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BRA 2025 State Match Info\#National INDOOR 2025\"/>
    </mc:Choice>
  </mc:AlternateContent>
  <xr:revisionPtr revIDLastSave="0" documentId="13_ncr:1_{89C91118-28DA-4C82-989B-705F162E345F}" xr6:coauthVersionLast="47" xr6:coauthVersionMax="47" xr10:uidLastSave="{00000000-0000-0000-0000-000000000000}"/>
  <bookViews>
    <workbookView xWindow="-120" yWindow="-120" windowWidth="29040" windowHeight="15720" xr2:uid="{A35FAFAA-3A44-445C-BAAA-3002DD1ECE94}"/>
  </bookViews>
  <sheets>
    <sheet name="Virginia 2025" sheetId="1" r:id="rId1"/>
    <sheet name="Benji Matoy" sheetId="261" r:id="rId2"/>
    <sheet name="Bill Dooley" sheetId="259" r:id="rId3"/>
    <sheet name="Billy Miller" sheetId="255" r:id="rId4"/>
    <sheet name="BJ Crawford" sheetId="278" r:id="rId5"/>
    <sheet name="Brett Cavins" sheetId="280" r:id="rId6"/>
    <sheet name="Brian Hagerty" sheetId="286" r:id="rId7"/>
    <sheet name="Bruce Cameron" sheetId="302" r:id="rId8"/>
    <sheet name="Chad Lam" sheetId="305" r:id="rId9"/>
    <sheet name="Charles Miller" sheetId="281" r:id="rId10"/>
    <sheet name="Chris McCray" sheetId="309" r:id="rId11"/>
    <sheet name="Chuck Miller" sheetId="270" r:id="rId12"/>
    <sheet name="Chuck Morrell" sheetId="258" r:id="rId13"/>
    <sheet name="Claude Pennington" sheetId="260" r:id="rId14"/>
    <sheet name="Cody Dockery" sheetId="252" r:id="rId15"/>
    <sheet name="Conner Harrison" sheetId="277" r:id="rId16"/>
    <sheet name="Craig Bailey" sheetId="291" r:id="rId17"/>
    <sheet name="Dale Taft" sheetId="293" r:id="rId18"/>
    <sheet name="Danny Ripley" sheetId="304" r:id="rId19"/>
    <sheet name="Danny Sissom" sheetId="269" r:id="rId20"/>
    <sheet name="David Jennings" sheetId="253" r:id="rId21"/>
    <sheet name="Dwight Raines" sheetId="271" r:id="rId22"/>
    <sheet name="Don Kowalsky" sheetId="264" r:id="rId23"/>
    <sheet name="Donald Osborne" sheetId="294" r:id="rId24"/>
    <sheet name="Emily Frymier" sheetId="287" r:id="rId25"/>
    <sheet name="Erika Patterson" sheetId="296" r:id="rId26"/>
    <sheet name="Gary Gallion" sheetId="273" r:id="rId27"/>
    <sheet name="Harvey Reese" sheetId="301" r:id="rId28"/>
    <sheet name="Jason Frymier" sheetId="282" r:id="rId29"/>
    <sheet name="Jason Rasnake" sheetId="265" r:id="rId30"/>
    <sheet name="Jay Boyd" sheetId="238" r:id="rId31"/>
    <sheet name="Jeff Cheek" sheetId="248" r:id="rId32"/>
    <sheet name="Jeff Kite" sheetId="256" r:id="rId33"/>
    <sheet name="Jeff Moyers" sheetId="306" r:id="rId34"/>
    <sheet name="Jeremiah Mohr" sheetId="268" r:id="rId35"/>
    <sheet name="Jim Parnell" sheetId="276" r:id="rId36"/>
    <sheet name="Jon Griffin" sheetId="266" r:id="rId37"/>
    <sheet name="Joseph Mauck" sheetId="292" r:id="rId38"/>
    <sheet name="Josh Kite" sheetId="279" r:id="rId39"/>
    <sheet name="Judy Gallion" sheetId="275" r:id="rId40"/>
    <sheet name="Ken Mix" sheetId="284" r:id="rId41"/>
    <sheet name="Kenny Jones" sheetId="300" r:id="rId42"/>
    <sheet name="LJ Knight" sheetId="283" r:id="rId43"/>
    <sheet name="Mark Griffith" sheetId="285" r:id="rId44"/>
    <sheet name="Michael Staszewski" sheetId="307" r:id="rId45"/>
    <sheet name="Mike Rorer" sheetId="299" r:id="rId46"/>
    <sheet name="Pete Ives" sheetId="257" r:id="rId47"/>
    <sheet name="Raymond Osborne" sheetId="249" r:id="rId48"/>
    <sheet name="Rick Haley" sheetId="262" r:id="rId49"/>
    <sheet name="Ronnie Leake" sheetId="288" r:id="rId50"/>
    <sheet name="Roy Cressinger" sheetId="289" r:id="rId51"/>
    <sheet name="Russ Pope" sheetId="250" r:id="rId52"/>
    <sheet name="Sam Morelock" sheetId="272" r:id="rId53"/>
    <sheet name="Shane McCray" sheetId="308" r:id="rId54"/>
    <sheet name="Shawn Hudson" sheetId="267" r:id="rId55"/>
    <sheet name="Stanley Canter" sheetId="254" r:id="rId56"/>
    <sheet name="Steve Pennington" sheetId="274" r:id="rId57"/>
    <sheet name="Teddy Riffe" sheetId="251" r:id="rId58"/>
    <sheet name="Tom Cole" sheetId="297" r:id="rId59"/>
    <sheet name="Tom Tignor" sheetId="298" r:id="rId60"/>
    <sheet name="Tony Rogers" sheetId="263" r:id="rId61"/>
    <sheet name="Travis Beasley" sheetId="303" r:id="rId62"/>
    <sheet name="Wade Lam" sheetId="290" r:id="rId63"/>
    <sheet name="Zane Poe" sheetId="295" r:id="rId64"/>
  </sheets>
  <definedNames>
    <definedName name="_xlnm._FilterDatabase" localSheetId="0" hidden="1">'Virginia 2025'!$C$54:$I$54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1" l="1"/>
  <c r="H90" i="1"/>
  <c r="G90" i="1"/>
  <c r="F90" i="1"/>
  <c r="E90" i="1"/>
  <c r="I86" i="1"/>
  <c r="H86" i="1"/>
  <c r="G86" i="1"/>
  <c r="F86" i="1"/>
  <c r="E86" i="1"/>
  <c r="I79" i="1"/>
  <c r="H79" i="1"/>
  <c r="G79" i="1"/>
  <c r="F79" i="1"/>
  <c r="E79" i="1"/>
  <c r="D90" i="1"/>
  <c r="D86" i="1"/>
  <c r="D79" i="1"/>
  <c r="U4" i="309"/>
  <c r="T4" i="309"/>
  <c r="R4" i="309"/>
  <c r="S4" i="309" s="1"/>
  <c r="Q4" i="309"/>
  <c r="U4" i="308"/>
  <c r="T4" i="308"/>
  <c r="R4" i="308"/>
  <c r="S4" i="308" s="1"/>
  <c r="V4" i="308" s="1"/>
  <c r="Q4" i="308"/>
  <c r="U11" i="305"/>
  <c r="T11" i="305"/>
  <c r="R11" i="305"/>
  <c r="Q11" i="305"/>
  <c r="D12" i="1"/>
  <c r="E12" i="1"/>
  <c r="F12" i="1"/>
  <c r="G12" i="1"/>
  <c r="H12" i="1"/>
  <c r="I12" i="1"/>
  <c r="I47" i="1"/>
  <c r="H47" i="1"/>
  <c r="G47" i="1"/>
  <c r="F47" i="1"/>
  <c r="E47" i="1"/>
  <c r="I36" i="1"/>
  <c r="H36" i="1"/>
  <c r="G36" i="1"/>
  <c r="F36" i="1"/>
  <c r="E36" i="1"/>
  <c r="D47" i="1"/>
  <c r="D36" i="1"/>
  <c r="U4" i="307"/>
  <c r="T4" i="307"/>
  <c r="R4" i="307"/>
  <c r="Q4" i="307"/>
  <c r="U4" i="306"/>
  <c r="T4" i="306"/>
  <c r="R4" i="306"/>
  <c r="S4" i="306" s="1"/>
  <c r="V4" i="306" s="1"/>
  <c r="Q4" i="306"/>
  <c r="I61" i="1"/>
  <c r="H61" i="1"/>
  <c r="G61" i="1"/>
  <c r="F61" i="1"/>
  <c r="E61" i="1"/>
  <c r="D61" i="1"/>
  <c r="U10" i="288"/>
  <c r="T10" i="288"/>
  <c r="R10" i="288"/>
  <c r="Q10" i="288"/>
  <c r="G17" i="1"/>
  <c r="E17" i="1"/>
  <c r="D17" i="1"/>
  <c r="U5" i="305"/>
  <c r="H17" i="1" s="1"/>
  <c r="T5" i="305"/>
  <c r="R5" i="305"/>
  <c r="Q5" i="305"/>
  <c r="I78" i="1"/>
  <c r="H78" i="1"/>
  <c r="G78" i="1"/>
  <c r="F78" i="1"/>
  <c r="E78" i="1"/>
  <c r="D78" i="1"/>
  <c r="U10" i="277"/>
  <c r="T10" i="277"/>
  <c r="S10" i="277"/>
  <c r="V10" i="277" s="1"/>
  <c r="R10" i="277"/>
  <c r="Q10" i="277"/>
  <c r="I63" i="1"/>
  <c r="H63" i="1"/>
  <c r="G63" i="1"/>
  <c r="F63" i="1"/>
  <c r="E63" i="1"/>
  <c r="D63" i="1"/>
  <c r="U4" i="304"/>
  <c r="T4" i="304"/>
  <c r="R4" i="304"/>
  <c r="S4" i="304" s="1"/>
  <c r="V4" i="304" s="1"/>
  <c r="Q4" i="304"/>
  <c r="I42" i="1"/>
  <c r="H42" i="1"/>
  <c r="G42" i="1"/>
  <c r="F42" i="1"/>
  <c r="E42" i="1"/>
  <c r="D42" i="1"/>
  <c r="U12" i="271"/>
  <c r="T12" i="271"/>
  <c r="R12" i="271"/>
  <c r="Q12" i="271"/>
  <c r="I44" i="1"/>
  <c r="H44" i="1"/>
  <c r="G44" i="1"/>
  <c r="F44" i="1"/>
  <c r="E44" i="1"/>
  <c r="I38" i="1"/>
  <c r="H38" i="1"/>
  <c r="G38" i="1"/>
  <c r="F38" i="1"/>
  <c r="E38" i="1"/>
  <c r="I26" i="1"/>
  <c r="H26" i="1"/>
  <c r="G26" i="1"/>
  <c r="F26" i="1"/>
  <c r="E26" i="1"/>
  <c r="I21" i="1"/>
  <c r="H21" i="1"/>
  <c r="G21" i="1"/>
  <c r="F21" i="1"/>
  <c r="E21" i="1"/>
  <c r="I35" i="1"/>
  <c r="H35" i="1"/>
  <c r="G35" i="1"/>
  <c r="F35" i="1"/>
  <c r="E35" i="1"/>
  <c r="D44" i="1"/>
  <c r="U4" i="303"/>
  <c r="T4" i="303"/>
  <c r="R4" i="303"/>
  <c r="S4" i="303" s="1"/>
  <c r="V4" i="303" s="1"/>
  <c r="Q4" i="303"/>
  <c r="D38" i="1"/>
  <c r="U4" i="302"/>
  <c r="T4" i="302"/>
  <c r="R4" i="302"/>
  <c r="Q4" i="302"/>
  <c r="D26" i="1"/>
  <c r="U4" i="301"/>
  <c r="T4" i="301"/>
  <c r="R4" i="301"/>
  <c r="S4" i="301" s="1"/>
  <c r="V4" i="301" s="1"/>
  <c r="Q4" i="301"/>
  <c r="D21" i="1"/>
  <c r="U4" i="300"/>
  <c r="T4" i="300"/>
  <c r="R4" i="300"/>
  <c r="Q4" i="300"/>
  <c r="D35" i="1"/>
  <c r="U11" i="268"/>
  <c r="T11" i="268"/>
  <c r="R11" i="268"/>
  <c r="S11" i="268" s="1"/>
  <c r="V11" i="268" s="1"/>
  <c r="Q11" i="268"/>
  <c r="I113" i="1"/>
  <c r="H113" i="1"/>
  <c r="G113" i="1"/>
  <c r="F113" i="1"/>
  <c r="E113" i="1"/>
  <c r="I112" i="1"/>
  <c r="H112" i="1"/>
  <c r="G112" i="1"/>
  <c r="F112" i="1"/>
  <c r="E112" i="1"/>
  <c r="D113" i="1"/>
  <c r="U4" i="299"/>
  <c r="T4" i="299"/>
  <c r="R4" i="299"/>
  <c r="S4" i="299" s="1"/>
  <c r="V4" i="299" s="1"/>
  <c r="Q4" i="299"/>
  <c r="D112" i="1"/>
  <c r="U20" i="270"/>
  <c r="T20" i="270"/>
  <c r="R20" i="270"/>
  <c r="Q20" i="270"/>
  <c r="I104" i="1"/>
  <c r="H104" i="1"/>
  <c r="G104" i="1"/>
  <c r="F104" i="1"/>
  <c r="E104" i="1"/>
  <c r="D104" i="1"/>
  <c r="U4" i="298"/>
  <c r="T4" i="298"/>
  <c r="R4" i="298"/>
  <c r="Q4" i="298"/>
  <c r="I24" i="1"/>
  <c r="H24" i="1"/>
  <c r="G24" i="1"/>
  <c r="F24" i="1"/>
  <c r="E24" i="1"/>
  <c r="G22" i="1"/>
  <c r="E22" i="1"/>
  <c r="D24" i="1"/>
  <c r="U4" i="297"/>
  <c r="T4" i="297"/>
  <c r="R4" i="297"/>
  <c r="S4" i="297" s="1"/>
  <c r="V4" i="297" s="1"/>
  <c r="Q4" i="297"/>
  <c r="U13" i="266"/>
  <c r="H22" i="1" s="1"/>
  <c r="T13" i="266"/>
  <c r="R13" i="266"/>
  <c r="Q13" i="266"/>
  <c r="S13" i="266" s="1"/>
  <c r="V13" i="266" s="1"/>
  <c r="I22" i="1" s="1"/>
  <c r="I92" i="1"/>
  <c r="H92" i="1"/>
  <c r="G92" i="1"/>
  <c r="F92" i="1"/>
  <c r="E92" i="1"/>
  <c r="I91" i="1"/>
  <c r="H91" i="1"/>
  <c r="G91" i="1"/>
  <c r="F91" i="1"/>
  <c r="E91" i="1"/>
  <c r="D92" i="1"/>
  <c r="U4" i="296"/>
  <c r="T4" i="296"/>
  <c r="R4" i="296"/>
  <c r="Q4" i="296"/>
  <c r="D91" i="1"/>
  <c r="U4" i="295"/>
  <c r="T4" i="295"/>
  <c r="R4" i="295"/>
  <c r="S4" i="295" s="1"/>
  <c r="V4" i="295" s="1"/>
  <c r="Q4" i="295"/>
  <c r="I48" i="1"/>
  <c r="H48" i="1"/>
  <c r="G48" i="1"/>
  <c r="F48" i="1"/>
  <c r="E48" i="1"/>
  <c r="I30" i="1"/>
  <c r="H30" i="1"/>
  <c r="G30" i="1"/>
  <c r="F30" i="1"/>
  <c r="E30" i="1"/>
  <c r="D48" i="1"/>
  <c r="U4" i="294"/>
  <c r="T4" i="294"/>
  <c r="R4" i="294"/>
  <c r="S4" i="294" s="1"/>
  <c r="V4" i="294" s="1"/>
  <c r="Q4" i="294"/>
  <c r="D30" i="1"/>
  <c r="U10" i="293"/>
  <c r="T10" i="293"/>
  <c r="R10" i="293"/>
  <c r="S10" i="293" s="1"/>
  <c r="V10" i="293" s="1"/>
  <c r="Q10" i="293"/>
  <c r="E10" i="1"/>
  <c r="D10" i="1"/>
  <c r="I59" i="1"/>
  <c r="H59" i="1"/>
  <c r="G59" i="1"/>
  <c r="F59" i="1"/>
  <c r="E59" i="1"/>
  <c r="D59" i="1"/>
  <c r="U4" i="293"/>
  <c r="T4" i="293"/>
  <c r="R4" i="293"/>
  <c r="Q4" i="293"/>
  <c r="U14" i="270"/>
  <c r="H75" i="1" s="1"/>
  <c r="T14" i="270"/>
  <c r="G75" i="1" s="1"/>
  <c r="R14" i="270"/>
  <c r="E75" i="1" s="1"/>
  <c r="Q14" i="270"/>
  <c r="D75" i="1" s="1"/>
  <c r="I65" i="1"/>
  <c r="H65" i="1"/>
  <c r="G65" i="1"/>
  <c r="F65" i="1"/>
  <c r="E65" i="1"/>
  <c r="D65" i="1"/>
  <c r="U17" i="253"/>
  <c r="T17" i="253"/>
  <c r="R17" i="253"/>
  <c r="S17" i="253" s="1"/>
  <c r="V17" i="253" s="1"/>
  <c r="Q17" i="253"/>
  <c r="I45" i="1"/>
  <c r="H45" i="1"/>
  <c r="G45" i="1"/>
  <c r="F45" i="1"/>
  <c r="E45" i="1"/>
  <c r="D45" i="1"/>
  <c r="U11" i="269"/>
  <c r="T11" i="269"/>
  <c r="R11" i="269"/>
  <c r="Q11" i="269"/>
  <c r="I46" i="1"/>
  <c r="H46" i="1"/>
  <c r="G46" i="1"/>
  <c r="F46" i="1"/>
  <c r="E46" i="1"/>
  <c r="I41" i="1"/>
  <c r="H41" i="1"/>
  <c r="G41" i="1"/>
  <c r="F41" i="1"/>
  <c r="E41" i="1"/>
  <c r="I39" i="1"/>
  <c r="H39" i="1"/>
  <c r="G39" i="1"/>
  <c r="F39" i="1"/>
  <c r="E39" i="1"/>
  <c r="I37" i="1"/>
  <c r="H37" i="1"/>
  <c r="G37" i="1"/>
  <c r="F37" i="1"/>
  <c r="E37" i="1"/>
  <c r="I34" i="1"/>
  <c r="H34" i="1"/>
  <c r="G34" i="1"/>
  <c r="F34" i="1"/>
  <c r="E34" i="1"/>
  <c r="I33" i="1"/>
  <c r="H33" i="1"/>
  <c r="G33" i="1"/>
  <c r="F33" i="1"/>
  <c r="E33" i="1"/>
  <c r="E18" i="1"/>
  <c r="G28" i="1"/>
  <c r="E28" i="1"/>
  <c r="H29" i="1"/>
  <c r="G29" i="1"/>
  <c r="E29" i="1"/>
  <c r="I32" i="1"/>
  <c r="H32" i="1"/>
  <c r="G32" i="1"/>
  <c r="F32" i="1"/>
  <c r="E32" i="1"/>
  <c r="D46" i="1"/>
  <c r="U4" i="292"/>
  <c r="T4" i="292"/>
  <c r="R4" i="292"/>
  <c r="S4" i="292" s="1"/>
  <c r="V4" i="292" s="1"/>
  <c r="Q4" i="292"/>
  <c r="D41" i="1"/>
  <c r="U4" i="291"/>
  <c r="T4" i="291"/>
  <c r="R4" i="291"/>
  <c r="S4" i="291" s="1"/>
  <c r="V4" i="291" s="1"/>
  <c r="Q4" i="291"/>
  <c r="D39" i="1"/>
  <c r="U4" i="290"/>
  <c r="T4" i="290"/>
  <c r="R4" i="290"/>
  <c r="Q4" i="290"/>
  <c r="D37" i="1"/>
  <c r="U4" i="289"/>
  <c r="T4" i="289"/>
  <c r="R4" i="289"/>
  <c r="Q4" i="289"/>
  <c r="D34" i="1"/>
  <c r="U4" i="288"/>
  <c r="T4" i="288"/>
  <c r="R4" i="288"/>
  <c r="S4" i="288" s="1"/>
  <c r="V4" i="288" s="1"/>
  <c r="Q4" i="288"/>
  <c r="D33" i="1"/>
  <c r="U4" i="287"/>
  <c r="T4" i="287"/>
  <c r="R4" i="287"/>
  <c r="S4" i="287" s="1"/>
  <c r="V4" i="287" s="1"/>
  <c r="Q4" i="287"/>
  <c r="D18" i="1"/>
  <c r="U5" i="286"/>
  <c r="H18" i="1" s="1"/>
  <c r="T5" i="286"/>
  <c r="G18" i="1" s="1"/>
  <c r="R5" i="286"/>
  <c r="Q5" i="286"/>
  <c r="D28" i="1"/>
  <c r="U5" i="285"/>
  <c r="H28" i="1" s="1"/>
  <c r="T5" i="285"/>
  <c r="R5" i="285"/>
  <c r="Q5" i="285"/>
  <c r="U5" i="284"/>
  <c r="T5" i="284"/>
  <c r="R5" i="284"/>
  <c r="Q5" i="284"/>
  <c r="D29" i="1" s="1"/>
  <c r="U5" i="283"/>
  <c r="H15" i="1" s="1"/>
  <c r="T5" i="283"/>
  <c r="G15" i="1" s="1"/>
  <c r="R5" i="283"/>
  <c r="S5" i="283" s="1"/>
  <c r="V5" i="283" s="1"/>
  <c r="I15" i="1" s="1"/>
  <c r="Q5" i="283"/>
  <c r="D15" i="1" s="1"/>
  <c r="D32" i="1"/>
  <c r="U10" i="282"/>
  <c r="T10" i="282"/>
  <c r="R10" i="282"/>
  <c r="Q10" i="282"/>
  <c r="I83" i="1"/>
  <c r="H83" i="1"/>
  <c r="G83" i="1"/>
  <c r="F83" i="1"/>
  <c r="E83" i="1"/>
  <c r="I81" i="1"/>
  <c r="H81" i="1"/>
  <c r="G81" i="1"/>
  <c r="F81" i="1"/>
  <c r="E81" i="1"/>
  <c r="D83" i="1"/>
  <c r="U4" i="282"/>
  <c r="T4" i="282"/>
  <c r="S4" i="282"/>
  <c r="V4" i="282" s="1"/>
  <c r="R4" i="282"/>
  <c r="Q4" i="282"/>
  <c r="D81" i="1"/>
  <c r="U4" i="281"/>
  <c r="T4" i="281"/>
  <c r="R4" i="281"/>
  <c r="S4" i="281" s="1"/>
  <c r="V4" i="281" s="1"/>
  <c r="Q4" i="281"/>
  <c r="I105" i="1"/>
  <c r="H105" i="1"/>
  <c r="G105" i="1"/>
  <c r="F105" i="1"/>
  <c r="E105" i="1"/>
  <c r="D105" i="1"/>
  <c r="U4" i="280"/>
  <c r="T4" i="280"/>
  <c r="R4" i="280"/>
  <c r="S4" i="280" s="1"/>
  <c r="Q4" i="280"/>
  <c r="E87" i="1"/>
  <c r="I76" i="1"/>
  <c r="H76" i="1"/>
  <c r="G76" i="1"/>
  <c r="F76" i="1"/>
  <c r="E76" i="1"/>
  <c r="U11" i="253"/>
  <c r="H87" i="1" s="1"/>
  <c r="T11" i="253"/>
  <c r="G87" i="1" s="1"/>
  <c r="R11" i="253"/>
  <c r="Q11" i="253"/>
  <c r="D87" i="1" s="1"/>
  <c r="D76" i="1"/>
  <c r="U4" i="279"/>
  <c r="T4" i="279"/>
  <c r="R4" i="279"/>
  <c r="Q4" i="279"/>
  <c r="U12" i="272"/>
  <c r="H64" i="1" s="1"/>
  <c r="T12" i="272"/>
  <c r="G64" i="1" s="1"/>
  <c r="R12" i="272"/>
  <c r="Q12" i="272"/>
  <c r="D64" i="1" s="1"/>
  <c r="I84" i="1"/>
  <c r="H84" i="1"/>
  <c r="G84" i="1"/>
  <c r="F84" i="1"/>
  <c r="E84" i="1"/>
  <c r="D84" i="1"/>
  <c r="U4" i="278"/>
  <c r="T4" i="278"/>
  <c r="S4" i="278"/>
  <c r="V4" i="278" s="1"/>
  <c r="R4" i="278"/>
  <c r="Q4" i="278"/>
  <c r="I62" i="1"/>
  <c r="H62" i="1"/>
  <c r="G62" i="1"/>
  <c r="F62" i="1"/>
  <c r="E62" i="1"/>
  <c r="D62" i="1"/>
  <c r="U4" i="277"/>
  <c r="T4" i="277"/>
  <c r="R4" i="277"/>
  <c r="S4" i="277" s="1"/>
  <c r="V4" i="277" s="1"/>
  <c r="Q4" i="277"/>
  <c r="H43" i="1"/>
  <c r="U5" i="276"/>
  <c r="T5" i="276"/>
  <c r="G43" i="1" s="1"/>
  <c r="R5" i="276"/>
  <c r="E43" i="1" s="1"/>
  <c r="Q5" i="276"/>
  <c r="D43" i="1" s="1"/>
  <c r="U7" i="275"/>
  <c r="H19" i="1" s="1"/>
  <c r="T7" i="275"/>
  <c r="G19" i="1" s="1"/>
  <c r="R7" i="275"/>
  <c r="E19" i="1" s="1"/>
  <c r="Q7" i="275"/>
  <c r="D19" i="1" s="1"/>
  <c r="U9" i="274"/>
  <c r="H9" i="1" s="1"/>
  <c r="T9" i="274"/>
  <c r="G9" i="1" s="1"/>
  <c r="R9" i="274"/>
  <c r="Q9" i="274"/>
  <c r="D9" i="1" s="1"/>
  <c r="U7" i="273"/>
  <c r="H14" i="1" s="1"/>
  <c r="T7" i="273"/>
  <c r="G14" i="1" s="1"/>
  <c r="R7" i="273"/>
  <c r="Q7" i="273"/>
  <c r="D14" i="1" s="1"/>
  <c r="U18" i="254"/>
  <c r="T18" i="254"/>
  <c r="R18" i="254"/>
  <c r="Q18" i="254"/>
  <c r="H82" i="1"/>
  <c r="G82" i="1"/>
  <c r="U11" i="265"/>
  <c r="T11" i="265"/>
  <c r="R11" i="265"/>
  <c r="Q11" i="265"/>
  <c r="D82" i="1" s="1"/>
  <c r="U6" i="272"/>
  <c r="H85" i="1" s="1"/>
  <c r="T6" i="272"/>
  <c r="G85" i="1" s="1"/>
  <c r="R6" i="272"/>
  <c r="S6" i="272" s="1"/>
  <c r="Q6" i="272"/>
  <c r="D85" i="1" s="1"/>
  <c r="U6" i="271"/>
  <c r="H60" i="1" s="1"/>
  <c r="T6" i="271"/>
  <c r="G60" i="1" s="1"/>
  <c r="R6" i="271"/>
  <c r="E60" i="1" s="1"/>
  <c r="Q6" i="271"/>
  <c r="D60" i="1" s="1"/>
  <c r="U5" i="270"/>
  <c r="H102" i="1" s="1"/>
  <c r="T5" i="270"/>
  <c r="G102" i="1" s="1"/>
  <c r="R5" i="270"/>
  <c r="Q5" i="270"/>
  <c r="D102" i="1" s="1"/>
  <c r="U15" i="252"/>
  <c r="H99" i="1" s="1"/>
  <c r="T15" i="252"/>
  <c r="G99" i="1" s="1"/>
  <c r="R15" i="252"/>
  <c r="Q15" i="252"/>
  <c r="D99" i="1" s="1"/>
  <c r="H88" i="1"/>
  <c r="G88" i="1"/>
  <c r="E77" i="1"/>
  <c r="U5" i="269"/>
  <c r="T5" i="269"/>
  <c r="R5" i="269"/>
  <c r="Q5" i="269"/>
  <c r="D88" i="1" s="1"/>
  <c r="U5" i="268"/>
  <c r="H77" i="1" s="1"/>
  <c r="T5" i="268"/>
  <c r="G77" i="1" s="1"/>
  <c r="R5" i="268"/>
  <c r="Q5" i="268"/>
  <c r="D77" i="1" s="1"/>
  <c r="U10" i="267"/>
  <c r="H72" i="1" s="1"/>
  <c r="T10" i="267"/>
  <c r="G72" i="1" s="1"/>
  <c r="R10" i="267"/>
  <c r="E72" i="1" s="1"/>
  <c r="Q10" i="267"/>
  <c r="D72" i="1" s="1"/>
  <c r="U7" i="266"/>
  <c r="H57" i="1" s="1"/>
  <c r="T7" i="266"/>
  <c r="G57" i="1" s="1"/>
  <c r="R7" i="266"/>
  <c r="E57" i="1" s="1"/>
  <c r="Q7" i="266"/>
  <c r="D57" i="1" s="1"/>
  <c r="F40" i="1"/>
  <c r="E27" i="1"/>
  <c r="I31" i="1"/>
  <c r="H31" i="1"/>
  <c r="G31" i="1"/>
  <c r="F31" i="1"/>
  <c r="E31" i="1"/>
  <c r="D40" i="1"/>
  <c r="U4" i="265"/>
  <c r="H40" i="1" s="1"/>
  <c r="T4" i="265"/>
  <c r="G40" i="1" s="1"/>
  <c r="R4" i="265"/>
  <c r="S4" i="265" s="1"/>
  <c r="Q4" i="265"/>
  <c r="U7" i="264"/>
  <c r="H13" i="1" s="1"/>
  <c r="T7" i="264"/>
  <c r="G13" i="1" s="1"/>
  <c r="R7" i="264"/>
  <c r="Q7" i="264"/>
  <c r="D13" i="1" s="1"/>
  <c r="U6" i="263"/>
  <c r="H23" i="1" s="1"/>
  <c r="T6" i="263"/>
  <c r="G23" i="1" s="1"/>
  <c r="R6" i="263"/>
  <c r="S6" i="263" s="1"/>
  <c r="V6" i="263" s="1"/>
  <c r="I23" i="1" s="1"/>
  <c r="Q6" i="263"/>
  <c r="D23" i="1" s="1"/>
  <c r="U5" i="262"/>
  <c r="H27" i="1" s="1"/>
  <c r="T5" i="262"/>
  <c r="G27" i="1" s="1"/>
  <c r="R5" i="262"/>
  <c r="Q5" i="262"/>
  <c r="D27" i="1" s="1"/>
  <c r="D31" i="1"/>
  <c r="U4" i="261"/>
  <c r="T4" i="261"/>
  <c r="R4" i="261"/>
  <c r="S4" i="261" s="1"/>
  <c r="V4" i="261" s="1"/>
  <c r="Q4" i="261"/>
  <c r="U13" i="260"/>
  <c r="H8" i="1" s="1"/>
  <c r="T13" i="260"/>
  <c r="G8" i="1" s="1"/>
  <c r="R13" i="260"/>
  <c r="E8" i="1" s="1"/>
  <c r="Q13" i="260"/>
  <c r="D8" i="1" s="1"/>
  <c r="U7" i="259"/>
  <c r="H16" i="1" s="1"/>
  <c r="T7" i="259"/>
  <c r="G16" i="1" s="1"/>
  <c r="R7" i="259"/>
  <c r="Q7" i="259"/>
  <c r="D16" i="1" s="1"/>
  <c r="U11" i="258"/>
  <c r="H6" i="1" s="1"/>
  <c r="T11" i="258"/>
  <c r="G6" i="1" s="1"/>
  <c r="R11" i="258"/>
  <c r="E6" i="1" s="1"/>
  <c r="Q11" i="258"/>
  <c r="D6" i="1" s="1"/>
  <c r="I89" i="1"/>
  <c r="H89" i="1"/>
  <c r="G89" i="1"/>
  <c r="F89" i="1"/>
  <c r="E89" i="1"/>
  <c r="D89" i="1"/>
  <c r="U4" i="257"/>
  <c r="T4" i="257"/>
  <c r="R4" i="257"/>
  <c r="S4" i="257" s="1"/>
  <c r="Q4" i="257"/>
  <c r="U7" i="256"/>
  <c r="H74" i="1" s="1"/>
  <c r="T7" i="256"/>
  <c r="G74" i="1" s="1"/>
  <c r="R7" i="256"/>
  <c r="E74" i="1" s="1"/>
  <c r="Q7" i="256"/>
  <c r="D74" i="1" s="1"/>
  <c r="I25" i="1"/>
  <c r="H25" i="1"/>
  <c r="G25" i="1"/>
  <c r="F25" i="1"/>
  <c r="E25" i="1"/>
  <c r="D25" i="1"/>
  <c r="U4" i="255"/>
  <c r="T4" i="255"/>
  <c r="R4" i="255"/>
  <c r="Q4" i="255"/>
  <c r="H103" i="1"/>
  <c r="G103" i="1"/>
  <c r="U8" i="254"/>
  <c r="H101" i="1" s="1"/>
  <c r="T8" i="254"/>
  <c r="G101" i="1" s="1"/>
  <c r="R8" i="254"/>
  <c r="E101" i="1" s="1"/>
  <c r="Q8" i="254"/>
  <c r="D101" i="1" s="1"/>
  <c r="U5" i="253"/>
  <c r="T5" i="253"/>
  <c r="R5" i="253"/>
  <c r="E103" i="1" s="1"/>
  <c r="Q5" i="253"/>
  <c r="D103" i="1" s="1"/>
  <c r="U4" i="252"/>
  <c r="H80" i="1" s="1"/>
  <c r="T4" i="252"/>
  <c r="G80" i="1" s="1"/>
  <c r="R4" i="252"/>
  <c r="Q4" i="252"/>
  <c r="D80" i="1" s="1"/>
  <c r="U10" i="251"/>
  <c r="H55" i="1" s="1"/>
  <c r="T10" i="251"/>
  <c r="G55" i="1" s="1"/>
  <c r="R10" i="251"/>
  <c r="E55" i="1" s="1"/>
  <c r="Q10" i="251"/>
  <c r="D55" i="1" s="1"/>
  <c r="U10" i="250"/>
  <c r="H56" i="1" s="1"/>
  <c r="T10" i="250"/>
  <c r="G56" i="1" s="1"/>
  <c r="R10" i="250"/>
  <c r="E56" i="1" s="1"/>
  <c r="Q10" i="250"/>
  <c r="D56" i="1" s="1"/>
  <c r="U10" i="249"/>
  <c r="H10" i="1" s="1"/>
  <c r="T10" i="249"/>
  <c r="G10" i="1" s="1"/>
  <c r="R10" i="249"/>
  <c r="Q10" i="249"/>
  <c r="U6" i="248"/>
  <c r="H20" i="1" s="1"/>
  <c r="T6" i="248"/>
  <c r="G20" i="1" s="1"/>
  <c r="R6" i="248"/>
  <c r="E20" i="1" s="1"/>
  <c r="Q6" i="248"/>
  <c r="D20" i="1" s="1"/>
  <c r="U16" i="238"/>
  <c r="H7" i="1" s="1"/>
  <c r="T16" i="238"/>
  <c r="G7" i="1" s="1"/>
  <c r="R16" i="238"/>
  <c r="E7" i="1" s="1"/>
  <c r="Q16" i="238"/>
  <c r="D7" i="1" s="1"/>
  <c r="V4" i="309" l="1"/>
  <c r="S11" i="305"/>
  <c r="V11" i="305" s="1"/>
  <c r="S5" i="305"/>
  <c r="V5" i="305" s="1"/>
  <c r="I17" i="1" s="1"/>
  <c r="S4" i="307"/>
  <c r="V4" i="307" s="1"/>
  <c r="F17" i="1"/>
  <c r="S10" i="288"/>
  <c r="V10" i="288" s="1"/>
  <c r="E15" i="1"/>
  <c r="F15" i="1"/>
  <c r="S12" i="272"/>
  <c r="V12" i="272" s="1"/>
  <c r="I64" i="1" s="1"/>
  <c r="V6" i="272"/>
  <c r="I85" i="1" s="1"/>
  <c r="S12" i="271"/>
  <c r="V12" i="271" s="1"/>
  <c r="S4" i="302"/>
  <c r="V4" i="302" s="1"/>
  <c r="S4" i="300"/>
  <c r="V4" i="300" s="1"/>
  <c r="S5" i="285"/>
  <c r="S7" i="264"/>
  <c r="V7" i="264" s="1"/>
  <c r="I13" i="1" s="1"/>
  <c r="S5" i="286"/>
  <c r="S20" i="270"/>
  <c r="V20" i="270" s="1"/>
  <c r="S4" i="298"/>
  <c r="V4" i="298" s="1"/>
  <c r="F22" i="1"/>
  <c r="D22" i="1"/>
  <c r="E23" i="1"/>
  <c r="F23" i="1"/>
  <c r="S4" i="296"/>
  <c r="V4" i="296" s="1"/>
  <c r="S5" i="270"/>
  <c r="F102" i="1" s="1"/>
  <c r="V5" i="270"/>
  <c r="I102" i="1" s="1"/>
  <c r="S4" i="293"/>
  <c r="V4" i="293" s="1"/>
  <c r="S4" i="252"/>
  <c r="V4" i="252" s="1"/>
  <c r="I80" i="1" s="1"/>
  <c r="S14" i="270"/>
  <c r="E64" i="1"/>
  <c r="F64" i="1"/>
  <c r="E85" i="1"/>
  <c r="F85" i="1"/>
  <c r="S11" i="269"/>
  <c r="V11" i="269" s="1"/>
  <c r="S5" i="269"/>
  <c r="V5" i="269" s="1"/>
  <c r="I88" i="1" s="1"/>
  <c r="S9" i="274"/>
  <c r="S11" i="253"/>
  <c r="S4" i="290"/>
  <c r="V4" i="290" s="1"/>
  <c r="S4" i="289"/>
  <c r="V4" i="289" s="1"/>
  <c r="S5" i="284"/>
  <c r="S10" i="282"/>
  <c r="V10" i="282" s="1"/>
  <c r="S7" i="259"/>
  <c r="V7" i="259" s="1"/>
  <c r="I16" i="1" s="1"/>
  <c r="S7" i="275"/>
  <c r="S7" i="273"/>
  <c r="E14" i="1"/>
  <c r="S5" i="262"/>
  <c r="E13" i="1"/>
  <c r="E9" i="1"/>
  <c r="S11" i="265"/>
  <c r="E82" i="1"/>
  <c r="V4" i="265"/>
  <c r="I40" i="1" s="1"/>
  <c r="E40" i="1"/>
  <c r="F88" i="1"/>
  <c r="E88" i="1"/>
  <c r="V4" i="280"/>
  <c r="E102" i="1"/>
  <c r="S15" i="252"/>
  <c r="V15" i="252" s="1"/>
  <c r="I99" i="1" s="1"/>
  <c r="E80" i="1"/>
  <c r="E99" i="1"/>
  <c r="S4" i="279"/>
  <c r="V4" i="279" s="1"/>
  <c r="S13" i="260"/>
  <c r="S5" i="276"/>
  <c r="S18" i="254"/>
  <c r="E16" i="1"/>
  <c r="F13" i="1"/>
  <c r="S6" i="271"/>
  <c r="S11" i="258"/>
  <c r="F6" i="1" s="1"/>
  <c r="S5" i="268"/>
  <c r="S10" i="267"/>
  <c r="S7" i="266"/>
  <c r="V4" i="257"/>
  <c r="S7" i="256"/>
  <c r="S4" i="255"/>
  <c r="V4" i="255" s="1"/>
  <c r="S8" i="254"/>
  <c r="S5" i="253"/>
  <c r="S10" i="251"/>
  <c r="S10" i="250"/>
  <c r="S10" i="249"/>
  <c r="F10" i="1" s="1"/>
  <c r="S6" i="248"/>
  <c r="S16" i="238"/>
  <c r="V5" i="284" l="1"/>
  <c r="I29" i="1" s="1"/>
  <c r="F29" i="1"/>
  <c r="V5" i="285"/>
  <c r="I28" i="1" s="1"/>
  <c r="F28" i="1"/>
  <c r="F16" i="1"/>
  <c r="V5" i="286"/>
  <c r="I18" i="1" s="1"/>
  <c r="F18" i="1"/>
  <c r="F99" i="1"/>
  <c r="F80" i="1"/>
  <c r="V14" i="270"/>
  <c r="I75" i="1" s="1"/>
  <c r="F75" i="1"/>
  <c r="V13" i="260"/>
  <c r="I8" i="1" s="1"/>
  <c r="F8" i="1"/>
  <c r="V9" i="274"/>
  <c r="I9" i="1" s="1"/>
  <c r="F9" i="1"/>
  <c r="V5" i="253"/>
  <c r="I103" i="1" s="1"/>
  <c r="F103" i="1"/>
  <c r="V11" i="253"/>
  <c r="I87" i="1" s="1"/>
  <c r="F87" i="1"/>
  <c r="V5" i="276"/>
  <c r="I43" i="1" s="1"/>
  <c r="F43" i="1"/>
  <c r="V7" i="275"/>
  <c r="I19" i="1" s="1"/>
  <c r="F19" i="1"/>
  <c r="V7" i="273"/>
  <c r="I14" i="1" s="1"/>
  <c r="F14" i="1"/>
  <c r="V5" i="262"/>
  <c r="I27" i="1" s="1"/>
  <c r="F27" i="1"/>
  <c r="V11" i="265"/>
  <c r="I82" i="1" s="1"/>
  <c r="F82" i="1"/>
  <c r="V5" i="268"/>
  <c r="I77" i="1" s="1"/>
  <c r="F77" i="1"/>
  <c r="V18" i="254"/>
  <c r="V6" i="271"/>
  <c r="I60" i="1" s="1"/>
  <c r="F60" i="1"/>
  <c r="V7" i="266"/>
  <c r="I57" i="1" s="1"/>
  <c r="F57" i="1"/>
  <c r="V10" i="267"/>
  <c r="I72" i="1" s="1"/>
  <c r="F72" i="1"/>
  <c r="V7" i="256"/>
  <c r="I74" i="1" s="1"/>
  <c r="F74" i="1"/>
  <c r="V10" i="251"/>
  <c r="I55" i="1" s="1"/>
  <c r="F55" i="1"/>
  <c r="V6" i="248"/>
  <c r="I20" i="1" s="1"/>
  <c r="F20" i="1"/>
  <c r="V11" i="258"/>
  <c r="I6" i="1" s="1"/>
  <c r="V10" i="249"/>
  <c r="I10" i="1" s="1"/>
  <c r="V8" i="254"/>
  <c r="I101" i="1" s="1"/>
  <c r="F101" i="1"/>
  <c r="V10" i="250"/>
  <c r="I56" i="1" s="1"/>
  <c r="F56" i="1"/>
  <c r="V16" i="238"/>
  <c r="I7" i="1" s="1"/>
  <c r="F7" i="1"/>
</calcChain>
</file>

<file path=xl/sharedStrings.xml><?xml version="1.0" encoding="utf-8"?>
<sst xmlns="http://schemas.openxmlformats.org/spreadsheetml/2006/main" count="2612" uniqueCount="108">
  <si>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</si>
  <si>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</si>
  <si>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</si>
  <si>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</si>
  <si>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</si>
  <si>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</si>
  <si>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</si>
  <si>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</si>
  <si>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</si>
  <si>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</si>
  <si>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</si>
  <si>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</si>
  <si>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</si>
  <si>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</si>
  <si>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</si>
  <si>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</si>
  <si>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</si>
  <si>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</si>
  <si>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</si>
  <si>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</si>
  <si>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</si>
  <si>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</si>
  <si>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</si>
  <si>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</si>
  <si>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</si>
  <si>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</si>
  <si>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</si>
  <si>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</si>
  <si>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</si>
  <si>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</si>
  <si>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</si>
  <si>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</si>
  <si>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</si>
  <si>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</si>
  <si>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</si>
  <si>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</si>
  <si>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Jay Boyd</t>
  </si>
  <si>
    <t>Raymond Osborne</t>
  </si>
  <si>
    <t>Bristol, VA IDR</t>
  </si>
  <si>
    <t>Jeff Cheek</t>
  </si>
  <si>
    <t>Russ Pope</t>
  </si>
  <si>
    <t>Teddy Riffe</t>
  </si>
  <si>
    <t>Cody Dockery</t>
  </si>
  <si>
    <t>Unlimited</t>
  </si>
  <si>
    <t>David Jennings</t>
  </si>
  <si>
    <t>Stanley Canter</t>
  </si>
  <si>
    <t xml:space="preserve">Unlimited </t>
  </si>
  <si>
    <t>Billy Miller</t>
  </si>
  <si>
    <t>Jeff Kite</t>
  </si>
  <si>
    <t>Pete Ives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</si>
  <si>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</si>
  <si>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</si>
  <si>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</si>
  <si>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</si>
  <si>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</si>
  <si>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</si>
  <si>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</si>
  <si>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</si>
  <si>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</si>
  <si>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</si>
  <si>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</si>
  <si>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</si>
  <si>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</si>
  <si>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</si>
  <si>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</si>
  <si>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</si>
  <si>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</si>
  <si>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</si>
  <si>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</si>
  <si>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</si>
  <si>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</si>
  <si>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</si>
  <si>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</si>
  <si>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Brett Cavins</t>
  </si>
  <si>
    <t>Charles Miller</t>
  </si>
  <si>
    <t>Jason Frymier</t>
  </si>
  <si>
    <t>LJ Knight</t>
  </si>
  <si>
    <t>Ken Mix</t>
  </si>
  <si>
    <t>Mark Griffith</t>
  </si>
  <si>
    <t>Brian Hagerty</t>
  </si>
  <si>
    <t>Emily Frymier</t>
  </si>
  <si>
    <t>Ronnie Leake</t>
  </si>
  <si>
    <t>Roy Cressinger</t>
  </si>
  <si>
    <t>Wade Lam</t>
  </si>
  <si>
    <t>Craig Bailey</t>
  </si>
  <si>
    <t>Joseph Mauck</t>
  </si>
  <si>
    <t>L J Knight</t>
  </si>
  <si>
    <t>Dale Taft</t>
  </si>
  <si>
    <t>Donald Osborne</t>
  </si>
  <si>
    <t>Zane Poe</t>
  </si>
  <si>
    <t>Erika Patterson</t>
  </si>
  <si>
    <t>Tom Cole</t>
  </si>
  <si>
    <t>Tom Tignor</t>
  </si>
  <si>
    <t>Factory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</si>
  <si>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</si>
  <si>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</si>
  <si>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</si>
  <si>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</si>
  <si>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</si>
  <si>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</si>
  <si>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</si>
  <si>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Chad Lam</t>
  </si>
  <si>
    <t>Piney Hill Indoor</t>
  </si>
  <si>
    <t>Jeff Moyers</t>
  </si>
  <si>
    <t>Michael Staszewski</t>
  </si>
  <si>
    <t>Shane McCray</t>
  </si>
  <si>
    <t>Chris McCray</t>
  </si>
  <si>
    <t>National Indoor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</si>
</sst>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2" fontId="11" fillId="2" borderId="3" xfId="0" applyNumberFormat="1" applyFont="1" applyFill="1" applyBorder="1" applyAlignment="1" applyProtection="1">
      <alignment horizontal="center" vertical="center"/>
      <protection hidden="1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13"/>
  <sheetViews>
    <sheetView tabSelected="1" workbookViewId="0"/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2.85546875" style="14" customWidth="1"/>
    <col min="4" max="4" width="15.7109375" style="14" bestFit="1" customWidth="1"/>
    <col min="5" max="5" width="16.140625" style="14" bestFit="1" customWidth="1"/>
    <col min="6" max="6" width="9.140625" style="15"/>
    <col min="7" max="8" width="9.140625" style="16"/>
    <col min="9" max="9" width="16.28515625" style="15" bestFit="1" customWidth="1"/>
    <col min="10" max="16384" width="9.14062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21"/>
      <c r="H1" s="21"/>
      <c r="I1" s="11"/>
    </row>
    <row r="2" spans="1:9" ht="28.5" x14ac:dyDescent="0.2">
      <c r="A2" s="52" t="s">
        <v>16</v>
      </c>
      <c r="B2" s="53"/>
      <c r="C2" s="53"/>
      <c r="D2" s="53"/>
      <c r="E2" s="53"/>
      <c r="F2" s="53"/>
      <c r="G2" s="53"/>
      <c r="H2" s="53"/>
      <c r="I2" s="53"/>
    </row>
    <row r="3" spans="1:9" ht="18" x14ac:dyDescent="0.2">
      <c r="A3" s="54" t="s">
        <v>107</v>
      </c>
      <c r="B3" s="55"/>
      <c r="C3" s="55"/>
      <c r="D3" s="55"/>
      <c r="E3" s="55"/>
      <c r="F3" s="55"/>
      <c r="G3" s="55"/>
      <c r="H3" s="55"/>
      <c r="I3" s="55"/>
    </row>
    <row r="4" spans="1: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32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14</v>
      </c>
      <c r="C6" s="34" t="s">
        <v>50</v>
      </c>
      <c r="D6" s="20">
        <f>SUM('Chuck Morrell'!Q11)</f>
        <v>31</v>
      </c>
      <c r="E6" s="20">
        <f>SUM('Chuck Morrell'!R11)</f>
        <v>6165.0059999999994</v>
      </c>
      <c r="F6" s="19">
        <f>SUM('Chuck Morrell'!S11)</f>
        <v>198.87116129032256</v>
      </c>
      <c r="G6" s="20">
        <f>SUM('Chuck Morrell'!T11)</f>
        <v>138</v>
      </c>
      <c r="H6" s="20">
        <f>SUM('Chuck Morrell'!U11)</f>
        <v>65</v>
      </c>
      <c r="I6" s="19">
        <f>SUM('Chuck Morrell'!V11)</f>
        <v>263.87116129032256</v>
      </c>
    </row>
    <row r="7" spans="1:9" x14ac:dyDescent="0.25">
      <c r="A7" s="18">
        <v>2</v>
      </c>
      <c r="B7" s="18" t="s">
        <v>14</v>
      </c>
      <c r="C7" s="34" t="s">
        <v>36</v>
      </c>
      <c r="D7" s="20">
        <f>SUM('Jay Boyd'!Q16)</f>
        <v>47</v>
      </c>
      <c r="E7" s="20">
        <f>SUM('Jay Boyd'!R16)</f>
        <v>9266.0040000000008</v>
      </c>
      <c r="F7" s="19">
        <f>SUM('Jay Boyd'!S16)</f>
        <v>197.14902127659576</v>
      </c>
      <c r="G7" s="20">
        <f>SUM('Jay Boyd'!T16)</f>
        <v>153</v>
      </c>
      <c r="H7" s="20">
        <f>SUM('Jay Boyd'!U16)</f>
        <v>64</v>
      </c>
      <c r="I7" s="19">
        <f>SUM('Jay Boyd'!V16)</f>
        <v>261.14902127659576</v>
      </c>
    </row>
    <row r="8" spans="1:9" x14ac:dyDescent="0.25">
      <c r="A8" s="18">
        <v>3</v>
      </c>
      <c r="B8" s="18" t="s">
        <v>14</v>
      </c>
      <c r="C8" s="34" t="s">
        <v>52</v>
      </c>
      <c r="D8" s="20">
        <f>SUM('Claude Pennington'!Q13)</f>
        <v>38</v>
      </c>
      <c r="E8" s="20">
        <f>SUM('Claude Pennington'!R13)</f>
        <v>7533.0040000000008</v>
      </c>
      <c r="F8" s="19">
        <f>SUM('Claude Pennington'!S13)</f>
        <v>198.23694736842108</v>
      </c>
      <c r="G8" s="20">
        <f>SUM('Claude Pennington'!T13)</f>
        <v>160</v>
      </c>
      <c r="H8" s="20">
        <f>SUM('Claude Pennington'!U13)</f>
        <v>50</v>
      </c>
      <c r="I8" s="19">
        <f>SUM('Claude Pennington'!V13)</f>
        <v>248.23694736842108</v>
      </c>
    </row>
    <row r="9" spans="1:9" x14ac:dyDescent="0.25">
      <c r="A9" s="18">
        <v>4</v>
      </c>
      <c r="B9" s="18" t="s">
        <v>14</v>
      </c>
      <c r="C9" s="34" t="s">
        <v>66</v>
      </c>
      <c r="D9" s="20">
        <f>SUM('Steve Pennington'!Q9)</f>
        <v>24</v>
      </c>
      <c r="E9" s="20">
        <f>SUM('Steve Pennington'!R9)</f>
        <v>4765.0010000000002</v>
      </c>
      <c r="F9" s="19">
        <f>SUM('Steve Pennington'!S9)</f>
        <v>198.54170833333333</v>
      </c>
      <c r="G9" s="20">
        <f>SUM('Steve Pennington'!T9)</f>
        <v>111</v>
      </c>
      <c r="H9" s="20">
        <f>SUM('Steve Pennington'!U9)</f>
        <v>27</v>
      </c>
      <c r="I9" s="19">
        <f>SUM('Steve Pennington'!V9)</f>
        <v>225.54170833333333</v>
      </c>
    </row>
    <row r="10" spans="1:9" x14ac:dyDescent="0.25">
      <c r="A10" s="18">
        <v>5</v>
      </c>
      <c r="B10" s="18" t="s">
        <v>14</v>
      </c>
      <c r="C10" s="34" t="s">
        <v>37</v>
      </c>
      <c r="D10" s="20">
        <f>SUM('Raymond Osborne'!Q10)</f>
        <v>23</v>
      </c>
      <c r="E10" s="20">
        <f>SUM('Raymond Osborne'!R10)</f>
        <v>4468</v>
      </c>
      <c r="F10" s="19">
        <f>SUM('Raymond Osborne'!S10)</f>
        <v>194.2608695652174</v>
      </c>
      <c r="G10" s="20">
        <f>SUM('Raymond Osborne'!T10)</f>
        <v>46</v>
      </c>
      <c r="H10" s="20">
        <f>SUM('Raymond Osborne'!U10)</f>
        <v>16</v>
      </c>
      <c r="I10" s="19">
        <f>SUM('Raymond Osborne'!V10)</f>
        <v>210.2608695652174</v>
      </c>
    </row>
    <row r="11" spans="1:9" x14ac:dyDescent="0.25">
      <c r="A11" s="46"/>
      <c r="B11" s="46"/>
      <c r="C11" s="47"/>
      <c r="D11" s="48"/>
      <c r="E11" s="48"/>
      <c r="F11" s="49"/>
      <c r="G11" s="48"/>
      <c r="H11" s="48"/>
      <c r="I11" s="49"/>
    </row>
    <row r="12" spans="1:9" x14ac:dyDescent="0.25">
      <c r="A12" s="18">
        <v>6</v>
      </c>
      <c r="B12" s="18" t="s">
        <v>14</v>
      </c>
      <c r="C12" s="34" t="s">
        <v>45</v>
      </c>
      <c r="D12" s="20">
        <f>SUM('Stanley Canter'!Q18)</f>
        <v>19</v>
      </c>
      <c r="E12" s="20">
        <f>SUM('Stanley Canter'!R18)</f>
        <v>3759.002</v>
      </c>
      <c r="F12" s="19">
        <f>SUM('Stanley Canter'!S18)</f>
        <v>197.8422105263158</v>
      </c>
      <c r="G12" s="20">
        <f>SUM('Stanley Canter'!T18)</f>
        <v>67</v>
      </c>
      <c r="H12" s="20">
        <f>SUM('Stanley Canter'!U18)</f>
        <v>33</v>
      </c>
      <c r="I12" s="19">
        <f>SUM('Stanley Canter'!V18)</f>
        <v>230.8422105263158</v>
      </c>
    </row>
    <row r="13" spans="1:9" x14ac:dyDescent="0.25">
      <c r="A13" s="18">
        <v>7</v>
      </c>
      <c r="B13" s="18" t="s">
        <v>14</v>
      </c>
      <c r="C13" s="34" t="s">
        <v>56</v>
      </c>
      <c r="D13" s="20">
        <f>SUM('Don Kowalsky'!Q7)</f>
        <v>15</v>
      </c>
      <c r="E13" s="20">
        <f>SUM('Don Kowalsky'!R7)</f>
        <v>2975</v>
      </c>
      <c r="F13" s="19">
        <f>SUM('Don Kowalsky'!S7)</f>
        <v>198.33333333333334</v>
      </c>
      <c r="G13" s="20">
        <f>SUM('Don Kowalsky'!T7)</f>
        <v>61</v>
      </c>
      <c r="H13" s="20">
        <f>SUM('Don Kowalsky'!U7)</f>
        <v>16</v>
      </c>
      <c r="I13" s="19">
        <f>SUM('Don Kowalsky'!V7)</f>
        <v>214.33333333333334</v>
      </c>
    </row>
    <row r="14" spans="1:9" x14ac:dyDescent="0.25">
      <c r="A14" s="18">
        <v>8</v>
      </c>
      <c r="B14" s="18" t="s">
        <v>14</v>
      </c>
      <c r="C14" s="34" t="s">
        <v>65</v>
      </c>
      <c r="D14" s="20">
        <f>SUM('Gary Gallion'!Q7)</f>
        <v>16</v>
      </c>
      <c r="E14" s="20">
        <f>SUM('Gary Gallion'!R7)</f>
        <v>3169.0010000000002</v>
      </c>
      <c r="F14" s="19">
        <f>SUM('Gary Gallion'!S7)</f>
        <v>198.06256250000001</v>
      </c>
      <c r="G14" s="20">
        <f>SUM('Gary Gallion'!T7)</f>
        <v>65</v>
      </c>
      <c r="H14" s="20">
        <f>SUM('Gary Gallion'!U7)</f>
        <v>13</v>
      </c>
      <c r="I14" s="19">
        <f>SUM('Gary Gallion'!V7)</f>
        <v>211.06256250000001</v>
      </c>
    </row>
    <row r="15" spans="1:9" x14ac:dyDescent="0.25">
      <c r="A15" s="18">
        <v>9</v>
      </c>
      <c r="B15" s="18" t="s">
        <v>14</v>
      </c>
      <c r="C15" s="34" t="s">
        <v>76</v>
      </c>
      <c r="D15" s="20">
        <f>SUM('LJ Knight'!Q5)</f>
        <v>5</v>
      </c>
      <c r="E15" s="20">
        <f>SUM('LJ Knight'!R5)</f>
        <v>995</v>
      </c>
      <c r="F15" s="19">
        <f>SUM('LJ Knight'!S5)</f>
        <v>199</v>
      </c>
      <c r="G15" s="20">
        <f>SUM('LJ Knight'!T5)</f>
        <v>32</v>
      </c>
      <c r="H15" s="20">
        <f>SUM('LJ Knight'!U5)</f>
        <v>12</v>
      </c>
      <c r="I15" s="19">
        <f>SUM('LJ Knight'!V5)</f>
        <v>211</v>
      </c>
    </row>
    <row r="16" spans="1:9" x14ac:dyDescent="0.25">
      <c r="A16" s="18">
        <v>10</v>
      </c>
      <c r="B16" s="18" t="s">
        <v>14</v>
      </c>
      <c r="C16" s="34" t="s">
        <v>51</v>
      </c>
      <c r="D16" s="20">
        <f>SUM('Bill Dooley'!Q7)</f>
        <v>15</v>
      </c>
      <c r="E16" s="20">
        <f>SUM('Bill Dooley'!R7)</f>
        <v>2968</v>
      </c>
      <c r="F16" s="19">
        <f>SUM('Bill Dooley'!S7)</f>
        <v>197.86666666666667</v>
      </c>
      <c r="G16" s="20">
        <f>SUM('Bill Dooley'!T7)</f>
        <v>61</v>
      </c>
      <c r="H16" s="20">
        <f>SUM('Bill Dooley'!U7)</f>
        <v>13</v>
      </c>
      <c r="I16" s="19">
        <f>SUM('Bill Dooley'!V7)</f>
        <v>210.86666666666667</v>
      </c>
    </row>
    <row r="17" spans="1:9" x14ac:dyDescent="0.25">
      <c r="A17" s="18">
        <v>11</v>
      </c>
      <c r="B17" s="18" t="s">
        <v>14</v>
      </c>
      <c r="C17" s="51" t="s">
        <v>101</v>
      </c>
      <c r="D17" s="20">
        <f>SUM('Chad Lam'!Q5)</f>
        <v>5</v>
      </c>
      <c r="E17" s="20">
        <f>SUM('Chad Lam'!R5)</f>
        <v>978</v>
      </c>
      <c r="F17" s="19">
        <f>SUM('Chad Lam'!S5)</f>
        <v>195.6</v>
      </c>
      <c r="G17" s="20">
        <f>SUM('Chad Lam'!T5)</f>
        <v>14</v>
      </c>
      <c r="H17" s="20">
        <f>SUM('Chad Lam'!U5)</f>
        <v>15</v>
      </c>
      <c r="I17" s="19">
        <f>SUM('Chad Lam'!V5)</f>
        <v>210.6</v>
      </c>
    </row>
    <row r="18" spans="1:9" x14ac:dyDescent="0.25">
      <c r="A18" s="18">
        <v>12</v>
      </c>
      <c r="B18" s="18" t="s">
        <v>14</v>
      </c>
      <c r="C18" s="34" t="s">
        <v>79</v>
      </c>
      <c r="D18" s="20">
        <f>SUM('Brian Hagerty'!Q5)</f>
        <v>5</v>
      </c>
      <c r="E18" s="20">
        <f>SUM('Brian Hagerty'!R5)</f>
        <v>994.00099999999998</v>
      </c>
      <c r="F18" s="19">
        <f>SUM('Brian Hagerty'!S5)</f>
        <v>198.80019999999999</v>
      </c>
      <c r="G18" s="20">
        <f>SUM('Brian Hagerty'!T5)</f>
        <v>18</v>
      </c>
      <c r="H18" s="20">
        <f>SUM('Brian Hagerty'!U5)</f>
        <v>9</v>
      </c>
      <c r="I18" s="19">
        <f>SUM('Brian Hagerty'!V5)</f>
        <v>207.80019999999999</v>
      </c>
    </row>
    <row r="19" spans="1:9" x14ac:dyDescent="0.25">
      <c r="A19" s="18">
        <v>13</v>
      </c>
      <c r="B19" s="18" t="s">
        <v>14</v>
      </c>
      <c r="C19" s="34" t="s">
        <v>67</v>
      </c>
      <c r="D19" s="20">
        <f>SUM('Judy Gallion'!Q7)</f>
        <v>16</v>
      </c>
      <c r="E19" s="20">
        <f>SUM('Judy Gallion'!R7)</f>
        <v>3145</v>
      </c>
      <c r="F19" s="19">
        <f>SUM('Judy Gallion'!S7)</f>
        <v>196.5625</v>
      </c>
      <c r="G19" s="20">
        <f>SUM('Judy Gallion'!T7)</f>
        <v>45</v>
      </c>
      <c r="H19" s="20">
        <f>SUM('Judy Gallion'!U7)</f>
        <v>10</v>
      </c>
      <c r="I19" s="19">
        <f>SUM('Judy Gallion'!V7)</f>
        <v>206.5625</v>
      </c>
    </row>
    <row r="20" spans="1:9" x14ac:dyDescent="0.25">
      <c r="A20" s="18">
        <v>14</v>
      </c>
      <c r="B20" s="18" t="s">
        <v>14</v>
      </c>
      <c r="C20" s="34" t="s">
        <v>39</v>
      </c>
      <c r="D20" s="20">
        <f>SUM('Jeff Cheek'!Q6)</f>
        <v>9</v>
      </c>
      <c r="E20" s="20">
        <f>SUM('Jeff Cheek'!R6)</f>
        <v>1765</v>
      </c>
      <c r="F20" s="19">
        <f>SUM('Jeff Cheek'!S6)</f>
        <v>196.11111111111111</v>
      </c>
      <c r="G20" s="20">
        <f>SUM('Jeff Cheek'!T6)</f>
        <v>30</v>
      </c>
      <c r="H20" s="20">
        <f>SUM('Jeff Cheek'!U6)</f>
        <v>10</v>
      </c>
      <c r="I20" s="19">
        <f>SUM('Jeff Cheek'!V6)</f>
        <v>206.11111111111111</v>
      </c>
    </row>
    <row r="21" spans="1:9" x14ac:dyDescent="0.25">
      <c r="A21" s="18">
        <v>15</v>
      </c>
      <c r="B21" s="18" t="s">
        <v>14</v>
      </c>
      <c r="C21" s="34" t="s">
        <v>96</v>
      </c>
      <c r="D21" s="20">
        <f>SUM('Kenny Jones'!Q4)</f>
        <v>2</v>
      </c>
      <c r="E21" s="20">
        <f>SUM('Kenny Jones'!R4)</f>
        <v>399.00099999999998</v>
      </c>
      <c r="F21" s="19">
        <f>SUM('Kenny Jones'!S4)</f>
        <v>199.50049999999999</v>
      </c>
      <c r="G21" s="20">
        <f>SUM('Kenny Jones'!T4)</f>
        <v>13</v>
      </c>
      <c r="H21" s="20">
        <f>SUM('Kenny Jones'!U4)</f>
        <v>6</v>
      </c>
      <c r="I21" s="19">
        <f>SUM('Kenny Jones'!V4)</f>
        <v>205.50049999999999</v>
      </c>
    </row>
    <row r="22" spans="1:9" x14ac:dyDescent="0.25">
      <c r="A22" s="18">
        <v>16</v>
      </c>
      <c r="B22" s="18" t="s">
        <v>14</v>
      </c>
      <c r="C22" s="34" t="s">
        <v>58</v>
      </c>
      <c r="D22" s="20">
        <f>SUM('Jon Griffin'!Q13)</f>
        <v>6</v>
      </c>
      <c r="E22" s="20">
        <f>SUM('Jon Griffin'!R13)</f>
        <v>1185.001</v>
      </c>
      <c r="F22" s="19">
        <f>SUM('Jon Griffin'!S13)</f>
        <v>197.50016666666667</v>
      </c>
      <c r="G22" s="20">
        <f>SUM('Jon Griffin'!T13)</f>
        <v>22</v>
      </c>
      <c r="H22" s="20">
        <f>SUM('Jon Griffin'!U13)</f>
        <v>8</v>
      </c>
      <c r="I22" s="19">
        <f>SUM('Jon Griffin'!V13)</f>
        <v>205.50016666666667</v>
      </c>
    </row>
    <row r="23" spans="1:9" x14ac:dyDescent="0.25">
      <c r="A23" s="18">
        <v>17</v>
      </c>
      <c r="B23" s="18" t="s">
        <v>14</v>
      </c>
      <c r="C23" s="34" t="s">
        <v>55</v>
      </c>
      <c r="D23" s="20">
        <f>SUM('Tony Rogers'!Q6)</f>
        <v>13</v>
      </c>
      <c r="E23" s="20">
        <f>SUM('Tony Rogers'!R6)</f>
        <v>2566</v>
      </c>
      <c r="F23" s="19">
        <f>SUM('Tony Rogers'!S6)</f>
        <v>197.38461538461539</v>
      </c>
      <c r="G23" s="20">
        <f>SUM('Tony Rogers'!T6)</f>
        <v>56</v>
      </c>
      <c r="H23" s="20">
        <f>SUM('Tony Rogers'!U6)</f>
        <v>8</v>
      </c>
      <c r="I23" s="19">
        <f>SUM('Tony Rogers'!V6)</f>
        <v>205.38461538461539</v>
      </c>
    </row>
    <row r="24" spans="1:9" x14ac:dyDescent="0.25">
      <c r="A24" s="18">
        <v>18</v>
      </c>
      <c r="B24" s="18" t="s">
        <v>14</v>
      </c>
      <c r="C24" s="34" t="s">
        <v>91</v>
      </c>
      <c r="D24" s="20">
        <f>SUM('Tom Cole'!Q4)</f>
        <v>6</v>
      </c>
      <c r="E24" s="20">
        <f>SUM('Tom Cole'!R4)</f>
        <v>1191</v>
      </c>
      <c r="F24" s="19">
        <f>SUM('Tom Cole'!S4)</f>
        <v>198.5</v>
      </c>
      <c r="G24" s="20">
        <f>SUM('Tom Cole'!T4)</f>
        <v>23</v>
      </c>
      <c r="H24" s="20">
        <f>SUM('Tom Cole'!U4)</f>
        <v>6</v>
      </c>
      <c r="I24" s="19">
        <f>SUM('Tom Cole'!V4)</f>
        <v>204.5</v>
      </c>
    </row>
    <row r="25" spans="1:9" x14ac:dyDescent="0.25">
      <c r="A25" s="18">
        <v>19</v>
      </c>
      <c r="B25" s="18" t="s">
        <v>14</v>
      </c>
      <c r="C25" s="34" t="s">
        <v>47</v>
      </c>
      <c r="D25" s="20">
        <f>SUM('Billy Miller'!Q4)</f>
        <v>3</v>
      </c>
      <c r="E25" s="20">
        <f>SUM('Billy Miller'!R4)</f>
        <v>595</v>
      </c>
      <c r="F25" s="19">
        <f>SUM('Billy Miller'!S4)</f>
        <v>198.33333333333334</v>
      </c>
      <c r="G25" s="20">
        <f>SUM('Billy Miller'!T4)</f>
        <v>16</v>
      </c>
      <c r="H25" s="20">
        <f>SUM('Billy Miller'!U4)</f>
        <v>6</v>
      </c>
      <c r="I25" s="19">
        <f>SUM('Billy Miller'!V4)</f>
        <v>204.33333333333334</v>
      </c>
    </row>
    <row r="26" spans="1:9" x14ac:dyDescent="0.25">
      <c r="A26" s="18">
        <v>20</v>
      </c>
      <c r="B26" s="18" t="s">
        <v>14</v>
      </c>
      <c r="C26" s="34" t="s">
        <v>97</v>
      </c>
      <c r="D26" s="20">
        <f>SUM('Harvey Reese'!Q4)</f>
        <v>2</v>
      </c>
      <c r="E26" s="20">
        <f>SUM('Harvey Reese'!R4)</f>
        <v>399</v>
      </c>
      <c r="F26" s="19">
        <f>SUM('Harvey Reese'!S4)</f>
        <v>199.5</v>
      </c>
      <c r="G26" s="20">
        <f>SUM('Harvey Reese'!T4)</f>
        <v>8</v>
      </c>
      <c r="H26" s="20">
        <f>SUM('Harvey Reese'!U4)</f>
        <v>3</v>
      </c>
      <c r="I26" s="19">
        <f>SUM('Harvey Reese'!V4)</f>
        <v>202.5</v>
      </c>
    </row>
    <row r="27" spans="1:9" x14ac:dyDescent="0.25">
      <c r="A27" s="18">
        <v>21</v>
      </c>
      <c r="B27" s="18" t="s">
        <v>14</v>
      </c>
      <c r="C27" s="34" t="s">
        <v>54</v>
      </c>
      <c r="D27" s="20">
        <f>SUM('Rick Haley'!Q5)</f>
        <v>8</v>
      </c>
      <c r="E27" s="20">
        <f>SUM('Rick Haley'!R5)</f>
        <v>1584</v>
      </c>
      <c r="F27" s="19">
        <f>SUM('Rick Haley'!S5)</f>
        <v>198</v>
      </c>
      <c r="G27" s="20">
        <f>SUM('Rick Haley'!T5)</f>
        <v>38</v>
      </c>
      <c r="H27" s="20">
        <f>SUM('Rick Haley'!U5)</f>
        <v>4</v>
      </c>
      <c r="I27" s="19">
        <f>SUM('Rick Haley'!V5)</f>
        <v>202</v>
      </c>
    </row>
    <row r="28" spans="1:9" x14ac:dyDescent="0.25">
      <c r="A28" s="18">
        <v>22</v>
      </c>
      <c r="B28" s="18" t="s">
        <v>14</v>
      </c>
      <c r="C28" s="34" t="s">
        <v>78</v>
      </c>
      <c r="D28" s="20">
        <f>SUM('Mark Griffith'!Q5)</f>
        <v>5</v>
      </c>
      <c r="E28" s="20">
        <f>SUM('Mark Griffith'!R5)</f>
        <v>985</v>
      </c>
      <c r="F28" s="19">
        <f>SUM('Mark Griffith'!S5)</f>
        <v>197</v>
      </c>
      <c r="G28" s="20">
        <f>SUM('Mark Griffith'!T5)</f>
        <v>17</v>
      </c>
      <c r="H28" s="20">
        <f>SUM('Mark Griffith'!U5)</f>
        <v>4</v>
      </c>
      <c r="I28" s="19">
        <f>SUM('Mark Griffith'!V5)</f>
        <v>201</v>
      </c>
    </row>
    <row r="29" spans="1:9" x14ac:dyDescent="0.25">
      <c r="A29" s="18">
        <v>23</v>
      </c>
      <c r="B29" s="18" t="s">
        <v>14</v>
      </c>
      <c r="C29" s="34" t="s">
        <v>77</v>
      </c>
      <c r="D29" s="20">
        <f>SUM('Ken Mix'!Q5)</f>
        <v>5</v>
      </c>
      <c r="E29" s="20">
        <f>SUM('Ken Mix'!R5)</f>
        <v>981</v>
      </c>
      <c r="F29" s="19">
        <f>SUM('Ken Mix'!S5)</f>
        <v>196.2</v>
      </c>
      <c r="G29" s="20">
        <f>SUM('Ken Mix'!T5)</f>
        <v>19</v>
      </c>
      <c r="H29" s="20">
        <f>SUM('Ken Mix'!U5)</f>
        <v>4</v>
      </c>
      <c r="I29" s="19">
        <f>SUM('Ken Mix'!V5)</f>
        <v>200.2</v>
      </c>
    </row>
    <row r="30" spans="1:9" x14ac:dyDescent="0.25">
      <c r="A30" s="18">
        <v>24</v>
      </c>
      <c r="B30" s="18" t="s">
        <v>14</v>
      </c>
      <c r="C30" s="34" t="s">
        <v>87</v>
      </c>
      <c r="D30" s="20">
        <f>SUM('Dale Taft'!Q10)</f>
        <v>3</v>
      </c>
      <c r="E30" s="20">
        <f>SUM('Dale Taft'!R10)</f>
        <v>591</v>
      </c>
      <c r="F30" s="19">
        <f>SUM('Dale Taft'!S10)</f>
        <v>197</v>
      </c>
      <c r="G30" s="20">
        <f>SUM('Dale Taft'!T10)</f>
        <v>11</v>
      </c>
      <c r="H30" s="20">
        <f>SUM('Dale Taft'!U10)</f>
        <v>3</v>
      </c>
      <c r="I30" s="19">
        <f>SUM('Dale Taft'!V10)</f>
        <v>200</v>
      </c>
    </row>
    <row r="31" spans="1:9" x14ac:dyDescent="0.25">
      <c r="A31" s="18">
        <v>25</v>
      </c>
      <c r="B31" s="18" t="s">
        <v>14</v>
      </c>
      <c r="C31" s="34" t="s">
        <v>53</v>
      </c>
      <c r="D31" s="20">
        <f>SUM('Benji Matoy'!Q4)</f>
        <v>5</v>
      </c>
      <c r="E31" s="20">
        <f>SUM('Benji Matoy'!R4)</f>
        <v>989</v>
      </c>
      <c r="F31" s="19">
        <f>SUM('Benji Matoy'!S4)</f>
        <v>197.8</v>
      </c>
      <c r="G31" s="20">
        <f>SUM('Benji Matoy'!T4)</f>
        <v>19</v>
      </c>
      <c r="H31" s="20">
        <f>SUM('Benji Matoy'!U4)</f>
        <v>2</v>
      </c>
      <c r="I31" s="19">
        <f>SUM('Benji Matoy'!V4)</f>
        <v>199.8</v>
      </c>
    </row>
    <row r="32" spans="1:9" x14ac:dyDescent="0.25">
      <c r="A32" s="18">
        <v>26</v>
      </c>
      <c r="B32" s="18" t="s">
        <v>14</v>
      </c>
      <c r="C32" s="34" t="s">
        <v>75</v>
      </c>
      <c r="D32" s="20">
        <f>SUM('Jason Frymier'!Q10)</f>
        <v>3</v>
      </c>
      <c r="E32" s="20">
        <f>SUM('Jason Frymier'!R10)</f>
        <v>592</v>
      </c>
      <c r="F32" s="19">
        <f>SUM('Jason Frymier'!S10)</f>
        <v>197.33333333333334</v>
      </c>
      <c r="G32" s="20">
        <f>SUM('Jason Frymier'!T10)</f>
        <v>10</v>
      </c>
      <c r="H32" s="20">
        <f>SUM('Jason Frymier'!U10)</f>
        <v>2</v>
      </c>
      <c r="I32" s="19">
        <f>SUM('Jason Frymier'!V10)</f>
        <v>199.33333333333334</v>
      </c>
    </row>
    <row r="33" spans="1:9" x14ac:dyDescent="0.25">
      <c r="A33" s="18">
        <v>27</v>
      </c>
      <c r="B33" s="18" t="s">
        <v>14</v>
      </c>
      <c r="C33" s="34" t="s">
        <v>80</v>
      </c>
      <c r="D33" s="20">
        <f>SUM('Emily Frymier'!Q4)</f>
        <v>3</v>
      </c>
      <c r="E33" s="20">
        <f>SUM('Emily Frymier'!R4)</f>
        <v>591</v>
      </c>
      <c r="F33" s="19">
        <f>SUM('Emily Frymier'!S4)</f>
        <v>197</v>
      </c>
      <c r="G33" s="20">
        <f>SUM('Emily Frymier'!T4)</f>
        <v>10</v>
      </c>
      <c r="H33" s="20">
        <f>SUM('Emily Frymier'!U4)</f>
        <v>2</v>
      </c>
      <c r="I33" s="19">
        <f>SUM('Emily Frymier'!V4)</f>
        <v>199</v>
      </c>
    </row>
    <row r="34" spans="1:9" x14ac:dyDescent="0.25">
      <c r="A34" s="18">
        <v>28</v>
      </c>
      <c r="B34" s="18" t="s">
        <v>14</v>
      </c>
      <c r="C34" s="34" t="s">
        <v>81</v>
      </c>
      <c r="D34" s="20">
        <f>SUM('Ronnie Leake'!Q4)</f>
        <v>3</v>
      </c>
      <c r="E34" s="20">
        <f>SUM('Ronnie Leake'!R4)</f>
        <v>591</v>
      </c>
      <c r="F34" s="19">
        <f>SUM('Ronnie Leake'!S4)</f>
        <v>197</v>
      </c>
      <c r="G34" s="20">
        <f>SUM('Ronnie Leake'!T4)</f>
        <v>10</v>
      </c>
      <c r="H34" s="20">
        <f>SUM('Ronnie Leake'!U4)</f>
        <v>2</v>
      </c>
      <c r="I34" s="19">
        <f>SUM('Ronnie Leake'!V4)</f>
        <v>199</v>
      </c>
    </row>
    <row r="35" spans="1:9" x14ac:dyDescent="0.25">
      <c r="A35" s="18">
        <v>29</v>
      </c>
      <c r="B35" s="18" t="s">
        <v>14</v>
      </c>
      <c r="C35" s="34" t="s">
        <v>60</v>
      </c>
      <c r="D35" s="20">
        <f>SUM('Jeremiah Mohr'!Q11)</f>
        <v>2</v>
      </c>
      <c r="E35" s="20">
        <f>SUM('Jeremiah Mohr'!R11)</f>
        <v>394</v>
      </c>
      <c r="F35" s="19">
        <f>SUM('Jeremiah Mohr'!S11)</f>
        <v>197</v>
      </c>
      <c r="G35" s="20">
        <f>SUM('Jeremiah Mohr'!T11)</f>
        <v>7</v>
      </c>
      <c r="H35" s="20">
        <f>SUM('Jeremiah Mohr'!U11)</f>
        <v>2</v>
      </c>
      <c r="I35" s="19">
        <f>SUM('Jeremiah Mohr'!V11)</f>
        <v>199</v>
      </c>
    </row>
    <row r="36" spans="1:9" x14ac:dyDescent="0.25">
      <c r="A36" s="18">
        <v>30</v>
      </c>
      <c r="B36" s="18" t="s">
        <v>14</v>
      </c>
      <c r="C36" s="34" t="s">
        <v>103</v>
      </c>
      <c r="D36" s="20">
        <f>SUM('Jeff Moyers'!Q4)</f>
        <v>3</v>
      </c>
      <c r="E36" s="20">
        <f>SUM('Jeff Moyers'!R4)</f>
        <v>579</v>
      </c>
      <c r="F36" s="19">
        <f>SUM('Jeff Moyers'!S4)</f>
        <v>193</v>
      </c>
      <c r="G36" s="20">
        <f>SUM('Jeff Moyers'!T4)</f>
        <v>5</v>
      </c>
      <c r="H36" s="20">
        <f>SUM('Jeff Moyers'!U4)</f>
        <v>6</v>
      </c>
      <c r="I36" s="19">
        <f>SUM('Jeff Moyers'!V4)</f>
        <v>199</v>
      </c>
    </row>
    <row r="37" spans="1:9" x14ac:dyDescent="0.25">
      <c r="A37" s="18">
        <v>31</v>
      </c>
      <c r="B37" s="18" t="s">
        <v>14</v>
      </c>
      <c r="C37" s="34" t="s">
        <v>82</v>
      </c>
      <c r="D37" s="20">
        <f>SUM('Roy Cressinger'!Q4)</f>
        <v>3</v>
      </c>
      <c r="E37" s="20">
        <f>SUM('Roy Cressinger'!R4)</f>
        <v>590</v>
      </c>
      <c r="F37" s="19">
        <f>SUM('Roy Cressinger'!S4)</f>
        <v>196.66666666666666</v>
      </c>
      <c r="G37" s="20">
        <f>SUM('Roy Cressinger'!T4)</f>
        <v>6</v>
      </c>
      <c r="H37" s="20">
        <f>SUM('Roy Cressinger'!U4)</f>
        <v>2</v>
      </c>
      <c r="I37" s="19">
        <f>SUM('Roy Cressinger'!V4)</f>
        <v>198.66666666666666</v>
      </c>
    </row>
    <row r="38" spans="1:9" x14ac:dyDescent="0.25">
      <c r="A38" s="18">
        <v>32</v>
      </c>
      <c r="B38" s="18" t="s">
        <v>14</v>
      </c>
      <c r="C38" s="34" t="s">
        <v>98</v>
      </c>
      <c r="D38" s="20">
        <f>SUM('Bruce Cameron'!Q4)</f>
        <v>2</v>
      </c>
      <c r="E38" s="20">
        <f>SUM('Bruce Cameron'!R4)</f>
        <v>393</v>
      </c>
      <c r="F38" s="19">
        <f>SUM('Bruce Cameron'!S4)</f>
        <v>196.5</v>
      </c>
      <c r="G38" s="20">
        <f>SUM('Bruce Cameron'!T4)</f>
        <v>5</v>
      </c>
      <c r="H38" s="20">
        <f>SUM('Bruce Cameron'!U4)</f>
        <v>2</v>
      </c>
      <c r="I38" s="19">
        <f>SUM('Bruce Cameron'!V4)</f>
        <v>198.5</v>
      </c>
    </row>
    <row r="39" spans="1:9" x14ac:dyDescent="0.25">
      <c r="A39" s="18">
        <v>33</v>
      </c>
      <c r="B39" s="18" t="s">
        <v>14</v>
      </c>
      <c r="C39" s="34" t="s">
        <v>83</v>
      </c>
      <c r="D39" s="20">
        <f>SUM('Wade Lam'!Q4)</f>
        <v>3</v>
      </c>
      <c r="E39" s="20">
        <f>SUM('Wade Lam'!R4)</f>
        <v>589</v>
      </c>
      <c r="F39" s="19">
        <f>SUM('Wade Lam'!S4)</f>
        <v>196.33333333333334</v>
      </c>
      <c r="G39" s="20">
        <f>SUM('Wade Lam'!T4)</f>
        <v>9</v>
      </c>
      <c r="H39" s="20">
        <f>SUM('Wade Lam'!U4)</f>
        <v>2</v>
      </c>
      <c r="I39" s="19">
        <f>SUM('Wade Lam'!V4)</f>
        <v>198.33333333333334</v>
      </c>
    </row>
    <row r="40" spans="1:9" x14ac:dyDescent="0.25">
      <c r="A40" s="18">
        <v>34</v>
      </c>
      <c r="B40" s="18" t="s">
        <v>14</v>
      </c>
      <c r="C40" s="34" t="s">
        <v>57</v>
      </c>
      <c r="D40" s="20">
        <f>SUM('Jason Rasnake'!Q4)</f>
        <v>5</v>
      </c>
      <c r="E40" s="20">
        <f>SUM('Jason Rasnake'!R4)</f>
        <v>981</v>
      </c>
      <c r="F40" s="19">
        <f>SUM('Jason Rasnake'!S4)</f>
        <v>196.2</v>
      </c>
      <c r="G40" s="20">
        <f>SUM('Jason Rasnake'!T4)</f>
        <v>19</v>
      </c>
      <c r="H40" s="20">
        <f>SUM('Jason Rasnake'!U4)</f>
        <v>2</v>
      </c>
      <c r="I40" s="19">
        <f>SUM('Jason Rasnake'!V4)</f>
        <v>198.2</v>
      </c>
    </row>
    <row r="41" spans="1:9" x14ac:dyDescent="0.25">
      <c r="A41" s="18">
        <v>35</v>
      </c>
      <c r="B41" s="18" t="s">
        <v>14</v>
      </c>
      <c r="C41" s="34" t="s">
        <v>84</v>
      </c>
      <c r="D41" s="20">
        <f>SUM('Craig Bailey'!Q4)</f>
        <v>3</v>
      </c>
      <c r="E41" s="20">
        <f>SUM('Craig Bailey'!R4)</f>
        <v>588</v>
      </c>
      <c r="F41" s="19">
        <f>SUM('Craig Bailey'!S4)</f>
        <v>196</v>
      </c>
      <c r="G41" s="20">
        <f>SUM('Craig Bailey'!T4)</f>
        <v>6</v>
      </c>
      <c r="H41" s="20">
        <f>SUM('Craig Bailey'!U4)</f>
        <v>2</v>
      </c>
      <c r="I41" s="19">
        <f>SUM('Craig Bailey'!V4)</f>
        <v>198</v>
      </c>
    </row>
    <row r="42" spans="1:9" x14ac:dyDescent="0.25">
      <c r="A42" s="18">
        <v>36</v>
      </c>
      <c r="B42" s="18" t="s">
        <v>14</v>
      </c>
      <c r="C42" s="34" t="s">
        <v>71</v>
      </c>
      <c r="D42" s="20">
        <f>SUM('Dwight Raines'!Q12)</f>
        <v>3</v>
      </c>
      <c r="E42" s="20">
        <f>SUM('Dwight Raines'!R12)</f>
        <v>586</v>
      </c>
      <c r="F42" s="19">
        <f>SUM('Dwight Raines'!S12)</f>
        <v>195.33333333333334</v>
      </c>
      <c r="G42" s="20">
        <f>SUM('Dwight Raines'!T12)</f>
        <v>8</v>
      </c>
      <c r="H42" s="20">
        <f>SUM('Dwight Raines'!U12)</f>
        <v>2</v>
      </c>
      <c r="I42" s="19">
        <f>SUM('Dwight Raines'!V12)</f>
        <v>197.33333333333334</v>
      </c>
    </row>
    <row r="43" spans="1:9" x14ac:dyDescent="0.25">
      <c r="A43" s="18">
        <v>37</v>
      </c>
      <c r="B43" s="18" t="s">
        <v>14</v>
      </c>
      <c r="C43" s="34" t="s">
        <v>68</v>
      </c>
      <c r="D43" s="20">
        <f>SUM('Jim Parnell'!Q5)</f>
        <v>8</v>
      </c>
      <c r="E43" s="20">
        <f>SUM('Jim Parnell'!R5)</f>
        <v>1546</v>
      </c>
      <c r="F43" s="19">
        <f>SUM('Jim Parnell'!S5)</f>
        <v>193.25</v>
      </c>
      <c r="G43" s="20">
        <f>SUM('Jim Parnell'!T5)</f>
        <v>17</v>
      </c>
      <c r="H43" s="20">
        <f>SUM('Jim Parnell'!U5)</f>
        <v>4</v>
      </c>
      <c r="I43" s="19">
        <f>SUM('Jim Parnell'!V5)</f>
        <v>197.25</v>
      </c>
    </row>
    <row r="44" spans="1:9" x14ac:dyDescent="0.25">
      <c r="A44" s="18">
        <v>38</v>
      </c>
      <c r="B44" s="18" t="s">
        <v>14</v>
      </c>
      <c r="C44" s="34" t="s">
        <v>99</v>
      </c>
      <c r="D44" s="20">
        <f>SUM('Travis Beasley'!Q4)</f>
        <v>2</v>
      </c>
      <c r="E44" s="20">
        <f>SUM('Travis Beasley'!R4)</f>
        <v>389</v>
      </c>
      <c r="F44" s="19">
        <f>SUM('Travis Beasley'!S4)</f>
        <v>194.5</v>
      </c>
      <c r="G44" s="20">
        <f>SUM('Travis Beasley'!T4)</f>
        <v>6</v>
      </c>
      <c r="H44" s="20">
        <f>SUM('Travis Beasley'!U4)</f>
        <v>2</v>
      </c>
      <c r="I44" s="19">
        <f>SUM('Travis Beasley'!V4)</f>
        <v>196.5</v>
      </c>
    </row>
    <row r="45" spans="1:9" x14ac:dyDescent="0.25">
      <c r="A45" s="18">
        <v>39</v>
      </c>
      <c r="B45" s="18" t="s">
        <v>14</v>
      </c>
      <c r="C45" s="34" t="s">
        <v>61</v>
      </c>
      <c r="D45" s="20">
        <f>SUM('Danny Sissom'!Q11)</f>
        <v>3</v>
      </c>
      <c r="E45" s="20">
        <f>SUM('Danny Sissom'!R11)</f>
        <v>582</v>
      </c>
      <c r="F45" s="19">
        <f>SUM('Danny Sissom'!S11)</f>
        <v>194</v>
      </c>
      <c r="G45" s="20">
        <f>SUM('Danny Sissom'!T11)</f>
        <v>4</v>
      </c>
      <c r="H45" s="20">
        <f>SUM('Danny Sissom'!U11)</f>
        <v>2</v>
      </c>
      <c r="I45" s="19">
        <f>SUM('Danny Sissom'!V11)</f>
        <v>196</v>
      </c>
    </row>
    <row r="46" spans="1:9" x14ac:dyDescent="0.25">
      <c r="A46" s="18">
        <v>41</v>
      </c>
      <c r="B46" s="18" t="s">
        <v>14</v>
      </c>
      <c r="C46" s="34" t="s">
        <v>85</v>
      </c>
      <c r="D46" s="20">
        <f>SUM('Joseph Mauck'!Q4)</f>
        <v>3</v>
      </c>
      <c r="E46" s="20">
        <f>SUM('Joseph Mauck'!R4)</f>
        <v>581</v>
      </c>
      <c r="F46" s="19">
        <f>SUM('Joseph Mauck'!S4)</f>
        <v>193.66666666666666</v>
      </c>
      <c r="G46" s="20">
        <f>SUM('Joseph Mauck'!T4)</f>
        <v>10</v>
      </c>
      <c r="H46" s="20">
        <f>SUM('Joseph Mauck'!U4)</f>
        <v>2</v>
      </c>
      <c r="I46" s="19">
        <f>SUM('Joseph Mauck'!V4)</f>
        <v>195.66666666666666</v>
      </c>
    </row>
    <row r="47" spans="1:9" x14ac:dyDescent="0.25">
      <c r="A47" s="18">
        <v>42</v>
      </c>
      <c r="B47" s="18" t="s">
        <v>14</v>
      </c>
      <c r="C47" s="34" t="s">
        <v>104</v>
      </c>
      <c r="D47" s="20">
        <f>SUM('Michael Staszewski'!Q4)</f>
        <v>3</v>
      </c>
      <c r="E47" s="20">
        <f>SUM('Michael Staszewski'!R4)</f>
        <v>576</v>
      </c>
      <c r="F47" s="19">
        <f>SUM('Michael Staszewski'!S4)</f>
        <v>192</v>
      </c>
      <c r="G47" s="20">
        <f>SUM('Michael Staszewski'!T4)</f>
        <v>7</v>
      </c>
      <c r="H47" s="20">
        <f>SUM('Michael Staszewski'!U4)</f>
        <v>3</v>
      </c>
      <c r="I47" s="19">
        <f>SUM('Michael Staszewski'!V4)</f>
        <v>195</v>
      </c>
    </row>
    <row r="48" spans="1:9" x14ac:dyDescent="0.25">
      <c r="A48" s="18">
        <v>43</v>
      </c>
      <c r="B48" s="18" t="s">
        <v>14</v>
      </c>
      <c r="C48" s="34" t="s">
        <v>88</v>
      </c>
      <c r="D48" s="20">
        <f>SUM('Donald Osborne'!Q4)</f>
        <v>3</v>
      </c>
      <c r="E48" s="20">
        <f>SUM('Donald Osborne'!R4)</f>
        <v>565</v>
      </c>
      <c r="F48" s="19">
        <f>SUM('Donald Osborne'!S4)</f>
        <v>188.33333333333334</v>
      </c>
      <c r="G48" s="20">
        <f>SUM('Donald Osborne'!T4)</f>
        <v>8</v>
      </c>
      <c r="H48" s="20">
        <f>SUM('Donald Osborne'!U4)</f>
        <v>2</v>
      </c>
      <c r="I48" s="19">
        <f>SUM('Donald Osborne'!V4)</f>
        <v>190.33333333333334</v>
      </c>
    </row>
    <row r="50" spans="1:9" x14ac:dyDescent="0.25">
      <c r="A50" s="10"/>
      <c r="B50" s="10"/>
      <c r="C50" s="10"/>
      <c r="D50" s="10"/>
      <c r="E50" s="10"/>
      <c r="F50" s="11"/>
      <c r="G50" s="21"/>
      <c r="H50" s="21"/>
      <c r="I50" s="11"/>
    </row>
    <row r="51" spans="1:9" ht="28.5" x14ac:dyDescent="0.2">
      <c r="A51" s="52" t="s">
        <v>17</v>
      </c>
      <c r="B51" s="53"/>
      <c r="C51" s="53"/>
      <c r="D51" s="53"/>
      <c r="E51" s="53"/>
      <c r="F51" s="53"/>
      <c r="G51" s="53"/>
      <c r="H51" s="53"/>
      <c r="I51" s="53"/>
    </row>
    <row r="52" spans="1:9" ht="18" x14ac:dyDescent="0.2">
      <c r="A52" s="54" t="s">
        <v>107</v>
      </c>
      <c r="B52" s="55"/>
      <c r="C52" s="55"/>
      <c r="D52" s="55"/>
      <c r="E52" s="55"/>
      <c r="F52" s="55"/>
      <c r="G52" s="55"/>
      <c r="H52" s="55"/>
      <c r="I52" s="55"/>
    </row>
    <row r="53" spans="1:9" ht="18" x14ac:dyDescent="0.25">
      <c r="A53" s="10"/>
      <c r="B53" s="10"/>
      <c r="C53" s="10"/>
      <c r="D53" s="13"/>
      <c r="E53" s="10"/>
      <c r="F53" s="11"/>
      <c r="G53" s="21"/>
      <c r="H53" s="21"/>
      <c r="I53" s="11"/>
    </row>
    <row r="54" spans="1:9" x14ac:dyDescent="0.25">
      <c r="A54" s="18" t="s">
        <v>0</v>
      </c>
      <c r="B54" s="18" t="s">
        <v>1</v>
      </c>
      <c r="C54" s="18" t="s">
        <v>2</v>
      </c>
      <c r="D54" s="18" t="s">
        <v>10</v>
      </c>
      <c r="E54" s="18" t="s">
        <v>7</v>
      </c>
      <c r="F54" s="19" t="s">
        <v>8</v>
      </c>
      <c r="G54" s="20" t="s">
        <v>32</v>
      </c>
      <c r="H54" s="20" t="s">
        <v>6</v>
      </c>
      <c r="I54" s="19" t="s">
        <v>9</v>
      </c>
    </row>
    <row r="55" spans="1:9" x14ac:dyDescent="0.25">
      <c r="A55" s="18">
        <v>1</v>
      </c>
      <c r="B55" s="18" t="s">
        <v>12</v>
      </c>
      <c r="C55" s="34" t="s">
        <v>41</v>
      </c>
      <c r="D55" s="20">
        <f>SUM('Teddy Riffe'!Q10)</f>
        <v>24</v>
      </c>
      <c r="E55" s="20">
        <f>SUM('Teddy Riffe'!R10)</f>
        <v>4642</v>
      </c>
      <c r="F55" s="19">
        <f>SUM('Teddy Riffe'!S10)</f>
        <v>193.41666666666666</v>
      </c>
      <c r="G55" s="20">
        <f>SUM('Teddy Riffe'!T10)</f>
        <v>53</v>
      </c>
      <c r="H55" s="20">
        <f>SUM('Teddy Riffe'!U10)</f>
        <v>60</v>
      </c>
      <c r="I55" s="19">
        <f>SUM('Teddy Riffe'!V10)</f>
        <v>253.41666666666666</v>
      </c>
    </row>
    <row r="56" spans="1:9" x14ac:dyDescent="0.25">
      <c r="A56" s="18">
        <v>2</v>
      </c>
      <c r="B56" s="18" t="s">
        <v>12</v>
      </c>
      <c r="C56" s="34" t="s">
        <v>40</v>
      </c>
      <c r="D56" s="20">
        <f>SUM('Russ Pope'!Q10)</f>
        <v>23</v>
      </c>
      <c r="E56" s="20">
        <f>SUM('Russ Pope'!R10)</f>
        <v>4458</v>
      </c>
      <c r="F56" s="19">
        <f>SUM('Russ Pope'!S10)</f>
        <v>193.82608695652175</v>
      </c>
      <c r="G56" s="20">
        <f>SUM('Russ Pope'!T10)</f>
        <v>43</v>
      </c>
      <c r="H56" s="20">
        <f>SUM('Russ Pope'!U10)</f>
        <v>51</v>
      </c>
      <c r="I56" s="19">
        <f>SUM('Russ Pope'!V10)</f>
        <v>244.82608695652175</v>
      </c>
    </row>
    <row r="57" spans="1:9" x14ac:dyDescent="0.25">
      <c r="A57" s="14">
        <v>3</v>
      </c>
      <c r="B57" s="18" t="s">
        <v>12</v>
      </c>
      <c r="C57" s="34" t="s">
        <v>58</v>
      </c>
      <c r="D57" s="20">
        <f>SUM('Jon Griffin'!Q7)</f>
        <v>21</v>
      </c>
      <c r="E57" s="20">
        <f>SUM('Jon Griffin'!R7)</f>
        <v>4077</v>
      </c>
      <c r="F57" s="19">
        <f>SUM('Jon Griffin'!S7)</f>
        <v>194.14285714285714</v>
      </c>
      <c r="G57" s="20">
        <f>SUM('Jon Griffin'!T7)</f>
        <v>57</v>
      </c>
      <c r="H57" s="20">
        <f>SUM('Jon Griffin'!U7)</f>
        <v>50</v>
      </c>
      <c r="I57" s="19">
        <f>SUM('Jon Griffin'!V7)</f>
        <v>244.14285714285714</v>
      </c>
    </row>
    <row r="58" spans="1:9" x14ac:dyDescent="0.25">
      <c r="A58" s="46"/>
      <c r="B58" s="46"/>
      <c r="C58" s="47"/>
      <c r="D58" s="48"/>
      <c r="E58" s="48"/>
      <c r="F58" s="49"/>
      <c r="G58" s="48"/>
      <c r="H58" s="48"/>
      <c r="I58" s="49"/>
    </row>
    <row r="59" spans="1:9" x14ac:dyDescent="0.25">
      <c r="A59" s="18">
        <v>4</v>
      </c>
      <c r="B59" s="18" t="s">
        <v>12</v>
      </c>
      <c r="C59" s="34" t="s">
        <v>87</v>
      </c>
      <c r="D59" s="20">
        <f>SUM('Dale Taft'!Q4)</f>
        <v>5</v>
      </c>
      <c r="E59" s="20">
        <f>SUM('Dale Taft'!R4)</f>
        <v>976</v>
      </c>
      <c r="F59" s="19">
        <f>SUM('Dale Taft'!S4)</f>
        <v>195.2</v>
      </c>
      <c r="G59" s="20">
        <f>SUM('Dale Taft'!T4)</f>
        <v>14</v>
      </c>
      <c r="H59" s="20">
        <f>SUM('Dale Taft'!U4)</f>
        <v>13</v>
      </c>
      <c r="I59" s="19">
        <f>SUM('Dale Taft'!V4)</f>
        <v>208.2</v>
      </c>
    </row>
    <row r="60" spans="1:9" x14ac:dyDescent="0.25">
      <c r="A60" s="18">
        <v>5</v>
      </c>
      <c r="B60" s="18" t="s">
        <v>12</v>
      </c>
      <c r="C60" s="34" t="s">
        <v>71</v>
      </c>
      <c r="D60" s="20">
        <f>SUM('Dwight Raines'!Q6)</f>
        <v>9</v>
      </c>
      <c r="E60" s="20">
        <f>SUM('Dwight Raines'!R6)</f>
        <v>1730</v>
      </c>
      <c r="F60" s="19">
        <f>SUM('Dwight Raines'!S6)</f>
        <v>192.22222222222223</v>
      </c>
      <c r="G60" s="20">
        <f>SUM('Dwight Raines'!T6)</f>
        <v>13</v>
      </c>
      <c r="H60" s="20">
        <f>SUM('Dwight Raines'!U6)</f>
        <v>11</v>
      </c>
      <c r="I60" s="19">
        <f>SUM('Dwight Raines'!V6)</f>
        <v>203.22222222222223</v>
      </c>
    </row>
    <row r="61" spans="1:9" x14ac:dyDescent="0.25">
      <c r="A61" s="18">
        <v>6</v>
      </c>
      <c r="B61" s="18" t="s">
        <v>12</v>
      </c>
      <c r="C61" s="34" t="s">
        <v>81</v>
      </c>
      <c r="D61" s="20">
        <f>SUM('Ronnie Leake'!Q10)</f>
        <v>2</v>
      </c>
      <c r="E61" s="20">
        <f>SUM('Ronnie Leake'!R10)</f>
        <v>374</v>
      </c>
      <c r="F61" s="19">
        <f>SUM('Ronnie Leake'!S10)</f>
        <v>187</v>
      </c>
      <c r="G61" s="20">
        <f>SUM('Ronnie Leake'!T10)</f>
        <v>4</v>
      </c>
      <c r="H61" s="20">
        <f>SUM('Ronnie Leake'!U10)</f>
        <v>5</v>
      </c>
      <c r="I61" s="19">
        <f>SUM('Ronnie Leake'!V10)</f>
        <v>192</v>
      </c>
    </row>
    <row r="62" spans="1:9" x14ac:dyDescent="0.25">
      <c r="A62" s="18">
        <v>7</v>
      </c>
      <c r="B62" s="18" t="s">
        <v>12</v>
      </c>
      <c r="C62" s="34" t="s">
        <v>69</v>
      </c>
      <c r="D62" s="20">
        <f>SUM('Conner Harrison'!Q4)</f>
        <v>5</v>
      </c>
      <c r="E62" s="20">
        <f>SUM('Conner Harrison'!R4)</f>
        <v>944</v>
      </c>
      <c r="F62" s="19">
        <f>SUM('Conner Harrison'!S4)</f>
        <v>188.8</v>
      </c>
      <c r="G62" s="20">
        <f>SUM('Conner Harrison'!T4)</f>
        <v>7</v>
      </c>
      <c r="H62" s="20">
        <f>SUM('Conner Harrison'!U4)</f>
        <v>3</v>
      </c>
      <c r="I62" s="19">
        <f>SUM('Conner Harrison'!V4)</f>
        <v>191.8</v>
      </c>
    </row>
    <row r="63" spans="1:9" x14ac:dyDescent="0.25">
      <c r="A63" s="18">
        <v>8</v>
      </c>
      <c r="B63" s="18" t="s">
        <v>12</v>
      </c>
      <c r="C63" s="34" t="s">
        <v>100</v>
      </c>
      <c r="D63" s="20">
        <f>SUM('Danny Ripley'!Q4)</f>
        <v>3</v>
      </c>
      <c r="E63" s="20">
        <f>SUM('Danny Ripley'!R4)</f>
        <v>561</v>
      </c>
      <c r="F63" s="19">
        <f>SUM('Danny Ripley'!S4)</f>
        <v>187</v>
      </c>
      <c r="G63" s="20">
        <f>SUM('Danny Ripley'!T4)</f>
        <v>3</v>
      </c>
      <c r="H63" s="20">
        <f>SUM('Danny Ripley'!U4)</f>
        <v>4</v>
      </c>
      <c r="I63" s="19">
        <f>SUM('Danny Ripley'!V4)</f>
        <v>191</v>
      </c>
    </row>
    <row r="64" spans="1:9" x14ac:dyDescent="0.25">
      <c r="A64" s="18">
        <v>9</v>
      </c>
      <c r="B64" s="18" t="s">
        <v>12</v>
      </c>
      <c r="C64" s="34" t="s">
        <v>64</v>
      </c>
      <c r="D64" s="20">
        <f>SUM('Sam Morelock'!Q12)</f>
        <v>3</v>
      </c>
      <c r="E64" s="20">
        <f>SUM('Sam Morelock'!R12)</f>
        <v>563</v>
      </c>
      <c r="F64" s="19">
        <f>SUM('Sam Morelock'!S12)</f>
        <v>187.66666666666666</v>
      </c>
      <c r="G64" s="20">
        <f>SUM('Sam Morelock'!T12)</f>
        <v>5</v>
      </c>
      <c r="H64" s="20">
        <f>SUM('Sam Morelock'!U12)</f>
        <v>2</v>
      </c>
      <c r="I64" s="19">
        <f>SUM('Sam Morelock'!V12)</f>
        <v>189.66666666666666</v>
      </c>
    </row>
    <row r="65" spans="1:9" x14ac:dyDescent="0.25">
      <c r="A65" s="18">
        <v>10</v>
      </c>
      <c r="B65" s="18" t="s">
        <v>12</v>
      </c>
      <c r="C65" s="34" t="s">
        <v>44</v>
      </c>
      <c r="D65" s="20">
        <f>SUM('David Jennings'!Q17)</f>
        <v>3</v>
      </c>
      <c r="E65" s="20">
        <f>SUM('David Jennings'!R17)</f>
        <v>190</v>
      </c>
      <c r="F65" s="19">
        <f>SUM('David Jennings'!S17)</f>
        <v>63.333333333333336</v>
      </c>
      <c r="G65" s="20">
        <f>SUM('David Jennings'!T17)</f>
        <v>0</v>
      </c>
      <c r="H65" s="20">
        <f>SUM('David Jennings'!U17)</f>
        <v>2</v>
      </c>
      <c r="I65" s="19">
        <f>SUM('David Jennings'!V17)</f>
        <v>65.333333333333343</v>
      </c>
    </row>
    <row r="67" spans="1:9" x14ac:dyDescent="0.25">
      <c r="A67" s="10"/>
      <c r="B67" s="10"/>
      <c r="C67" s="10"/>
      <c r="D67" s="10"/>
      <c r="E67" s="10"/>
      <c r="F67" s="11"/>
      <c r="G67" s="21"/>
      <c r="H67" s="21"/>
      <c r="I67" s="11"/>
    </row>
    <row r="68" spans="1:9" ht="28.5" x14ac:dyDescent="0.2">
      <c r="A68" s="52" t="s">
        <v>18</v>
      </c>
      <c r="B68" s="53"/>
      <c r="C68" s="53"/>
      <c r="D68" s="53"/>
      <c r="E68" s="53"/>
      <c r="F68" s="53"/>
      <c r="G68" s="53"/>
      <c r="H68" s="53"/>
      <c r="I68" s="53"/>
    </row>
    <row r="69" spans="1:9" ht="18" x14ac:dyDescent="0.2">
      <c r="A69" s="54" t="s">
        <v>107</v>
      </c>
      <c r="B69" s="55"/>
      <c r="C69" s="55"/>
      <c r="D69" s="55"/>
      <c r="E69" s="55"/>
      <c r="F69" s="55"/>
      <c r="G69" s="55"/>
      <c r="H69" s="55"/>
      <c r="I69" s="55"/>
    </row>
    <row r="70" spans="1:9" ht="18" x14ac:dyDescent="0.25">
      <c r="A70" s="10"/>
      <c r="B70" s="10"/>
      <c r="C70" s="10"/>
      <c r="D70" s="13"/>
      <c r="E70" s="10"/>
      <c r="F70" s="11"/>
      <c r="G70" s="21"/>
      <c r="H70" s="21"/>
      <c r="I70" s="11"/>
    </row>
    <row r="71" spans="1:9" x14ac:dyDescent="0.25">
      <c r="A71" s="18" t="s">
        <v>0</v>
      </c>
      <c r="B71" s="18" t="s">
        <v>1</v>
      </c>
      <c r="C71" s="18" t="s">
        <v>2</v>
      </c>
      <c r="D71" s="18" t="s">
        <v>10</v>
      </c>
      <c r="E71" s="18" t="s">
        <v>7</v>
      </c>
      <c r="F71" s="19" t="s">
        <v>8</v>
      </c>
      <c r="G71" s="20" t="s">
        <v>32</v>
      </c>
      <c r="H71" s="20" t="s">
        <v>6</v>
      </c>
      <c r="I71" s="19" t="s">
        <v>9</v>
      </c>
    </row>
    <row r="72" spans="1:9" x14ac:dyDescent="0.25">
      <c r="A72" s="14">
        <v>1</v>
      </c>
      <c r="B72" s="14" t="s">
        <v>34</v>
      </c>
      <c r="C72" s="34" t="s">
        <v>59</v>
      </c>
      <c r="D72" s="20">
        <f>SUM('Shawn Hudson'!Q10)</f>
        <v>26</v>
      </c>
      <c r="E72" s="20">
        <f>SUM('Shawn Hudson'!R10)</f>
        <v>4995.0020000000004</v>
      </c>
      <c r="F72" s="19">
        <f>SUM('Shawn Hudson'!S10)</f>
        <v>192.11546153846155</v>
      </c>
      <c r="G72" s="20">
        <f>SUM('Shawn Hudson'!T10)</f>
        <v>46</v>
      </c>
      <c r="H72" s="20">
        <f>SUM('Shawn Hudson'!U10)</f>
        <v>58</v>
      </c>
      <c r="I72" s="19">
        <f>SUM('Shawn Hudson'!V10)</f>
        <v>250.11546153846155</v>
      </c>
    </row>
    <row r="73" spans="1:9" x14ac:dyDescent="0.25">
      <c r="A73" s="50"/>
      <c r="B73" s="50"/>
      <c r="C73" s="47"/>
      <c r="D73" s="48"/>
      <c r="E73" s="48"/>
      <c r="F73" s="49"/>
      <c r="G73" s="48"/>
      <c r="H73" s="48"/>
      <c r="I73" s="49"/>
    </row>
    <row r="74" spans="1:9" x14ac:dyDescent="0.25">
      <c r="A74" s="14">
        <v>2</v>
      </c>
      <c r="B74" s="14" t="s">
        <v>34</v>
      </c>
      <c r="C74" s="34" t="s">
        <v>48</v>
      </c>
      <c r="D74" s="20">
        <f>SUM('Jeff Kite'!Q7)</f>
        <v>15</v>
      </c>
      <c r="E74" s="20">
        <f>SUM('Jeff Kite'!R7)</f>
        <v>2901.0029999999997</v>
      </c>
      <c r="F74" s="19">
        <f>SUM('Jeff Kite'!S7)</f>
        <v>193.40019999999998</v>
      </c>
      <c r="G74" s="20">
        <f>SUM('Jeff Kite'!T7)</f>
        <v>33</v>
      </c>
      <c r="H74" s="20">
        <f>SUM('Jeff Kite'!U7)</f>
        <v>52</v>
      </c>
      <c r="I74" s="19">
        <f>SUM('Jeff Kite'!V7)</f>
        <v>245.40019999999998</v>
      </c>
    </row>
    <row r="75" spans="1:9" x14ac:dyDescent="0.25">
      <c r="A75" s="14">
        <v>3</v>
      </c>
      <c r="B75" s="14" t="s">
        <v>34</v>
      </c>
      <c r="C75" s="34" t="s">
        <v>62</v>
      </c>
      <c r="D75" s="20">
        <f>SUM('Chuck Miller'!Q14)</f>
        <v>17</v>
      </c>
      <c r="E75" s="20">
        <f>SUM('Chuck Miller'!R14)</f>
        <v>3225</v>
      </c>
      <c r="F75" s="19">
        <f>SUM('Chuck Miller'!S14)</f>
        <v>189.70588235294119</v>
      </c>
      <c r="G75" s="20">
        <f>SUM('Chuck Miller'!T14)</f>
        <v>24</v>
      </c>
      <c r="H75" s="20">
        <f>SUM('Chuck Miller'!U14)</f>
        <v>28</v>
      </c>
      <c r="I75" s="19">
        <f>SUM('Chuck Miller'!V14)</f>
        <v>217.70588235294119</v>
      </c>
    </row>
    <row r="76" spans="1:9" x14ac:dyDescent="0.25">
      <c r="A76" s="14">
        <v>4</v>
      </c>
      <c r="B76" s="14" t="s">
        <v>34</v>
      </c>
      <c r="C76" s="34" t="s">
        <v>72</v>
      </c>
      <c r="D76" s="20">
        <f>SUM('Josh Kite'!Q4)</f>
        <v>3</v>
      </c>
      <c r="E76" s="20">
        <f>SUM('Josh Kite'!R4)</f>
        <v>584</v>
      </c>
      <c r="F76" s="19">
        <f>SUM('Josh Kite'!S4)</f>
        <v>194.66666666666666</v>
      </c>
      <c r="G76" s="20">
        <f>SUM('Josh Kite'!T4)</f>
        <v>9</v>
      </c>
      <c r="H76" s="20">
        <f>SUM('Josh Kite'!U4)</f>
        <v>7</v>
      </c>
      <c r="I76" s="19">
        <f>SUM('Josh Kite'!V4)</f>
        <v>201.66666666666666</v>
      </c>
    </row>
    <row r="77" spans="1:9" x14ac:dyDescent="0.25">
      <c r="A77" s="14">
        <v>5</v>
      </c>
      <c r="B77" s="14" t="s">
        <v>34</v>
      </c>
      <c r="C77" s="34" t="s">
        <v>60</v>
      </c>
      <c r="D77" s="20">
        <f>SUM('Jeremiah Mohr'!Q5)</f>
        <v>8</v>
      </c>
      <c r="E77" s="20">
        <f>SUM('Jeremiah Mohr'!R5)</f>
        <v>1508</v>
      </c>
      <c r="F77" s="19">
        <f>SUM('Jeremiah Mohr'!S5)</f>
        <v>188.5</v>
      </c>
      <c r="G77" s="20">
        <f>SUM('Jeremiah Mohr'!T5)</f>
        <v>7</v>
      </c>
      <c r="H77" s="20">
        <f>SUM('Jeremiah Mohr'!U5)</f>
        <v>13</v>
      </c>
      <c r="I77" s="19">
        <f>SUM('Jeremiah Mohr'!V5)</f>
        <v>201.5</v>
      </c>
    </row>
    <row r="78" spans="1:9" x14ac:dyDescent="0.25">
      <c r="A78" s="14">
        <v>6</v>
      </c>
      <c r="B78" s="14" t="s">
        <v>34</v>
      </c>
      <c r="C78" s="34" t="s">
        <v>69</v>
      </c>
      <c r="D78" s="20">
        <f>SUM('Conner Harrison'!Q10)</f>
        <v>3</v>
      </c>
      <c r="E78" s="20">
        <f>SUM('Conner Harrison'!R10)</f>
        <v>574</v>
      </c>
      <c r="F78" s="19">
        <f>SUM('Conner Harrison'!S10)</f>
        <v>191.33333333333334</v>
      </c>
      <c r="G78" s="20">
        <f>SUM('Conner Harrison'!T10)</f>
        <v>6</v>
      </c>
      <c r="H78" s="20">
        <f>SUM('Conner Harrison'!U10)</f>
        <v>6</v>
      </c>
      <c r="I78" s="19">
        <f>SUM('Conner Harrison'!V10)</f>
        <v>197.33333333333334</v>
      </c>
    </row>
    <row r="79" spans="1:9" x14ac:dyDescent="0.25">
      <c r="A79" s="14">
        <v>7</v>
      </c>
      <c r="B79" s="14" t="s">
        <v>34</v>
      </c>
      <c r="C79" s="51" t="s">
        <v>101</v>
      </c>
      <c r="D79" s="20">
        <f>SUM('Chad Lam'!Q11)</f>
        <v>3</v>
      </c>
      <c r="E79" s="20">
        <f>SUM('Chad Lam'!R11)</f>
        <v>562</v>
      </c>
      <c r="F79" s="19">
        <f>SUM('Chad Lam'!S11)</f>
        <v>187.33333333333334</v>
      </c>
      <c r="G79" s="20">
        <f>SUM('Chad Lam'!T11)</f>
        <v>8</v>
      </c>
      <c r="H79" s="20">
        <f>SUM('Chad Lam'!U11)</f>
        <v>9</v>
      </c>
      <c r="I79" s="19">
        <f>SUM('Chad Lam'!V11)</f>
        <v>196.33333333333334</v>
      </c>
    </row>
    <row r="80" spans="1:9" x14ac:dyDescent="0.25">
      <c r="A80" s="14">
        <v>8</v>
      </c>
      <c r="B80" s="14" t="s">
        <v>34</v>
      </c>
      <c r="C80" s="34" t="s">
        <v>42</v>
      </c>
      <c r="D80" s="20">
        <f>SUM('Cody Dockery'!Q4)</f>
        <v>3</v>
      </c>
      <c r="E80" s="20">
        <f>SUM('Cody Dockery'!R4)</f>
        <v>573</v>
      </c>
      <c r="F80" s="19">
        <f>SUM('Cody Dockery'!S4)</f>
        <v>191</v>
      </c>
      <c r="G80" s="20">
        <f>SUM('Cody Dockery'!T4)</f>
        <v>4</v>
      </c>
      <c r="H80" s="20">
        <f>SUM('Cody Dockery'!U4)</f>
        <v>5</v>
      </c>
      <c r="I80" s="19">
        <f>SUM('Cody Dockery'!V4)</f>
        <v>196</v>
      </c>
    </row>
    <row r="81" spans="1:9" x14ac:dyDescent="0.25">
      <c r="A81" s="14">
        <v>9</v>
      </c>
      <c r="B81" s="14" t="s">
        <v>34</v>
      </c>
      <c r="C81" s="34" t="s">
        <v>74</v>
      </c>
      <c r="D81" s="20">
        <f>SUM('Charles Miller'!Q4)</f>
        <v>3</v>
      </c>
      <c r="E81" s="20">
        <f>SUM('Charles Miller'!R4)</f>
        <v>575</v>
      </c>
      <c r="F81" s="19">
        <f>SUM('Charles Miller'!S4)</f>
        <v>191.66666666666666</v>
      </c>
      <c r="G81" s="20">
        <f>SUM('Charles Miller'!T4)</f>
        <v>4</v>
      </c>
      <c r="H81" s="20">
        <f>SUM('Charles Miller'!U4)</f>
        <v>4</v>
      </c>
      <c r="I81" s="19">
        <f>SUM('Charles Miller'!V4)</f>
        <v>195.66666666666666</v>
      </c>
    </row>
    <row r="82" spans="1:9" x14ac:dyDescent="0.25">
      <c r="A82" s="14">
        <v>10</v>
      </c>
      <c r="B82" s="14" t="s">
        <v>34</v>
      </c>
      <c r="C82" s="34" t="s">
        <v>57</v>
      </c>
      <c r="D82" s="20">
        <f>SUM('Jason Rasnake'!Q11)</f>
        <v>6</v>
      </c>
      <c r="E82" s="20">
        <f>SUM('Jason Rasnake'!R11)</f>
        <v>1143</v>
      </c>
      <c r="F82" s="19">
        <f>SUM('Jason Rasnake'!S11)</f>
        <v>190.5</v>
      </c>
      <c r="G82" s="20">
        <f>SUM('Jason Rasnake'!T11)</f>
        <v>10</v>
      </c>
      <c r="H82" s="20">
        <f>SUM('Jason Rasnake'!U11)</f>
        <v>5</v>
      </c>
      <c r="I82" s="19">
        <f>SUM('Jason Rasnake'!V11)</f>
        <v>195.5</v>
      </c>
    </row>
    <row r="83" spans="1:9" x14ac:dyDescent="0.25">
      <c r="A83" s="14">
        <v>11</v>
      </c>
      <c r="B83" s="14" t="s">
        <v>34</v>
      </c>
      <c r="C83" s="34" t="s">
        <v>75</v>
      </c>
      <c r="D83" s="20">
        <f>SUM('Jason Frymier'!Q4)</f>
        <v>3</v>
      </c>
      <c r="E83" s="20">
        <f>SUM('Jason Frymier'!R4)</f>
        <v>574.00099999999998</v>
      </c>
      <c r="F83" s="19">
        <f>SUM('Jason Frymier'!S4)</f>
        <v>191.33366666666666</v>
      </c>
      <c r="G83" s="20">
        <f>SUM('Jason Frymier'!T4)</f>
        <v>3</v>
      </c>
      <c r="H83" s="20">
        <f>SUM('Jason Frymier'!U4)</f>
        <v>4</v>
      </c>
      <c r="I83" s="19">
        <f>SUM('Jason Frymier'!V4)</f>
        <v>195.33366666666666</v>
      </c>
    </row>
    <row r="84" spans="1:9" x14ac:dyDescent="0.25">
      <c r="A84" s="14">
        <v>12</v>
      </c>
      <c r="B84" s="14" t="s">
        <v>34</v>
      </c>
      <c r="C84" s="34" t="s">
        <v>70</v>
      </c>
      <c r="D84" s="20">
        <f>SUM('BJ Crawford'!Q4)</f>
        <v>5</v>
      </c>
      <c r="E84" s="20">
        <f>SUM('BJ Crawford'!R4)</f>
        <v>951</v>
      </c>
      <c r="F84" s="19">
        <f>SUM('BJ Crawford'!S4)</f>
        <v>190.2</v>
      </c>
      <c r="G84" s="20">
        <f>SUM('BJ Crawford'!T4)</f>
        <v>4</v>
      </c>
      <c r="H84" s="20">
        <f>SUM('BJ Crawford'!U4)</f>
        <v>5</v>
      </c>
      <c r="I84" s="19">
        <f>SUM('BJ Crawford'!V4)</f>
        <v>195.2</v>
      </c>
    </row>
    <row r="85" spans="1:9" x14ac:dyDescent="0.25">
      <c r="A85" s="14">
        <v>13</v>
      </c>
      <c r="B85" s="14" t="s">
        <v>34</v>
      </c>
      <c r="C85" s="34" t="s">
        <v>64</v>
      </c>
      <c r="D85" s="20">
        <f>SUM('Sam Morelock'!Q6)</f>
        <v>9</v>
      </c>
      <c r="E85" s="20">
        <f>SUM('Sam Morelock'!R6)</f>
        <v>1671</v>
      </c>
      <c r="F85" s="19">
        <f>SUM('Sam Morelock'!S6)</f>
        <v>185.66666666666666</v>
      </c>
      <c r="G85" s="20">
        <f>SUM('Sam Morelock'!T6)</f>
        <v>6</v>
      </c>
      <c r="H85" s="20">
        <f>SUM('Sam Morelock'!U6)</f>
        <v>9</v>
      </c>
      <c r="I85" s="19">
        <f>SUM('Sam Morelock'!V6)</f>
        <v>194.66666666666666</v>
      </c>
    </row>
    <row r="86" spans="1:9" x14ac:dyDescent="0.25">
      <c r="A86" s="14">
        <v>14</v>
      </c>
      <c r="B86" s="14" t="s">
        <v>34</v>
      </c>
      <c r="C86" s="34" t="s">
        <v>105</v>
      </c>
      <c r="D86" s="20">
        <f>SUM('Shane McCray'!Q4)</f>
        <v>3</v>
      </c>
      <c r="E86" s="20">
        <f>SUM('Shane McCray'!R4)</f>
        <v>561</v>
      </c>
      <c r="F86" s="19">
        <f>SUM('Shane McCray'!S4)</f>
        <v>187</v>
      </c>
      <c r="G86" s="20">
        <f>SUM('Shane McCray'!T4)</f>
        <v>2</v>
      </c>
      <c r="H86" s="20">
        <f>SUM('Shane McCray'!U4)</f>
        <v>6</v>
      </c>
      <c r="I86" s="19">
        <f>SUM('Shane McCray'!V4)</f>
        <v>193</v>
      </c>
    </row>
    <row r="87" spans="1:9" x14ac:dyDescent="0.25">
      <c r="A87" s="14">
        <v>15</v>
      </c>
      <c r="B87" s="14" t="s">
        <v>34</v>
      </c>
      <c r="C87" s="34" t="s">
        <v>44</v>
      </c>
      <c r="D87" s="20">
        <f>SUM('David Jennings'!Q11)</f>
        <v>3</v>
      </c>
      <c r="E87" s="20">
        <f>SUM('David Jennings'!R11)</f>
        <v>571</v>
      </c>
      <c r="F87" s="19">
        <f>SUM('David Jennings'!S11)</f>
        <v>190.33333333333334</v>
      </c>
      <c r="G87" s="20">
        <f>SUM('David Jennings'!T11)</f>
        <v>3</v>
      </c>
      <c r="H87" s="20">
        <f>SUM('David Jennings'!U11)</f>
        <v>2</v>
      </c>
      <c r="I87" s="19">
        <f>SUM('David Jennings'!V11)</f>
        <v>192.33333333333334</v>
      </c>
    </row>
    <row r="88" spans="1:9" x14ac:dyDescent="0.25">
      <c r="A88" s="14">
        <v>16</v>
      </c>
      <c r="B88" s="14" t="s">
        <v>34</v>
      </c>
      <c r="C88" s="34" t="s">
        <v>61</v>
      </c>
      <c r="D88" s="20">
        <f>SUM('Danny Sissom'!Q5)</f>
        <v>8</v>
      </c>
      <c r="E88" s="20">
        <f>SUM('Danny Sissom'!R5)</f>
        <v>1477</v>
      </c>
      <c r="F88" s="19">
        <f>SUM('Danny Sissom'!S5)</f>
        <v>184.625</v>
      </c>
      <c r="G88" s="20">
        <f>SUM('Danny Sissom'!T5)</f>
        <v>8</v>
      </c>
      <c r="H88" s="20">
        <f>SUM('Danny Sissom'!U5)</f>
        <v>7</v>
      </c>
      <c r="I88" s="19">
        <f>SUM('Danny Sissom'!V5)</f>
        <v>191.625</v>
      </c>
    </row>
    <row r="89" spans="1:9" x14ac:dyDescent="0.25">
      <c r="A89" s="14">
        <v>17</v>
      </c>
      <c r="B89" s="14" t="s">
        <v>34</v>
      </c>
      <c r="C89" s="34" t="s">
        <v>49</v>
      </c>
      <c r="D89" s="20">
        <f>SUM('Pete Ives'!Q4)</f>
        <v>3</v>
      </c>
      <c r="E89" s="20">
        <f>SUM('Pete Ives'!R4)</f>
        <v>550</v>
      </c>
      <c r="F89" s="19">
        <f>SUM('Pete Ives'!S4)</f>
        <v>183.33333333333334</v>
      </c>
      <c r="G89" s="20">
        <f>SUM('Pete Ives'!T4)</f>
        <v>2</v>
      </c>
      <c r="H89" s="20">
        <f>SUM('Pete Ives'!U4)</f>
        <v>3</v>
      </c>
      <c r="I89" s="19">
        <f>SUM('Pete Ives'!V4)</f>
        <v>186.33333333333334</v>
      </c>
    </row>
    <row r="90" spans="1:9" x14ac:dyDescent="0.25">
      <c r="A90" s="14">
        <v>18</v>
      </c>
      <c r="B90" s="14" t="s">
        <v>34</v>
      </c>
      <c r="C90" s="34" t="s">
        <v>106</v>
      </c>
      <c r="D90" s="20">
        <f>SUM('Chris McCray'!Q4)</f>
        <v>3</v>
      </c>
      <c r="E90" s="20">
        <f>SUM('Chris McCray'!R4)</f>
        <v>541</v>
      </c>
      <c r="F90" s="19">
        <f>SUM('Chris McCray'!S4)</f>
        <v>180.33333333333334</v>
      </c>
      <c r="G90" s="20">
        <f>SUM('Chris McCray'!T4)</f>
        <v>3</v>
      </c>
      <c r="H90" s="20">
        <f>SUM('Chris McCray'!U4)</f>
        <v>3</v>
      </c>
      <c r="I90" s="19">
        <f>SUM('Chris McCray'!V4)</f>
        <v>183.33333333333334</v>
      </c>
    </row>
    <row r="91" spans="1:9" x14ac:dyDescent="0.25">
      <c r="A91" s="14">
        <v>19</v>
      </c>
      <c r="B91" s="14" t="s">
        <v>34</v>
      </c>
      <c r="C91" s="34" t="s">
        <v>89</v>
      </c>
      <c r="D91" s="20">
        <f>SUM('Zane Poe'!Q4)</f>
        <v>3</v>
      </c>
      <c r="E91" s="20">
        <f>SUM('Zane Poe'!R4)</f>
        <v>535</v>
      </c>
      <c r="F91" s="19">
        <f>SUM('Zane Poe'!S4)</f>
        <v>178.33333333333334</v>
      </c>
      <c r="G91" s="20">
        <f>SUM('Zane Poe'!T4)</f>
        <v>5</v>
      </c>
      <c r="H91" s="20">
        <f>SUM('Zane Poe'!U4)</f>
        <v>3</v>
      </c>
      <c r="I91" s="19">
        <f>SUM('Zane Poe'!V4)</f>
        <v>181.33333333333334</v>
      </c>
    </row>
    <row r="92" spans="1:9" x14ac:dyDescent="0.25">
      <c r="A92" s="14">
        <v>20</v>
      </c>
      <c r="B92" s="14" t="s">
        <v>34</v>
      </c>
      <c r="C92" s="34" t="s">
        <v>90</v>
      </c>
      <c r="D92" s="20">
        <f>SUM('Erika Patterson'!Q4)</f>
        <v>3</v>
      </c>
      <c r="E92" s="20">
        <f>SUM('Erika Patterson'!R4)</f>
        <v>532</v>
      </c>
      <c r="F92" s="19">
        <f>SUM('Erika Patterson'!S4)</f>
        <v>177.33333333333334</v>
      </c>
      <c r="G92" s="20">
        <f>SUM('Erika Patterson'!T4)</f>
        <v>2</v>
      </c>
      <c r="H92" s="20">
        <f>SUM('Erika Patterson'!U4)</f>
        <v>2</v>
      </c>
      <c r="I92" s="19">
        <f>SUM('Erika Patterson'!V4)</f>
        <v>179.33333333333334</v>
      </c>
    </row>
    <row r="94" spans="1:9" x14ac:dyDescent="0.25">
      <c r="A94" s="10"/>
      <c r="B94" s="10"/>
      <c r="C94" s="10"/>
      <c r="D94" s="10"/>
      <c r="E94" s="10"/>
      <c r="F94" s="11"/>
      <c r="G94" s="21"/>
      <c r="H94" s="21"/>
      <c r="I94" s="11"/>
    </row>
    <row r="95" spans="1:9" ht="28.5" x14ac:dyDescent="0.2">
      <c r="A95" s="52" t="s">
        <v>19</v>
      </c>
      <c r="B95" s="53"/>
      <c r="C95" s="53"/>
      <c r="D95" s="53"/>
      <c r="E95" s="53"/>
      <c r="F95" s="53"/>
      <c r="G95" s="53"/>
      <c r="H95" s="53"/>
      <c r="I95" s="53"/>
    </row>
    <row r="96" spans="1:9" ht="18" x14ac:dyDescent="0.2">
      <c r="A96" s="54" t="s">
        <v>107</v>
      </c>
      <c r="B96" s="55"/>
      <c r="C96" s="55"/>
      <c r="D96" s="55"/>
      <c r="E96" s="55"/>
      <c r="F96" s="55"/>
      <c r="G96" s="55"/>
      <c r="H96" s="55"/>
      <c r="I96" s="55"/>
    </row>
    <row r="97" spans="1:9" x14ac:dyDescent="0.25">
      <c r="A97" s="10"/>
      <c r="B97" s="10"/>
      <c r="C97" s="10"/>
      <c r="D97" s="10"/>
      <c r="E97" s="10"/>
      <c r="F97" s="11"/>
      <c r="G97" s="21"/>
      <c r="H97" s="21"/>
      <c r="I97" s="11"/>
    </row>
    <row r="98" spans="1:9" x14ac:dyDescent="0.25">
      <c r="A98" s="18" t="s">
        <v>0</v>
      </c>
      <c r="B98" s="18" t="s">
        <v>1</v>
      </c>
      <c r="C98" s="18" t="s">
        <v>2</v>
      </c>
      <c r="D98" s="18" t="s">
        <v>10</v>
      </c>
      <c r="E98" s="18" t="s">
        <v>7</v>
      </c>
      <c r="F98" s="19" t="s">
        <v>8</v>
      </c>
      <c r="G98" s="20" t="s">
        <v>32</v>
      </c>
      <c r="H98" s="20" t="s">
        <v>6</v>
      </c>
      <c r="I98" s="19" t="s">
        <v>9</v>
      </c>
    </row>
    <row r="99" spans="1:9" x14ac:dyDescent="0.25">
      <c r="A99" s="14">
        <v>1</v>
      </c>
      <c r="B99" s="14" t="s">
        <v>43</v>
      </c>
      <c r="C99" s="34" t="s">
        <v>42</v>
      </c>
      <c r="D99" s="20">
        <f>SUM('Cody Dockery'!Q15)</f>
        <v>22</v>
      </c>
      <c r="E99" s="20">
        <f>SUM('Cody Dockery'!R15)</f>
        <v>4331</v>
      </c>
      <c r="F99" s="19">
        <f>SUM('Cody Dockery'!S15)</f>
        <v>196.86363636363637</v>
      </c>
      <c r="G99" s="20">
        <f>SUM('Cody Dockery'!T15)</f>
        <v>73</v>
      </c>
      <c r="H99" s="20">
        <f>SUM('Cody Dockery'!U15)</f>
        <v>56</v>
      </c>
      <c r="I99" s="19">
        <f>SUM('Cody Dockery'!V15)</f>
        <v>252.86363636363637</v>
      </c>
    </row>
    <row r="100" spans="1:9" x14ac:dyDescent="0.25">
      <c r="A100" s="50"/>
      <c r="B100" s="50"/>
      <c r="C100" s="47"/>
      <c r="D100" s="48"/>
      <c r="E100" s="48"/>
      <c r="F100" s="49"/>
      <c r="G100" s="48"/>
      <c r="H100" s="48"/>
      <c r="I100" s="49"/>
    </row>
    <row r="101" spans="1:9" x14ac:dyDescent="0.25">
      <c r="A101" s="14">
        <v>2</v>
      </c>
      <c r="B101" s="14" t="s">
        <v>43</v>
      </c>
      <c r="C101" s="34" t="s">
        <v>45</v>
      </c>
      <c r="D101" s="20">
        <f>SUM('Stanley Canter'!Q8)</f>
        <v>17</v>
      </c>
      <c r="E101" s="20">
        <f>SUM('Stanley Canter'!R8)</f>
        <v>3287</v>
      </c>
      <c r="F101" s="19">
        <f>SUM('Stanley Canter'!S8)</f>
        <v>193.35294117647058</v>
      </c>
      <c r="G101" s="20">
        <f>SUM('Stanley Canter'!T8)</f>
        <v>40</v>
      </c>
      <c r="H101" s="20">
        <f>SUM('Stanley Canter'!U8)</f>
        <v>32</v>
      </c>
      <c r="I101" s="19">
        <f>SUM('Stanley Canter'!V8)</f>
        <v>225.35294117647058</v>
      </c>
    </row>
    <row r="102" spans="1:9" x14ac:dyDescent="0.25">
      <c r="A102" s="14">
        <v>3</v>
      </c>
      <c r="B102" s="14" t="s">
        <v>43</v>
      </c>
      <c r="C102" s="34" t="s">
        <v>62</v>
      </c>
      <c r="D102" s="20">
        <f>SUM('Chuck Miller'!Q5)</f>
        <v>8</v>
      </c>
      <c r="E102" s="20">
        <f>SUM('Chuck Miller'!R5)</f>
        <v>1554.001</v>
      </c>
      <c r="F102" s="19">
        <f>SUM('Chuck Miller'!S5)</f>
        <v>194.250125</v>
      </c>
      <c r="G102" s="20">
        <f>SUM('Chuck Miller'!T5)</f>
        <v>29</v>
      </c>
      <c r="H102" s="20">
        <f>SUM('Chuck Miller'!U5)</f>
        <v>12</v>
      </c>
      <c r="I102" s="19">
        <f>SUM('Chuck Miller'!V5)</f>
        <v>206.250125</v>
      </c>
    </row>
    <row r="103" spans="1:9" x14ac:dyDescent="0.25">
      <c r="A103" s="14">
        <v>4</v>
      </c>
      <c r="B103" s="14" t="s">
        <v>43</v>
      </c>
      <c r="C103" s="34" t="s">
        <v>44</v>
      </c>
      <c r="D103" s="20">
        <f>SUM('David Jennings'!Q5)</f>
        <v>6</v>
      </c>
      <c r="E103" s="20">
        <f>SUM('David Jennings'!R5)</f>
        <v>1151</v>
      </c>
      <c r="F103" s="19">
        <f>SUM('David Jennings'!S5)</f>
        <v>191.83333333333334</v>
      </c>
      <c r="G103" s="20">
        <f>SUM('David Jennings'!T5)</f>
        <v>11</v>
      </c>
      <c r="H103" s="20">
        <f>SUM('David Jennings'!U5)</f>
        <v>13</v>
      </c>
      <c r="I103" s="19">
        <f>SUM('David Jennings'!V5)</f>
        <v>204.83333333333334</v>
      </c>
    </row>
    <row r="104" spans="1:9" x14ac:dyDescent="0.25">
      <c r="A104" s="14">
        <v>5</v>
      </c>
      <c r="B104" s="14" t="s">
        <v>43</v>
      </c>
      <c r="C104" s="34" t="s">
        <v>92</v>
      </c>
      <c r="D104" s="20">
        <f>SUM('Tom Tignor'!Q4)</f>
        <v>6</v>
      </c>
      <c r="E104" s="20">
        <f>SUM('Tom Tignor'!R4)</f>
        <v>1164</v>
      </c>
      <c r="F104" s="19">
        <f>SUM('Tom Tignor'!S4)</f>
        <v>194</v>
      </c>
      <c r="G104" s="20">
        <f>SUM('Tom Tignor'!T4)</f>
        <v>10</v>
      </c>
      <c r="H104" s="20">
        <f>SUM('Tom Tignor'!U4)</f>
        <v>10</v>
      </c>
      <c r="I104" s="19">
        <f>SUM('Tom Tignor'!V4)</f>
        <v>204</v>
      </c>
    </row>
    <row r="105" spans="1:9" x14ac:dyDescent="0.25">
      <c r="A105" s="14">
        <v>6</v>
      </c>
      <c r="B105" s="14" t="s">
        <v>43</v>
      </c>
      <c r="C105" s="34" t="s">
        <v>73</v>
      </c>
      <c r="D105" s="20">
        <f>SUM('Brett Cavins'!Q4)</f>
        <v>3</v>
      </c>
      <c r="E105" s="20">
        <f>SUM('Brett Cavins'!R4)</f>
        <v>548</v>
      </c>
      <c r="F105" s="19">
        <f>SUM('Brett Cavins'!S4)</f>
        <v>182.66666666666666</v>
      </c>
      <c r="G105" s="20">
        <f>SUM('Brett Cavins'!T4)</f>
        <v>0</v>
      </c>
      <c r="H105" s="20">
        <f>SUM('Brett Cavins'!U4)</f>
        <v>3</v>
      </c>
      <c r="I105" s="19">
        <f>SUM('Brett Cavins'!V4)</f>
        <v>185.66666666666666</v>
      </c>
    </row>
    <row r="106" spans="1:9" x14ac:dyDescent="0.25">
      <c r="C106" s="17"/>
    </row>
    <row r="107" spans="1:9" x14ac:dyDescent="0.25">
      <c r="A107" s="10"/>
      <c r="B107" s="10"/>
      <c r="C107" s="10"/>
      <c r="D107" s="10"/>
      <c r="E107" s="10"/>
      <c r="F107" s="11"/>
      <c r="G107" s="21"/>
      <c r="H107" s="21"/>
      <c r="I107" s="11"/>
    </row>
    <row r="108" spans="1:9" ht="28.5" x14ac:dyDescent="0.2">
      <c r="A108" s="52" t="s">
        <v>20</v>
      </c>
      <c r="B108" s="53"/>
      <c r="C108" s="53"/>
      <c r="D108" s="53"/>
      <c r="E108" s="53"/>
      <c r="F108" s="53"/>
      <c r="G108" s="53"/>
      <c r="H108" s="53"/>
      <c r="I108" s="53"/>
    </row>
    <row r="109" spans="1:9" ht="18" x14ac:dyDescent="0.2">
      <c r="A109" s="54" t="s">
        <v>107</v>
      </c>
      <c r="B109" s="55"/>
      <c r="C109" s="55"/>
      <c r="D109" s="55"/>
      <c r="E109" s="55"/>
      <c r="F109" s="55"/>
      <c r="G109" s="55"/>
      <c r="H109" s="55"/>
      <c r="I109" s="55"/>
    </row>
    <row r="110" spans="1:9" x14ac:dyDescent="0.25">
      <c r="A110" s="10"/>
      <c r="B110" s="10"/>
      <c r="C110" s="10"/>
      <c r="D110" s="10"/>
      <c r="E110" s="10"/>
      <c r="F110" s="11"/>
      <c r="G110" s="21"/>
      <c r="H110" s="21"/>
      <c r="I110" s="11"/>
    </row>
    <row r="111" spans="1:9" x14ac:dyDescent="0.25">
      <c r="A111" s="18" t="s">
        <v>0</v>
      </c>
      <c r="B111" s="18" t="s">
        <v>1</v>
      </c>
      <c r="C111" s="18" t="s">
        <v>2</v>
      </c>
      <c r="D111" s="18" t="s">
        <v>10</v>
      </c>
      <c r="E111" s="18" t="s">
        <v>7</v>
      </c>
      <c r="F111" s="19" t="s">
        <v>8</v>
      </c>
      <c r="G111" s="20" t="s">
        <v>32</v>
      </c>
      <c r="H111" s="20" t="s">
        <v>6</v>
      </c>
      <c r="I111" s="19" t="s">
        <v>9</v>
      </c>
    </row>
    <row r="112" spans="1:9" x14ac:dyDescent="0.25">
      <c r="A112" s="14">
        <v>1</v>
      </c>
      <c r="B112" s="14" t="s">
        <v>93</v>
      </c>
      <c r="C112" s="34" t="s">
        <v>62</v>
      </c>
      <c r="D112" s="20">
        <f>SUM('Chuck Miller'!Q20)</f>
        <v>6</v>
      </c>
      <c r="E112" s="20">
        <f>SUM('Chuck Miller'!R20)</f>
        <v>1095</v>
      </c>
      <c r="F112" s="19">
        <f>SUM('Chuck Miller'!S20)</f>
        <v>182.5</v>
      </c>
      <c r="G112" s="20">
        <f>SUM('Chuck Miller'!T20)</f>
        <v>4</v>
      </c>
      <c r="H112" s="20">
        <f>SUM('Chuck Miller'!U20)</f>
        <v>34</v>
      </c>
      <c r="I112" s="19">
        <f>SUM('Chuck Miller'!V20)</f>
        <v>216.5</v>
      </c>
    </row>
    <row r="113" spans="1:9" x14ac:dyDescent="0.25">
      <c r="A113" s="14">
        <v>2</v>
      </c>
      <c r="B113" s="14" t="s">
        <v>93</v>
      </c>
      <c r="C113" s="34" t="s">
        <v>95</v>
      </c>
      <c r="D113" s="20">
        <f>SUM('Mike Rorer'!Q4)</f>
        <v>6</v>
      </c>
      <c r="E113" s="20">
        <f>SUM('Mike Rorer'!R4)</f>
        <v>999</v>
      </c>
      <c r="F113" s="19">
        <f>SUM('Mike Rorer'!S4)</f>
        <v>166.5</v>
      </c>
      <c r="G113" s="20">
        <f>SUM('Mike Rorer'!T4)</f>
        <v>1</v>
      </c>
      <c r="H113" s="20">
        <f>SUM('Mike Rorer'!U4)</f>
        <v>8</v>
      </c>
      <c r="I113" s="19">
        <f>SUM('Mike Rorer'!V4)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C99:C105 C112:C113 C6:C48 C72:C73 C55:C65 C74:C92" name="Range1_8"/>
    <protectedRange algorithmName="SHA-512" hashValue="ON39YdpmFHfN9f47KpiRvqrKx0V9+erV1CNkpWzYhW/Qyc6aT8rEyCrvauWSYGZK2ia3o7vd3akF07acHAFpOA==" saltValue="yVW9XmDwTqEnmpSGai0KYg==" spinCount="100000" sqref="C106" name="Range1_7_3"/>
  </protectedRanges>
  <sortState xmlns:xlrd2="http://schemas.microsoft.com/office/spreadsheetml/2017/richdata2" ref="C75:I92">
    <sortCondition descending="1" ref="I74:I92"/>
  </sortState>
  <mergeCells count="10">
    <mergeCell ref="A95:I95"/>
    <mergeCell ref="A96:I96"/>
    <mergeCell ref="A108:I108"/>
    <mergeCell ref="A109:I109"/>
    <mergeCell ref="A2:I2"/>
    <mergeCell ref="A3:I3"/>
    <mergeCell ref="A51:I51"/>
    <mergeCell ref="A52:I52"/>
    <mergeCell ref="A68:I68"/>
    <mergeCell ref="A69:I69"/>
  </mergeCells>
  <hyperlinks>
    <hyperlink ref="C7" location="'Jay Boyd'!A1" display="Jay Boyd" xr:uid="{3232B396-C9A0-4FA4-A396-2D867A20F59D}"/>
    <hyperlink ref="C20" location="'Jeff Cheek'!A1" display="Jeff Cheek" xr:uid="{91F0CB52-8232-4999-B35C-E216F7315C61}"/>
    <hyperlink ref="C56" location="'Russ Pope'!A1" display="Russ Pope" xr:uid="{0C5079F5-A966-40E6-9AF6-06F18D366806}"/>
    <hyperlink ref="C55" location="'Teddy Riffe'!A1" display="Teddy Riffe" xr:uid="{07BEEC8F-4708-4AEF-974C-5C7E71568820}"/>
    <hyperlink ref="C80" location="'Cody Dockery'!A1" display="Cody Dockery" xr:uid="{80613EE5-6CAE-4A29-AE48-83FAB9951C79}"/>
    <hyperlink ref="C103" location="'David Jennings'!A1" display="David Jennings" xr:uid="{A841482C-5F84-4FDD-8216-66329A3DA52F}"/>
    <hyperlink ref="C101" location="'Stanley Canter'!A1" display="Stanley Canter" xr:uid="{E54CCB3E-CC89-4445-9607-7552F58E5F7A}"/>
    <hyperlink ref="C25" location="'Billy Miller'!A1" display="Billy Miller" xr:uid="{89993C9E-CDCE-46C2-B3B9-E201575B64A7}"/>
    <hyperlink ref="C74" location="'Jeff Kite'!A1" display="Jeff Kite" xr:uid="{0DFCE847-C92D-41CE-9B36-E8425B3E9E54}"/>
    <hyperlink ref="C89" location="'Pete Ives'!A1" display="Pete Ives" xr:uid="{9C0F3719-2CAA-44A2-9095-200455F49DC6}"/>
    <hyperlink ref="C16" location="'Bill Dooley'!A1" display="Bill Dooley" xr:uid="{AFAA05A6-3D6B-4C37-8227-74DBA9B03E04}"/>
    <hyperlink ref="C31" location="'Benji Matoy'!A1" display="Benji Matoy" xr:uid="{A30ECDD7-2A06-488E-B807-5692D4CA9E7D}"/>
    <hyperlink ref="C27" location="'Rick Haley'!A1" display="Rick Haley" xr:uid="{F8B0B1D2-6B90-47BD-BCB8-57A0F079008F}"/>
    <hyperlink ref="C23" location="'Tony Rogers'!A1" display="Tony Rogers" xr:uid="{DBB5E591-3842-4EEB-BF6B-C3CAFE5B7372}"/>
    <hyperlink ref="C13" location="'Don Kowalsky'!A1" display="Don Kowalsky" xr:uid="{CEEFE523-D554-4432-8448-C2BA63C680F3}"/>
    <hyperlink ref="C40" location="'Jason Rasnake'!A1" display="Jason Rasnake" xr:uid="{7CBE06C2-1E5E-45BC-B97D-B247D6CE05F5}"/>
    <hyperlink ref="C57" location="'Jon Griffin'!A1" display="Jon Griffin" xr:uid="{57A11C71-B74F-4145-8157-629209DDC93E}"/>
    <hyperlink ref="C72" location="'Shawn Hudson'!A1" display="Shawn Hudson" xr:uid="{4D6B99C8-E90C-409B-A9AF-D40F37D5B538}"/>
    <hyperlink ref="C77" location="'Jeremiah Mohr'!A1" display="Jeremiah Mohr" xr:uid="{21391DE5-83FF-4CAB-95EB-D7071AFCAE89}"/>
    <hyperlink ref="C88" location="'Danny Sissom'!A1" display="Danny Sissom" xr:uid="{8374AEF3-DF3D-4731-8EFC-EA4D30CA5E1F}"/>
    <hyperlink ref="C99" location="'Cody Dockery'!A1" display="Cody Dockery" xr:uid="{A0099C6B-5015-45E8-8E84-8C95BD897112}"/>
    <hyperlink ref="C102" location="'Chuck Miller'!A1" display="Chuck Miller" xr:uid="{8E6090A5-E422-4D3A-A34F-C8824AAD17DA}"/>
    <hyperlink ref="C60" location="'Dwight Raines'!A1" display="Dwight Raines" xr:uid="{70FA6F8D-9407-4FDC-AC80-D467CE491622}"/>
    <hyperlink ref="C85" location="'Sam Morelock'!A1" display="Sam Morelock" xr:uid="{32E9FB51-8E40-4531-906E-B40328638EDC}"/>
    <hyperlink ref="C82" location="'Jason Rasnake'!A1" display="Jason Rasnake" xr:uid="{5EBD041D-7DED-4EA9-80B3-3F320B52E001}"/>
    <hyperlink ref="C14" location="'Gary Gallion'!A1" display="Gary Gallion" xr:uid="{F1674CE0-6CDE-4431-8804-4C63D243D35A}"/>
    <hyperlink ref="C9" location="'Steve Pennington'!A1" display="Steve Pennington" xr:uid="{D169D2E2-52CF-4A3C-9F7E-4F48B695C725}"/>
    <hyperlink ref="C19" location="'Judy Gallion'!A1" display="Judy Gallion" xr:uid="{CD7AB38B-431A-42BA-9B50-93EB748F5153}"/>
    <hyperlink ref="C43" location="'Jim Parnell'!A1" display="Jim Parnell" xr:uid="{0FBB8C4B-C8BE-4896-895C-4A36DBA330A2}"/>
    <hyperlink ref="C62" location="'Conner Harrison'!A1" display="Conner Harrison" xr:uid="{993114FB-7467-4FD2-BD4F-8671D32D4B7C}"/>
    <hyperlink ref="C84" location="'Danny Sissom'!A1" display="Danny Sissom" xr:uid="{266BDB1E-95E6-4B28-9258-463097ED813D}"/>
    <hyperlink ref="C64" location="'Sam Morelock'!A1" display="Sam Morelock" xr:uid="{CB359188-0026-485E-A832-DA7E7266134E}"/>
    <hyperlink ref="C76" location="'Danny Sissom'!A1" display="Danny Sissom" xr:uid="{A2763A7F-D377-473F-A5BF-63F9E43439C8}"/>
    <hyperlink ref="C87" location="'David Jennings'!A1" display="David Jennings" xr:uid="{449CEB61-276D-4888-8597-40484D39903E}"/>
    <hyperlink ref="C105" location="'Brett Cavins'!A1" display="Brett Cavins" xr:uid="{062FD512-E76E-460C-9A83-0DE897930203}"/>
    <hyperlink ref="C81" location="'Charles Miller'!A1" display="Charles Miller" xr:uid="{D6361055-0B8A-4BCA-B5F7-0EA36ED0BE7B}"/>
    <hyperlink ref="C83" location="'Jason Frymier'!A1" display="Jason Frymier" xr:uid="{780BEB8F-4EDA-4E30-993C-497DE3784B1A}"/>
    <hyperlink ref="C32" location="'Jason Frymier'!A1" display="Jason Frymier" xr:uid="{1321F018-370E-4C93-BC33-0F2B0A925DA8}"/>
    <hyperlink ref="C15" location="'LJ Knight'!A1" display="LJ Knight" xr:uid="{A6E88E85-9EFE-4BBF-AF66-4D3D1B58633A}"/>
    <hyperlink ref="C29" location="'Ken Mix'!A1" display="Ken Mix" xr:uid="{1A6BCCA1-A946-430C-99D8-98DDFC51102C}"/>
    <hyperlink ref="C28" location="'Mark Griffith'!A1" display="Mark Griffith" xr:uid="{9419FED4-E56A-41F1-888B-D600106715A5}"/>
    <hyperlink ref="C18" location="'Brian Hagerty'!A1" display="Brian Hagerty" xr:uid="{25AB4CF9-2334-4895-B3D0-0F884F82FB3E}"/>
    <hyperlink ref="C33" location="'Emily Frymier'!A1" display="Emily Frymier" xr:uid="{881172B4-3357-4292-BB38-09E6CB5B251B}"/>
    <hyperlink ref="C34" location="'Ronnie Leake'!A1" display="Ronnie Leake" xr:uid="{C9CCC020-D3E7-4046-B046-778E2A473605}"/>
    <hyperlink ref="C37" location="'Roy Cressinger'!A1" display="Roy Cressinger" xr:uid="{92343F9C-D8A5-442E-8850-4AF1C02FC989}"/>
    <hyperlink ref="C39" location="'Wade Lam'!A1" display="Wade Lam" xr:uid="{1074C7E3-81CF-4F0B-B63A-8B965DBE2F1F}"/>
    <hyperlink ref="C41" location="'Craig Bailey'!A1" display="Craig Bailey" xr:uid="{5ADEAFD7-F33A-4E96-B834-849A2595C076}"/>
    <hyperlink ref="C46" location="'Joseph Mauck'!A1" display="Joseph Mauck" xr:uid="{ABCA7262-EB1E-4EEC-B20B-9CD8769B2EFD}"/>
    <hyperlink ref="C45" location="'Danny Sissom'!A1" display="Danny Sissom" xr:uid="{5A189E12-5492-403D-8308-FE78024B79B5}"/>
    <hyperlink ref="C8" location="'Claude Pennington'!A1" display="Claude Pennington" xr:uid="{05631DAF-081B-417C-B39F-AAB745DB4442}"/>
    <hyperlink ref="C65" location="'David Jennings'!A1" display="David Jennings" xr:uid="{17DE8FB8-C596-4AC2-B657-C6A0B262C3CA}"/>
    <hyperlink ref="C75" location="'Chuck Miller'!A1" display="Chuck Miller" xr:uid="{AD586CF8-D298-4D48-B748-47F0FD58E707}"/>
    <hyperlink ref="C59" location="'Dale taft'!A1" display="Dale Taft" xr:uid="{3F580017-FF5F-4785-98A1-F997051EA920}"/>
    <hyperlink ref="C6" location="'Chuck Morrell'!A1" display="Chuck Morrell" xr:uid="{B9705830-C788-4BEE-A8D3-B60C28438B4E}"/>
    <hyperlink ref="C10" location="'Raymond Osborne'!A1" display="Raymond Osborne" xr:uid="{A4B7E85D-D2D7-4D70-9E43-085DB25BDCEF}"/>
    <hyperlink ref="C48" location="'Donald Osborne'!A1" display="Donald Osborne" xr:uid="{B604D306-754F-4D7D-B966-3888B33184EA}"/>
    <hyperlink ref="C30" location="'Dale taft'!A1" display="Dale Taft" xr:uid="{BB2318B0-0D2A-4D8E-90DA-93BE57D1CA58}"/>
    <hyperlink ref="C91" location="'Zane Poe'!A1" display="Zane Poe" xr:uid="{AE0B0EB0-79E0-46B7-AED1-2157CE1B0CBA}"/>
    <hyperlink ref="C92" location="'Erika Patterson'!A1" display="Erika Patterson" xr:uid="{20A4D6AC-958E-403A-9194-4642F0498528}"/>
    <hyperlink ref="C22" location="'Jon Griffin'!A1" display="Jon Griffin" xr:uid="{22849B52-5572-4B12-BCA2-C6B30F0ABC03}"/>
    <hyperlink ref="C24" location="'Tom Cole'!A1" display="Tom Cole" xr:uid="{8CE47A02-03E2-4139-9E99-F1BFDA814EC2}"/>
    <hyperlink ref="C104" location="'Tom Tignor'!A1" display="Tom Tignor" xr:uid="{41EB8808-227A-437E-A4AE-35ED332D5B89}"/>
    <hyperlink ref="C112" location="'Chuck Miller'!A1" display="Chuck Miller" xr:uid="{92C8836B-F7BE-49E4-9874-0526C6318FB8}"/>
    <hyperlink ref="C113" location="'Mike Rorer'!A1" display="Mike Rorer" xr:uid="{D7D6C894-785E-49EC-B3EC-B45AE00091D4}"/>
    <hyperlink ref="C35" location="'Jeremiah Mohr'!A1" display="Jeremiah Mohr" xr:uid="{A7EB238C-A3FB-4365-B34F-C192527C1995}"/>
    <hyperlink ref="C21" location="'Kenny Jones'!A1" display="Kenny Jones" xr:uid="{2CD814F6-77D9-4DC9-ACFF-01757F1F0321}"/>
    <hyperlink ref="C26" location="'Harvey Reese'!A1" display="Harvey Reese" xr:uid="{D231D63A-AF5F-4A55-9902-C11E6DE56C05}"/>
    <hyperlink ref="C38" location="'Bruce Cameron'!A1" display="Bruce Cameron" xr:uid="{4E879997-DBFC-4FA7-974B-FC77BC253500}"/>
    <hyperlink ref="C44" location="'Travis Beasley'!A1" display="Travis Beasley" xr:uid="{E96A929E-7FF7-45DF-A47C-92ADBB3E1160}"/>
    <hyperlink ref="C42" location="'Dwight Raines'!A1" display="Dwight Raines" xr:uid="{D7430396-5020-455F-BC3F-1C717EF014F0}"/>
    <hyperlink ref="C63" location="'Danny Ripley'!A1" display="Danny Ripley" xr:uid="{F4EDE8A7-C037-42A5-945B-DCD03E55A5BD}"/>
    <hyperlink ref="C78" location="'Conner Harrison'!A1" display="Conner Harrison" xr:uid="{A0A5525F-E722-4C6F-9CD6-CAE1CCC969DD}"/>
    <hyperlink ref="C17" location="'Chad Lam'!A1" display="Chad Lam" xr:uid="{91BC6114-A7BB-46CE-9AF0-D5427FB3E2F6}"/>
    <hyperlink ref="C61" location="'Ronnie Leake'!A1" display="Ronnie Leake" xr:uid="{3896A7A4-D0BE-4989-BAF0-BEB0379F03FB}"/>
    <hyperlink ref="C36" location="'Jeff Moyers'!A1" display="Jeff Moyers" xr:uid="{6B7A9775-F134-4CA0-A055-7BC283F174BD}"/>
    <hyperlink ref="C47" location="'Michael Staszewski'!A1" display="Michael Staszewski" xr:uid="{FEB9E7B3-60A9-405B-AF45-F9ACB78225C2}"/>
    <hyperlink ref="C12" location="'Stanley Canter'!A1" display="Stanley Canter" xr:uid="{2B6B1F65-5B28-460B-BA7D-316E6036C1A6}"/>
    <hyperlink ref="C86" location="'Shane McCray'!A1" display="Shane McCray" xr:uid="{C02C1E86-7891-48D7-B286-03FFA758DACA}"/>
    <hyperlink ref="C90" location="'Chris McCray'!A1" display="Chris McCray" xr:uid="{60873ACC-C306-4D88-8A4A-9DE0D998AAC8}"/>
    <hyperlink ref="C79" location="'Chad Lam'!A1" display="Chad Lam" xr:uid="{26B7C181-DC78-48A9-8F92-71BFBCB5787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25FD-6284-40FC-8337-6AF798CEA18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74</v>
      </c>
      <c r="C2" s="3">
        <v>45710</v>
      </c>
      <c r="D2" s="4" t="s">
        <v>38</v>
      </c>
      <c r="E2" s="5">
        <v>190</v>
      </c>
      <c r="F2" s="22">
        <v>1</v>
      </c>
      <c r="G2" s="36">
        <v>195</v>
      </c>
      <c r="H2" s="22">
        <v>1</v>
      </c>
      <c r="I2" s="5">
        <v>190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575</v>
      </c>
      <c r="S2" s="7">
        <v>191.66666666666666</v>
      </c>
      <c r="T2" s="44">
        <v>4</v>
      </c>
      <c r="U2" s="8">
        <v>4</v>
      </c>
      <c r="V2" s="9">
        <v>195.66666666666666</v>
      </c>
    </row>
    <row r="4" spans="1:24" x14ac:dyDescent="0.25">
      <c r="Q4" s="39">
        <f>SUM(Q2:Q3)</f>
        <v>3</v>
      </c>
      <c r="R4" s="39">
        <f>SUM(R2:R3)</f>
        <v>575</v>
      </c>
      <c r="S4" s="40">
        <f>SUM(R4/Q4)</f>
        <v>191.66666666666666</v>
      </c>
      <c r="T4" s="39">
        <f>SUM(T2:T3)</f>
        <v>4</v>
      </c>
      <c r="U4" s="39">
        <f>SUM(U2:U3)</f>
        <v>4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Virginia 2025'!A1" display="Return to Rankings" xr:uid="{72A8D256-9680-49A2-93A0-936DC51518A5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6700-62AB-4E0E-A62F-B34408C72DB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106</v>
      </c>
      <c r="C2" s="3">
        <v>45766</v>
      </c>
      <c r="D2" s="4" t="s">
        <v>102</v>
      </c>
      <c r="E2" s="5">
        <v>190</v>
      </c>
      <c r="F2" s="22">
        <v>1</v>
      </c>
      <c r="G2" s="36">
        <v>180</v>
      </c>
      <c r="H2" s="22">
        <v>1</v>
      </c>
      <c r="I2" s="5">
        <v>171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541</v>
      </c>
      <c r="S2" s="7">
        <v>180.33333333333334</v>
      </c>
      <c r="T2" s="44">
        <v>3</v>
      </c>
      <c r="U2" s="8">
        <v>3</v>
      </c>
      <c r="V2" s="9">
        <v>183.33333333333334</v>
      </c>
    </row>
    <row r="4" spans="1:24" x14ac:dyDescent="0.25">
      <c r="Q4" s="39">
        <f>SUM(Q2:Q3)</f>
        <v>3</v>
      </c>
      <c r="R4" s="39">
        <f>SUM(R2:R3)</f>
        <v>541</v>
      </c>
      <c r="S4" s="40">
        <f>SUM(R4/Q4)</f>
        <v>180.33333333333334</v>
      </c>
      <c r="T4" s="39">
        <f>SUM(T2:T3)</f>
        <v>3</v>
      </c>
      <c r="U4" s="39">
        <f>SUM(U2:U3)</f>
        <v>3</v>
      </c>
      <c r="V4" s="41">
        <f>SUM(S4+U4)</f>
        <v>183.33333333333334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8B1089FD-BD76-4A29-9442-E8D570A3771B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4B70-DCA0-409F-AB2C-49AEE05A250E}">
  <dimension ref="A1:X2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62</v>
      </c>
      <c r="C2" s="3">
        <v>45682</v>
      </c>
      <c r="D2" s="4" t="s">
        <v>38</v>
      </c>
      <c r="E2" s="5">
        <v>191</v>
      </c>
      <c r="F2" s="22">
        <v>4</v>
      </c>
      <c r="G2" s="5">
        <v>194</v>
      </c>
      <c r="H2" s="22">
        <v>2</v>
      </c>
      <c r="I2" s="5">
        <v>195</v>
      </c>
      <c r="J2" s="22">
        <v>4</v>
      </c>
      <c r="K2" s="5">
        <v>195</v>
      </c>
      <c r="L2" s="22">
        <v>3</v>
      </c>
      <c r="M2" s="5">
        <v>190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15</v>
      </c>
      <c r="U2" s="8">
        <v>4</v>
      </c>
      <c r="V2" s="9">
        <v>197</v>
      </c>
    </row>
    <row r="3" spans="1:24" x14ac:dyDescent="0.25">
      <c r="A3" s="1" t="s">
        <v>46</v>
      </c>
      <c r="B3" s="2" t="s">
        <v>62</v>
      </c>
      <c r="C3" s="3">
        <v>45710</v>
      </c>
      <c r="D3" s="4" t="s">
        <v>38</v>
      </c>
      <c r="E3" s="5">
        <v>196</v>
      </c>
      <c r="F3" s="22">
        <v>3</v>
      </c>
      <c r="G3" s="5">
        <v>197</v>
      </c>
      <c r="H3" s="22">
        <v>8</v>
      </c>
      <c r="I3" s="5">
        <v>196.001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589.00099999999998</v>
      </c>
      <c r="S3" s="7">
        <v>196.33366666666666</v>
      </c>
      <c r="T3" s="44">
        <v>14</v>
      </c>
      <c r="U3" s="8">
        <v>8</v>
      </c>
      <c r="V3" s="9">
        <v>204.33366666666666</v>
      </c>
    </row>
    <row r="5" spans="1:24" x14ac:dyDescent="0.25">
      <c r="Q5" s="39">
        <f>SUM(Q2:Q4)</f>
        <v>8</v>
      </c>
      <c r="R5" s="39">
        <f>SUM(R2:R4)</f>
        <v>1554.001</v>
      </c>
      <c r="S5" s="40">
        <f>SUM(R5/Q5)</f>
        <v>194.250125</v>
      </c>
      <c r="T5" s="39">
        <f>SUM(T2:T4)</f>
        <v>29</v>
      </c>
      <c r="U5" s="39">
        <f>SUM(U2:U4)</f>
        <v>12</v>
      </c>
      <c r="V5" s="41">
        <f>SUM(S5+U5)</f>
        <v>206.250125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35</v>
      </c>
      <c r="B9" s="2" t="s">
        <v>62</v>
      </c>
      <c r="C9" s="3">
        <v>45720</v>
      </c>
      <c r="D9" s="4" t="s">
        <v>38</v>
      </c>
      <c r="E9" s="36">
        <v>189</v>
      </c>
      <c r="F9" s="22">
        <v>2</v>
      </c>
      <c r="G9" s="36">
        <v>187</v>
      </c>
      <c r="H9" s="22">
        <v>1</v>
      </c>
      <c r="I9" s="5">
        <v>183</v>
      </c>
      <c r="J9" s="22">
        <v>3</v>
      </c>
      <c r="K9" s="38"/>
      <c r="L9" s="22"/>
      <c r="M9" s="38"/>
      <c r="N9" s="22"/>
      <c r="O9" s="5"/>
      <c r="P9" s="22"/>
      <c r="Q9" s="6">
        <v>3</v>
      </c>
      <c r="R9" s="6">
        <v>559</v>
      </c>
      <c r="S9" s="7">
        <v>186.33333333333334</v>
      </c>
      <c r="T9" s="44">
        <v>6</v>
      </c>
      <c r="U9" s="8">
        <v>11</v>
      </c>
      <c r="V9" s="9">
        <v>197.33333333333334</v>
      </c>
    </row>
    <row r="10" spans="1:24" x14ac:dyDescent="0.25">
      <c r="A10" s="1" t="s">
        <v>35</v>
      </c>
      <c r="B10" s="2" t="s">
        <v>62</v>
      </c>
      <c r="C10" s="3">
        <v>45724</v>
      </c>
      <c r="D10" s="4" t="s">
        <v>38</v>
      </c>
      <c r="E10" s="36">
        <v>194</v>
      </c>
      <c r="F10" s="22">
        <v>3</v>
      </c>
      <c r="G10" s="36">
        <v>185</v>
      </c>
      <c r="H10" s="22">
        <v>1</v>
      </c>
      <c r="I10" s="5">
        <v>190</v>
      </c>
      <c r="J10" s="22">
        <v>3</v>
      </c>
      <c r="K10" s="38">
        <v>190</v>
      </c>
      <c r="L10" s="22">
        <v>1</v>
      </c>
      <c r="M10" s="38">
        <v>195</v>
      </c>
      <c r="N10" s="22">
        <v>3</v>
      </c>
      <c r="O10" s="5"/>
      <c r="P10" s="22"/>
      <c r="Q10" s="6">
        <v>5</v>
      </c>
      <c r="R10" s="6">
        <v>954</v>
      </c>
      <c r="S10" s="7">
        <v>190.8</v>
      </c>
      <c r="T10" s="44">
        <v>11</v>
      </c>
      <c r="U10" s="8">
        <v>5</v>
      </c>
      <c r="V10" s="9">
        <v>195.8</v>
      </c>
    </row>
    <row r="11" spans="1:24" x14ac:dyDescent="0.25">
      <c r="A11" s="1" t="s">
        <v>35</v>
      </c>
      <c r="B11" s="2" t="s">
        <v>62</v>
      </c>
      <c r="C11" s="3">
        <v>45734</v>
      </c>
      <c r="D11" s="4" t="s">
        <v>38</v>
      </c>
      <c r="E11" s="5">
        <v>195</v>
      </c>
      <c r="F11" s="22">
        <v>1</v>
      </c>
      <c r="G11" s="36">
        <v>193</v>
      </c>
      <c r="H11" s="22">
        <v>2</v>
      </c>
      <c r="I11" s="5">
        <v>192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580</v>
      </c>
      <c r="S11" s="7">
        <v>193.33333333333334</v>
      </c>
      <c r="T11" s="44">
        <v>5</v>
      </c>
      <c r="U11" s="8">
        <v>6</v>
      </c>
      <c r="V11" s="9">
        <v>199.33333333333334</v>
      </c>
    </row>
    <row r="12" spans="1:24" x14ac:dyDescent="0.25">
      <c r="A12" s="1" t="s">
        <v>35</v>
      </c>
      <c r="B12" s="2" t="s">
        <v>62</v>
      </c>
      <c r="C12" s="3">
        <v>45738</v>
      </c>
      <c r="D12" s="4" t="s">
        <v>38</v>
      </c>
      <c r="E12" s="36">
        <v>189</v>
      </c>
      <c r="F12" s="22">
        <v>0</v>
      </c>
      <c r="G12" s="36">
        <v>191</v>
      </c>
      <c r="H12" s="22">
        <v>0</v>
      </c>
      <c r="I12" s="5">
        <v>190</v>
      </c>
      <c r="J12" s="22">
        <v>1</v>
      </c>
      <c r="K12" s="38">
        <v>192</v>
      </c>
      <c r="L12" s="22">
        <v>0</v>
      </c>
      <c r="M12" s="38">
        <v>182</v>
      </c>
      <c r="N12" s="22">
        <v>1</v>
      </c>
      <c r="O12" s="5">
        <v>188</v>
      </c>
      <c r="P12" s="22">
        <v>0</v>
      </c>
      <c r="Q12" s="6">
        <v>6</v>
      </c>
      <c r="R12" s="6">
        <v>1132</v>
      </c>
      <c r="S12" s="7">
        <v>188.66666666666666</v>
      </c>
      <c r="T12" s="44">
        <v>2</v>
      </c>
      <c r="U12" s="8">
        <v>6</v>
      </c>
      <c r="V12" s="9">
        <v>194.66666666666666</v>
      </c>
    </row>
    <row r="14" spans="1:24" x14ac:dyDescent="0.25">
      <c r="Q14" s="39">
        <f>SUM(Q9:Q13)</f>
        <v>17</v>
      </c>
      <c r="R14" s="39">
        <f>SUM(R9:R13)</f>
        <v>3225</v>
      </c>
      <c r="S14" s="40">
        <f>SUM(R14/Q14)</f>
        <v>189.70588235294119</v>
      </c>
      <c r="T14" s="39">
        <f>SUM(T9:T13)</f>
        <v>24</v>
      </c>
      <c r="U14" s="39">
        <f>SUM(U9:U13)</f>
        <v>28</v>
      </c>
      <c r="V14" s="41">
        <f>SUM(S14+U14)</f>
        <v>217.70588235294119</v>
      </c>
    </row>
    <row r="15" spans="1:24" x14ac:dyDescent="0.25">
      <c r="Q15" s="39"/>
      <c r="R15" s="39"/>
      <c r="S15" s="40"/>
      <c r="T15" s="39"/>
      <c r="U15" s="39"/>
      <c r="V15" s="41"/>
    </row>
    <row r="17" spans="1:22" x14ac:dyDescent="0.25">
      <c r="A17" s="26" t="s">
        <v>1</v>
      </c>
      <c r="B17" s="27" t="s">
        <v>2</v>
      </c>
      <c r="C17" s="25" t="s">
        <v>3</v>
      </c>
      <c r="D17" s="28" t="s">
        <v>4</v>
      </c>
      <c r="E17" s="29" t="s">
        <v>21</v>
      </c>
      <c r="F17" s="29" t="s">
        <v>22</v>
      </c>
      <c r="G17" s="29" t="s">
        <v>23</v>
      </c>
      <c r="H17" s="29" t="s">
        <v>22</v>
      </c>
      <c r="I17" s="29" t="s">
        <v>24</v>
      </c>
      <c r="J17" s="29" t="s">
        <v>22</v>
      </c>
      <c r="K17" s="29" t="s">
        <v>25</v>
      </c>
      <c r="L17" s="29" t="s">
        <v>22</v>
      </c>
      <c r="M17" s="29" t="s">
        <v>26</v>
      </c>
      <c r="N17" s="29" t="s">
        <v>22</v>
      </c>
      <c r="O17" s="29" t="s">
        <v>27</v>
      </c>
      <c r="P17" s="29" t="s">
        <v>22</v>
      </c>
      <c r="Q17" s="30" t="s">
        <v>28</v>
      </c>
      <c r="R17" s="31" t="s">
        <v>29</v>
      </c>
      <c r="S17" s="32" t="s">
        <v>5</v>
      </c>
      <c r="T17" s="32" t="s">
        <v>30</v>
      </c>
      <c r="U17" s="31" t="s">
        <v>6</v>
      </c>
      <c r="V17" s="32" t="s">
        <v>31</v>
      </c>
    </row>
    <row r="18" spans="1:22" x14ac:dyDescent="0.25">
      <c r="A18" s="1" t="s">
        <v>94</v>
      </c>
      <c r="B18" s="2" t="s">
        <v>62</v>
      </c>
      <c r="C18" s="3">
        <v>45738</v>
      </c>
      <c r="D18" s="4" t="s">
        <v>38</v>
      </c>
      <c r="E18" s="5">
        <v>181</v>
      </c>
      <c r="F18" s="22">
        <v>0</v>
      </c>
      <c r="G18" s="5">
        <v>180</v>
      </c>
      <c r="H18" s="22">
        <v>0</v>
      </c>
      <c r="I18" s="5">
        <v>186</v>
      </c>
      <c r="J18" s="22">
        <v>2</v>
      </c>
      <c r="K18" s="5">
        <v>182</v>
      </c>
      <c r="L18" s="22">
        <v>0</v>
      </c>
      <c r="M18" s="5">
        <v>182</v>
      </c>
      <c r="N18" s="22">
        <v>1</v>
      </c>
      <c r="O18" s="5">
        <v>184</v>
      </c>
      <c r="P18" s="22">
        <v>1</v>
      </c>
      <c r="Q18" s="6">
        <v>6</v>
      </c>
      <c r="R18" s="6">
        <v>1095</v>
      </c>
      <c r="S18" s="7">
        <v>182.5</v>
      </c>
      <c r="T18" s="44">
        <v>4</v>
      </c>
      <c r="U18" s="8">
        <v>34</v>
      </c>
      <c r="V18" s="9">
        <v>216.5</v>
      </c>
    </row>
    <row r="20" spans="1:22" x14ac:dyDescent="0.25">
      <c r="Q20" s="39">
        <f>SUM(Q18:Q19)</f>
        <v>6</v>
      </c>
      <c r="R20" s="39">
        <f>SUM(R18:R19)</f>
        <v>1095</v>
      </c>
      <c r="S20" s="40">
        <f>SUM(R20/Q20)</f>
        <v>182.5</v>
      </c>
      <c r="T20" s="39">
        <f>SUM(T18:T19)</f>
        <v>4</v>
      </c>
      <c r="U20" s="39">
        <f>SUM(U18:U19)</f>
        <v>34</v>
      </c>
      <c r="V20" s="41">
        <f>SUM(S20+U20)</f>
        <v>216.5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1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Virginia 2025'!A1" display="Return to Rankings" xr:uid="{DC8F59C0-91E4-454E-9363-87B5A792295E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F5DB-B7E4-4174-BFA4-880E726EB85C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50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3</v>
      </c>
      <c r="I2" s="5">
        <v>198</v>
      </c>
      <c r="J2" s="22">
        <v>4</v>
      </c>
      <c r="K2" s="43">
        <v>200</v>
      </c>
      <c r="L2" s="22">
        <v>4</v>
      </c>
      <c r="M2" s="5">
        <v>199</v>
      </c>
      <c r="N2" s="22">
        <v>1</v>
      </c>
      <c r="O2" s="5"/>
      <c r="P2" s="22"/>
      <c r="Q2" s="6">
        <v>5</v>
      </c>
      <c r="R2" s="6">
        <v>993</v>
      </c>
      <c r="S2" s="7">
        <v>198.6</v>
      </c>
      <c r="T2" s="44">
        <v>17</v>
      </c>
      <c r="U2" s="8">
        <v>4</v>
      </c>
      <c r="V2" s="9">
        <v>202.6</v>
      </c>
    </row>
    <row r="3" spans="1:24" x14ac:dyDescent="0.25">
      <c r="A3" s="1" t="s">
        <v>15</v>
      </c>
      <c r="B3" s="2" t="s">
        <v>50</v>
      </c>
      <c r="C3" s="3">
        <v>45692</v>
      </c>
      <c r="D3" s="4" t="s">
        <v>38</v>
      </c>
      <c r="E3" s="43">
        <v>200</v>
      </c>
      <c r="F3" s="22">
        <v>4</v>
      </c>
      <c r="G3" s="5">
        <v>199</v>
      </c>
      <c r="H3" s="22">
        <v>6</v>
      </c>
      <c r="I3" s="5">
        <v>199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13</v>
      </c>
      <c r="U3" s="8">
        <v>9</v>
      </c>
      <c r="V3" s="9">
        <v>208.33333333333334</v>
      </c>
    </row>
    <row r="4" spans="1:24" x14ac:dyDescent="0.25">
      <c r="A4" s="1" t="s">
        <v>15</v>
      </c>
      <c r="B4" s="2" t="s">
        <v>50</v>
      </c>
      <c r="C4" s="3">
        <v>45696</v>
      </c>
      <c r="D4" s="4" t="s">
        <v>38</v>
      </c>
      <c r="E4" s="5">
        <v>199.001</v>
      </c>
      <c r="F4" s="22">
        <v>8</v>
      </c>
      <c r="G4" s="5">
        <v>199</v>
      </c>
      <c r="H4" s="22">
        <v>4</v>
      </c>
      <c r="I4" s="5">
        <v>199.001</v>
      </c>
      <c r="J4" s="22">
        <v>8</v>
      </c>
      <c r="K4" s="5">
        <v>199</v>
      </c>
      <c r="L4" s="22">
        <v>6</v>
      </c>
      <c r="M4" s="5">
        <v>198</v>
      </c>
      <c r="N4" s="22">
        <v>3</v>
      </c>
      <c r="O4" s="5"/>
      <c r="P4" s="22"/>
      <c r="Q4" s="6">
        <v>5</v>
      </c>
      <c r="R4" s="6">
        <v>994.00199999999995</v>
      </c>
      <c r="S4" s="7">
        <v>198.8004</v>
      </c>
      <c r="T4" s="44">
        <v>29</v>
      </c>
      <c r="U4" s="8">
        <v>9</v>
      </c>
      <c r="V4" s="9">
        <v>207.8004</v>
      </c>
    </row>
    <row r="5" spans="1:24" x14ac:dyDescent="0.25">
      <c r="A5" s="1" t="s">
        <v>15</v>
      </c>
      <c r="B5" s="2" t="s">
        <v>50</v>
      </c>
      <c r="C5" s="3">
        <v>45710</v>
      </c>
      <c r="D5" s="4" t="s">
        <v>38</v>
      </c>
      <c r="E5" s="5">
        <v>199.001</v>
      </c>
      <c r="F5" s="22">
        <v>7</v>
      </c>
      <c r="G5" s="5">
        <v>199</v>
      </c>
      <c r="H5" s="22">
        <v>6</v>
      </c>
      <c r="I5" s="5">
        <v>197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595.00099999999998</v>
      </c>
      <c r="S5" s="7">
        <v>198.33366666666666</v>
      </c>
      <c r="T5" s="44">
        <v>18</v>
      </c>
      <c r="U5" s="8">
        <v>4</v>
      </c>
      <c r="V5" s="9">
        <v>202.33366666666666</v>
      </c>
    </row>
    <row r="6" spans="1:24" x14ac:dyDescent="0.25">
      <c r="A6" s="1" t="s">
        <v>15</v>
      </c>
      <c r="B6" s="2" t="s">
        <v>50</v>
      </c>
      <c r="C6" s="3">
        <v>45720</v>
      </c>
      <c r="D6" s="4" t="s">
        <v>38</v>
      </c>
      <c r="E6" s="5">
        <v>199</v>
      </c>
      <c r="F6" s="22">
        <v>2</v>
      </c>
      <c r="G6" s="5">
        <v>199</v>
      </c>
      <c r="H6" s="22">
        <v>4</v>
      </c>
      <c r="I6" s="5">
        <v>197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6</v>
      </c>
      <c r="V6" s="9">
        <v>204.33333333333334</v>
      </c>
    </row>
    <row r="7" spans="1:24" x14ac:dyDescent="0.25">
      <c r="A7" s="1" t="s">
        <v>15</v>
      </c>
      <c r="B7" s="2" t="s">
        <v>50</v>
      </c>
      <c r="C7" s="3">
        <v>45734</v>
      </c>
      <c r="D7" s="4" t="s">
        <v>38</v>
      </c>
      <c r="E7" s="43">
        <v>200</v>
      </c>
      <c r="F7" s="22">
        <v>3</v>
      </c>
      <c r="G7" s="5">
        <v>199.001</v>
      </c>
      <c r="H7" s="22">
        <v>6</v>
      </c>
      <c r="I7" s="5">
        <v>199.001</v>
      </c>
      <c r="J7" s="22">
        <v>8</v>
      </c>
      <c r="K7" s="5"/>
      <c r="L7" s="22"/>
      <c r="M7" s="5"/>
      <c r="N7" s="22"/>
      <c r="O7" s="5"/>
      <c r="P7" s="22"/>
      <c r="Q7" s="6">
        <v>3</v>
      </c>
      <c r="R7" s="6">
        <v>598.00199999999995</v>
      </c>
      <c r="S7" s="7">
        <v>199.33399999999997</v>
      </c>
      <c r="T7" s="44">
        <v>17</v>
      </c>
      <c r="U7" s="8">
        <v>8</v>
      </c>
      <c r="V7" s="9">
        <v>207.33399999999997</v>
      </c>
    </row>
    <row r="8" spans="1:24" x14ac:dyDescent="0.25">
      <c r="A8" s="1" t="s">
        <v>15</v>
      </c>
      <c r="B8" s="2" t="s">
        <v>50</v>
      </c>
      <c r="C8" s="3">
        <v>45738</v>
      </c>
      <c r="D8" s="4" t="s">
        <v>38</v>
      </c>
      <c r="E8" s="5">
        <v>199</v>
      </c>
      <c r="F8" s="22">
        <v>5</v>
      </c>
      <c r="G8" s="5">
        <v>199</v>
      </c>
      <c r="H8" s="22">
        <v>9</v>
      </c>
      <c r="I8" s="43">
        <v>200</v>
      </c>
      <c r="J8" s="22">
        <v>1</v>
      </c>
      <c r="K8" s="5">
        <v>198</v>
      </c>
      <c r="L8" s="22">
        <v>4</v>
      </c>
      <c r="M8" s="43">
        <v>200.001</v>
      </c>
      <c r="N8" s="22">
        <v>2</v>
      </c>
      <c r="O8" s="5">
        <v>197</v>
      </c>
      <c r="P8" s="22">
        <v>1</v>
      </c>
      <c r="Q8" s="6">
        <v>6</v>
      </c>
      <c r="R8" s="6">
        <v>1193.001</v>
      </c>
      <c r="S8" s="7">
        <v>198.83349999999999</v>
      </c>
      <c r="T8" s="44">
        <v>22</v>
      </c>
      <c r="U8" s="8">
        <v>16</v>
      </c>
      <c r="V8" s="9">
        <v>214.83349999999999</v>
      </c>
    </row>
    <row r="9" spans="1:24" x14ac:dyDescent="0.25">
      <c r="A9" s="1" t="s">
        <v>15</v>
      </c>
      <c r="B9" s="2" t="s">
        <v>50</v>
      </c>
      <c r="C9" s="3">
        <v>45755</v>
      </c>
      <c r="D9" s="4" t="s">
        <v>38</v>
      </c>
      <c r="E9" s="43">
        <v>200</v>
      </c>
      <c r="F9" s="22">
        <v>3</v>
      </c>
      <c r="G9" s="43">
        <v>200</v>
      </c>
      <c r="H9" s="22">
        <v>5</v>
      </c>
      <c r="I9" s="5">
        <v>199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599</v>
      </c>
      <c r="S9" s="7">
        <v>199.66666666666666</v>
      </c>
      <c r="T9" s="44">
        <v>11</v>
      </c>
      <c r="U9" s="8">
        <v>9</v>
      </c>
      <c r="V9" s="9">
        <v>208.66666666666666</v>
      </c>
    </row>
    <row r="11" spans="1:24" x14ac:dyDescent="0.25">
      <c r="Q11" s="39">
        <f>SUM(Q2:Q10)</f>
        <v>31</v>
      </c>
      <c r="R11" s="39">
        <f>SUM(R2:R10)</f>
        <v>6165.0059999999994</v>
      </c>
      <c r="S11" s="40">
        <f>SUM(R11/Q11)</f>
        <v>198.87116129032256</v>
      </c>
      <c r="T11" s="39">
        <f>SUM(T2:T10)</f>
        <v>138</v>
      </c>
      <c r="U11" s="39">
        <f>SUM(U2:U10)</f>
        <v>65</v>
      </c>
      <c r="V11" s="41">
        <f>SUM(S11+U11)</f>
        <v>263.87116129032256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</protectedRanges>
  <hyperlinks>
    <hyperlink ref="X1" location="'Virginia 2025'!A1" display="Return to Rankings" xr:uid="{341D4E25-3EBC-43A8-964C-DCEF5BB3045C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5C25-5232-4183-9B62-049431A07BC5}">
  <dimension ref="A1:X13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52</v>
      </c>
      <c r="C2" s="3">
        <v>45682</v>
      </c>
      <c r="D2" s="4" t="s">
        <v>38</v>
      </c>
      <c r="E2" s="5">
        <v>199</v>
      </c>
      <c r="F2" s="22">
        <v>6</v>
      </c>
      <c r="G2" s="5">
        <v>198</v>
      </c>
      <c r="H2" s="22">
        <v>4</v>
      </c>
      <c r="I2" s="5">
        <v>196</v>
      </c>
      <c r="J2" s="22">
        <v>3</v>
      </c>
      <c r="K2" s="5">
        <v>197</v>
      </c>
      <c r="L2" s="22">
        <v>2</v>
      </c>
      <c r="M2" s="43">
        <v>200</v>
      </c>
      <c r="N2" s="22">
        <v>6</v>
      </c>
      <c r="O2" s="5"/>
      <c r="P2" s="22"/>
      <c r="Q2" s="6">
        <v>5</v>
      </c>
      <c r="R2" s="6">
        <v>990</v>
      </c>
      <c r="S2" s="7">
        <v>198</v>
      </c>
      <c r="T2" s="44">
        <v>21</v>
      </c>
      <c r="U2" s="8">
        <v>4</v>
      </c>
      <c r="V2" s="9">
        <v>202</v>
      </c>
    </row>
    <row r="3" spans="1:24" x14ac:dyDescent="0.25">
      <c r="A3" s="1" t="s">
        <v>15</v>
      </c>
      <c r="B3" s="2" t="s">
        <v>52</v>
      </c>
      <c r="C3" s="3">
        <v>45692</v>
      </c>
      <c r="D3" s="4" t="s">
        <v>38</v>
      </c>
      <c r="E3" s="5">
        <v>198</v>
      </c>
      <c r="F3" s="22">
        <v>1</v>
      </c>
      <c r="G3" s="5">
        <v>198</v>
      </c>
      <c r="H3" s="22">
        <v>5</v>
      </c>
      <c r="I3" s="5">
        <v>199.001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595.00099999999998</v>
      </c>
      <c r="S3" s="7">
        <v>198.33366666666666</v>
      </c>
      <c r="T3" s="44">
        <v>11</v>
      </c>
      <c r="U3" s="8">
        <v>6</v>
      </c>
      <c r="V3" s="9">
        <v>204.33366666666666</v>
      </c>
    </row>
    <row r="4" spans="1:24" x14ac:dyDescent="0.25">
      <c r="A4" s="1" t="s">
        <v>15</v>
      </c>
      <c r="B4" s="2" t="s">
        <v>52</v>
      </c>
      <c r="C4" s="3">
        <v>45696</v>
      </c>
      <c r="D4" s="4" t="s">
        <v>38</v>
      </c>
      <c r="E4" s="5">
        <v>198</v>
      </c>
      <c r="F4" s="22">
        <v>1</v>
      </c>
      <c r="G4" s="43">
        <v>200</v>
      </c>
      <c r="H4" s="22">
        <v>4</v>
      </c>
      <c r="I4" s="5">
        <v>198</v>
      </c>
      <c r="J4" s="22">
        <v>6</v>
      </c>
      <c r="K4" s="5">
        <v>199</v>
      </c>
      <c r="L4" s="22">
        <v>5</v>
      </c>
      <c r="M4" s="5">
        <v>198</v>
      </c>
      <c r="N4" s="22">
        <v>8</v>
      </c>
      <c r="O4" s="5"/>
      <c r="P4" s="22"/>
      <c r="Q4" s="6">
        <v>5</v>
      </c>
      <c r="R4" s="6">
        <v>993</v>
      </c>
      <c r="S4" s="7">
        <v>198.6</v>
      </c>
      <c r="T4" s="44">
        <v>24</v>
      </c>
      <c r="U4" s="8">
        <v>2</v>
      </c>
      <c r="V4" s="9">
        <v>200.6</v>
      </c>
    </row>
    <row r="5" spans="1:24" x14ac:dyDescent="0.25">
      <c r="A5" s="1" t="s">
        <v>15</v>
      </c>
      <c r="B5" s="2" t="s">
        <v>52</v>
      </c>
      <c r="C5" s="3">
        <v>45706</v>
      </c>
      <c r="D5" s="4" t="s">
        <v>38</v>
      </c>
      <c r="E5" s="5">
        <v>199</v>
      </c>
      <c r="F5" s="22">
        <v>5</v>
      </c>
      <c r="G5" s="43">
        <v>200</v>
      </c>
      <c r="H5" s="22">
        <v>8</v>
      </c>
      <c r="I5" s="5">
        <v>199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598</v>
      </c>
      <c r="S5" s="7">
        <v>199.33333333333334</v>
      </c>
      <c r="T5" s="44">
        <v>13</v>
      </c>
      <c r="U5" s="8">
        <v>9</v>
      </c>
      <c r="V5" s="9">
        <v>208.33333333333334</v>
      </c>
    </row>
    <row r="6" spans="1:24" x14ac:dyDescent="0.25">
      <c r="A6" s="1" t="s">
        <v>15</v>
      </c>
      <c r="B6" s="2" t="s">
        <v>52</v>
      </c>
      <c r="C6" s="3">
        <v>45710</v>
      </c>
      <c r="D6" s="4" t="s">
        <v>38</v>
      </c>
      <c r="E6" s="5">
        <v>199</v>
      </c>
      <c r="F6" s="22">
        <v>5</v>
      </c>
      <c r="G6" s="5">
        <v>199</v>
      </c>
      <c r="H6" s="22">
        <v>6</v>
      </c>
      <c r="I6" s="5">
        <v>197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15</v>
      </c>
      <c r="U6" s="8">
        <v>2</v>
      </c>
      <c r="V6" s="9">
        <v>200.33333333333334</v>
      </c>
    </row>
    <row r="7" spans="1:24" x14ac:dyDescent="0.25">
      <c r="A7" s="1" t="s">
        <v>15</v>
      </c>
      <c r="B7" s="2" t="s">
        <v>52</v>
      </c>
      <c r="C7" s="3">
        <v>45720</v>
      </c>
      <c r="D7" s="4" t="s">
        <v>38</v>
      </c>
      <c r="E7" s="5">
        <v>199.001</v>
      </c>
      <c r="F7" s="22">
        <v>4</v>
      </c>
      <c r="G7" s="5">
        <v>198</v>
      </c>
      <c r="H7" s="22">
        <v>1</v>
      </c>
      <c r="I7" s="5">
        <v>199</v>
      </c>
      <c r="J7" s="22">
        <v>7</v>
      </c>
      <c r="K7" s="5"/>
      <c r="L7" s="22"/>
      <c r="M7" s="5"/>
      <c r="N7" s="22"/>
      <c r="O7" s="5"/>
      <c r="P7" s="22"/>
      <c r="Q7" s="6">
        <v>3</v>
      </c>
      <c r="R7" s="6">
        <v>596.00099999999998</v>
      </c>
      <c r="S7" s="7">
        <v>198.667</v>
      </c>
      <c r="T7" s="44">
        <v>12</v>
      </c>
      <c r="U7" s="8">
        <v>9</v>
      </c>
      <c r="V7" s="9">
        <v>207.667</v>
      </c>
    </row>
    <row r="8" spans="1:24" x14ac:dyDescent="0.25">
      <c r="A8" s="1" t="s">
        <v>15</v>
      </c>
      <c r="B8" s="2" t="s">
        <v>52</v>
      </c>
      <c r="C8" s="3">
        <v>45724</v>
      </c>
      <c r="D8" s="4" t="s">
        <v>38</v>
      </c>
      <c r="E8" s="5">
        <v>199</v>
      </c>
      <c r="F8" s="22">
        <v>6</v>
      </c>
      <c r="G8" s="5">
        <v>199</v>
      </c>
      <c r="H8" s="22">
        <v>2</v>
      </c>
      <c r="I8" s="5">
        <v>199.001</v>
      </c>
      <c r="J8" s="22">
        <v>7</v>
      </c>
      <c r="K8" s="5">
        <v>197</v>
      </c>
      <c r="L8" s="22">
        <v>7</v>
      </c>
      <c r="M8" s="5">
        <v>199</v>
      </c>
      <c r="N8" s="22">
        <v>4</v>
      </c>
      <c r="O8" s="5"/>
      <c r="P8" s="22"/>
      <c r="Q8" s="6">
        <v>5</v>
      </c>
      <c r="R8" s="6">
        <v>993.00099999999998</v>
      </c>
      <c r="S8" s="7">
        <v>198.6002</v>
      </c>
      <c r="T8" s="44">
        <v>26</v>
      </c>
      <c r="U8" s="8">
        <v>8</v>
      </c>
      <c r="V8" s="9">
        <v>206.6002</v>
      </c>
    </row>
    <row r="9" spans="1:24" x14ac:dyDescent="0.25">
      <c r="A9" s="1" t="s">
        <v>15</v>
      </c>
      <c r="B9" s="2" t="s">
        <v>52</v>
      </c>
      <c r="C9" s="3">
        <v>45738</v>
      </c>
      <c r="D9" s="4" t="s">
        <v>38</v>
      </c>
      <c r="E9" s="5">
        <v>199</v>
      </c>
      <c r="F9" s="22">
        <v>2</v>
      </c>
      <c r="G9" s="5">
        <v>198</v>
      </c>
      <c r="H9" s="22">
        <v>3</v>
      </c>
      <c r="I9" s="5">
        <v>199</v>
      </c>
      <c r="J9" s="22">
        <v>6</v>
      </c>
      <c r="K9" s="5">
        <v>198</v>
      </c>
      <c r="L9" s="22">
        <v>3</v>
      </c>
      <c r="M9" s="5">
        <v>197</v>
      </c>
      <c r="N9" s="22">
        <v>4</v>
      </c>
      <c r="O9" s="5">
        <v>198</v>
      </c>
      <c r="P9" s="22">
        <v>4</v>
      </c>
      <c r="Q9" s="6">
        <v>6</v>
      </c>
      <c r="R9" s="6">
        <v>1189</v>
      </c>
      <c r="S9" s="7">
        <v>198.16666666666666</v>
      </c>
      <c r="T9" s="44">
        <v>22</v>
      </c>
      <c r="U9" s="8">
        <v>4</v>
      </c>
      <c r="V9" s="9">
        <v>202.16666666666666</v>
      </c>
    </row>
    <row r="10" spans="1:24" x14ac:dyDescent="0.25">
      <c r="A10" s="1" t="s">
        <v>15</v>
      </c>
      <c r="B10" s="2" t="s">
        <v>52</v>
      </c>
      <c r="C10" s="3">
        <v>45745</v>
      </c>
      <c r="D10" s="4" t="s">
        <v>38</v>
      </c>
      <c r="E10" s="5">
        <v>197</v>
      </c>
      <c r="F10" s="22">
        <v>3</v>
      </c>
      <c r="G10" s="5">
        <v>199</v>
      </c>
      <c r="H10" s="22">
        <v>6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396</v>
      </c>
      <c r="S10" s="7">
        <v>198</v>
      </c>
      <c r="T10" s="44">
        <v>9</v>
      </c>
      <c r="U10" s="8">
        <v>2</v>
      </c>
      <c r="V10" s="9">
        <v>200</v>
      </c>
    </row>
    <row r="11" spans="1:24" x14ac:dyDescent="0.25">
      <c r="A11" s="1" t="s">
        <v>15</v>
      </c>
      <c r="B11" s="2" t="s">
        <v>52</v>
      </c>
      <c r="C11" s="3">
        <v>45755</v>
      </c>
      <c r="D11" s="4" t="s">
        <v>38</v>
      </c>
      <c r="E11" s="5">
        <v>192</v>
      </c>
      <c r="F11" s="22">
        <v>0</v>
      </c>
      <c r="G11" s="43">
        <v>200.001</v>
      </c>
      <c r="H11" s="22">
        <v>5</v>
      </c>
      <c r="I11" s="5">
        <v>196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588.00099999999998</v>
      </c>
      <c r="S11" s="7">
        <v>196.00033333333332</v>
      </c>
      <c r="T11" s="44">
        <v>7</v>
      </c>
      <c r="U11" s="8">
        <v>4</v>
      </c>
      <c r="V11" s="9">
        <v>200.00033333333332</v>
      </c>
    </row>
    <row r="13" spans="1:24" x14ac:dyDescent="0.25">
      <c r="Q13" s="39">
        <f>SUM(Q2:Q12)</f>
        <v>38</v>
      </c>
      <c r="R13" s="39">
        <f>SUM(R2:R12)</f>
        <v>7533.0040000000008</v>
      </c>
      <c r="S13" s="40">
        <f>SUM(R13/Q13)</f>
        <v>198.23694736842108</v>
      </c>
      <c r="T13" s="39">
        <f>SUM(T2:T12)</f>
        <v>160</v>
      </c>
      <c r="U13" s="39">
        <f>SUM(U2:U12)</f>
        <v>50</v>
      </c>
      <c r="V13" s="41">
        <f>SUM(S13+U13)</f>
        <v>248.23694736842108</v>
      </c>
    </row>
  </sheetData>
  <protectedRanges>
    <protectedRange algorithmName="SHA-512" hashValue="ON39YdpmFHfN9f47KpiRvqrKx0V9+erV1CNkpWzYhW/Qyc6aT8rEyCrvauWSYGZK2ia3o7vd3akF07acHAFpOA==" saltValue="yVW9XmDwTqEnmpSGai0KYg==" spinCount="100000" sqref="B1 B2:C5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</protectedRanges>
  <hyperlinks>
    <hyperlink ref="X1" location="'Virginia 2025'!A1" display="Return to Rankings" xr:uid="{58788596-1CA6-48B4-9E38-F68FD72CC624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1D03-4CE2-4481-A38E-852294C7C6E0}">
  <dimension ref="A1:X1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42</v>
      </c>
      <c r="C2" s="3">
        <v>45664</v>
      </c>
      <c r="D2" s="4" t="s">
        <v>38</v>
      </c>
      <c r="E2" s="5">
        <v>192</v>
      </c>
      <c r="F2" s="22">
        <v>0</v>
      </c>
      <c r="G2" s="5">
        <v>189</v>
      </c>
      <c r="H2" s="22">
        <v>1</v>
      </c>
      <c r="I2" s="5">
        <v>192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573</v>
      </c>
      <c r="S2" s="7">
        <v>191</v>
      </c>
      <c r="T2" s="23">
        <v>4</v>
      </c>
      <c r="U2" s="8">
        <v>5</v>
      </c>
      <c r="V2" s="9">
        <v>196</v>
      </c>
    </row>
    <row r="4" spans="1:24" x14ac:dyDescent="0.25">
      <c r="Q4" s="39">
        <f>SUM(Q2:Q3)</f>
        <v>3</v>
      </c>
      <c r="R4" s="39">
        <f>SUM(R2:R3)</f>
        <v>573</v>
      </c>
      <c r="S4" s="40">
        <f>SUM(R4/Q4)</f>
        <v>191</v>
      </c>
      <c r="T4" s="39">
        <f>SUM(T2:T3)</f>
        <v>4</v>
      </c>
      <c r="U4" s="39">
        <f>SUM(U2:U3)</f>
        <v>5</v>
      </c>
      <c r="V4" s="41">
        <f>SUM(S4+U4)</f>
        <v>196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46</v>
      </c>
      <c r="B8" s="2" t="s">
        <v>42</v>
      </c>
      <c r="C8" s="3">
        <v>45682</v>
      </c>
      <c r="D8" s="4" t="s">
        <v>38</v>
      </c>
      <c r="E8" s="5">
        <v>195</v>
      </c>
      <c r="F8" s="22">
        <v>1</v>
      </c>
      <c r="G8" s="5">
        <v>196</v>
      </c>
      <c r="H8" s="22">
        <v>2</v>
      </c>
      <c r="I8" s="5">
        <v>197</v>
      </c>
      <c r="J8" s="22">
        <v>1</v>
      </c>
      <c r="K8" s="5">
        <v>196</v>
      </c>
      <c r="L8" s="22">
        <v>3</v>
      </c>
      <c r="M8" s="5">
        <v>195</v>
      </c>
      <c r="N8" s="22">
        <v>2</v>
      </c>
      <c r="O8" s="5"/>
      <c r="P8" s="22"/>
      <c r="Q8" s="6">
        <v>5</v>
      </c>
      <c r="R8" s="6">
        <v>979</v>
      </c>
      <c r="S8" s="7">
        <v>195.8</v>
      </c>
      <c r="T8" s="44">
        <v>9</v>
      </c>
      <c r="U8" s="8">
        <v>15</v>
      </c>
      <c r="V8" s="9">
        <v>210.8</v>
      </c>
    </row>
    <row r="9" spans="1:24" x14ac:dyDescent="0.25">
      <c r="A9" s="1" t="s">
        <v>46</v>
      </c>
      <c r="B9" s="2" t="s">
        <v>42</v>
      </c>
      <c r="C9" s="3">
        <v>45706</v>
      </c>
      <c r="D9" s="4" t="s">
        <v>38</v>
      </c>
      <c r="E9" s="43">
        <v>200</v>
      </c>
      <c r="F9" s="22">
        <v>5</v>
      </c>
      <c r="G9" s="5">
        <v>198</v>
      </c>
      <c r="H9" s="22">
        <v>2</v>
      </c>
      <c r="I9" s="5">
        <v>191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12</v>
      </c>
      <c r="U9" s="8">
        <v>9</v>
      </c>
      <c r="V9" s="9">
        <v>205.33333333333334</v>
      </c>
    </row>
    <row r="10" spans="1:24" x14ac:dyDescent="0.25">
      <c r="A10" s="1" t="s">
        <v>46</v>
      </c>
      <c r="B10" s="2" t="s">
        <v>42</v>
      </c>
      <c r="C10" s="3">
        <v>45710</v>
      </c>
      <c r="D10" s="4" t="s">
        <v>38</v>
      </c>
      <c r="E10" s="5">
        <v>193</v>
      </c>
      <c r="F10" s="22">
        <v>8</v>
      </c>
      <c r="G10" s="43">
        <v>200</v>
      </c>
      <c r="H10" s="22">
        <v>5</v>
      </c>
      <c r="I10" s="5">
        <v>196</v>
      </c>
      <c r="J10" s="22">
        <v>3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44">
        <v>16</v>
      </c>
      <c r="U10" s="8">
        <v>7</v>
      </c>
      <c r="V10" s="9">
        <v>203.33333333333334</v>
      </c>
    </row>
    <row r="11" spans="1:24" x14ac:dyDescent="0.25">
      <c r="A11" s="1" t="s">
        <v>46</v>
      </c>
      <c r="B11" s="2" t="s">
        <v>42</v>
      </c>
      <c r="C11" s="3">
        <v>45720</v>
      </c>
      <c r="D11" s="4" t="s">
        <v>38</v>
      </c>
      <c r="E11" s="5">
        <v>195</v>
      </c>
      <c r="F11" s="22">
        <v>2</v>
      </c>
      <c r="G11" s="5">
        <v>199</v>
      </c>
      <c r="H11" s="22">
        <v>3</v>
      </c>
      <c r="I11" s="43">
        <v>200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594</v>
      </c>
      <c r="S11" s="7">
        <v>198</v>
      </c>
      <c r="T11" s="44">
        <v>10</v>
      </c>
      <c r="U11" s="8">
        <v>5</v>
      </c>
      <c r="V11" s="9">
        <v>203</v>
      </c>
    </row>
    <row r="12" spans="1:24" x14ac:dyDescent="0.25">
      <c r="A12" s="1" t="s">
        <v>46</v>
      </c>
      <c r="B12" s="2" t="s">
        <v>42</v>
      </c>
      <c r="C12" s="3">
        <v>45724</v>
      </c>
      <c r="D12" s="4" t="s">
        <v>38</v>
      </c>
      <c r="E12" s="5">
        <v>196</v>
      </c>
      <c r="F12" s="22">
        <v>1</v>
      </c>
      <c r="G12" s="5">
        <v>197</v>
      </c>
      <c r="H12" s="22">
        <v>3</v>
      </c>
      <c r="I12" s="5">
        <v>199</v>
      </c>
      <c r="J12" s="22">
        <v>4</v>
      </c>
      <c r="K12" s="43">
        <v>200</v>
      </c>
      <c r="L12" s="22">
        <v>3</v>
      </c>
      <c r="M12" s="5">
        <v>196</v>
      </c>
      <c r="N12" s="22">
        <v>0</v>
      </c>
      <c r="O12" s="5"/>
      <c r="P12" s="22"/>
      <c r="Q12" s="6">
        <v>5</v>
      </c>
      <c r="R12" s="6">
        <v>988</v>
      </c>
      <c r="S12" s="7">
        <v>197.6</v>
      </c>
      <c r="T12" s="44">
        <v>11</v>
      </c>
      <c r="U12" s="8">
        <v>15</v>
      </c>
      <c r="V12" s="9">
        <v>212.6</v>
      </c>
    </row>
    <row r="13" spans="1:24" x14ac:dyDescent="0.25">
      <c r="A13" s="1" t="s">
        <v>46</v>
      </c>
      <c r="B13" s="2" t="s">
        <v>42</v>
      </c>
      <c r="C13" s="3">
        <v>45755</v>
      </c>
      <c r="D13" s="4" t="s">
        <v>38</v>
      </c>
      <c r="E13" s="5">
        <v>199</v>
      </c>
      <c r="F13" s="22">
        <v>5</v>
      </c>
      <c r="G13" s="5">
        <v>196</v>
      </c>
      <c r="H13" s="22">
        <v>5</v>
      </c>
      <c r="I13" s="5">
        <v>197</v>
      </c>
      <c r="J13" s="22">
        <v>5</v>
      </c>
      <c r="K13" s="5"/>
      <c r="L13" s="22"/>
      <c r="M13" s="5"/>
      <c r="N13" s="22"/>
      <c r="O13" s="5"/>
      <c r="P13" s="22"/>
      <c r="Q13" s="6">
        <v>3</v>
      </c>
      <c r="R13" s="6">
        <v>592</v>
      </c>
      <c r="S13" s="7">
        <v>197.33333333333334</v>
      </c>
      <c r="T13" s="44">
        <v>15</v>
      </c>
      <c r="U13" s="8">
        <v>5</v>
      </c>
      <c r="V13" s="9">
        <v>202.33333333333334</v>
      </c>
    </row>
    <row r="15" spans="1:24" x14ac:dyDescent="0.25">
      <c r="Q15" s="39">
        <f>SUM(Q8:Q14)</f>
        <v>22</v>
      </c>
      <c r="R15" s="39">
        <f>SUM(R8:R14)</f>
        <v>4331</v>
      </c>
      <c r="S15" s="40">
        <f>SUM(R15/Q15)</f>
        <v>196.86363636363637</v>
      </c>
      <c r="T15" s="39">
        <f>SUM(T8:T14)</f>
        <v>73</v>
      </c>
      <c r="U15" s="39">
        <f>SUM(U8:U14)</f>
        <v>56</v>
      </c>
      <c r="V15" s="41">
        <f>SUM(S15+U15)</f>
        <v>252.86363636363637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  <protectedRange algorithmName="SHA-512" hashValue="ON39YdpmFHfN9f47KpiRvqrKx0V9+erV1CNkpWzYhW/Qyc6aT8rEyCrvauWSYGZK2ia3o7vd3akF07acHAFpOA==" saltValue="yVW9XmDwTqEnmpSGai0KYg==" spinCount="100000" sqref="B10:C10" name="Range1_4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</protectedRanges>
  <hyperlinks>
    <hyperlink ref="X1" location="'Virginia 2025'!A1" display="Return to Rankings" xr:uid="{E080B9FD-FAFD-42C0-B65C-27DE6B743EBE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2EF0-286E-4EF4-BADC-5CC7C0B2A9BE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69</v>
      </c>
      <c r="C2" s="3">
        <v>45696</v>
      </c>
      <c r="D2" s="4" t="s">
        <v>38</v>
      </c>
      <c r="E2" s="36">
        <v>189</v>
      </c>
      <c r="F2" s="22">
        <v>2</v>
      </c>
      <c r="G2" s="36">
        <v>187</v>
      </c>
      <c r="H2" s="22">
        <v>1</v>
      </c>
      <c r="I2" s="5">
        <v>191</v>
      </c>
      <c r="J2" s="22">
        <v>1</v>
      </c>
      <c r="K2" s="38">
        <v>188</v>
      </c>
      <c r="L2" s="22">
        <v>0</v>
      </c>
      <c r="M2" s="38">
        <v>189</v>
      </c>
      <c r="N2" s="22">
        <v>3</v>
      </c>
      <c r="O2" s="5"/>
      <c r="P2" s="22"/>
      <c r="Q2" s="6">
        <v>5</v>
      </c>
      <c r="R2" s="6">
        <v>944</v>
      </c>
      <c r="S2" s="7">
        <v>188.8</v>
      </c>
      <c r="T2" s="44">
        <v>7</v>
      </c>
      <c r="U2" s="8">
        <v>3</v>
      </c>
      <c r="V2" s="9">
        <v>191.8</v>
      </c>
    </row>
    <row r="4" spans="1:24" x14ac:dyDescent="0.25">
      <c r="Q4" s="39">
        <f>SUM(Q2:Q3)</f>
        <v>5</v>
      </c>
      <c r="R4" s="39">
        <f>SUM(R2:R3)</f>
        <v>944</v>
      </c>
      <c r="S4" s="40">
        <f>SUM(R4/Q4)</f>
        <v>188.8</v>
      </c>
      <c r="T4" s="39">
        <f>SUM(T2:T3)</f>
        <v>7</v>
      </c>
      <c r="U4" s="39">
        <f>SUM(U2:U3)</f>
        <v>3</v>
      </c>
      <c r="V4" s="41">
        <f>SUM(S4+U4)</f>
        <v>191.8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69</v>
      </c>
      <c r="C8" s="3">
        <v>45755</v>
      </c>
      <c r="D8" s="4" t="s">
        <v>38</v>
      </c>
      <c r="E8" s="36">
        <v>193</v>
      </c>
      <c r="F8" s="22">
        <v>4</v>
      </c>
      <c r="G8" s="36">
        <v>188</v>
      </c>
      <c r="H8" s="22">
        <v>2</v>
      </c>
      <c r="I8" s="5">
        <v>193</v>
      </c>
      <c r="J8" s="22">
        <v>0</v>
      </c>
      <c r="K8" s="38"/>
      <c r="L8" s="22"/>
      <c r="M8" s="38"/>
      <c r="N8" s="22"/>
      <c r="O8" s="5"/>
      <c r="P8" s="22"/>
      <c r="Q8" s="6">
        <v>3</v>
      </c>
      <c r="R8" s="6">
        <v>574</v>
      </c>
      <c r="S8" s="7">
        <v>191.33333333333334</v>
      </c>
      <c r="T8" s="44">
        <v>6</v>
      </c>
      <c r="U8" s="8">
        <v>6</v>
      </c>
      <c r="V8" s="9">
        <v>197.33333333333334</v>
      </c>
    </row>
    <row r="10" spans="1:24" x14ac:dyDescent="0.25">
      <c r="Q10" s="39">
        <f>SUM(Q8:Q9)</f>
        <v>3</v>
      </c>
      <c r="R10" s="39">
        <f>SUM(R8:R9)</f>
        <v>574</v>
      </c>
      <c r="S10" s="40">
        <f>SUM(R10/Q10)</f>
        <v>191.33333333333334</v>
      </c>
      <c r="T10" s="39">
        <f>SUM(T8:T9)</f>
        <v>6</v>
      </c>
      <c r="U10" s="39">
        <f>SUM(U8:U9)</f>
        <v>6</v>
      </c>
      <c r="V10" s="41">
        <f>SUM(S10+U10)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B553E4D3-685E-446F-B685-AE7094C1450F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E3EC-4B44-4A53-8830-0DE35329C79D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84</v>
      </c>
      <c r="C2" s="3">
        <v>45710</v>
      </c>
      <c r="D2" s="4" t="s">
        <v>38</v>
      </c>
      <c r="E2" s="5">
        <v>193</v>
      </c>
      <c r="F2" s="22">
        <v>1</v>
      </c>
      <c r="G2" s="5">
        <v>199</v>
      </c>
      <c r="H2" s="22">
        <v>2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588</v>
      </c>
      <c r="S2" s="7">
        <v>196</v>
      </c>
      <c r="T2" s="44">
        <v>6</v>
      </c>
      <c r="U2" s="8">
        <v>2</v>
      </c>
      <c r="V2" s="9">
        <v>198</v>
      </c>
    </row>
    <row r="4" spans="1:24" x14ac:dyDescent="0.25">
      <c r="Q4" s="39">
        <f>SUM(Q2:Q3)</f>
        <v>3</v>
      </c>
      <c r="R4" s="39">
        <f>SUM(R2:R3)</f>
        <v>588</v>
      </c>
      <c r="S4" s="40">
        <f>SUM(R4/Q4)</f>
        <v>196</v>
      </c>
      <c r="T4" s="39">
        <f>SUM(T2:T3)</f>
        <v>6</v>
      </c>
      <c r="U4" s="39">
        <f>SUM(U2:U3)</f>
        <v>2</v>
      </c>
      <c r="V4" s="4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333899B-9CED-4939-B3D8-8A16AAB5AC94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CA95-CC62-4DAC-BBB8-3F313B400740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87</v>
      </c>
      <c r="C2" s="3">
        <v>45724</v>
      </c>
      <c r="D2" s="4" t="s">
        <v>38</v>
      </c>
      <c r="E2" s="5">
        <v>196</v>
      </c>
      <c r="F2" s="22">
        <v>1</v>
      </c>
      <c r="G2" s="36">
        <v>197</v>
      </c>
      <c r="H2" s="22">
        <v>2</v>
      </c>
      <c r="I2" s="5">
        <v>192</v>
      </c>
      <c r="J2" s="22">
        <v>3</v>
      </c>
      <c r="K2" s="5">
        <v>195</v>
      </c>
      <c r="L2" s="22">
        <v>4</v>
      </c>
      <c r="M2" s="5">
        <v>196</v>
      </c>
      <c r="N2" s="22">
        <v>4</v>
      </c>
      <c r="O2" s="5"/>
      <c r="P2" s="22"/>
      <c r="Q2" s="6">
        <v>5</v>
      </c>
      <c r="R2" s="6">
        <v>976</v>
      </c>
      <c r="S2" s="7">
        <v>195.2</v>
      </c>
      <c r="T2" s="44">
        <v>14</v>
      </c>
      <c r="U2" s="8">
        <v>13</v>
      </c>
      <c r="V2" s="9">
        <v>208.2</v>
      </c>
    </row>
    <row r="4" spans="1:24" x14ac:dyDescent="0.25">
      <c r="Q4" s="39">
        <f>SUM(Q2:Q3)</f>
        <v>5</v>
      </c>
      <c r="R4" s="39">
        <f>SUM(R2:R3)</f>
        <v>976</v>
      </c>
      <c r="S4" s="40">
        <f>SUM(R4/Q4)</f>
        <v>195.2</v>
      </c>
      <c r="T4" s="39">
        <f>SUM(T2:T3)</f>
        <v>14</v>
      </c>
      <c r="U4" s="39">
        <f>SUM(U2:U3)</f>
        <v>13</v>
      </c>
      <c r="V4" s="41">
        <f>SUM(S4+U4)</f>
        <v>208.2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15</v>
      </c>
      <c r="B8" s="2" t="s">
        <v>87</v>
      </c>
      <c r="C8" s="3">
        <v>45734</v>
      </c>
      <c r="D8" s="4" t="s">
        <v>38</v>
      </c>
      <c r="E8" s="5">
        <v>196</v>
      </c>
      <c r="F8" s="22">
        <v>4</v>
      </c>
      <c r="G8" s="5">
        <v>196</v>
      </c>
      <c r="H8" s="22">
        <v>3</v>
      </c>
      <c r="I8" s="5">
        <v>199</v>
      </c>
      <c r="J8" s="22">
        <v>4</v>
      </c>
      <c r="K8" s="5"/>
      <c r="L8" s="22"/>
      <c r="M8" s="5"/>
      <c r="N8" s="22"/>
      <c r="O8" s="5"/>
      <c r="P8" s="22"/>
      <c r="Q8" s="6">
        <v>3</v>
      </c>
      <c r="R8" s="6">
        <v>591</v>
      </c>
      <c r="S8" s="7">
        <v>197</v>
      </c>
      <c r="T8" s="44">
        <v>11</v>
      </c>
      <c r="U8" s="8">
        <v>3</v>
      </c>
      <c r="V8" s="9">
        <v>200</v>
      </c>
    </row>
    <row r="10" spans="1:24" x14ac:dyDescent="0.25">
      <c r="Q10" s="39">
        <f>SUM(Q8:Q9)</f>
        <v>3</v>
      </c>
      <c r="R10" s="39">
        <f>SUM(R8:R9)</f>
        <v>591</v>
      </c>
      <c r="S10" s="40">
        <f>SUM(R10/Q10)</f>
        <v>197</v>
      </c>
      <c r="T10" s="39">
        <f>SUM(T8:T9)</f>
        <v>11</v>
      </c>
      <c r="U10" s="39">
        <f>SUM(U8:U9)</f>
        <v>3</v>
      </c>
      <c r="V10" s="41">
        <f>SUM(S10+U10)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Virginia 2025'!A1" display="Return to Rankings" xr:uid="{E67640EB-9DB0-4BC3-9586-E2AFB095C3CD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EEF0-638E-4F19-A10A-557EB2C3374D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100</v>
      </c>
      <c r="C2" s="3">
        <v>45755</v>
      </c>
      <c r="D2" s="4" t="s">
        <v>38</v>
      </c>
      <c r="E2" s="5">
        <v>190</v>
      </c>
      <c r="F2" s="22">
        <v>1</v>
      </c>
      <c r="G2" s="36">
        <v>184</v>
      </c>
      <c r="H2" s="22">
        <v>0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561</v>
      </c>
      <c r="S2" s="7">
        <v>187</v>
      </c>
      <c r="T2" s="44">
        <v>3</v>
      </c>
      <c r="U2" s="8">
        <v>4</v>
      </c>
      <c r="V2" s="9">
        <v>191</v>
      </c>
    </row>
    <row r="4" spans="1:24" x14ac:dyDescent="0.25">
      <c r="Q4" s="39">
        <f>SUM(Q2:Q3)</f>
        <v>3</v>
      </c>
      <c r="R4" s="39">
        <f>SUM(R2:R3)</f>
        <v>561</v>
      </c>
      <c r="S4" s="40">
        <f>SUM(R4/Q4)</f>
        <v>187</v>
      </c>
      <c r="T4" s="39">
        <f>SUM(T2:T3)</f>
        <v>3</v>
      </c>
      <c r="U4" s="39">
        <f>SUM(U2:U3)</f>
        <v>4</v>
      </c>
      <c r="V4" s="41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620C9A8-5878-4BAB-8C9D-DE2DE2C4D422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9387-4AF9-440C-A72E-6C2539A84AFC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53</v>
      </c>
      <c r="C2" s="3">
        <v>45682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4</v>
      </c>
      <c r="K2" s="5">
        <v>197</v>
      </c>
      <c r="L2" s="22">
        <v>4</v>
      </c>
      <c r="M2" s="5">
        <v>197</v>
      </c>
      <c r="N2" s="22">
        <v>0</v>
      </c>
      <c r="O2" s="5"/>
      <c r="P2" s="22"/>
      <c r="Q2" s="6">
        <v>5</v>
      </c>
      <c r="R2" s="6">
        <v>989</v>
      </c>
      <c r="S2" s="7">
        <v>197.8</v>
      </c>
      <c r="T2" s="44">
        <v>19</v>
      </c>
      <c r="U2" s="8">
        <v>2</v>
      </c>
      <c r="V2" s="9">
        <v>199.8</v>
      </c>
    </row>
    <row r="4" spans="1:24" x14ac:dyDescent="0.25">
      <c r="Q4" s="39">
        <f>SUM(Q2:Q3)</f>
        <v>5</v>
      </c>
      <c r="R4" s="39">
        <f>SUM(R2:R3)</f>
        <v>989</v>
      </c>
      <c r="S4" s="40">
        <f>SUM(R4/Q4)</f>
        <v>197.8</v>
      </c>
      <c r="T4" s="39">
        <f>SUM(T2:T3)</f>
        <v>19</v>
      </c>
      <c r="U4" s="39">
        <f>SUM(U2:U3)</f>
        <v>2</v>
      </c>
      <c r="V4" s="41">
        <f>SUM(S4+U4)</f>
        <v>199.8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F08E7FE9-E334-4F4D-BD47-F931A1872343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4EEC-70A4-4334-8510-FC855E9E52F3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61</v>
      </c>
      <c r="C2" s="3">
        <v>45682</v>
      </c>
      <c r="D2" s="4" t="s">
        <v>38</v>
      </c>
      <c r="E2" s="36">
        <v>178</v>
      </c>
      <c r="F2" s="22">
        <v>0</v>
      </c>
      <c r="G2" s="36">
        <v>184</v>
      </c>
      <c r="H2" s="22">
        <v>0</v>
      </c>
      <c r="I2" s="5">
        <v>172</v>
      </c>
      <c r="J2" s="22">
        <v>0</v>
      </c>
      <c r="K2" s="38">
        <v>182</v>
      </c>
      <c r="L2" s="22">
        <v>2</v>
      </c>
      <c r="M2" s="38">
        <v>185</v>
      </c>
      <c r="N2" s="22">
        <v>1</v>
      </c>
      <c r="O2" s="5"/>
      <c r="P2" s="22"/>
      <c r="Q2" s="6">
        <v>5</v>
      </c>
      <c r="R2" s="6">
        <v>901</v>
      </c>
      <c r="S2" s="7">
        <v>180.2</v>
      </c>
      <c r="T2" s="44">
        <v>3</v>
      </c>
      <c r="U2" s="8">
        <v>3</v>
      </c>
      <c r="V2" s="9">
        <v>183.2</v>
      </c>
    </row>
    <row r="3" spans="1:24" x14ac:dyDescent="0.25">
      <c r="A3" s="1" t="s">
        <v>35</v>
      </c>
      <c r="B3" s="2" t="s">
        <v>72</v>
      </c>
      <c r="C3" s="3">
        <v>45710</v>
      </c>
      <c r="D3" s="4" t="s">
        <v>38</v>
      </c>
      <c r="E3" s="36">
        <v>190</v>
      </c>
      <c r="F3" s="22">
        <v>0</v>
      </c>
      <c r="G3" s="36">
        <v>194</v>
      </c>
      <c r="H3" s="22">
        <v>2</v>
      </c>
      <c r="I3" s="5">
        <v>192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5</v>
      </c>
      <c r="U3" s="8">
        <v>4</v>
      </c>
      <c r="V3" s="9">
        <v>196</v>
      </c>
    </row>
    <row r="5" spans="1:24" x14ac:dyDescent="0.25">
      <c r="Q5" s="39">
        <f>SUM(Q2:Q4)</f>
        <v>8</v>
      </c>
      <c r="R5" s="39">
        <f>SUM(R2:R4)</f>
        <v>1477</v>
      </c>
      <c r="S5" s="40">
        <f>SUM(R5/Q5)</f>
        <v>184.625</v>
      </c>
      <c r="T5" s="39">
        <f>SUM(T2:T4)</f>
        <v>8</v>
      </c>
      <c r="U5" s="39">
        <f>SUM(U2:U4)</f>
        <v>7</v>
      </c>
      <c r="V5" s="41">
        <f>SUM(S5+U5)</f>
        <v>191.625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61</v>
      </c>
      <c r="C9" s="3">
        <v>45720</v>
      </c>
      <c r="D9" s="4" t="s">
        <v>38</v>
      </c>
      <c r="E9" s="5">
        <v>193</v>
      </c>
      <c r="F9" s="22">
        <v>1</v>
      </c>
      <c r="G9" s="5">
        <v>196</v>
      </c>
      <c r="H9" s="22">
        <v>2</v>
      </c>
      <c r="I9" s="5">
        <v>193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4</v>
      </c>
      <c r="U9" s="8">
        <v>2</v>
      </c>
      <c r="V9" s="9">
        <v>196</v>
      </c>
    </row>
    <row r="11" spans="1:24" x14ac:dyDescent="0.25">
      <c r="Q11" s="39">
        <f>SUM(Q9:Q10)</f>
        <v>3</v>
      </c>
      <c r="R11" s="39">
        <f>SUM(R9:R10)</f>
        <v>582</v>
      </c>
      <c r="S11" s="40">
        <f>SUM(R11/Q11)</f>
        <v>194</v>
      </c>
      <c r="T11" s="39">
        <f>SUM(T9:T10)</f>
        <v>4</v>
      </c>
      <c r="U11" s="39">
        <f>SUM(U9:U10)</f>
        <v>2</v>
      </c>
      <c r="V11" s="41">
        <f>SUM(S11+U11)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6D51C090-FDDF-413B-8B2B-04167046D257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44</v>
      </c>
      <c r="C2" s="3">
        <v>45664</v>
      </c>
      <c r="D2" s="4" t="s">
        <v>38</v>
      </c>
      <c r="E2" s="37">
        <v>190</v>
      </c>
      <c r="F2" s="35">
        <v>0</v>
      </c>
      <c r="G2" s="37">
        <v>197</v>
      </c>
      <c r="H2" s="35">
        <v>2</v>
      </c>
      <c r="I2" s="37">
        <v>191</v>
      </c>
      <c r="J2" s="35">
        <v>2</v>
      </c>
      <c r="K2" s="24"/>
      <c r="L2" s="35"/>
      <c r="M2" s="24"/>
      <c r="N2" s="35"/>
      <c r="O2" s="24"/>
      <c r="P2" s="35"/>
      <c r="Q2" s="6">
        <v>3</v>
      </c>
      <c r="R2" s="6">
        <v>578</v>
      </c>
      <c r="S2" s="7">
        <v>192.66666666666666</v>
      </c>
      <c r="T2" s="23">
        <v>4</v>
      </c>
      <c r="U2" s="8">
        <v>9</v>
      </c>
      <c r="V2" s="9">
        <v>201.66666666666666</v>
      </c>
    </row>
    <row r="3" spans="1:24" x14ac:dyDescent="0.25">
      <c r="A3" s="1" t="s">
        <v>46</v>
      </c>
      <c r="B3" s="2" t="s">
        <v>44</v>
      </c>
      <c r="C3" s="3">
        <v>45678</v>
      </c>
      <c r="D3" s="4" t="s">
        <v>38</v>
      </c>
      <c r="E3" s="24">
        <v>194</v>
      </c>
      <c r="F3" s="35">
        <v>6</v>
      </c>
      <c r="G3" s="24">
        <v>189</v>
      </c>
      <c r="H3" s="35">
        <v>1</v>
      </c>
      <c r="I3" s="24">
        <v>190</v>
      </c>
      <c r="J3" s="35">
        <v>0</v>
      </c>
      <c r="K3" s="24"/>
      <c r="L3" s="35"/>
      <c r="M3" s="24"/>
      <c r="N3" s="35"/>
      <c r="O3" s="24"/>
      <c r="P3" s="35"/>
      <c r="Q3" s="6">
        <v>3</v>
      </c>
      <c r="R3" s="6">
        <v>573</v>
      </c>
      <c r="S3" s="7">
        <v>191</v>
      </c>
      <c r="T3" s="23">
        <v>7</v>
      </c>
      <c r="U3" s="8">
        <v>4</v>
      </c>
      <c r="V3" s="9">
        <v>195</v>
      </c>
    </row>
    <row r="5" spans="1:24" x14ac:dyDescent="0.25">
      <c r="Q5" s="39">
        <f>SUM(Q2:Q4)</f>
        <v>6</v>
      </c>
      <c r="R5" s="39">
        <f>SUM(R2:R4)</f>
        <v>1151</v>
      </c>
      <c r="S5" s="40">
        <f>SUM(R5/Q5)</f>
        <v>191.83333333333334</v>
      </c>
      <c r="T5" s="39">
        <f>SUM(T2:T4)</f>
        <v>11</v>
      </c>
      <c r="U5" s="39">
        <f>SUM(U2:U4)</f>
        <v>13</v>
      </c>
      <c r="V5" s="41">
        <f>SUM(S5+U5)</f>
        <v>204.83333333333334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35</v>
      </c>
      <c r="B9" s="2" t="s">
        <v>44</v>
      </c>
      <c r="C9" s="3">
        <v>45706</v>
      </c>
      <c r="D9" s="4" t="s">
        <v>38</v>
      </c>
      <c r="E9" s="5">
        <v>189</v>
      </c>
      <c r="F9" s="22">
        <v>1</v>
      </c>
      <c r="G9" s="36">
        <v>188</v>
      </c>
      <c r="H9" s="22">
        <v>1</v>
      </c>
      <c r="I9" s="5">
        <v>194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3</v>
      </c>
      <c r="U9" s="8">
        <v>2</v>
      </c>
      <c r="V9" s="9">
        <v>192.33333333333334</v>
      </c>
    </row>
    <row r="11" spans="1:24" x14ac:dyDescent="0.25">
      <c r="Q11" s="39">
        <f>SUM(Q9:Q10)</f>
        <v>3</v>
      </c>
      <c r="R11" s="39">
        <f>SUM(R9:R10)</f>
        <v>571</v>
      </c>
      <c r="S11" s="40">
        <f>SUM(R11/Q11)</f>
        <v>190.33333333333334</v>
      </c>
      <c r="T11" s="39">
        <f>SUM(T9:T10)</f>
        <v>3</v>
      </c>
      <c r="U11" s="39">
        <f>SUM(U9:U10)</f>
        <v>2</v>
      </c>
      <c r="V11" s="41">
        <f>SUM(S11+U11)</f>
        <v>192.33333333333334</v>
      </c>
    </row>
    <row r="14" spans="1:24" x14ac:dyDescent="0.25">
      <c r="A14" s="26" t="s">
        <v>1</v>
      </c>
      <c r="B14" s="27" t="s">
        <v>2</v>
      </c>
      <c r="C14" s="25" t="s">
        <v>3</v>
      </c>
      <c r="D14" s="28" t="s">
        <v>4</v>
      </c>
      <c r="E14" s="29" t="s">
        <v>21</v>
      </c>
      <c r="F14" s="29" t="s">
        <v>22</v>
      </c>
      <c r="G14" s="29" t="s">
        <v>23</v>
      </c>
      <c r="H14" s="29" t="s">
        <v>22</v>
      </c>
      <c r="I14" s="29" t="s">
        <v>24</v>
      </c>
      <c r="J14" s="29" t="s">
        <v>22</v>
      </c>
      <c r="K14" s="29" t="s">
        <v>25</v>
      </c>
      <c r="L14" s="29" t="s">
        <v>22</v>
      </c>
      <c r="M14" s="29" t="s">
        <v>26</v>
      </c>
      <c r="N14" s="29" t="s">
        <v>22</v>
      </c>
      <c r="O14" s="29" t="s">
        <v>27</v>
      </c>
      <c r="P14" s="29" t="s">
        <v>22</v>
      </c>
      <c r="Q14" s="30" t="s">
        <v>28</v>
      </c>
      <c r="R14" s="31" t="s">
        <v>29</v>
      </c>
      <c r="S14" s="32" t="s">
        <v>5</v>
      </c>
      <c r="T14" s="32" t="s">
        <v>30</v>
      </c>
      <c r="U14" s="31" t="s">
        <v>6</v>
      </c>
      <c r="V14" s="32" t="s">
        <v>31</v>
      </c>
    </row>
    <row r="15" spans="1:24" x14ac:dyDescent="0.25">
      <c r="A15" s="1" t="s">
        <v>11</v>
      </c>
      <c r="B15" s="2" t="s">
        <v>44</v>
      </c>
      <c r="C15" s="3">
        <v>45720</v>
      </c>
      <c r="D15" s="4" t="s">
        <v>38</v>
      </c>
      <c r="E15" s="36">
        <v>190</v>
      </c>
      <c r="F15" s="22">
        <v>0</v>
      </c>
      <c r="G15" s="36">
        <v>0</v>
      </c>
      <c r="H15" s="22">
        <v>0</v>
      </c>
      <c r="I15" s="5">
        <v>0</v>
      </c>
      <c r="J15" s="22">
        <v>0</v>
      </c>
      <c r="K15" s="38"/>
      <c r="L15" s="22"/>
      <c r="M15" s="38"/>
      <c r="N15" s="22"/>
      <c r="O15" s="5"/>
      <c r="P15" s="22"/>
      <c r="Q15" s="6">
        <v>3</v>
      </c>
      <c r="R15" s="6">
        <v>190</v>
      </c>
      <c r="S15" s="7">
        <v>63.333333333333336</v>
      </c>
      <c r="T15" s="44">
        <v>0</v>
      </c>
      <c r="U15" s="8">
        <v>2</v>
      </c>
      <c r="V15" s="9">
        <v>65.333333333333343</v>
      </c>
    </row>
    <row r="17" spans="17:22" x14ac:dyDescent="0.25">
      <c r="Q17" s="39">
        <f>SUM(Q15:Q16)</f>
        <v>3</v>
      </c>
      <c r="R17" s="39">
        <f>SUM(R15:R16)</f>
        <v>190</v>
      </c>
      <c r="S17" s="40">
        <f>SUM(R17/Q17)</f>
        <v>63.333333333333336</v>
      </c>
      <c r="T17" s="39">
        <f>SUM(T15:T16)</f>
        <v>0</v>
      </c>
      <c r="U17" s="39">
        <f>SUM(U15:U16)</f>
        <v>2</v>
      </c>
      <c r="V17" s="41">
        <f>SUM(S17+U17)</f>
        <v>65.333333333333343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9:C9 B14" name="Range1_2_1_1"/>
    <protectedRange algorithmName="SHA-512" hashValue="ON39YdpmFHfN9f47KpiRvqrKx0V9+erV1CNkpWzYhW/Qyc6aT8rEyCrvauWSYGZK2ia3o7vd3akF07acHAFpOA==" saltValue="yVW9XmDwTqEnmpSGai0KYg==" spinCount="100000" sqref="D2 D9" name="Range1_1_8_1_1"/>
    <protectedRange algorithmName="SHA-512" hashValue="ON39YdpmFHfN9f47KpiRvqrKx0V9+erV1CNkpWzYhW/Qyc6aT8rEyCrvauWSYGZK2ia3o7vd3akF07acHAFpOA==" saltValue="yVW9XmDwTqEnmpSGai0KYg==" spinCount="100000" sqref="P2 P9" name="Range1_3_3_1_1"/>
    <protectedRange algorithmName="SHA-512" hashValue="ON39YdpmFHfN9f47KpiRvqrKx0V9+erV1CNkpWzYhW/Qyc6aT8rEyCrvauWSYGZK2ia3o7vd3akF07acHAFpOA==" saltValue="yVW9XmDwTqEnmpSGai0KYg==" spinCount="100000" sqref="E2:O2 T2 E9:O9 T9" name="Range1_3_5_12_1_1"/>
  </protectedRanges>
  <hyperlinks>
    <hyperlink ref="X1" location="'Virginia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0859-CA3A-499B-B24D-26EC08477F59}">
  <dimension ref="A1:X1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63</v>
      </c>
      <c r="C2" s="3">
        <v>45692</v>
      </c>
      <c r="D2" s="4" t="s">
        <v>38</v>
      </c>
      <c r="E2" s="5">
        <v>193</v>
      </c>
      <c r="F2" s="22">
        <v>3</v>
      </c>
      <c r="G2" s="36">
        <v>193</v>
      </c>
      <c r="H2" s="22">
        <v>1</v>
      </c>
      <c r="I2" s="5">
        <v>194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580</v>
      </c>
      <c r="S2" s="7">
        <v>193.33333333333334</v>
      </c>
      <c r="T2" s="44">
        <v>4</v>
      </c>
      <c r="U2" s="8">
        <v>3</v>
      </c>
      <c r="V2" s="9">
        <v>196.33333333333334</v>
      </c>
    </row>
    <row r="3" spans="1:24" x14ac:dyDescent="0.25">
      <c r="A3" s="1" t="s">
        <v>11</v>
      </c>
      <c r="B3" s="2" t="s">
        <v>71</v>
      </c>
      <c r="C3" s="3">
        <v>45706</v>
      </c>
      <c r="D3" s="4" t="s">
        <v>38</v>
      </c>
      <c r="E3" s="5">
        <v>191</v>
      </c>
      <c r="F3" s="22">
        <v>1</v>
      </c>
      <c r="G3" s="36">
        <v>189</v>
      </c>
      <c r="H3" s="22">
        <v>0</v>
      </c>
      <c r="I3" s="5">
        <v>191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571</v>
      </c>
      <c r="S3" s="7">
        <v>190.33333333333334</v>
      </c>
      <c r="T3" s="44">
        <v>3</v>
      </c>
      <c r="U3" s="8">
        <v>4</v>
      </c>
      <c r="V3" s="9">
        <v>194.33333333333334</v>
      </c>
    </row>
    <row r="4" spans="1:24" x14ac:dyDescent="0.25">
      <c r="A4" s="1" t="s">
        <v>11</v>
      </c>
      <c r="B4" s="2" t="s">
        <v>71</v>
      </c>
      <c r="C4" s="3">
        <v>45720</v>
      </c>
      <c r="D4" s="4" t="s">
        <v>38</v>
      </c>
      <c r="E4" s="5">
        <v>192</v>
      </c>
      <c r="F4" s="22">
        <v>1</v>
      </c>
      <c r="G4" s="36">
        <v>193</v>
      </c>
      <c r="H4" s="22">
        <v>2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6</v>
      </c>
      <c r="U4" s="8">
        <v>4</v>
      </c>
      <c r="V4" s="9">
        <v>197</v>
      </c>
    </row>
    <row r="6" spans="1:24" x14ac:dyDescent="0.25">
      <c r="Q6" s="39">
        <f>SUM(Q2:Q5)</f>
        <v>9</v>
      </c>
      <c r="R6" s="39">
        <f>SUM(R2:R5)</f>
        <v>1730</v>
      </c>
      <c r="S6" s="40">
        <f>SUM(R6/Q6)</f>
        <v>192.22222222222223</v>
      </c>
      <c r="T6" s="39">
        <f>SUM(T2:T5)</f>
        <v>13</v>
      </c>
      <c r="U6" s="39">
        <f>SUM(U2:U5)</f>
        <v>11</v>
      </c>
      <c r="V6" s="41">
        <f>SUM(S6+U6)</f>
        <v>203.22222222222223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15</v>
      </c>
      <c r="B10" s="2" t="s">
        <v>71</v>
      </c>
      <c r="C10" s="3">
        <v>45755</v>
      </c>
      <c r="D10" s="4" t="s">
        <v>38</v>
      </c>
      <c r="E10" s="5">
        <v>194</v>
      </c>
      <c r="F10" s="22">
        <v>1</v>
      </c>
      <c r="G10" s="5">
        <v>197</v>
      </c>
      <c r="H10" s="22">
        <v>5</v>
      </c>
      <c r="I10" s="5">
        <v>195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586</v>
      </c>
      <c r="S10" s="7">
        <v>195.33333333333334</v>
      </c>
      <c r="T10" s="44">
        <v>8</v>
      </c>
      <c r="U10" s="8">
        <v>2</v>
      </c>
      <c r="V10" s="9">
        <v>197.33333333333334</v>
      </c>
    </row>
    <row r="12" spans="1:24" x14ac:dyDescent="0.25">
      <c r="Q12" s="39">
        <f>SUM(Q10:Q11)</f>
        <v>3</v>
      </c>
      <c r="R12" s="39">
        <f>SUM(R10:R11)</f>
        <v>586</v>
      </c>
      <c r="S12" s="40">
        <f>SUM(R12/Q12)</f>
        <v>195.33333333333334</v>
      </c>
      <c r="T12" s="39">
        <f>SUM(T10:T11)</f>
        <v>8</v>
      </c>
      <c r="U12" s="39">
        <f>SUM(U10:U11)</f>
        <v>2</v>
      </c>
      <c r="V12" s="41">
        <f>SUM(S12+U12)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9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</protectedRanges>
  <hyperlinks>
    <hyperlink ref="X1" location="'Virginia 2025'!A1" display="Return to Rankings" xr:uid="{FCA54731-DD06-43B7-B1BB-8748F7428461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653A-084C-4714-AF63-670EA488CB67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56</v>
      </c>
      <c r="C2" s="3">
        <v>45682</v>
      </c>
      <c r="D2" s="4" t="s">
        <v>38</v>
      </c>
      <c r="E2" s="5">
        <v>197</v>
      </c>
      <c r="F2" s="22">
        <v>3</v>
      </c>
      <c r="G2" s="5">
        <v>195</v>
      </c>
      <c r="H2" s="22">
        <v>2</v>
      </c>
      <c r="I2" s="43">
        <v>200</v>
      </c>
      <c r="J2" s="22">
        <v>5</v>
      </c>
      <c r="K2" s="5">
        <v>197</v>
      </c>
      <c r="L2" s="22">
        <v>5</v>
      </c>
      <c r="M2" s="5">
        <v>198</v>
      </c>
      <c r="N2" s="22">
        <v>5</v>
      </c>
      <c r="O2" s="5"/>
      <c r="P2" s="22"/>
      <c r="Q2" s="6">
        <v>5</v>
      </c>
      <c r="R2" s="6">
        <v>987</v>
      </c>
      <c r="S2" s="7">
        <v>197.4</v>
      </c>
      <c r="T2" s="44">
        <v>20</v>
      </c>
      <c r="U2" s="8">
        <v>4</v>
      </c>
      <c r="V2" s="9">
        <v>201.4</v>
      </c>
    </row>
    <row r="3" spans="1:24" x14ac:dyDescent="0.25">
      <c r="A3" s="1" t="s">
        <v>15</v>
      </c>
      <c r="B3" s="2" t="s">
        <v>56</v>
      </c>
      <c r="C3" s="3">
        <v>45696</v>
      </c>
      <c r="D3" s="4" t="s">
        <v>38</v>
      </c>
      <c r="E3" s="5">
        <v>198</v>
      </c>
      <c r="F3" s="22">
        <v>7</v>
      </c>
      <c r="G3" s="5">
        <v>199</v>
      </c>
      <c r="H3" s="22">
        <v>5</v>
      </c>
      <c r="I3" s="5">
        <v>199</v>
      </c>
      <c r="J3" s="22">
        <v>3</v>
      </c>
      <c r="K3" s="5">
        <v>198</v>
      </c>
      <c r="L3" s="22">
        <v>3</v>
      </c>
      <c r="M3" s="43">
        <v>200</v>
      </c>
      <c r="N3" s="22">
        <v>4</v>
      </c>
      <c r="O3" s="5"/>
      <c r="P3" s="22"/>
      <c r="Q3" s="6">
        <v>5</v>
      </c>
      <c r="R3" s="6">
        <v>994</v>
      </c>
      <c r="S3" s="7">
        <v>198.8</v>
      </c>
      <c r="T3" s="44">
        <v>22</v>
      </c>
      <c r="U3" s="8">
        <v>6</v>
      </c>
      <c r="V3" s="9">
        <v>204.8</v>
      </c>
    </row>
    <row r="4" spans="1:24" x14ac:dyDescent="0.25">
      <c r="A4" s="1" t="s">
        <v>15</v>
      </c>
      <c r="B4" s="2" t="s">
        <v>56</v>
      </c>
      <c r="C4" s="3">
        <v>45710</v>
      </c>
      <c r="D4" s="4" t="s">
        <v>38</v>
      </c>
      <c r="E4" s="5">
        <v>199</v>
      </c>
      <c r="F4" s="22">
        <v>6</v>
      </c>
      <c r="G4" s="5">
        <v>199</v>
      </c>
      <c r="H4" s="22">
        <v>3</v>
      </c>
      <c r="I4" s="43">
        <v>200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598</v>
      </c>
      <c r="S4" s="7">
        <v>199.33333333333334</v>
      </c>
      <c r="T4" s="44">
        <v>11</v>
      </c>
      <c r="U4" s="8">
        <v>4</v>
      </c>
      <c r="V4" s="9">
        <v>203.33333333333334</v>
      </c>
    </row>
    <row r="5" spans="1:24" x14ac:dyDescent="0.25">
      <c r="A5" s="1" t="s">
        <v>15</v>
      </c>
      <c r="B5" s="2" t="s">
        <v>56</v>
      </c>
      <c r="C5" s="3">
        <v>45745</v>
      </c>
      <c r="D5" s="4" t="s">
        <v>38</v>
      </c>
      <c r="E5" s="5">
        <v>199</v>
      </c>
      <c r="F5" s="22">
        <v>4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8</v>
      </c>
      <c r="U5" s="8">
        <v>2</v>
      </c>
      <c r="V5" s="9">
        <v>200</v>
      </c>
    </row>
    <row r="7" spans="1:24" x14ac:dyDescent="0.25">
      <c r="Q7" s="39">
        <f>SUM(Q2:Q6)</f>
        <v>15</v>
      </c>
      <c r="R7" s="39">
        <f>SUM(R2:R6)</f>
        <v>2975</v>
      </c>
      <c r="S7" s="40">
        <f>SUM(R7/Q7)</f>
        <v>198.33333333333334</v>
      </c>
      <c r="T7" s="39">
        <f>SUM(T2:T6)</f>
        <v>61</v>
      </c>
      <c r="U7" s="39">
        <f>SUM(U2:U6)</f>
        <v>16</v>
      </c>
      <c r="V7" s="41">
        <f>SUM(S7+U7)</f>
        <v>214.33333333333334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Virginia 2025'!A1" display="Return to Rankings" xr:uid="{FB63302B-CBE7-44F5-9DA9-941C46667B59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5AFC-4919-4015-BA86-C927C1FC9FE2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88</v>
      </c>
      <c r="C2" s="3">
        <v>45734</v>
      </c>
      <c r="D2" s="4" t="s">
        <v>38</v>
      </c>
      <c r="E2" s="5">
        <v>185</v>
      </c>
      <c r="F2" s="22">
        <v>3</v>
      </c>
      <c r="G2" s="5">
        <v>186</v>
      </c>
      <c r="H2" s="22">
        <v>1</v>
      </c>
      <c r="I2" s="5">
        <v>194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565</v>
      </c>
      <c r="S2" s="7">
        <v>188.33333333333334</v>
      </c>
      <c r="T2" s="44">
        <v>8</v>
      </c>
      <c r="U2" s="8">
        <v>2</v>
      </c>
      <c r="V2" s="9">
        <v>190.33333333333334</v>
      </c>
    </row>
    <row r="4" spans="1:24" x14ac:dyDescent="0.25">
      <c r="Q4" s="39">
        <f>SUM(Q2:Q3)</f>
        <v>3</v>
      </c>
      <c r="R4" s="39">
        <f>SUM(R2:R3)</f>
        <v>565</v>
      </c>
      <c r="S4" s="40">
        <f>SUM(R4/Q4)</f>
        <v>188.33333333333334</v>
      </c>
      <c r="T4" s="39">
        <f>SUM(T2:T3)</f>
        <v>8</v>
      </c>
      <c r="U4" s="39">
        <f>SUM(U2:U3)</f>
        <v>2</v>
      </c>
      <c r="V4" s="41">
        <f>SUM(S4+U4)</f>
        <v>190.33333333333334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8B95193-CBF6-4B30-8801-EF4C7006B537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4042-18E2-40B2-98BE-DA29BF6AC53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80</v>
      </c>
      <c r="C2" s="3">
        <v>45710</v>
      </c>
      <c r="D2" s="4" t="s">
        <v>38</v>
      </c>
      <c r="E2" s="5">
        <v>197</v>
      </c>
      <c r="F2" s="22">
        <v>4</v>
      </c>
      <c r="G2" s="5">
        <v>197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25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D3FE991-8FDE-401B-B303-FC615287E3C4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EB7-1A5B-49F4-A17A-5DCBDE504C3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90</v>
      </c>
      <c r="C2" s="3">
        <v>45734</v>
      </c>
      <c r="D2" s="4" t="s">
        <v>38</v>
      </c>
      <c r="E2" s="36">
        <v>178</v>
      </c>
      <c r="F2" s="22">
        <v>0</v>
      </c>
      <c r="G2" s="36">
        <v>175</v>
      </c>
      <c r="H2" s="22">
        <v>0</v>
      </c>
      <c r="I2" s="5">
        <v>179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532</v>
      </c>
      <c r="S2" s="7">
        <v>177.33333333333334</v>
      </c>
      <c r="T2" s="44">
        <v>2</v>
      </c>
      <c r="U2" s="8">
        <v>2</v>
      </c>
      <c r="V2" s="9">
        <v>179.33333333333334</v>
      </c>
    </row>
    <row r="4" spans="1:24" x14ac:dyDescent="0.25">
      <c r="Q4" s="39">
        <f>SUM(Q2:Q3)</f>
        <v>3</v>
      </c>
      <c r="R4" s="39">
        <f>SUM(R2:R3)</f>
        <v>532</v>
      </c>
      <c r="S4" s="40">
        <f>SUM(R4/Q4)</f>
        <v>177.33333333333334</v>
      </c>
      <c r="T4" s="39">
        <f>SUM(T2:T3)</f>
        <v>2</v>
      </c>
      <c r="U4" s="39">
        <f>SUM(U2:U3)</f>
        <v>2</v>
      </c>
      <c r="V4" s="41">
        <f>SUM(S4+U4)</f>
        <v>179.33333333333334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CAF7CE-9B48-41FA-AEDB-BE48842DE00B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B5F2-30D7-4713-9286-8DE69CACA25B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65</v>
      </c>
      <c r="C2" s="3">
        <v>45696</v>
      </c>
      <c r="D2" s="4" t="s">
        <v>38</v>
      </c>
      <c r="E2" s="5">
        <v>197</v>
      </c>
      <c r="F2" s="22">
        <v>5</v>
      </c>
      <c r="G2" s="43">
        <v>200.001</v>
      </c>
      <c r="H2" s="22">
        <v>7</v>
      </c>
      <c r="I2" s="5">
        <v>198</v>
      </c>
      <c r="J2" s="22">
        <v>5</v>
      </c>
      <c r="K2" s="5">
        <v>199</v>
      </c>
      <c r="L2" s="22">
        <v>4</v>
      </c>
      <c r="M2" s="5">
        <v>199</v>
      </c>
      <c r="N2" s="22">
        <v>4</v>
      </c>
      <c r="O2" s="5"/>
      <c r="P2" s="22"/>
      <c r="Q2" s="6">
        <v>5</v>
      </c>
      <c r="R2" s="6">
        <v>993.00099999999998</v>
      </c>
      <c r="S2" s="7">
        <v>198.6002</v>
      </c>
      <c r="T2" s="44">
        <v>25</v>
      </c>
      <c r="U2" s="8">
        <v>5</v>
      </c>
      <c r="V2" s="9">
        <v>203.6002</v>
      </c>
    </row>
    <row r="3" spans="1:24" x14ac:dyDescent="0.25">
      <c r="A3" s="1" t="s">
        <v>15</v>
      </c>
      <c r="B3" s="2" t="s">
        <v>65</v>
      </c>
      <c r="C3" s="3">
        <v>45710</v>
      </c>
      <c r="D3" s="4" t="s">
        <v>38</v>
      </c>
      <c r="E3" s="5">
        <v>198</v>
      </c>
      <c r="F3" s="22">
        <v>3</v>
      </c>
      <c r="G3" s="5">
        <v>199</v>
      </c>
      <c r="H3" s="22">
        <v>3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593</v>
      </c>
      <c r="S3" s="7">
        <v>197.66666666666666</v>
      </c>
      <c r="T3" s="44">
        <v>9</v>
      </c>
      <c r="U3" s="8">
        <v>2</v>
      </c>
      <c r="V3" s="9">
        <v>199.66666666666666</v>
      </c>
    </row>
    <row r="4" spans="1:24" x14ac:dyDescent="0.25">
      <c r="A4" s="1" t="s">
        <v>15</v>
      </c>
      <c r="B4" s="2" t="s">
        <v>65</v>
      </c>
      <c r="C4" s="3">
        <v>45738</v>
      </c>
      <c r="D4" s="4" t="s">
        <v>38</v>
      </c>
      <c r="E4" s="5">
        <v>199</v>
      </c>
      <c r="F4" s="22">
        <v>4</v>
      </c>
      <c r="G4" s="5">
        <v>197</v>
      </c>
      <c r="H4" s="22">
        <v>5</v>
      </c>
      <c r="I4" s="5">
        <v>198</v>
      </c>
      <c r="J4" s="22">
        <v>5</v>
      </c>
      <c r="K4" s="5">
        <v>199</v>
      </c>
      <c r="L4" s="22">
        <v>3</v>
      </c>
      <c r="M4" s="5">
        <v>194</v>
      </c>
      <c r="N4" s="22">
        <v>5</v>
      </c>
      <c r="O4" s="5">
        <v>199</v>
      </c>
      <c r="P4" s="22">
        <v>3</v>
      </c>
      <c r="Q4" s="6">
        <v>6</v>
      </c>
      <c r="R4" s="6">
        <v>1186</v>
      </c>
      <c r="S4" s="7">
        <v>197.66666666666666</v>
      </c>
      <c r="T4" s="44">
        <v>25</v>
      </c>
      <c r="U4" s="8">
        <v>4</v>
      </c>
      <c r="V4" s="9">
        <v>201.66666666666666</v>
      </c>
    </row>
    <row r="5" spans="1:24" x14ac:dyDescent="0.25">
      <c r="A5" s="1" t="s">
        <v>15</v>
      </c>
      <c r="B5" s="2" t="s">
        <v>65</v>
      </c>
      <c r="C5" s="3">
        <v>45745</v>
      </c>
      <c r="D5" s="4" t="s">
        <v>38</v>
      </c>
      <c r="E5" s="5">
        <v>198</v>
      </c>
      <c r="F5" s="22">
        <v>4</v>
      </c>
      <c r="G5" s="5">
        <v>199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397</v>
      </c>
      <c r="S5" s="7">
        <v>198.5</v>
      </c>
      <c r="T5" s="44">
        <v>6</v>
      </c>
      <c r="U5" s="8">
        <v>2</v>
      </c>
      <c r="V5" s="9">
        <v>200.5</v>
      </c>
    </row>
    <row r="7" spans="1:24" x14ac:dyDescent="0.25">
      <c r="Q7" s="39">
        <f>SUM(Q2:Q6)</f>
        <v>16</v>
      </c>
      <c r="R7" s="39">
        <f>SUM(R2:R6)</f>
        <v>3169.0010000000002</v>
      </c>
      <c r="S7" s="40">
        <f>SUM(R7/Q7)</f>
        <v>198.06256250000001</v>
      </c>
      <c r="T7" s="39">
        <f>SUM(T2:T6)</f>
        <v>65</v>
      </c>
      <c r="U7" s="39">
        <f>SUM(U2:U6)</f>
        <v>13</v>
      </c>
      <c r="V7" s="41">
        <f>SUM(S7+U7)</f>
        <v>211.06256250000001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A17A09EA-E605-4338-9B89-35942B6803A2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86F9-FD7C-4579-9644-0E784D3EB1D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97</v>
      </c>
      <c r="C2" s="3">
        <v>45745</v>
      </c>
      <c r="D2" s="4" t="s">
        <v>38</v>
      </c>
      <c r="E2" s="5">
        <v>199</v>
      </c>
      <c r="F2" s="22">
        <v>4</v>
      </c>
      <c r="G2" s="43">
        <v>200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</v>
      </c>
      <c r="S2" s="7">
        <v>199.5</v>
      </c>
      <c r="T2" s="44">
        <v>8</v>
      </c>
      <c r="U2" s="8">
        <v>3</v>
      </c>
      <c r="V2" s="9">
        <v>202.5</v>
      </c>
    </row>
    <row r="4" spans="1:24" x14ac:dyDescent="0.25">
      <c r="Q4" s="39">
        <f>SUM(Q2:Q3)</f>
        <v>2</v>
      </c>
      <c r="R4" s="39">
        <f>SUM(R2:R3)</f>
        <v>399</v>
      </c>
      <c r="S4" s="40">
        <f>SUM(R4/Q4)</f>
        <v>199.5</v>
      </c>
      <c r="T4" s="39">
        <f>SUM(T2:T3)</f>
        <v>8</v>
      </c>
      <c r="U4" s="39">
        <f>SUM(U2:U3)</f>
        <v>3</v>
      </c>
      <c r="V4" s="41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9015406-DE1C-41A8-8445-6CC1B2F24159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CEA4-E328-41FE-81D8-1DD9D54197F6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75</v>
      </c>
      <c r="C2" s="3">
        <v>45710</v>
      </c>
      <c r="D2" s="4" t="s">
        <v>38</v>
      </c>
      <c r="E2" s="36">
        <v>186</v>
      </c>
      <c r="F2" s="22">
        <v>0</v>
      </c>
      <c r="G2" s="36">
        <v>194</v>
      </c>
      <c r="H2" s="22">
        <v>0</v>
      </c>
      <c r="I2" s="5">
        <v>194.001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574.00099999999998</v>
      </c>
      <c r="S2" s="7">
        <v>191.33366666666666</v>
      </c>
      <c r="T2" s="44">
        <v>3</v>
      </c>
      <c r="U2" s="8">
        <v>4</v>
      </c>
      <c r="V2" s="9">
        <v>195.33366666666666</v>
      </c>
    </row>
    <row r="4" spans="1:24" x14ac:dyDescent="0.25">
      <c r="Q4" s="39">
        <f>SUM(Q2:Q3)</f>
        <v>3</v>
      </c>
      <c r="R4" s="39">
        <f>SUM(R2:R3)</f>
        <v>574.00099999999998</v>
      </c>
      <c r="S4" s="40">
        <f>SUM(R4/Q4)</f>
        <v>191.33366666666666</v>
      </c>
      <c r="T4" s="39">
        <f>SUM(T2:T3)</f>
        <v>3</v>
      </c>
      <c r="U4" s="39">
        <f>SUM(U2:U3)</f>
        <v>4</v>
      </c>
      <c r="V4" s="41">
        <f>SUM(S4+U4)</f>
        <v>195.33366666666666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15</v>
      </c>
      <c r="B8" s="2" t="s">
        <v>75</v>
      </c>
      <c r="C8" s="3">
        <v>45710</v>
      </c>
      <c r="D8" s="4" t="s">
        <v>38</v>
      </c>
      <c r="E8" s="5">
        <v>198</v>
      </c>
      <c r="F8" s="22">
        <v>2</v>
      </c>
      <c r="G8" s="5">
        <v>198</v>
      </c>
      <c r="H8" s="22">
        <v>3</v>
      </c>
      <c r="I8" s="5">
        <v>196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10" spans="1:24" x14ac:dyDescent="0.25">
      <c r="Q10" s="39">
        <f>SUM(Q8:Q9)</f>
        <v>3</v>
      </c>
      <c r="R10" s="39">
        <f>SUM(R8:R9)</f>
        <v>592</v>
      </c>
      <c r="S10" s="40">
        <f>SUM(R10/Q10)</f>
        <v>197.33333333333334</v>
      </c>
      <c r="T10" s="39">
        <f>SUM(T8:T9)</f>
        <v>10</v>
      </c>
      <c r="U10" s="39">
        <f>SUM(U8:U9)</f>
        <v>2</v>
      </c>
      <c r="V10" s="41">
        <f>SUM(S10+U10)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hyperlinks>
    <hyperlink ref="X1" location="'Virginia 2025'!A1" display="Return to Rankings" xr:uid="{813D676F-4286-46A2-80E7-81A13F0575E0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90B6-3AA0-4864-B712-A651E9A7EC32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51</v>
      </c>
      <c r="C2" s="3">
        <v>45682</v>
      </c>
      <c r="D2" s="4" t="s">
        <v>38</v>
      </c>
      <c r="E2" s="43">
        <v>200</v>
      </c>
      <c r="F2" s="22">
        <v>5</v>
      </c>
      <c r="G2" s="43">
        <v>200</v>
      </c>
      <c r="H2" s="22">
        <v>1</v>
      </c>
      <c r="I2" s="5">
        <v>197</v>
      </c>
      <c r="J2" s="22">
        <v>5</v>
      </c>
      <c r="K2" s="5">
        <v>198</v>
      </c>
      <c r="L2" s="22">
        <v>2</v>
      </c>
      <c r="M2" s="5">
        <v>198</v>
      </c>
      <c r="N2" s="22">
        <v>3</v>
      </c>
      <c r="O2" s="5"/>
      <c r="P2" s="22"/>
      <c r="Q2" s="6">
        <v>5</v>
      </c>
      <c r="R2" s="6">
        <v>993</v>
      </c>
      <c r="S2" s="7">
        <v>198.6</v>
      </c>
      <c r="T2" s="44">
        <v>16</v>
      </c>
      <c r="U2" s="8">
        <v>5</v>
      </c>
      <c r="V2" s="9">
        <v>203.6</v>
      </c>
    </row>
    <row r="3" spans="1:24" x14ac:dyDescent="0.25">
      <c r="A3" s="1" t="s">
        <v>15</v>
      </c>
      <c r="B3" s="2" t="s">
        <v>51</v>
      </c>
      <c r="C3" s="3">
        <v>45696</v>
      </c>
      <c r="D3" s="4" t="s">
        <v>38</v>
      </c>
      <c r="E3" s="5">
        <v>198</v>
      </c>
      <c r="F3" s="22">
        <v>3</v>
      </c>
      <c r="G3" s="5">
        <v>197</v>
      </c>
      <c r="H3" s="22">
        <v>6</v>
      </c>
      <c r="I3" s="5">
        <v>199</v>
      </c>
      <c r="J3" s="22">
        <v>6</v>
      </c>
      <c r="K3" s="43">
        <v>200</v>
      </c>
      <c r="L3" s="22">
        <v>6</v>
      </c>
      <c r="M3" s="5">
        <v>199</v>
      </c>
      <c r="N3" s="22">
        <v>2</v>
      </c>
      <c r="O3" s="5"/>
      <c r="P3" s="22"/>
      <c r="Q3" s="6">
        <v>5</v>
      </c>
      <c r="R3" s="6">
        <v>993</v>
      </c>
      <c r="S3" s="7">
        <v>198.6</v>
      </c>
      <c r="T3" s="44">
        <v>23</v>
      </c>
      <c r="U3" s="8">
        <v>4</v>
      </c>
      <c r="V3" s="9">
        <v>202.6</v>
      </c>
    </row>
    <row r="4" spans="1:24" x14ac:dyDescent="0.25">
      <c r="A4" s="1" t="s">
        <v>15</v>
      </c>
      <c r="B4" s="2" t="s">
        <v>51</v>
      </c>
      <c r="C4" s="3">
        <v>45710</v>
      </c>
      <c r="D4" s="4" t="s">
        <v>38</v>
      </c>
      <c r="E4" s="5">
        <v>198</v>
      </c>
      <c r="F4" s="22">
        <v>5</v>
      </c>
      <c r="G4" s="5">
        <v>195</v>
      </c>
      <c r="H4" s="22">
        <v>4</v>
      </c>
      <c r="I4" s="5">
        <v>193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12</v>
      </c>
      <c r="U4" s="8">
        <v>2</v>
      </c>
      <c r="V4" s="9">
        <v>197.33333333333334</v>
      </c>
    </row>
    <row r="5" spans="1:24" x14ac:dyDescent="0.25">
      <c r="A5" s="1" t="s">
        <v>15</v>
      </c>
      <c r="B5" s="2" t="s">
        <v>51</v>
      </c>
      <c r="C5" s="3">
        <v>45745</v>
      </c>
      <c r="D5" s="4" t="s">
        <v>38</v>
      </c>
      <c r="E5" s="5">
        <v>199</v>
      </c>
      <c r="F5" s="22">
        <v>6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10</v>
      </c>
      <c r="U5" s="8">
        <v>2</v>
      </c>
      <c r="V5" s="9">
        <v>200</v>
      </c>
    </row>
    <row r="7" spans="1:24" x14ac:dyDescent="0.25">
      <c r="Q7" s="39">
        <f>SUM(Q2:Q6)</f>
        <v>15</v>
      </c>
      <c r="R7" s="39">
        <f>SUM(R2:R6)</f>
        <v>2968</v>
      </c>
      <c r="S7" s="40">
        <f>SUM(R7/Q7)</f>
        <v>197.86666666666667</v>
      </c>
      <c r="T7" s="39">
        <f>SUM(T2:T6)</f>
        <v>61</v>
      </c>
      <c r="U7" s="39">
        <f>SUM(U2:U6)</f>
        <v>13</v>
      </c>
      <c r="V7" s="41">
        <f>SUM(S7+U7)</f>
        <v>210.86666666666667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Virginia 2025'!A1" display="Return to Rankings" xr:uid="{71F0D5CF-98C1-48F5-B36E-D7B8776FC357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B868-0597-4157-BC86-D959B93D86C7}">
  <dimension ref="A1:X11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57</v>
      </c>
      <c r="C2" s="3">
        <v>45682</v>
      </c>
      <c r="D2" s="4" t="s">
        <v>38</v>
      </c>
      <c r="E2" s="5">
        <v>195</v>
      </c>
      <c r="F2" s="22">
        <v>4</v>
      </c>
      <c r="G2" s="5">
        <v>199</v>
      </c>
      <c r="H2" s="22">
        <v>3</v>
      </c>
      <c r="I2" s="5">
        <v>193</v>
      </c>
      <c r="J2" s="22">
        <v>2</v>
      </c>
      <c r="K2" s="5">
        <v>198</v>
      </c>
      <c r="L2" s="22">
        <v>5</v>
      </c>
      <c r="M2" s="5">
        <v>196</v>
      </c>
      <c r="N2" s="22">
        <v>5</v>
      </c>
      <c r="O2" s="5"/>
      <c r="P2" s="22"/>
      <c r="Q2" s="6">
        <v>5</v>
      </c>
      <c r="R2" s="6">
        <v>981</v>
      </c>
      <c r="S2" s="7">
        <v>196.2</v>
      </c>
      <c r="T2" s="44">
        <v>19</v>
      </c>
      <c r="U2" s="8">
        <v>2</v>
      </c>
      <c r="V2" s="9">
        <v>198.2</v>
      </c>
    </row>
    <row r="4" spans="1:24" x14ac:dyDescent="0.25">
      <c r="Q4" s="39">
        <f>SUM(Q2:Q3)</f>
        <v>5</v>
      </c>
      <c r="R4" s="39">
        <f>SUM(R2:R3)</f>
        <v>981</v>
      </c>
      <c r="S4" s="40">
        <f>SUM(R4/Q4)</f>
        <v>196.2</v>
      </c>
      <c r="T4" s="39">
        <f>SUM(T2:T3)</f>
        <v>19</v>
      </c>
      <c r="U4" s="39">
        <f>SUM(U2:U3)</f>
        <v>2</v>
      </c>
      <c r="V4" s="41">
        <f>SUM(S4+U4)</f>
        <v>198.2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57</v>
      </c>
      <c r="C8" s="3">
        <v>45692</v>
      </c>
      <c r="D8" s="4" t="s">
        <v>38</v>
      </c>
      <c r="E8" s="5">
        <v>189</v>
      </c>
      <c r="F8" s="22">
        <v>2</v>
      </c>
      <c r="G8" s="36">
        <v>191</v>
      </c>
      <c r="H8" s="22">
        <v>1</v>
      </c>
      <c r="I8" s="5">
        <v>192</v>
      </c>
      <c r="J8" s="22">
        <v>3</v>
      </c>
      <c r="K8" s="5"/>
      <c r="L8" s="22"/>
      <c r="M8" s="5"/>
      <c r="N8" s="22"/>
      <c r="O8" s="5"/>
      <c r="P8" s="22"/>
      <c r="Q8" s="6">
        <v>3</v>
      </c>
      <c r="R8" s="6">
        <v>572</v>
      </c>
      <c r="S8" s="7">
        <v>190.66666666666666</v>
      </c>
      <c r="T8" s="44">
        <v>6</v>
      </c>
      <c r="U8" s="8">
        <v>3</v>
      </c>
      <c r="V8" s="9">
        <v>193.66666666666666</v>
      </c>
    </row>
    <row r="9" spans="1:24" x14ac:dyDescent="0.25">
      <c r="A9" s="1" t="s">
        <v>35</v>
      </c>
      <c r="B9" s="2" t="s">
        <v>57</v>
      </c>
      <c r="C9" s="3">
        <v>45710</v>
      </c>
      <c r="D9" s="4" t="s">
        <v>38</v>
      </c>
      <c r="E9" s="5">
        <v>185</v>
      </c>
      <c r="F9" s="22">
        <v>1</v>
      </c>
      <c r="G9" s="36">
        <v>192</v>
      </c>
      <c r="H9" s="22">
        <v>1</v>
      </c>
      <c r="I9" s="5">
        <v>194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4</v>
      </c>
      <c r="U9" s="8">
        <v>2</v>
      </c>
      <c r="V9" s="9">
        <v>192.33333333333334</v>
      </c>
    </row>
    <row r="11" spans="1:24" x14ac:dyDescent="0.25">
      <c r="Q11" s="39">
        <f>SUM(Q8:Q10)</f>
        <v>6</v>
      </c>
      <c r="R11" s="39">
        <f>SUM(R8:R10)</f>
        <v>1143</v>
      </c>
      <c r="S11" s="40">
        <f>SUM(R11/Q11)</f>
        <v>190.5</v>
      </c>
      <c r="T11" s="39">
        <f>SUM(T8:T10)</f>
        <v>10</v>
      </c>
      <c r="U11" s="39">
        <f>SUM(U8:U10)</f>
        <v>5</v>
      </c>
      <c r="V11" s="41">
        <f>SUM(S11+U11)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" name="Range1_2_1_1"/>
    <protectedRange algorithmName="SHA-512" hashValue="ON39YdpmFHfN9f47KpiRvqrKx0V9+erV1CNkpWzYhW/Qyc6aT8rEyCrvauWSYGZK2ia3o7vd3akF07acHAFpOA==" saltValue="yVW9XmDwTqEnmpSGai0KYg==" spinCount="100000" sqref="D2 D8" name="Range1_1_8_1_1"/>
    <protectedRange algorithmName="SHA-512" hashValue="ON39YdpmFHfN9f47KpiRvqrKx0V9+erV1CNkpWzYhW/Qyc6aT8rEyCrvauWSYGZK2ia3o7vd3akF07acHAFpOA==" saltValue="yVW9XmDwTqEnmpSGai0KYg==" spinCount="100000" sqref="P2 P8" name="Range1_3_3_1_1"/>
    <protectedRange algorithmName="SHA-512" hashValue="ON39YdpmFHfN9f47KpiRvqrKx0V9+erV1CNkpWzYhW/Qyc6aT8rEyCrvauWSYGZK2ia3o7vd3akF07acHAFpOA==" saltValue="yVW9XmDwTqEnmpSGai0KYg==" spinCount="100000" sqref="E2:O2 T2 E8:O8 T8" name="Range1_3_5_12_1_1"/>
    <protectedRange algorithmName="SHA-512" hashValue="ON39YdpmFHfN9f47KpiRvqrKx0V9+erV1CNkpWzYhW/Qyc6aT8rEyCrvauWSYGZK2ia3o7vd3akF07acHAFpOA==" saltValue="yVW9XmDwTqEnmpSGai0KYg==" spinCount="100000" sqref="E9:P9 B9:C9" name="Range1_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" name="Range1_3_5_1"/>
  </protectedRanges>
  <hyperlinks>
    <hyperlink ref="X1" location="'Virginia 2025'!A1" display="Return to Rankings" xr:uid="{C46159C2-2F19-4F38-AC70-10DA364C7672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1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36</v>
      </c>
      <c r="C2" s="3">
        <v>45664</v>
      </c>
      <c r="D2" s="4" t="s">
        <v>38</v>
      </c>
      <c r="E2" s="5">
        <v>198</v>
      </c>
      <c r="F2" s="22">
        <v>3</v>
      </c>
      <c r="G2" s="5">
        <v>198</v>
      </c>
      <c r="H2" s="22">
        <v>4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23">
        <v>8</v>
      </c>
      <c r="U2" s="8">
        <v>9</v>
      </c>
      <c r="V2" s="9">
        <v>207</v>
      </c>
    </row>
    <row r="3" spans="1:24" x14ac:dyDescent="0.25">
      <c r="A3" s="1" t="s">
        <v>15</v>
      </c>
      <c r="B3" s="2" t="s">
        <v>36</v>
      </c>
      <c r="C3" s="3">
        <v>45678</v>
      </c>
      <c r="D3" s="4" t="s">
        <v>38</v>
      </c>
      <c r="E3" s="5">
        <v>199</v>
      </c>
      <c r="F3" s="22">
        <v>2</v>
      </c>
      <c r="G3" s="5">
        <v>197</v>
      </c>
      <c r="H3" s="22">
        <v>4</v>
      </c>
      <c r="I3" s="43">
        <v>200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23">
        <v>9</v>
      </c>
      <c r="U3" s="8">
        <v>9</v>
      </c>
      <c r="V3" s="9">
        <v>207.66666666666666</v>
      </c>
    </row>
    <row r="4" spans="1:24" x14ac:dyDescent="0.25">
      <c r="A4" s="1" t="s">
        <v>15</v>
      </c>
      <c r="B4" s="2" t="s">
        <v>36</v>
      </c>
      <c r="C4" s="3">
        <v>45682</v>
      </c>
      <c r="D4" s="4" t="s">
        <v>38</v>
      </c>
      <c r="E4" s="5">
        <v>197</v>
      </c>
      <c r="F4" s="22">
        <v>1</v>
      </c>
      <c r="G4" s="43">
        <v>200.001</v>
      </c>
      <c r="H4" s="22">
        <v>5</v>
      </c>
      <c r="I4" s="5">
        <v>198</v>
      </c>
      <c r="J4" s="22">
        <v>4</v>
      </c>
      <c r="K4" s="43">
        <v>200</v>
      </c>
      <c r="L4" s="22">
        <v>8</v>
      </c>
      <c r="M4" s="5">
        <v>198</v>
      </c>
      <c r="N4" s="22">
        <v>5</v>
      </c>
      <c r="O4" s="5"/>
      <c r="P4" s="22"/>
      <c r="Q4" s="6">
        <v>5</v>
      </c>
      <c r="R4" s="6">
        <v>993.00099999999998</v>
      </c>
      <c r="S4" s="7">
        <v>198.6002</v>
      </c>
      <c r="T4" s="44">
        <v>23</v>
      </c>
      <c r="U4" s="8">
        <v>9</v>
      </c>
      <c r="V4" s="9">
        <v>207.6002</v>
      </c>
    </row>
    <row r="5" spans="1:24" x14ac:dyDescent="0.25">
      <c r="A5" s="1" t="s">
        <v>15</v>
      </c>
      <c r="B5" s="2" t="s">
        <v>36</v>
      </c>
      <c r="C5" s="3">
        <v>45692</v>
      </c>
      <c r="D5" s="4" t="s">
        <v>38</v>
      </c>
      <c r="E5" s="5">
        <v>197</v>
      </c>
      <c r="F5" s="22">
        <v>4</v>
      </c>
      <c r="G5" s="5">
        <v>196</v>
      </c>
      <c r="H5" s="22">
        <v>5</v>
      </c>
      <c r="I5" s="5">
        <v>199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592</v>
      </c>
      <c r="S5" s="7">
        <v>197.33333333333334</v>
      </c>
      <c r="T5" s="44">
        <v>12</v>
      </c>
      <c r="U5" s="8">
        <v>3</v>
      </c>
      <c r="V5" s="9">
        <v>200.33333333333334</v>
      </c>
    </row>
    <row r="6" spans="1:24" x14ac:dyDescent="0.25">
      <c r="A6" s="1" t="s">
        <v>15</v>
      </c>
      <c r="B6" s="2" t="s">
        <v>36</v>
      </c>
      <c r="C6" s="3">
        <v>45696</v>
      </c>
      <c r="D6" s="4" t="s">
        <v>38</v>
      </c>
      <c r="E6" s="5">
        <v>198</v>
      </c>
      <c r="F6" s="22">
        <v>0</v>
      </c>
      <c r="G6" s="43">
        <v>200</v>
      </c>
      <c r="H6" s="22">
        <v>2</v>
      </c>
      <c r="I6" s="5">
        <v>191</v>
      </c>
      <c r="J6" s="22">
        <v>1</v>
      </c>
      <c r="K6" s="5">
        <v>192</v>
      </c>
      <c r="L6" s="22">
        <v>2</v>
      </c>
      <c r="M6" s="5">
        <v>197</v>
      </c>
      <c r="N6" s="22">
        <v>6</v>
      </c>
      <c r="O6" s="5"/>
      <c r="P6" s="22"/>
      <c r="Q6" s="6">
        <v>5</v>
      </c>
      <c r="R6" s="6">
        <v>978</v>
      </c>
      <c r="S6" s="7">
        <v>195.6</v>
      </c>
      <c r="T6" s="44">
        <v>11</v>
      </c>
      <c r="U6" s="8">
        <v>2</v>
      </c>
      <c r="V6" s="9">
        <v>197.6</v>
      </c>
    </row>
    <row r="7" spans="1:24" x14ac:dyDescent="0.25">
      <c r="A7" s="1" t="s">
        <v>15</v>
      </c>
      <c r="B7" s="2" t="s">
        <v>36</v>
      </c>
      <c r="C7" s="3">
        <v>45706</v>
      </c>
      <c r="D7" s="4" t="s">
        <v>38</v>
      </c>
      <c r="E7" s="43">
        <v>200</v>
      </c>
      <c r="F7" s="22">
        <v>6</v>
      </c>
      <c r="G7" s="5">
        <v>198</v>
      </c>
      <c r="H7" s="22">
        <v>3</v>
      </c>
      <c r="I7" s="5">
        <v>198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12</v>
      </c>
      <c r="U7" s="8">
        <v>6</v>
      </c>
      <c r="V7" s="9">
        <v>204.66666666666666</v>
      </c>
    </row>
    <row r="8" spans="1:24" x14ac:dyDescent="0.25">
      <c r="A8" s="1" t="s">
        <v>15</v>
      </c>
      <c r="B8" s="2" t="s">
        <v>36</v>
      </c>
      <c r="C8" s="3">
        <v>45710</v>
      </c>
      <c r="D8" s="4" t="s">
        <v>38</v>
      </c>
      <c r="E8" s="5">
        <v>195</v>
      </c>
      <c r="F8" s="22">
        <v>2</v>
      </c>
      <c r="G8" s="43">
        <v>200.001</v>
      </c>
      <c r="H8" s="22">
        <v>7</v>
      </c>
      <c r="I8" s="43">
        <v>200.001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595.00199999999995</v>
      </c>
      <c r="S8" s="7">
        <v>198.33399999999997</v>
      </c>
      <c r="T8" s="44">
        <v>14</v>
      </c>
      <c r="U8" s="8">
        <v>6</v>
      </c>
      <c r="V8" s="9">
        <v>204.33399999999997</v>
      </c>
    </row>
    <row r="9" spans="1:24" x14ac:dyDescent="0.25">
      <c r="A9" s="1" t="s">
        <v>15</v>
      </c>
      <c r="B9" s="2" t="s">
        <v>36</v>
      </c>
      <c r="C9" s="3">
        <v>45720</v>
      </c>
      <c r="D9" s="4" t="s">
        <v>38</v>
      </c>
      <c r="E9" s="5">
        <v>196</v>
      </c>
      <c r="F9" s="22">
        <v>2</v>
      </c>
      <c r="G9" s="5">
        <v>196</v>
      </c>
      <c r="H9" s="22">
        <v>2</v>
      </c>
      <c r="I9" s="5">
        <v>197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8</v>
      </c>
      <c r="U9" s="8">
        <v>2</v>
      </c>
      <c r="V9" s="9">
        <v>198.33333333333334</v>
      </c>
    </row>
    <row r="10" spans="1:24" x14ac:dyDescent="0.25">
      <c r="A10" s="1" t="s">
        <v>15</v>
      </c>
      <c r="B10" s="2" t="s">
        <v>36</v>
      </c>
      <c r="C10" s="3">
        <v>45724</v>
      </c>
      <c r="D10" s="4" t="s">
        <v>38</v>
      </c>
      <c r="E10" s="5">
        <v>195</v>
      </c>
      <c r="F10" s="22">
        <v>0</v>
      </c>
      <c r="G10" s="5">
        <v>194</v>
      </c>
      <c r="H10" s="22">
        <v>4</v>
      </c>
      <c r="I10" s="5">
        <v>193</v>
      </c>
      <c r="J10" s="22">
        <v>3</v>
      </c>
      <c r="K10" s="5">
        <v>197</v>
      </c>
      <c r="L10" s="22">
        <v>8</v>
      </c>
      <c r="M10" s="5">
        <v>197</v>
      </c>
      <c r="N10" s="22">
        <v>2</v>
      </c>
      <c r="O10" s="5"/>
      <c r="P10" s="22"/>
      <c r="Q10" s="6">
        <v>5</v>
      </c>
      <c r="R10" s="6">
        <v>976</v>
      </c>
      <c r="S10" s="7">
        <v>195.2</v>
      </c>
      <c r="T10" s="44">
        <v>17</v>
      </c>
      <c r="U10" s="8">
        <v>3</v>
      </c>
      <c r="V10" s="9">
        <v>198.2</v>
      </c>
    </row>
    <row r="11" spans="1:24" x14ac:dyDescent="0.25">
      <c r="A11" s="1" t="s">
        <v>15</v>
      </c>
      <c r="B11" s="2" t="s">
        <v>36</v>
      </c>
      <c r="C11" s="3">
        <v>45734</v>
      </c>
      <c r="D11" s="4" t="s">
        <v>38</v>
      </c>
      <c r="E11" s="5">
        <v>192</v>
      </c>
      <c r="F11" s="22">
        <v>2</v>
      </c>
      <c r="G11" s="5">
        <v>197</v>
      </c>
      <c r="H11" s="22">
        <v>5</v>
      </c>
      <c r="I11" s="5">
        <v>195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584</v>
      </c>
      <c r="S11" s="7">
        <v>194.66666666666666</v>
      </c>
      <c r="T11" s="44">
        <v>12</v>
      </c>
      <c r="U11" s="8">
        <v>2</v>
      </c>
      <c r="V11" s="9">
        <v>196.66666666666666</v>
      </c>
    </row>
    <row r="12" spans="1:24" x14ac:dyDescent="0.25">
      <c r="A12" s="1" t="s">
        <v>15</v>
      </c>
      <c r="B12" s="2" t="s">
        <v>36</v>
      </c>
      <c r="C12" s="3">
        <v>45738</v>
      </c>
      <c r="D12" s="4" t="s">
        <v>38</v>
      </c>
      <c r="E12" s="43">
        <v>200.001</v>
      </c>
      <c r="F12" s="22">
        <v>5</v>
      </c>
      <c r="G12" s="5">
        <v>199</v>
      </c>
      <c r="H12" s="22">
        <v>5</v>
      </c>
      <c r="I12" s="5">
        <v>196</v>
      </c>
      <c r="J12" s="22">
        <v>4</v>
      </c>
      <c r="K12" s="5">
        <v>196</v>
      </c>
      <c r="L12" s="22">
        <v>1</v>
      </c>
      <c r="M12" s="43">
        <v>200</v>
      </c>
      <c r="N12" s="22">
        <v>0</v>
      </c>
      <c r="O12" s="5">
        <v>197</v>
      </c>
      <c r="P12" s="22">
        <v>4</v>
      </c>
      <c r="Q12" s="6">
        <v>6</v>
      </c>
      <c r="R12" s="6">
        <v>1188.001</v>
      </c>
      <c r="S12" s="7">
        <v>198.00016666666667</v>
      </c>
      <c r="T12" s="44">
        <v>19</v>
      </c>
      <c r="U12" s="8">
        <v>8</v>
      </c>
      <c r="V12" s="9">
        <v>206.00016666666667</v>
      </c>
    </row>
    <row r="13" spans="1:24" x14ac:dyDescent="0.25">
      <c r="A13" s="1" t="s">
        <v>15</v>
      </c>
      <c r="B13" s="2" t="s">
        <v>36</v>
      </c>
      <c r="C13" s="3">
        <v>45745</v>
      </c>
      <c r="D13" s="4" t="s">
        <v>38</v>
      </c>
      <c r="E13" s="5">
        <v>196</v>
      </c>
      <c r="F13" s="22">
        <v>2</v>
      </c>
      <c r="G13" s="5">
        <v>197</v>
      </c>
      <c r="H13" s="22">
        <v>1</v>
      </c>
      <c r="I13" s="5"/>
      <c r="J13" s="22"/>
      <c r="K13" s="5"/>
      <c r="L13" s="22"/>
      <c r="M13" s="5"/>
      <c r="N13" s="22"/>
      <c r="O13" s="5"/>
      <c r="P13" s="22"/>
      <c r="Q13" s="6">
        <v>2</v>
      </c>
      <c r="R13" s="6">
        <v>393</v>
      </c>
      <c r="S13" s="7">
        <v>196.5</v>
      </c>
      <c r="T13" s="44">
        <v>3</v>
      </c>
      <c r="U13" s="8">
        <v>2</v>
      </c>
      <c r="V13" s="9">
        <v>198.5</v>
      </c>
    </row>
    <row r="14" spans="1:24" x14ac:dyDescent="0.25">
      <c r="A14" s="1" t="s">
        <v>15</v>
      </c>
      <c r="B14" s="2" t="s">
        <v>36</v>
      </c>
      <c r="C14" s="3">
        <v>45755</v>
      </c>
      <c r="D14" s="4" t="s">
        <v>38</v>
      </c>
      <c r="E14" s="5">
        <v>197</v>
      </c>
      <c r="F14" s="22">
        <v>2</v>
      </c>
      <c r="G14" s="5">
        <v>197</v>
      </c>
      <c r="H14" s="22">
        <v>2</v>
      </c>
      <c r="I14" s="5">
        <v>198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592</v>
      </c>
      <c r="S14" s="7">
        <v>197.33333333333334</v>
      </c>
      <c r="T14" s="44">
        <v>5</v>
      </c>
      <c r="U14" s="8">
        <v>3</v>
      </c>
      <c r="V14" s="9">
        <v>200.33333333333334</v>
      </c>
    </row>
    <row r="16" spans="1:24" x14ac:dyDescent="0.25">
      <c r="Q16" s="39">
        <f>SUM(Q2:Q15)</f>
        <v>47</v>
      </c>
      <c r="R16" s="39">
        <f>SUM(R2:R15)</f>
        <v>9266.0040000000008</v>
      </c>
      <c r="S16" s="40">
        <f>SUM(R16/Q16)</f>
        <v>197.14902127659576</v>
      </c>
      <c r="T16" s="39">
        <f>SUM(T2:T15)</f>
        <v>153</v>
      </c>
      <c r="U16" s="39">
        <f>SUM(U2:U15)</f>
        <v>64</v>
      </c>
      <c r="V16" s="41">
        <f>SUM(S16+U16)</f>
        <v>261.14902127659576</v>
      </c>
    </row>
  </sheetData>
  <protectedRanges>
    <protectedRange algorithmName="SHA-512" hashValue="ON39YdpmFHfN9f47KpiRvqrKx0V9+erV1CNkpWzYhW/Qyc6aT8rEyCrvauWSYGZK2ia3o7vd3akF07acHAFpOA==" saltValue="yVW9XmDwTqEnmpSGai0KYg==" spinCount="100000" sqref="B1 B2:C7" name="Range1_2_1_1"/>
    <protectedRange algorithmName="SHA-512" hashValue="ON39YdpmFHfN9f47KpiRvqrKx0V9+erV1CNkpWzYhW/Qyc6aT8rEyCrvauWSYGZK2ia3o7vd3akF07acHAFpOA==" saltValue="yVW9XmDwTqEnmpSGai0KYg==" spinCount="100000" sqref="D2:D7" name="Range1_1_8_1_1"/>
    <protectedRange algorithmName="SHA-512" hashValue="ON39YdpmFHfN9f47KpiRvqrKx0V9+erV1CNkpWzYhW/Qyc6aT8rEyCrvauWSYGZK2ia3o7vd3akF07acHAFpOA==" saltValue="yVW9XmDwTqEnmpSGai0KYg==" spinCount="100000" sqref="P2:P7" name="Range1_3_3_1_1"/>
    <protectedRange algorithmName="SHA-512" hashValue="ON39YdpmFHfN9f47KpiRvqrKx0V9+erV1CNkpWzYhW/Qyc6aT8rEyCrvauWSYGZK2ia3o7vd3akF07acHAFpOA==" saltValue="yVW9XmDwTqEnmpSGai0KYg==" spinCount="100000" sqref="T2:T7 E2:O7" name="Range1_3_5_1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hyperlinks>
    <hyperlink ref="X1" location="'Virginia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3A1-612D-41AF-B03E-7506F6694383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8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39</v>
      </c>
      <c r="C2" s="3">
        <v>45664</v>
      </c>
      <c r="D2" s="4" t="s">
        <v>38</v>
      </c>
      <c r="E2" s="5">
        <v>196</v>
      </c>
      <c r="F2" s="22">
        <v>3</v>
      </c>
      <c r="G2" s="5">
        <v>192</v>
      </c>
      <c r="H2" s="22">
        <v>4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23">
        <v>10</v>
      </c>
      <c r="U2" s="8">
        <v>6</v>
      </c>
      <c r="V2" s="9">
        <v>201.66666666666666</v>
      </c>
    </row>
    <row r="3" spans="1:24" x14ac:dyDescent="0.25">
      <c r="A3" s="1" t="s">
        <v>15</v>
      </c>
      <c r="B3" s="2" t="s">
        <v>39</v>
      </c>
      <c r="C3" s="3">
        <v>45692</v>
      </c>
      <c r="D3" s="4" t="s">
        <v>38</v>
      </c>
      <c r="E3" s="5">
        <v>195</v>
      </c>
      <c r="F3" s="22">
        <v>4</v>
      </c>
      <c r="G3" s="5">
        <v>198</v>
      </c>
      <c r="H3" s="22">
        <v>3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591</v>
      </c>
      <c r="S3" s="7">
        <v>197</v>
      </c>
      <c r="T3" s="44">
        <v>11</v>
      </c>
      <c r="U3" s="8">
        <v>2</v>
      </c>
      <c r="V3" s="9">
        <v>199</v>
      </c>
    </row>
    <row r="4" spans="1:24" x14ac:dyDescent="0.25">
      <c r="A4" s="1" t="s">
        <v>15</v>
      </c>
      <c r="B4" s="2" t="s">
        <v>39</v>
      </c>
      <c r="C4" s="3">
        <v>45720</v>
      </c>
      <c r="D4" s="4" t="s">
        <v>38</v>
      </c>
      <c r="E4" s="5">
        <v>195</v>
      </c>
      <c r="F4" s="22">
        <v>3</v>
      </c>
      <c r="G4" s="5">
        <v>198</v>
      </c>
      <c r="H4" s="22">
        <v>3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9</v>
      </c>
      <c r="U4" s="8">
        <v>2</v>
      </c>
      <c r="V4" s="9">
        <v>197.66666666666666</v>
      </c>
    </row>
    <row r="6" spans="1:24" x14ac:dyDescent="0.25">
      <c r="Q6" s="39">
        <f>SUM(Q2:Q5)</f>
        <v>9</v>
      </c>
      <c r="R6" s="39">
        <f>SUM(R2:R5)</f>
        <v>1765</v>
      </c>
      <c r="S6" s="40">
        <f>SUM(R6/Q6)</f>
        <v>196.11111111111111</v>
      </c>
      <c r="T6" s="39">
        <f>SUM(T2:T5)</f>
        <v>30</v>
      </c>
      <c r="U6" s="39">
        <f>SUM(U2:U5)</f>
        <v>10</v>
      </c>
      <c r="V6" s="41">
        <f>SUM(S6+U6)</f>
        <v>206.11111111111111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</protectedRanges>
  <hyperlinks>
    <hyperlink ref="X1" location="'Virginia 2025'!A1" display="Return to Rankings" xr:uid="{9122CCBF-1C56-4FE6-B144-AC09988FB73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AA4-25D8-46E6-AB14-80EDE947BA0B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48</v>
      </c>
      <c r="C2" s="3">
        <v>45678</v>
      </c>
      <c r="D2" s="4" t="s">
        <v>38</v>
      </c>
      <c r="E2" s="43">
        <v>195</v>
      </c>
      <c r="F2" s="22">
        <v>1</v>
      </c>
      <c r="G2" s="43">
        <v>194</v>
      </c>
      <c r="H2" s="22">
        <v>2</v>
      </c>
      <c r="I2" s="5">
        <v>189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578</v>
      </c>
      <c r="S2" s="7">
        <v>192.66666666666666</v>
      </c>
      <c r="T2" s="23">
        <v>5</v>
      </c>
      <c r="U2" s="8">
        <v>9</v>
      </c>
      <c r="V2" s="9">
        <v>201.66666666666666</v>
      </c>
    </row>
    <row r="3" spans="1:24" x14ac:dyDescent="0.25">
      <c r="A3" s="1" t="s">
        <v>35</v>
      </c>
      <c r="B3" s="2" t="s">
        <v>48</v>
      </c>
      <c r="C3" s="3">
        <v>45692</v>
      </c>
      <c r="D3" s="4" t="s">
        <v>38</v>
      </c>
      <c r="E3" s="43">
        <v>194.001</v>
      </c>
      <c r="F3" s="22">
        <v>6</v>
      </c>
      <c r="G3" s="45">
        <v>195</v>
      </c>
      <c r="H3" s="22">
        <v>1</v>
      </c>
      <c r="I3" s="43">
        <v>195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584.00099999999998</v>
      </c>
      <c r="S3" s="7">
        <v>194.667</v>
      </c>
      <c r="T3" s="44">
        <v>10</v>
      </c>
      <c r="U3" s="8">
        <v>11</v>
      </c>
      <c r="V3" s="9">
        <v>205.667</v>
      </c>
    </row>
    <row r="4" spans="1:24" x14ac:dyDescent="0.25">
      <c r="A4" s="1" t="s">
        <v>35</v>
      </c>
      <c r="B4" s="2" t="s">
        <v>48</v>
      </c>
      <c r="C4" s="3">
        <v>45706</v>
      </c>
      <c r="D4" s="4" t="s">
        <v>38</v>
      </c>
      <c r="E4" s="36">
        <v>188</v>
      </c>
      <c r="F4" s="22">
        <v>0</v>
      </c>
      <c r="G4" s="36">
        <v>194.001</v>
      </c>
      <c r="H4" s="22">
        <v>3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575.00099999999998</v>
      </c>
      <c r="S4" s="7">
        <v>191.667</v>
      </c>
      <c r="T4" s="44">
        <v>3</v>
      </c>
      <c r="U4" s="8">
        <v>6</v>
      </c>
      <c r="V4" s="9">
        <v>197.667</v>
      </c>
    </row>
    <row r="5" spans="1:24" x14ac:dyDescent="0.25">
      <c r="A5" s="1" t="s">
        <v>35</v>
      </c>
      <c r="B5" s="2" t="s">
        <v>48</v>
      </c>
      <c r="C5" s="3">
        <v>45738</v>
      </c>
      <c r="D5" s="4" t="s">
        <v>38</v>
      </c>
      <c r="E5" s="5">
        <v>194</v>
      </c>
      <c r="F5" s="22">
        <v>4</v>
      </c>
      <c r="G5" s="36">
        <v>194.001</v>
      </c>
      <c r="H5" s="22">
        <v>0</v>
      </c>
      <c r="I5" s="5">
        <v>196</v>
      </c>
      <c r="J5" s="22">
        <v>4</v>
      </c>
      <c r="K5" s="5">
        <v>189</v>
      </c>
      <c r="L5" s="22">
        <v>3</v>
      </c>
      <c r="M5" s="5">
        <v>197</v>
      </c>
      <c r="N5" s="22">
        <v>2</v>
      </c>
      <c r="O5" s="5">
        <v>194</v>
      </c>
      <c r="P5" s="22">
        <v>2</v>
      </c>
      <c r="Q5" s="6">
        <v>6</v>
      </c>
      <c r="R5" s="6">
        <v>1164.001</v>
      </c>
      <c r="S5" s="7">
        <v>194.00016666666667</v>
      </c>
      <c r="T5" s="44">
        <v>15</v>
      </c>
      <c r="U5" s="8">
        <v>26</v>
      </c>
      <c r="V5" s="9">
        <v>220.00016666666667</v>
      </c>
    </row>
    <row r="7" spans="1:24" x14ac:dyDescent="0.25">
      <c r="Q7" s="39">
        <f>SUM(Q2:Q6)</f>
        <v>15</v>
      </c>
      <c r="R7" s="39">
        <f>SUM(R2:R6)</f>
        <v>2901.0029999999997</v>
      </c>
      <c r="S7" s="40">
        <f>SUM(R7/Q7)</f>
        <v>193.40019999999998</v>
      </c>
      <c r="T7" s="39">
        <f>SUM(T2:T6)</f>
        <v>33</v>
      </c>
      <c r="U7" s="39">
        <f>SUM(U2:U6)</f>
        <v>52</v>
      </c>
      <c r="V7" s="41">
        <f>SUM(S7+U7)</f>
        <v>245.40019999999998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</protectedRanges>
  <hyperlinks>
    <hyperlink ref="X1" location="'Virginia 2025'!A1" display="Return to Rankings" xr:uid="{B1EC522E-1B46-4083-8924-A3700B27DC54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4AF9-721D-4355-BECC-C06D2451B71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103</v>
      </c>
      <c r="C2" s="3">
        <v>45766</v>
      </c>
      <c r="D2" s="4" t="s">
        <v>102</v>
      </c>
      <c r="E2" s="5">
        <v>191</v>
      </c>
      <c r="F2" s="22">
        <v>0</v>
      </c>
      <c r="G2" s="5">
        <v>194</v>
      </c>
      <c r="H2" s="22">
        <v>3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579</v>
      </c>
      <c r="S2" s="7">
        <v>193</v>
      </c>
      <c r="T2" s="44">
        <v>5</v>
      </c>
      <c r="U2" s="8">
        <v>6</v>
      </c>
      <c r="V2" s="9">
        <v>199</v>
      </c>
    </row>
    <row r="4" spans="1:24" x14ac:dyDescent="0.25">
      <c r="Q4" s="39">
        <f>SUM(Q2:Q3)</f>
        <v>3</v>
      </c>
      <c r="R4" s="39">
        <f>SUM(R2:R3)</f>
        <v>579</v>
      </c>
      <c r="S4" s="40">
        <f>SUM(R4/Q4)</f>
        <v>193</v>
      </c>
      <c r="T4" s="39">
        <f>SUM(T2:T3)</f>
        <v>5</v>
      </c>
      <c r="U4" s="39">
        <f>SUM(U2:U3)</f>
        <v>6</v>
      </c>
      <c r="V4" s="41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CC93F9CF-6DB0-4327-80F1-85CCB27C52DC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B9CB-AF90-4C11-BA9B-60342ACC5BEF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60</v>
      </c>
      <c r="C2" s="3">
        <v>45682</v>
      </c>
      <c r="D2" s="4" t="s">
        <v>38</v>
      </c>
      <c r="E2" s="5">
        <v>187</v>
      </c>
      <c r="F2" s="22">
        <v>0</v>
      </c>
      <c r="G2" s="36">
        <v>183</v>
      </c>
      <c r="H2" s="22">
        <v>0</v>
      </c>
      <c r="I2" s="5">
        <v>184</v>
      </c>
      <c r="J2" s="22">
        <v>1</v>
      </c>
      <c r="K2" s="5">
        <v>184</v>
      </c>
      <c r="L2" s="22">
        <v>1</v>
      </c>
      <c r="M2" s="5">
        <v>190</v>
      </c>
      <c r="N2" s="22">
        <v>0</v>
      </c>
      <c r="O2" s="5"/>
      <c r="P2" s="22"/>
      <c r="Q2" s="6">
        <v>5</v>
      </c>
      <c r="R2" s="6">
        <v>928</v>
      </c>
      <c r="S2" s="7">
        <v>185.6</v>
      </c>
      <c r="T2" s="44">
        <v>2</v>
      </c>
      <c r="U2" s="8">
        <v>6</v>
      </c>
      <c r="V2" s="9">
        <v>191.6</v>
      </c>
    </row>
    <row r="3" spans="1:24" x14ac:dyDescent="0.25">
      <c r="A3" s="1" t="s">
        <v>35</v>
      </c>
      <c r="B3" s="2" t="s">
        <v>60</v>
      </c>
      <c r="C3" s="3">
        <v>45710</v>
      </c>
      <c r="D3" s="4" t="s">
        <v>38</v>
      </c>
      <c r="E3" s="36">
        <v>194</v>
      </c>
      <c r="F3" s="22">
        <v>3</v>
      </c>
      <c r="G3" s="36">
        <v>193</v>
      </c>
      <c r="H3" s="22">
        <v>1</v>
      </c>
      <c r="I3" s="5">
        <v>193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7</v>
      </c>
      <c r="V3" s="9">
        <v>200.33333333333334</v>
      </c>
    </row>
    <row r="5" spans="1:24" x14ac:dyDescent="0.25">
      <c r="Q5" s="39">
        <f>SUM(Q2:Q4)</f>
        <v>8</v>
      </c>
      <c r="R5" s="39">
        <f>SUM(R2:R4)</f>
        <v>1508</v>
      </c>
      <c r="S5" s="40">
        <f>SUM(R5/Q5)</f>
        <v>188.5</v>
      </c>
      <c r="T5" s="39">
        <f>SUM(T2:T4)</f>
        <v>7</v>
      </c>
      <c r="U5" s="39">
        <f>SUM(U2:U4)</f>
        <v>13</v>
      </c>
      <c r="V5" s="41">
        <f>SUM(S5+U5)</f>
        <v>201.5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60</v>
      </c>
      <c r="C9" s="3">
        <v>45745</v>
      </c>
      <c r="D9" s="4" t="s">
        <v>38</v>
      </c>
      <c r="E9" s="5">
        <v>196</v>
      </c>
      <c r="F9" s="22">
        <v>4</v>
      </c>
      <c r="G9" s="5">
        <v>198</v>
      </c>
      <c r="H9" s="22">
        <v>3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394</v>
      </c>
      <c r="S9" s="7">
        <v>197</v>
      </c>
      <c r="T9" s="44">
        <v>7</v>
      </c>
      <c r="U9" s="8">
        <v>2</v>
      </c>
      <c r="V9" s="9">
        <v>199</v>
      </c>
    </row>
    <row r="11" spans="1:24" x14ac:dyDescent="0.25">
      <c r="Q11" s="39">
        <f>SUM(Q9:Q10)</f>
        <v>2</v>
      </c>
      <c r="R11" s="39">
        <f>SUM(R9:R10)</f>
        <v>394</v>
      </c>
      <c r="S11" s="40">
        <f>SUM(R11/Q11)</f>
        <v>197</v>
      </c>
      <c r="T11" s="39">
        <f>SUM(T9:T10)</f>
        <v>7</v>
      </c>
      <c r="U11" s="39">
        <f>SUM(U9:U10)</f>
        <v>2</v>
      </c>
      <c r="V11" s="41">
        <f>SUM(S11+U11)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86026FD8-B275-4E7F-96D1-8363E6CEDFD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F71D-A5C6-4103-81F1-013BEA7F9949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68</v>
      </c>
      <c r="C2" s="3">
        <v>45696</v>
      </c>
      <c r="D2" s="4" t="s">
        <v>38</v>
      </c>
      <c r="E2" s="5">
        <v>193</v>
      </c>
      <c r="F2" s="22">
        <v>3</v>
      </c>
      <c r="G2" s="5">
        <v>195</v>
      </c>
      <c r="H2" s="22">
        <v>2</v>
      </c>
      <c r="I2" s="5">
        <v>193</v>
      </c>
      <c r="J2" s="22">
        <v>1</v>
      </c>
      <c r="K2" s="5">
        <v>192</v>
      </c>
      <c r="L2" s="22">
        <v>1</v>
      </c>
      <c r="M2" s="5">
        <v>192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9</v>
      </c>
      <c r="U2" s="8">
        <v>2</v>
      </c>
      <c r="V2" s="9">
        <v>195</v>
      </c>
    </row>
    <row r="3" spans="1:24" x14ac:dyDescent="0.25">
      <c r="A3" s="1" t="s">
        <v>15</v>
      </c>
      <c r="B3" s="2" t="s">
        <v>68</v>
      </c>
      <c r="C3" s="3">
        <v>45710</v>
      </c>
      <c r="D3" s="4" t="s">
        <v>38</v>
      </c>
      <c r="E3" s="5">
        <v>193</v>
      </c>
      <c r="F3" s="22">
        <v>1</v>
      </c>
      <c r="G3" s="5">
        <v>192</v>
      </c>
      <c r="H3" s="22">
        <v>4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8</v>
      </c>
      <c r="U3" s="8">
        <v>2</v>
      </c>
      <c r="V3" s="9">
        <v>195.66666666666666</v>
      </c>
    </row>
    <row r="5" spans="1:24" x14ac:dyDescent="0.25">
      <c r="Q5" s="39">
        <f>SUM(Q2:Q4)</f>
        <v>8</v>
      </c>
      <c r="R5" s="39">
        <f>SUM(R2:R4)</f>
        <v>1546</v>
      </c>
      <c r="S5" s="40">
        <f>SUM(R5/Q5)</f>
        <v>193.25</v>
      </c>
      <c r="T5" s="39">
        <f>SUM(T2:T4)</f>
        <v>17</v>
      </c>
      <c r="U5" s="39">
        <f>SUM(U2:U4)</f>
        <v>4</v>
      </c>
      <c r="V5" s="41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701573BF-0AE5-4F43-97A6-AD7B0BCAD48F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CC8F-8A07-45D2-B74C-54C01126F794}">
  <dimension ref="A1:X13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58</v>
      </c>
      <c r="C2" s="3">
        <v>45682</v>
      </c>
      <c r="D2" s="4" t="s">
        <v>38</v>
      </c>
      <c r="E2" s="36">
        <v>196</v>
      </c>
      <c r="F2" s="22">
        <v>4</v>
      </c>
      <c r="G2" s="36">
        <v>196</v>
      </c>
      <c r="H2" s="22">
        <v>3</v>
      </c>
      <c r="I2" s="5">
        <v>198</v>
      </c>
      <c r="J2" s="22">
        <v>6</v>
      </c>
      <c r="K2" s="38">
        <v>194</v>
      </c>
      <c r="L2" s="22">
        <v>0</v>
      </c>
      <c r="M2" s="38">
        <v>196</v>
      </c>
      <c r="N2" s="22">
        <v>5</v>
      </c>
      <c r="O2" s="5"/>
      <c r="P2" s="22"/>
      <c r="Q2" s="6">
        <v>5</v>
      </c>
      <c r="R2" s="6">
        <v>980</v>
      </c>
      <c r="S2" s="7">
        <v>196</v>
      </c>
      <c r="T2" s="44">
        <v>18</v>
      </c>
      <c r="U2" s="8">
        <v>5</v>
      </c>
      <c r="V2" s="9">
        <v>201</v>
      </c>
    </row>
    <row r="3" spans="1:24" x14ac:dyDescent="0.25">
      <c r="A3" s="1" t="s">
        <v>11</v>
      </c>
      <c r="B3" s="2" t="s">
        <v>58</v>
      </c>
      <c r="C3" s="3">
        <v>45696</v>
      </c>
      <c r="D3" s="4" t="s">
        <v>38</v>
      </c>
      <c r="E3" s="36">
        <v>190</v>
      </c>
      <c r="F3" s="22">
        <v>0</v>
      </c>
      <c r="G3" s="36">
        <v>196</v>
      </c>
      <c r="H3" s="22">
        <v>3</v>
      </c>
      <c r="I3" s="5">
        <v>196</v>
      </c>
      <c r="J3" s="22">
        <v>2</v>
      </c>
      <c r="K3" s="38">
        <v>196</v>
      </c>
      <c r="L3" s="22">
        <v>5</v>
      </c>
      <c r="M3" s="38">
        <v>196</v>
      </c>
      <c r="N3" s="22">
        <v>6</v>
      </c>
      <c r="O3" s="5"/>
      <c r="P3" s="22"/>
      <c r="Q3" s="6">
        <v>5</v>
      </c>
      <c r="R3" s="6">
        <v>974</v>
      </c>
      <c r="S3" s="7">
        <v>194.8</v>
      </c>
      <c r="T3" s="44">
        <v>16</v>
      </c>
      <c r="U3" s="8">
        <v>13</v>
      </c>
      <c r="V3" s="9">
        <v>207.8</v>
      </c>
    </row>
    <row r="4" spans="1:24" x14ac:dyDescent="0.25">
      <c r="A4" s="1" t="s">
        <v>11</v>
      </c>
      <c r="B4" s="2" t="s">
        <v>58</v>
      </c>
      <c r="C4" s="3">
        <v>45724</v>
      </c>
      <c r="D4" s="4" t="s">
        <v>38</v>
      </c>
      <c r="E4" s="36">
        <v>186</v>
      </c>
      <c r="F4" s="22">
        <v>0</v>
      </c>
      <c r="G4" s="36">
        <v>188</v>
      </c>
      <c r="H4" s="22">
        <v>3</v>
      </c>
      <c r="I4" s="5">
        <v>193</v>
      </c>
      <c r="J4" s="22">
        <v>3</v>
      </c>
      <c r="K4" s="38">
        <v>190</v>
      </c>
      <c r="L4" s="22">
        <v>1</v>
      </c>
      <c r="M4" s="38">
        <v>186</v>
      </c>
      <c r="N4" s="22">
        <v>3</v>
      </c>
      <c r="O4" s="5"/>
      <c r="P4" s="22"/>
      <c r="Q4" s="6">
        <v>5</v>
      </c>
      <c r="R4" s="6">
        <v>943</v>
      </c>
      <c r="S4" s="7">
        <v>188.6</v>
      </c>
      <c r="T4" s="44">
        <v>10</v>
      </c>
      <c r="U4" s="8">
        <v>6</v>
      </c>
      <c r="V4" s="9">
        <v>194.6</v>
      </c>
    </row>
    <row r="5" spans="1:24" x14ac:dyDescent="0.25">
      <c r="A5" s="1" t="s">
        <v>11</v>
      </c>
      <c r="B5" s="2" t="s">
        <v>58</v>
      </c>
      <c r="C5" s="3">
        <v>45738</v>
      </c>
      <c r="D5" s="4" t="s">
        <v>38</v>
      </c>
      <c r="E5" s="36">
        <v>196</v>
      </c>
      <c r="F5" s="22">
        <v>2</v>
      </c>
      <c r="G5" s="36">
        <v>193</v>
      </c>
      <c r="H5" s="22">
        <v>2</v>
      </c>
      <c r="I5" s="5">
        <v>196</v>
      </c>
      <c r="J5" s="22">
        <v>1</v>
      </c>
      <c r="K5" s="38">
        <v>197</v>
      </c>
      <c r="L5" s="22">
        <v>2</v>
      </c>
      <c r="M5" s="43">
        <v>200</v>
      </c>
      <c r="N5" s="22">
        <v>2</v>
      </c>
      <c r="O5" s="5">
        <v>198</v>
      </c>
      <c r="P5" s="22">
        <v>4</v>
      </c>
      <c r="Q5" s="6">
        <v>6</v>
      </c>
      <c r="R5" s="6">
        <v>1180</v>
      </c>
      <c r="S5" s="7">
        <v>196.66666666666666</v>
      </c>
      <c r="T5" s="44">
        <v>13</v>
      </c>
      <c r="U5" s="8">
        <v>26</v>
      </c>
      <c r="V5" s="9">
        <v>222.66666666666666</v>
      </c>
    </row>
    <row r="7" spans="1:24" x14ac:dyDescent="0.25">
      <c r="Q7" s="39">
        <f>SUM(Q2:Q6)</f>
        <v>21</v>
      </c>
      <c r="R7" s="39">
        <f>SUM(R2:R6)</f>
        <v>4077</v>
      </c>
      <c r="S7" s="40">
        <f>SUM(R7/Q7)</f>
        <v>194.14285714285714</v>
      </c>
      <c r="T7" s="39">
        <f>SUM(T2:T6)</f>
        <v>57</v>
      </c>
      <c r="U7" s="39">
        <f>SUM(U2:U6)</f>
        <v>50</v>
      </c>
      <c r="V7" s="41">
        <f>SUM(S7+U7)</f>
        <v>244.14285714285714</v>
      </c>
    </row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15</v>
      </c>
      <c r="B11" s="2" t="s">
        <v>58</v>
      </c>
      <c r="C11" s="3">
        <v>45738</v>
      </c>
      <c r="D11" s="4" t="s">
        <v>38</v>
      </c>
      <c r="E11" s="5">
        <v>197</v>
      </c>
      <c r="F11" s="22">
        <v>5</v>
      </c>
      <c r="G11" s="5">
        <v>196</v>
      </c>
      <c r="H11" s="22">
        <v>2</v>
      </c>
      <c r="I11" s="5">
        <v>198</v>
      </c>
      <c r="J11" s="22">
        <v>3</v>
      </c>
      <c r="K11" s="5">
        <v>199.001</v>
      </c>
      <c r="L11" s="22">
        <v>6</v>
      </c>
      <c r="M11" s="5">
        <v>198</v>
      </c>
      <c r="N11" s="22">
        <v>5</v>
      </c>
      <c r="O11" s="5">
        <v>197</v>
      </c>
      <c r="P11" s="22">
        <v>1</v>
      </c>
      <c r="Q11" s="6">
        <v>6</v>
      </c>
      <c r="R11" s="6">
        <v>1185.001</v>
      </c>
      <c r="S11" s="7">
        <v>197.50016666666667</v>
      </c>
      <c r="T11" s="44">
        <v>22</v>
      </c>
      <c r="U11" s="8">
        <v>8</v>
      </c>
      <c r="V11" s="9">
        <v>205.50016666666667</v>
      </c>
    </row>
    <row r="13" spans="1:24" x14ac:dyDescent="0.25">
      <c r="Q13" s="39">
        <f>SUM(Q11:Q12)</f>
        <v>6</v>
      </c>
      <c r="R13" s="39">
        <f>SUM(R11:R12)</f>
        <v>1185.001</v>
      </c>
      <c r="S13" s="40">
        <f>SUM(R13/Q13)</f>
        <v>197.50016666666667</v>
      </c>
      <c r="T13" s="39">
        <f>SUM(T11:T12)</f>
        <v>22</v>
      </c>
      <c r="U13" s="39">
        <f>SUM(U11:U12)</f>
        <v>8</v>
      </c>
      <c r="V13" s="41">
        <f>SUM(S13+U13)</f>
        <v>205.50016666666667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10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</protectedRanges>
  <hyperlinks>
    <hyperlink ref="X1" location="'Virginia 2025'!A1" display="Return to Rankings" xr:uid="{C7D44721-E6C7-46DF-80FA-A6E540D58046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A9A5-E318-468F-8043-C468A1B5609E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85</v>
      </c>
      <c r="C2" s="3">
        <v>45710</v>
      </c>
      <c r="D2" s="4" t="s">
        <v>38</v>
      </c>
      <c r="E2" s="5">
        <v>196</v>
      </c>
      <c r="F2" s="22">
        <v>5</v>
      </c>
      <c r="G2" s="5">
        <v>192</v>
      </c>
      <c r="H2" s="22">
        <v>3</v>
      </c>
      <c r="I2" s="5">
        <v>193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10</v>
      </c>
      <c r="U2" s="8">
        <v>2</v>
      </c>
      <c r="V2" s="9">
        <v>195.66666666666666</v>
      </c>
    </row>
    <row r="4" spans="1:24" x14ac:dyDescent="0.25">
      <c r="Q4" s="39">
        <f>SUM(Q2:Q3)</f>
        <v>3</v>
      </c>
      <c r="R4" s="39">
        <f>SUM(R2:R3)</f>
        <v>581</v>
      </c>
      <c r="S4" s="40">
        <f>SUM(R4/Q4)</f>
        <v>193.66666666666666</v>
      </c>
      <c r="T4" s="39">
        <f>SUM(T2:T3)</f>
        <v>10</v>
      </c>
      <c r="U4" s="39">
        <f>SUM(U2:U3)</f>
        <v>2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7B957821-A6E1-4E6A-9DCA-272F2F643063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951F-4AB8-4F93-A162-1E346FFEDE8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72</v>
      </c>
      <c r="C2" s="3">
        <v>45706</v>
      </c>
      <c r="D2" s="4" t="s">
        <v>38</v>
      </c>
      <c r="E2" s="36">
        <v>194</v>
      </c>
      <c r="F2" s="22">
        <v>6</v>
      </c>
      <c r="G2" s="36">
        <v>194</v>
      </c>
      <c r="H2" s="22">
        <v>2</v>
      </c>
      <c r="I2" s="5">
        <v>196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584</v>
      </c>
      <c r="S2" s="7">
        <v>194.66666666666666</v>
      </c>
      <c r="T2" s="44">
        <v>9</v>
      </c>
      <c r="U2" s="8">
        <v>7</v>
      </c>
      <c r="V2" s="9">
        <v>201.66666666666666</v>
      </c>
    </row>
    <row r="4" spans="1:24" x14ac:dyDescent="0.25">
      <c r="Q4" s="39">
        <f>SUM(Q2:Q3)</f>
        <v>3</v>
      </c>
      <c r="R4" s="39">
        <f>SUM(R2:R3)</f>
        <v>584</v>
      </c>
      <c r="S4" s="40">
        <f>SUM(R4/Q4)</f>
        <v>194.66666666666666</v>
      </c>
      <c r="T4" s="39">
        <f>SUM(T2:T3)</f>
        <v>9</v>
      </c>
      <c r="U4" s="39">
        <f>SUM(U2:U3)</f>
        <v>7</v>
      </c>
      <c r="V4" s="41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2B56DD2-734F-4F1F-B496-BBE93224D7BF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06FC-86EE-4D32-9963-32EAB534A3A7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47</v>
      </c>
      <c r="C2" s="3">
        <v>45678</v>
      </c>
      <c r="D2" s="4" t="s">
        <v>38</v>
      </c>
      <c r="E2" s="5">
        <v>196</v>
      </c>
      <c r="F2" s="22">
        <v>4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23">
        <v>16</v>
      </c>
      <c r="U2" s="8">
        <v>6</v>
      </c>
      <c r="V2" s="9">
        <v>204.33333333333334</v>
      </c>
    </row>
    <row r="4" spans="1:24" x14ac:dyDescent="0.25">
      <c r="Q4" s="39">
        <f>SUM(Q2:Q3)</f>
        <v>3</v>
      </c>
      <c r="R4" s="39">
        <f>SUM(R2:R3)</f>
        <v>595</v>
      </c>
      <c r="S4" s="40">
        <f>SUM(R4/Q4)</f>
        <v>198.33333333333334</v>
      </c>
      <c r="T4" s="39">
        <f>SUM(T2:T3)</f>
        <v>16</v>
      </c>
      <c r="U4" s="39">
        <f>SUM(U2:U3)</f>
        <v>6</v>
      </c>
      <c r="V4" s="41">
        <f>SUM(S4+U4)</f>
        <v>204.33333333333334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EAA67421-8610-404B-8A00-95EBF5BA627A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D337-893B-425C-BECC-BE430FC330FD}">
  <dimension ref="A1:X7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67</v>
      </c>
      <c r="C2" s="3">
        <v>45696</v>
      </c>
      <c r="D2" s="4" t="s">
        <v>38</v>
      </c>
      <c r="E2" s="5">
        <v>193</v>
      </c>
      <c r="F2" s="22">
        <v>3</v>
      </c>
      <c r="G2" s="5">
        <v>196</v>
      </c>
      <c r="H2" s="22">
        <v>4</v>
      </c>
      <c r="I2" s="5">
        <v>195</v>
      </c>
      <c r="J2" s="22">
        <v>3</v>
      </c>
      <c r="K2" s="5">
        <v>198</v>
      </c>
      <c r="L2" s="22">
        <v>8</v>
      </c>
      <c r="M2" s="5">
        <v>195</v>
      </c>
      <c r="N2" s="22">
        <v>2</v>
      </c>
      <c r="O2" s="5"/>
      <c r="P2" s="22"/>
      <c r="Q2" s="6">
        <v>5</v>
      </c>
      <c r="R2" s="6">
        <v>977</v>
      </c>
      <c r="S2" s="7">
        <v>195.4</v>
      </c>
      <c r="T2" s="44">
        <v>20</v>
      </c>
      <c r="U2" s="8">
        <v>2</v>
      </c>
      <c r="V2" s="9">
        <v>197.4</v>
      </c>
    </row>
    <row r="3" spans="1:24" x14ac:dyDescent="0.25">
      <c r="A3" s="1" t="s">
        <v>15</v>
      </c>
      <c r="B3" s="2" t="s">
        <v>67</v>
      </c>
      <c r="C3" s="3">
        <v>45710</v>
      </c>
      <c r="D3" s="4" t="s">
        <v>38</v>
      </c>
      <c r="E3" s="5">
        <v>195</v>
      </c>
      <c r="F3" s="22">
        <v>2</v>
      </c>
      <c r="G3" s="5">
        <v>198</v>
      </c>
      <c r="H3" s="22">
        <v>4</v>
      </c>
      <c r="I3" s="5">
        <v>199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592</v>
      </c>
      <c r="S3" s="7">
        <v>197.33333333333334</v>
      </c>
      <c r="T3" s="44">
        <v>10</v>
      </c>
      <c r="U3" s="8">
        <v>2</v>
      </c>
      <c r="V3" s="9">
        <v>199.33333333333334</v>
      </c>
    </row>
    <row r="4" spans="1:24" x14ac:dyDescent="0.25">
      <c r="A4" s="1" t="s">
        <v>15</v>
      </c>
      <c r="B4" s="2" t="s">
        <v>67</v>
      </c>
      <c r="C4" s="3">
        <v>45738</v>
      </c>
      <c r="D4" s="4" t="s">
        <v>38</v>
      </c>
      <c r="E4" s="5">
        <v>198</v>
      </c>
      <c r="F4" s="22">
        <v>0</v>
      </c>
      <c r="G4" s="5">
        <v>199</v>
      </c>
      <c r="H4" s="22">
        <v>3</v>
      </c>
      <c r="I4" s="5">
        <v>195</v>
      </c>
      <c r="J4" s="22">
        <v>1</v>
      </c>
      <c r="K4" s="5">
        <v>197</v>
      </c>
      <c r="L4" s="22">
        <v>3</v>
      </c>
      <c r="M4" s="5">
        <v>196</v>
      </c>
      <c r="N4" s="22">
        <v>1</v>
      </c>
      <c r="O4" s="5">
        <v>198</v>
      </c>
      <c r="P4" s="22">
        <v>3</v>
      </c>
      <c r="Q4" s="6">
        <v>6</v>
      </c>
      <c r="R4" s="6">
        <v>1183</v>
      </c>
      <c r="S4" s="7">
        <v>197.16666666666666</v>
      </c>
      <c r="T4" s="44">
        <v>11</v>
      </c>
      <c r="U4" s="8">
        <v>4</v>
      </c>
      <c r="V4" s="9">
        <v>201.16666666666666</v>
      </c>
    </row>
    <row r="5" spans="1:24" x14ac:dyDescent="0.25">
      <c r="A5" s="1" t="s">
        <v>15</v>
      </c>
      <c r="B5" s="2" t="s">
        <v>67</v>
      </c>
      <c r="C5" s="3">
        <v>45745</v>
      </c>
      <c r="D5" s="4" t="s">
        <v>38</v>
      </c>
      <c r="E5" s="5">
        <v>197</v>
      </c>
      <c r="F5" s="22">
        <v>1</v>
      </c>
      <c r="G5" s="5">
        <v>196</v>
      </c>
      <c r="H5" s="22">
        <v>3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4</v>
      </c>
      <c r="U5" s="8">
        <v>2</v>
      </c>
      <c r="V5" s="9">
        <v>198.5</v>
      </c>
    </row>
    <row r="7" spans="1:24" x14ac:dyDescent="0.25">
      <c r="Q7" s="39">
        <f>SUM(Q2:Q6)</f>
        <v>16</v>
      </c>
      <c r="R7" s="39">
        <f>SUM(R2:R6)</f>
        <v>3145</v>
      </c>
      <c r="S7" s="40">
        <f>SUM(R7/Q7)</f>
        <v>196.5625</v>
      </c>
      <c r="T7" s="39">
        <f>SUM(T2:T6)</f>
        <v>45</v>
      </c>
      <c r="U7" s="39">
        <f>SUM(U2:U6)</f>
        <v>10</v>
      </c>
      <c r="V7" s="41">
        <f>SUM(S7+U7)</f>
        <v>206.5625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F5C539FA-353A-4568-A6A4-69D6C896E982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90BB-A19D-439C-8C4D-29F6F5C30796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77</v>
      </c>
      <c r="C2" s="3">
        <v>45710</v>
      </c>
      <c r="D2" s="4" t="s">
        <v>38</v>
      </c>
      <c r="E2" s="5">
        <v>198</v>
      </c>
      <c r="F2" s="22">
        <v>8</v>
      </c>
      <c r="G2" s="5">
        <v>199</v>
      </c>
      <c r="H2" s="22">
        <v>3</v>
      </c>
      <c r="I2" s="5">
        <v>198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14</v>
      </c>
      <c r="U2" s="8">
        <v>2</v>
      </c>
      <c r="V2" s="9">
        <v>200.33333333333334</v>
      </c>
    </row>
    <row r="3" spans="1:24" x14ac:dyDescent="0.25">
      <c r="A3" s="1" t="s">
        <v>15</v>
      </c>
      <c r="B3" s="2" t="s">
        <v>77</v>
      </c>
      <c r="C3" s="3">
        <v>45745</v>
      </c>
      <c r="D3" s="4" t="s">
        <v>38</v>
      </c>
      <c r="E3" s="5">
        <v>194</v>
      </c>
      <c r="F3" s="22">
        <v>2</v>
      </c>
      <c r="G3" s="5">
        <v>192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386</v>
      </c>
      <c r="S3" s="7">
        <v>193</v>
      </c>
      <c r="T3" s="44">
        <v>5</v>
      </c>
      <c r="U3" s="8">
        <v>2</v>
      </c>
      <c r="V3" s="9">
        <v>195</v>
      </c>
    </row>
    <row r="5" spans="1:24" x14ac:dyDescent="0.25">
      <c r="Q5" s="39">
        <f>SUM(Q2:Q4)</f>
        <v>5</v>
      </c>
      <c r="R5" s="39">
        <f>SUM(R2:R4)</f>
        <v>981</v>
      </c>
      <c r="S5" s="40">
        <f>SUM(R5/Q5)</f>
        <v>196.2</v>
      </c>
      <c r="T5" s="39">
        <f>SUM(T2:T4)</f>
        <v>19</v>
      </c>
      <c r="U5" s="39">
        <f>SUM(U2:U4)</f>
        <v>4</v>
      </c>
      <c r="V5" s="41">
        <f>SUM(S5+U5)</f>
        <v>200.2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685DCC50-950B-465E-B026-39EECD126281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CF6B-7C7D-498D-9547-23775C0B63D4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96</v>
      </c>
      <c r="C2" s="3">
        <v>45745</v>
      </c>
      <c r="D2" s="4" t="s">
        <v>38</v>
      </c>
      <c r="E2" s="5">
        <v>199</v>
      </c>
      <c r="F2" s="22">
        <v>7</v>
      </c>
      <c r="G2" s="43">
        <v>200.001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399.00099999999998</v>
      </c>
      <c r="S2" s="7">
        <v>199.50049999999999</v>
      </c>
      <c r="T2" s="44">
        <v>13</v>
      </c>
      <c r="U2" s="8">
        <v>6</v>
      </c>
      <c r="V2" s="9">
        <v>205.50049999999999</v>
      </c>
    </row>
    <row r="4" spans="1:24" x14ac:dyDescent="0.25">
      <c r="Q4" s="39">
        <f>SUM(Q2:Q3)</f>
        <v>2</v>
      </c>
      <c r="R4" s="39">
        <f>SUM(R2:R3)</f>
        <v>399.00099999999998</v>
      </c>
      <c r="S4" s="40">
        <f>SUM(R4/Q4)</f>
        <v>199.50049999999999</v>
      </c>
      <c r="T4" s="39">
        <f>SUM(T2:T3)</f>
        <v>13</v>
      </c>
      <c r="U4" s="39">
        <f>SUM(U2:U3)</f>
        <v>6</v>
      </c>
      <c r="V4" s="41">
        <f>SUM(S4+U4)</f>
        <v>205.50049999999999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B2BDF2-F2F8-48D1-B2F3-DCDEB3BDD2D5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E157-2DD0-434F-81F2-57066F893B27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86</v>
      </c>
      <c r="C2" s="3">
        <v>45710</v>
      </c>
      <c r="D2" s="4" t="s">
        <v>38</v>
      </c>
      <c r="E2" s="5">
        <v>199</v>
      </c>
      <c r="F2" s="22">
        <v>5</v>
      </c>
      <c r="G2" s="5">
        <v>198</v>
      </c>
      <c r="H2" s="22">
        <v>6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596</v>
      </c>
      <c r="S2" s="7">
        <v>198.66666666666666</v>
      </c>
      <c r="T2" s="44">
        <v>14</v>
      </c>
      <c r="U2" s="8">
        <v>3</v>
      </c>
      <c r="V2" s="9">
        <v>201.66666666666666</v>
      </c>
    </row>
    <row r="3" spans="1:24" ht="15" customHeight="1" x14ac:dyDescent="0.25">
      <c r="A3" s="1" t="s">
        <v>15</v>
      </c>
      <c r="B3" s="2" t="s">
        <v>76</v>
      </c>
      <c r="C3" s="3">
        <v>45755</v>
      </c>
      <c r="D3" s="4" t="s">
        <v>102</v>
      </c>
      <c r="E3" s="5">
        <v>199</v>
      </c>
      <c r="F3" s="22">
        <v>4</v>
      </c>
      <c r="G3" s="43">
        <v>200</v>
      </c>
      <c r="H3" s="22">
        <v>14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399</v>
      </c>
      <c r="S3" s="7">
        <v>199.5</v>
      </c>
      <c r="T3" s="44">
        <v>18</v>
      </c>
      <c r="U3" s="8">
        <v>9</v>
      </c>
      <c r="V3" s="9">
        <v>208.5</v>
      </c>
    </row>
    <row r="5" spans="1:24" x14ac:dyDescent="0.25">
      <c r="Q5" s="39">
        <f>SUM(Q2:Q4)</f>
        <v>5</v>
      </c>
      <c r="R5" s="39">
        <f>SUM(R2:R4)</f>
        <v>995</v>
      </c>
      <c r="S5" s="40">
        <f>SUM(R5/Q5)</f>
        <v>199</v>
      </c>
      <c r="T5" s="39">
        <f>SUM(T2:T4)</f>
        <v>32</v>
      </c>
      <c r="U5" s="39">
        <f>SUM(U2:U4)</f>
        <v>12</v>
      </c>
      <c r="V5" s="41">
        <f>SUM(S5+U5)</f>
        <v>211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E07E17CD-17F1-4CF6-98C9-D5E45E0EA2D1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45D2-4F49-46F9-AE0E-585BC5D9F3A1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78</v>
      </c>
      <c r="C2" s="3">
        <v>45710</v>
      </c>
      <c r="D2" s="4" t="s">
        <v>38</v>
      </c>
      <c r="E2" s="5">
        <v>199</v>
      </c>
      <c r="F2" s="22">
        <v>7</v>
      </c>
      <c r="G2" s="5">
        <v>199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13</v>
      </c>
      <c r="U2" s="8">
        <v>2</v>
      </c>
      <c r="V2" s="9">
        <v>200.33333333333334</v>
      </c>
    </row>
    <row r="3" spans="1:24" x14ac:dyDescent="0.25">
      <c r="A3" s="1" t="s">
        <v>15</v>
      </c>
      <c r="B3" s="2" t="s">
        <v>78</v>
      </c>
      <c r="C3" s="3">
        <v>45745</v>
      </c>
      <c r="D3" s="4" t="s">
        <v>38</v>
      </c>
      <c r="E3" s="5">
        <v>196</v>
      </c>
      <c r="F3" s="22">
        <v>3</v>
      </c>
      <c r="G3" s="5">
        <v>194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390</v>
      </c>
      <c r="S3" s="7">
        <v>195</v>
      </c>
      <c r="T3" s="44">
        <v>4</v>
      </c>
      <c r="U3" s="8">
        <v>2</v>
      </c>
      <c r="V3" s="9">
        <v>197</v>
      </c>
    </row>
    <row r="5" spans="1:24" x14ac:dyDescent="0.25">
      <c r="Q5" s="39">
        <f>SUM(Q2:Q4)</f>
        <v>5</v>
      </c>
      <c r="R5" s="39">
        <f>SUM(R2:R4)</f>
        <v>985</v>
      </c>
      <c r="S5" s="40">
        <f>SUM(R5/Q5)</f>
        <v>197</v>
      </c>
      <c r="T5" s="39">
        <f>SUM(T2:T4)</f>
        <v>17</v>
      </c>
      <c r="U5" s="39">
        <f>SUM(U2:U4)</f>
        <v>4</v>
      </c>
      <c r="V5" s="41">
        <f>SUM(S5+U5)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C4E50DA2-3238-4066-9BDE-16C64BC80057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D6EF-3B38-440F-8736-143254B21A07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104</v>
      </c>
      <c r="C2" s="3">
        <v>45766</v>
      </c>
      <c r="D2" s="4" t="s">
        <v>102</v>
      </c>
      <c r="E2" s="5">
        <v>194</v>
      </c>
      <c r="F2" s="22">
        <v>1</v>
      </c>
      <c r="G2" s="5">
        <v>194</v>
      </c>
      <c r="H2" s="22">
        <v>6</v>
      </c>
      <c r="I2" s="5">
        <v>188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576</v>
      </c>
      <c r="S2" s="7">
        <v>192</v>
      </c>
      <c r="T2" s="44">
        <v>7</v>
      </c>
      <c r="U2" s="8">
        <v>3</v>
      </c>
      <c r="V2" s="9">
        <v>195</v>
      </c>
    </row>
    <row r="4" spans="1:24" x14ac:dyDescent="0.25">
      <c r="Q4" s="39">
        <f>SUM(Q2:Q3)</f>
        <v>3</v>
      </c>
      <c r="R4" s="39">
        <f>SUM(R2:R3)</f>
        <v>576</v>
      </c>
      <c r="S4" s="40">
        <f>SUM(R4/Q4)</f>
        <v>192</v>
      </c>
      <c r="T4" s="39">
        <f>SUM(T2:T3)</f>
        <v>7</v>
      </c>
      <c r="U4" s="39">
        <f>SUM(U2:U3)</f>
        <v>3</v>
      </c>
      <c r="V4" s="41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870919B-1D89-450C-B55C-0A07F6C6F2CE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D92-95DC-4AFF-BF25-816A9CC1E77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94</v>
      </c>
      <c r="B2" s="2" t="s">
        <v>95</v>
      </c>
      <c r="C2" s="3">
        <v>45738</v>
      </c>
      <c r="D2" s="4" t="s">
        <v>38</v>
      </c>
      <c r="E2" s="5">
        <v>166</v>
      </c>
      <c r="F2" s="22">
        <v>0</v>
      </c>
      <c r="G2" s="5">
        <v>158</v>
      </c>
      <c r="H2" s="22">
        <v>0</v>
      </c>
      <c r="I2" s="5">
        <v>172</v>
      </c>
      <c r="J2" s="22">
        <v>1</v>
      </c>
      <c r="K2" s="5">
        <v>175</v>
      </c>
      <c r="L2" s="22">
        <v>0</v>
      </c>
      <c r="M2" s="5">
        <v>163</v>
      </c>
      <c r="N2" s="22">
        <v>0</v>
      </c>
      <c r="O2" s="5">
        <v>165</v>
      </c>
      <c r="P2" s="22">
        <v>0</v>
      </c>
      <c r="Q2" s="6">
        <v>6</v>
      </c>
      <c r="R2" s="6">
        <v>999</v>
      </c>
      <c r="S2" s="7">
        <v>166.5</v>
      </c>
      <c r="T2" s="44">
        <v>1</v>
      </c>
      <c r="U2" s="8">
        <v>8</v>
      </c>
      <c r="V2" s="9">
        <v>174.5</v>
      </c>
    </row>
    <row r="4" spans="1:24" x14ac:dyDescent="0.25">
      <c r="Q4" s="39">
        <f>SUM(Q2:Q3)</f>
        <v>6</v>
      </c>
      <c r="R4" s="39">
        <f>SUM(R2:R3)</f>
        <v>999</v>
      </c>
      <c r="S4" s="40">
        <f>SUM(R4/Q4)</f>
        <v>166.5</v>
      </c>
      <c r="T4" s="39">
        <f>SUM(T2:T3)</f>
        <v>1</v>
      </c>
      <c r="U4" s="39">
        <f>SUM(U2:U3)</f>
        <v>8</v>
      </c>
      <c r="V4" s="41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330427C-A223-4CE5-AF79-DDBDF94F4F47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E19-8D7A-4682-90A7-943905FDFE33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49</v>
      </c>
      <c r="C2" s="3">
        <v>45678</v>
      </c>
      <c r="D2" s="4" t="s">
        <v>38</v>
      </c>
      <c r="E2" s="5">
        <v>186</v>
      </c>
      <c r="F2" s="22">
        <v>1</v>
      </c>
      <c r="G2" s="5">
        <v>185</v>
      </c>
      <c r="H2" s="22">
        <v>1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550</v>
      </c>
      <c r="S2" s="7">
        <v>183.33333333333334</v>
      </c>
      <c r="T2" s="23">
        <v>2</v>
      </c>
      <c r="U2" s="8">
        <v>3</v>
      </c>
      <c r="V2" s="9">
        <v>186.33333333333334</v>
      </c>
    </row>
    <row r="4" spans="1:24" x14ac:dyDescent="0.25">
      <c r="Q4" s="39">
        <f>SUM(Q2:Q3)</f>
        <v>3</v>
      </c>
      <c r="R4" s="39">
        <f>SUM(R2:R3)</f>
        <v>550</v>
      </c>
      <c r="S4" s="40">
        <f>SUM(R4/Q4)</f>
        <v>183.33333333333334</v>
      </c>
      <c r="T4" s="39">
        <f>SUM(T2:T3)</f>
        <v>2</v>
      </c>
      <c r="U4" s="39">
        <f>SUM(U2:U3)</f>
        <v>3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D2A3A1E4-6223-4834-8B45-C0938C513C51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D25D-B714-4796-97A3-9EBFCBE7C79A}">
  <dimension ref="A1:X10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37</v>
      </c>
      <c r="C2" s="3">
        <v>45664</v>
      </c>
      <c r="D2" s="4" t="s">
        <v>38</v>
      </c>
      <c r="E2" s="5">
        <v>195</v>
      </c>
      <c r="F2" s="22">
        <v>1</v>
      </c>
      <c r="G2" s="5">
        <v>194</v>
      </c>
      <c r="H2" s="22">
        <v>4</v>
      </c>
      <c r="I2" s="5">
        <v>195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584</v>
      </c>
      <c r="S2" s="7">
        <v>194.66666666666666</v>
      </c>
      <c r="T2" s="23">
        <v>7</v>
      </c>
      <c r="U2" s="8">
        <v>3</v>
      </c>
      <c r="V2" s="9">
        <v>197.66666666666666</v>
      </c>
    </row>
    <row r="3" spans="1:24" x14ac:dyDescent="0.25">
      <c r="A3" s="1" t="s">
        <v>15</v>
      </c>
      <c r="B3" s="2" t="s">
        <v>37</v>
      </c>
      <c r="C3" s="3">
        <v>45682</v>
      </c>
      <c r="D3" s="4" t="s">
        <v>38</v>
      </c>
      <c r="E3" s="5">
        <v>192</v>
      </c>
      <c r="F3" s="22">
        <v>0</v>
      </c>
      <c r="G3" s="5">
        <v>192</v>
      </c>
      <c r="H3" s="22">
        <v>4</v>
      </c>
      <c r="I3" s="5">
        <v>193</v>
      </c>
      <c r="J3" s="22">
        <v>3</v>
      </c>
      <c r="K3" s="5">
        <v>193</v>
      </c>
      <c r="L3" s="22">
        <v>0</v>
      </c>
      <c r="M3" s="5">
        <v>195</v>
      </c>
      <c r="N3" s="22">
        <v>3</v>
      </c>
      <c r="O3" s="5"/>
      <c r="P3" s="22"/>
      <c r="Q3" s="6">
        <v>5</v>
      </c>
      <c r="R3" s="6">
        <v>965</v>
      </c>
      <c r="S3" s="7">
        <v>193</v>
      </c>
      <c r="T3" s="44">
        <v>10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37</v>
      </c>
      <c r="C4" s="3">
        <v>45692</v>
      </c>
      <c r="D4" s="4" t="s">
        <v>38</v>
      </c>
      <c r="E4" s="5">
        <v>199</v>
      </c>
      <c r="F4" s="22">
        <v>0</v>
      </c>
      <c r="G4" s="5">
        <v>195</v>
      </c>
      <c r="H4" s="22">
        <v>2</v>
      </c>
      <c r="I4" s="5">
        <v>194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3</v>
      </c>
      <c r="U4" s="8">
        <v>2</v>
      </c>
      <c r="V4" s="9">
        <v>198</v>
      </c>
    </row>
    <row r="5" spans="1:24" x14ac:dyDescent="0.25">
      <c r="A5" s="1" t="s">
        <v>15</v>
      </c>
      <c r="B5" s="2" t="s">
        <v>37</v>
      </c>
      <c r="C5" s="3">
        <v>45706</v>
      </c>
      <c r="D5" s="4" t="s">
        <v>38</v>
      </c>
      <c r="E5" s="5">
        <v>194</v>
      </c>
      <c r="F5" s="22">
        <v>1</v>
      </c>
      <c r="G5" s="5">
        <v>190</v>
      </c>
      <c r="H5" s="22">
        <v>1</v>
      </c>
      <c r="I5" s="5">
        <v>193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577</v>
      </c>
      <c r="S5" s="7">
        <v>192.33333333333334</v>
      </c>
      <c r="T5" s="44">
        <v>2</v>
      </c>
      <c r="U5" s="8">
        <v>3</v>
      </c>
      <c r="V5" s="9">
        <v>195.33333333333334</v>
      </c>
    </row>
    <row r="6" spans="1:24" x14ac:dyDescent="0.25">
      <c r="A6" s="1" t="s">
        <v>15</v>
      </c>
      <c r="B6" s="2" t="s">
        <v>37</v>
      </c>
      <c r="C6" s="3">
        <v>45720</v>
      </c>
      <c r="D6" s="4" t="s">
        <v>38</v>
      </c>
      <c r="E6" s="5">
        <v>197</v>
      </c>
      <c r="F6" s="22">
        <v>3</v>
      </c>
      <c r="G6" s="5">
        <v>196</v>
      </c>
      <c r="H6" s="22">
        <v>5</v>
      </c>
      <c r="I6" s="5">
        <v>196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589</v>
      </c>
      <c r="S6" s="7">
        <v>196.33333333333334</v>
      </c>
      <c r="T6" s="44">
        <v>9</v>
      </c>
      <c r="U6" s="8">
        <v>2</v>
      </c>
      <c r="V6" s="9">
        <v>198.33333333333334</v>
      </c>
    </row>
    <row r="7" spans="1:24" x14ac:dyDescent="0.25">
      <c r="A7" s="1" t="s">
        <v>15</v>
      </c>
      <c r="B7" s="2" t="s">
        <v>37</v>
      </c>
      <c r="C7" s="3">
        <v>45734</v>
      </c>
      <c r="D7" s="4" t="s">
        <v>38</v>
      </c>
      <c r="E7" s="5">
        <v>196</v>
      </c>
      <c r="F7" s="22">
        <v>3</v>
      </c>
      <c r="G7" s="5">
        <v>187</v>
      </c>
      <c r="H7" s="22">
        <v>2</v>
      </c>
      <c r="I7" s="5">
        <v>196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579</v>
      </c>
      <c r="S7" s="7">
        <v>193</v>
      </c>
      <c r="T7" s="44">
        <v>7</v>
      </c>
      <c r="U7" s="8">
        <v>2</v>
      </c>
      <c r="V7" s="9">
        <v>195</v>
      </c>
    </row>
    <row r="8" spans="1:24" x14ac:dyDescent="0.25">
      <c r="A8" s="1" t="s">
        <v>15</v>
      </c>
      <c r="B8" s="2" t="s">
        <v>37</v>
      </c>
      <c r="C8" s="3">
        <v>45755</v>
      </c>
      <c r="D8" s="4" t="s">
        <v>38</v>
      </c>
      <c r="E8" s="5">
        <v>196</v>
      </c>
      <c r="F8" s="22">
        <v>2</v>
      </c>
      <c r="G8" s="5">
        <v>195</v>
      </c>
      <c r="H8" s="22">
        <v>4</v>
      </c>
      <c r="I8" s="5">
        <v>195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586</v>
      </c>
      <c r="S8" s="7">
        <v>195.33333333333334</v>
      </c>
      <c r="T8" s="44">
        <v>8</v>
      </c>
      <c r="U8" s="8">
        <v>2</v>
      </c>
      <c r="V8" s="9">
        <v>197.33333333333334</v>
      </c>
    </row>
    <row r="10" spans="1:24" x14ac:dyDescent="0.25">
      <c r="Q10" s="39">
        <f>SUM(Q2:Q9)</f>
        <v>23</v>
      </c>
      <c r="R10" s="39">
        <f>SUM(R2:R9)</f>
        <v>4468</v>
      </c>
      <c r="S10" s="40">
        <f>SUM(R10/Q10)</f>
        <v>194.2608695652174</v>
      </c>
      <c r="T10" s="39">
        <f>SUM(T2:T9)</f>
        <v>46</v>
      </c>
      <c r="U10" s="39">
        <f>SUM(U2:U9)</f>
        <v>16</v>
      </c>
      <c r="V10" s="41">
        <f>SUM(S10+U10)</f>
        <v>210.2608695652174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 B5:C5" name="Range1_2_1_1"/>
    <protectedRange algorithmName="SHA-512" hashValue="ON39YdpmFHfN9f47KpiRvqrKx0V9+erV1CNkpWzYhW/Qyc6aT8rEyCrvauWSYGZK2ia3o7vd3akF07acHAFpOA==" saltValue="yVW9XmDwTqEnmpSGai0KYg==" spinCount="100000" sqref="D2 D3 D4 D5" name="Range1_1_8_1_1"/>
    <protectedRange algorithmName="SHA-512" hashValue="ON39YdpmFHfN9f47KpiRvqrKx0V9+erV1CNkpWzYhW/Qyc6aT8rEyCrvauWSYGZK2ia3o7vd3akF07acHAFpOA==" saltValue="yVW9XmDwTqEnmpSGai0KYg==" spinCount="100000" sqref="P2 P3 P4 P5" name="Range1_3_3_1_1"/>
    <protectedRange algorithmName="SHA-512" hashValue="ON39YdpmFHfN9f47KpiRvqrKx0V9+erV1CNkpWzYhW/Qyc6aT8rEyCrvauWSYGZK2ia3o7vd3akF07acHAFpOA==" saltValue="yVW9XmDwTqEnmpSGai0KYg==" spinCount="100000" sqref="E2:O2 T2 T3 E3:O3 E4:O4 T4 T5 E5:O5" name="Range1_3_5_12_1_1"/>
  </protectedRanges>
  <hyperlinks>
    <hyperlink ref="X1" location="'Virginia 2025'!A1" display="Return to Rankings" xr:uid="{2A6F888B-9A82-47F9-89DD-A9B5554E447D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D65E-0C02-4C21-B219-7B9DD63A4114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54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4</v>
      </c>
      <c r="I2" s="5">
        <v>198</v>
      </c>
      <c r="J2" s="22">
        <v>3</v>
      </c>
      <c r="K2" s="5">
        <v>197</v>
      </c>
      <c r="L2" s="22">
        <v>7</v>
      </c>
      <c r="M2" s="5">
        <v>198</v>
      </c>
      <c r="N2" s="22">
        <v>5</v>
      </c>
      <c r="O2" s="5"/>
      <c r="P2" s="22"/>
      <c r="Q2" s="6">
        <v>5</v>
      </c>
      <c r="R2" s="6">
        <v>989</v>
      </c>
      <c r="S2" s="7">
        <v>197.8</v>
      </c>
      <c r="T2" s="44">
        <v>24</v>
      </c>
      <c r="U2" s="8">
        <v>2</v>
      </c>
      <c r="V2" s="9">
        <v>199.8</v>
      </c>
    </row>
    <row r="3" spans="1:24" x14ac:dyDescent="0.25">
      <c r="A3" s="1" t="s">
        <v>15</v>
      </c>
      <c r="B3" s="2" t="s">
        <v>54</v>
      </c>
      <c r="C3" s="3">
        <v>45710</v>
      </c>
      <c r="D3" s="4" t="s">
        <v>38</v>
      </c>
      <c r="E3" s="5">
        <v>199</v>
      </c>
      <c r="F3" s="22">
        <v>5</v>
      </c>
      <c r="G3" s="5">
        <v>199</v>
      </c>
      <c r="H3" s="22">
        <v>5</v>
      </c>
      <c r="I3" s="5">
        <v>197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14</v>
      </c>
      <c r="U3" s="8">
        <v>2</v>
      </c>
      <c r="V3" s="9">
        <v>200.33333333333334</v>
      </c>
    </row>
    <row r="5" spans="1:24" x14ac:dyDescent="0.25">
      <c r="Q5" s="39">
        <f>SUM(Q2:Q4)</f>
        <v>8</v>
      </c>
      <c r="R5" s="39">
        <f>SUM(R2:R4)</f>
        <v>1584</v>
      </c>
      <c r="S5" s="40">
        <f>SUM(R5/Q5)</f>
        <v>198</v>
      </c>
      <c r="T5" s="39">
        <f>SUM(T2:T4)</f>
        <v>38</v>
      </c>
      <c r="U5" s="39">
        <f>SUM(U2:U4)</f>
        <v>4</v>
      </c>
      <c r="V5" s="41">
        <f>SUM(S5+U5)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F61D2BFF-B559-4E43-8557-331056AAEE2B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9F52-AE50-4DBD-8FE9-AED09834BA7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70</v>
      </c>
      <c r="C2" s="3">
        <v>45696</v>
      </c>
      <c r="D2" s="4" t="s">
        <v>38</v>
      </c>
      <c r="E2" s="36">
        <v>188</v>
      </c>
      <c r="F2" s="22">
        <v>0</v>
      </c>
      <c r="G2" s="36">
        <v>192</v>
      </c>
      <c r="H2" s="22">
        <v>1</v>
      </c>
      <c r="I2" s="43">
        <v>194</v>
      </c>
      <c r="J2" s="22">
        <v>1</v>
      </c>
      <c r="K2" s="38">
        <v>188</v>
      </c>
      <c r="L2" s="22">
        <v>2</v>
      </c>
      <c r="M2" s="38">
        <v>189</v>
      </c>
      <c r="N2" s="22">
        <v>0</v>
      </c>
      <c r="O2" s="5"/>
      <c r="P2" s="22"/>
      <c r="Q2" s="6">
        <v>5</v>
      </c>
      <c r="R2" s="6">
        <v>951</v>
      </c>
      <c r="S2" s="7">
        <v>190.2</v>
      </c>
      <c r="T2" s="44">
        <v>4</v>
      </c>
      <c r="U2" s="8">
        <v>5</v>
      </c>
      <c r="V2" s="9">
        <v>195.2</v>
      </c>
    </row>
    <row r="4" spans="1:24" x14ac:dyDescent="0.25">
      <c r="Q4" s="39">
        <f>SUM(Q2:Q3)</f>
        <v>5</v>
      </c>
      <c r="R4" s="39">
        <f>SUM(R2:R3)</f>
        <v>951</v>
      </c>
      <c r="S4" s="40">
        <f>SUM(R4/Q4)</f>
        <v>190.2</v>
      </c>
      <c r="T4" s="39">
        <f>SUM(T2:T3)</f>
        <v>4</v>
      </c>
      <c r="U4" s="39">
        <f>SUM(U2:U3)</f>
        <v>5</v>
      </c>
      <c r="V4" s="41">
        <f>SUM(S4+U4)</f>
        <v>195.2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4E8DCE3B-56E1-4352-8D44-ED985311B14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6C5C-ED14-4F1A-96BC-F69C7364152D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81</v>
      </c>
      <c r="C2" s="3">
        <v>45710</v>
      </c>
      <c r="D2" s="4" t="s">
        <v>38</v>
      </c>
      <c r="E2" s="5">
        <v>198</v>
      </c>
      <c r="F2" s="22">
        <v>2</v>
      </c>
      <c r="G2" s="5">
        <v>196</v>
      </c>
      <c r="H2" s="22">
        <v>3</v>
      </c>
      <c r="I2" s="5">
        <v>197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25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11</v>
      </c>
      <c r="B8" s="2" t="s">
        <v>81</v>
      </c>
      <c r="C8" s="3">
        <v>45755</v>
      </c>
      <c r="D8" s="4" t="s">
        <v>102</v>
      </c>
      <c r="E8" s="36">
        <v>182</v>
      </c>
      <c r="F8" s="22">
        <v>1</v>
      </c>
      <c r="G8" s="36">
        <v>192</v>
      </c>
      <c r="H8" s="22">
        <v>3</v>
      </c>
      <c r="I8" s="5"/>
      <c r="J8" s="22"/>
      <c r="K8" s="38"/>
      <c r="L8" s="22"/>
      <c r="M8" s="38"/>
      <c r="N8" s="22"/>
      <c r="O8" s="5"/>
      <c r="P8" s="22"/>
      <c r="Q8" s="6">
        <v>2</v>
      </c>
      <c r="R8" s="6">
        <v>374</v>
      </c>
      <c r="S8" s="7">
        <v>187</v>
      </c>
      <c r="T8" s="44">
        <v>4</v>
      </c>
      <c r="U8" s="8">
        <v>5</v>
      </c>
      <c r="V8" s="9">
        <v>192</v>
      </c>
    </row>
    <row r="10" spans="1:24" x14ac:dyDescent="0.25">
      <c r="Q10" s="39">
        <f>SUM(Q8:Q9)</f>
        <v>2</v>
      </c>
      <c r="R10" s="39">
        <f>SUM(R8:R9)</f>
        <v>374</v>
      </c>
      <c r="S10" s="40">
        <f>SUM(R10/Q10)</f>
        <v>187</v>
      </c>
      <c r="T10" s="39">
        <f>SUM(T8:T9)</f>
        <v>4</v>
      </c>
      <c r="U10" s="39">
        <f>SUM(U8:U9)</f>
        <v>5</v>
      </c>
      <c r="V10" s="41">
        <f>SUM(S10+U10)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20A3830D-047E-427C-BB03-B58DC9979A9C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C7A-C548-43CE-902F-7CDEBC58C3D3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82</v>
      </c>
      <c r="C2" s="3">
        <v>45710</v>
      </c>
      <c r="D2" s="4" t="s">
        <v>38</v>
      </c>
      <c r="E2" s="5">
        <v>196</v>
      </c>
      <c r="F2" s="22">
        <v>4</v>
      </c>
      <c r="G2" s="5">
        <v>198</v>
      </c>
      <c r="H2" s="22">
        <v>2</v>
      </c>
      <c r="I2" s="5">
        <v>196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4" spans="1:24" x14ac:dyDescent="0.25">
      <c r="Q4" s="39">
        <f>SUM(Q2:Q3)</f>
        <v>3</v>
      </c>
      <c r="R4" s="39">
        <f>SUM(R2:R3)</f>
        <v>590</v>
      </c>
      <c r="S4" s="40">
        <f>SUM(R4/Q4)</f>
        <v>196.66666666666666</v>
      </c>
      <c r="T4" s="39">
        <f>SUM(T2:T3)</f>
        <v>6</v>
      </c>
      <c r="U4" s="39">
        <f>SUM(U2:U3)</f>
        <v>2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651B456E-EE49-4595-8417-A88F3DCB4FA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15B1-5B56-44C6-B12F-929524D7C60E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40</v>
      </c>
      <c r="C2" s="3">
        <v>45664</v>
      </c>
      <c r="D2" s="4" t="s">
        <v>38</v>
      </c>
      <c r="E2" s="5">
        <v>187</v>
      </c>
      <c r="F2" s="22">
        <v>1</v>
      </c>
      <c r="G2" s="36">
        <v>198</v>
      </c>
      <c r="H2" s="22">
        <v>5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23">
        <v>9</v>
      </c>
      <c r="U2" s="8">
        <v>9</v>
      </c>
      <c r="V2" s="9">
        <v>202.66666666666666</v>
      </c>
    </row>
    <row r="3" spans="1:24" x14ac:dyDescent="0.25">
      <c r="A3" s="1" t="s">
        <v>11</v>
      </c>
      <c r="B3" s="2" t="s">
        <v>40</v>
      </c>
      <c r="C3" s="3">
        <v>45678</v>
      </c>
      <c r="D3" s="4" t="s">
        <v>38</v>
      </c>
      <c r="E3" s="5">
        <v>191</v>
      </c>
      <c r="F3" s="22">
        <v>0</v>
      </c>
      <c r="G3" s="36">
        <v>194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576</v>
      </c>
      <c r="S3" s="7">
        <v>192</v>
      </c>
      <c r="T3" s="23">
        <v>3</v>
      </c>
      <c r="U3" s="8">
        <v>5</v>
      </c>
      <c r="V3" s="9">
        <v>197</v>
      </c>
    </row>
    <row r="4" spans="1:24" x14ac:dyDescent="0.25">
      <c r="A4" s="1" t="s">
        <v>11</v>
      </c>
      <c r="B4" s="2" t="s">
        <v>40</v>
      </c>
      <c r="C4" s="3">
        <v>45692</v>
      </c>
      <c r="D4" s="4" t="s">
        <v>38</v>
      </c>
      <c r="E4" s="36">
        <v>195</v>
      </c>
      <c r="F4" s="22">
        <v>2</v>
      </c>
      <c r="G4" s="36">
        <v>197</v>
      </c>
      <c r="H4" s="22">
        <v>3</v>
      </c>
      <c r="I4" s="5">
        <v>195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6</v>
      </c>
      <c r="U4" s="8">
        <v>11</v>
      </c>
      <c r="V4" s="9">
        <v>206.66666666666666</v>
      </c>
    </row>
    <row r="5" spans="1:24" x14ac:dyDescent="0.25">
      <c r="A5" s="1" t="s">
        <v>11</v>
      </c>
      <c r="B5" s="2" t="s">
        <v>40</v>
      </c>
      <c r="C5" s="3">
        <v>45696</v>
      </c>
      <c r="D5" s="4" t="s">
        <v>38</v>
      </c>
      <c r="E5" s="5">
        <v>196</v>
      </c>
      <c r="F5" s="22">
        <v>0</v>
      </c>
      <c r="G5" s="36">
        <v>192</v>
      </c>
      <c r="H5" s="22">
        <v>0</v>
      </c>
      <c r="I5" s="5">
        <v>194</v>
      </c>
      <c r="J5" s="22">
        <v>2</v>
      </c>
      <c r="K5" s="5">
        <v>188</v>
      </c>
      <c r="L5" s="22">
        <v>3</v>
      </c>
      <c r="M5" s="5">
        <v>195</v>
      </c>
      <c r="N5" s="22">
        <v>5</v>
      </c>
      <c r="O5" s="5"/>
      <c r="P5" s="22"/>
      <c r="Q5" s="6">
        <v>5</v>
      </c>
      <c r="R5" s="6">
        <v>965</v>
      </c>
      <c r="S5" s="7">
        <v>193</v>
      </c>
      <c r="T5" s="44">
        <v>10</v>
      </c>
      <c r="U5" s="8">
        <v>6</v>
      </c>
      <c r="V5" s="9">
        <v>199</v>
      </c>
    </row>
    <row r="6" spans="1:24" x14ac:dyDescent="0.25">
      <c r="A6" s="1" t="s">
        <v>11</v>
      </c>
      <c r="B6" s="2" t="s">
        <v>40</v>
      </c>
      <c r="C6" s="3">
        <v>45706</v>
      </c>
      <c r="D6" s="4" t="s">
        <v>38</v>
      </c>
      <c r="E6" s="36">
        <v>198</v>
      </c>
      <c r="F6" s="22">
        <v>1</v>
      </c>
      <c r="G6" s="36">
        <v>197</v>
      </c>
      <c r="H6" s="22">
        <v>3</v>
      </c>
      <c r="I6" s="5">
        <v>198</v>
      </c>
      <c r="J6" s="22">
        <v>4</v>
      </c>
      <c r="K6" s="38"/>
      <c r="L6" s="22"/>
      <c r="M6" s="38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11</v>
      </c>
      <c r="V6" s="9">
        <v>208.66666666666666</v>
      </c>
    </row>
    <row r="7" spans="1:24" x14ac:dyDescent="0.25">
      <c r="A7" s="1" t="s">
        <v>11</v>
      </c>
      <c r="B7" s="2" t="s">
        <v>40</v>
      </c>
      <c r="C7" s="3">
        <v>45720</v>
      </c>
      <c r="D7" s="4" t="s">
        <v>38</v>
      </c>
      <c r="E7" s="5">
        <v>194</v>
      </c>
      <c r="F7" s="22">
        <v>0</v>
      </c>
      <c r="G7" s="36">
        <v>190</v>
      </c>
      <c r="H7" s="22">
        <v>2</v>
      </c>
      <c r="I7" s="5">
        <v>193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44">
        <v>2</v>
      </c>
      <c r="U7" s="8">
        <v>3</v>
      </c>
      <c r="V7" s="9">
        <v>195.33333333333334</v>
      </c>
    </row>
    <row r="8" spans="1:24" x14ac:dyDescent="0.25">
      <c r="A8" s="1" t="s">
        <v>11</v>
      </c>
      <c r="B8" s="2" t="s">
        <v>40</v>
      </c>
      <c r="C8" s="3">
        <v>45734</v>
      </c>
      <c r="D8" s="4" t="s">
        <v>38</v>
      </c>
      <c r="E8" s="36">
        <v>191</v>
      </c>
      <c r="F8" s="22">
        <v>1</v>
      </c>
      <c r="G8" s="36">
        <v>189</v>
      </c>
      <c r="H8" s="22">
        <v>1</v>
      </c>
      <c r="I8" s="5">
        <v>199</v>
      </c>
      <c r="J8" s="22">
        <v>3</v>
      </c>
      <c r="K8" s="38"/>
      <c r="L8" s="22"/>
      <c r="M8" s="38"/>
      <c r="N8" s="22"/>
      <c r="O8" s="5"/>
      <c r="P8" s="22"/>
      <c r="Q8" s="6">
        <v>3</v>
      </c>
      <c r="R8" s="6">
        <v>579</v>
      </c>
      <c r="S8" s="7">
        <v>193</v>
      </c>
      <c r="T8" s="44">
        <v>5</v>
      </c>
      <c r="U8" s="8">
        <v>6</v>
      </c>
      <c r="V8" s="9">
        <v>199</v>
      </c>
    </row>
    <row r="10" spans="1:24" x14ac:dyDescent="0.25">
      <c r="Q10" s="39">
        <f>SUM(Q2:Q9)</f>
        <v>23</v>
      </c>
      <c r="R10" s="39">
        <f>SUM(R2:R9)</f>
        <v>4458</v>
      </c>
      <c r="S10" s="40">
        <f>SUM(R10/Q10)</f>
        <v>193.82608695652175</v>
      </c>
      <c r="T10" s="39">
        <f>SUM(T2:T9)</f>
        <v>43</v>
      </c>
      <c r="U10" s="39">
        <f>SUM(U2:U9)</f>
        <v>51</v>
      </c>
      <c r="V10" s="41">
        <f>SUM(S10+U10)</f>
        <v>244.82608695652175</v>
      </c>
    </row>
  </sheetData>
  <protectedRanges>
    <protectedRange algorithmName="SHA-512" hashValue="ON39YdpmFHfN9f47KpiRvqrKx0V9+erV1CNkpWzYhW/Qyc6aT8rEyCrvauWSYGZK2ia3o7vd3akF07acHAFpOA==" saltValue="yVW9XmDwTqEnmpSGai0KYg==" spinCount="100000" sqref="B1 B2:C4 B5:C5 B6:C6" name="Range1_2_1_1"/>
    <protectedRange algorithmName="SHA-512" hashValue="ON39YdpmFHfN9f47KpiRvqrKx0V9+erV1CNkpWzYhW/Qyc6aT8rEyCrvauWSYGZK2ia3o7vd3akF07acHAFpOA==" saltValue="yVW9XmDwTqEnmpSGai0KYg==" spinCount="100000" sqref="D2:D4 D5 D6" name="Range1_1_8_1_1"/>
    <protectedRange algorithmName="SHA-512" hashValue="ON39YdpmFHfN9f47KpiRvqrKx0V9+erV1CNkpWzYhW/Qyc6aT8rEyCrvauWSYGZK2ia3o7vd3akF07acHAFpOA==" saltValue="yVW9XmDwTqEnmpSGai0KYg==" spinCount="100000" sqref="P2:P4 P5 P6" name="Range1_3_3_1_1"/>
    <protectedRange algorithmName="SHA-512" hashValue="ON39YdpmFHfN9f47KpiRvqrKx0V9+erV1CNkpWzYhW/Qyc6aT8rEyCrvauWSYGZK2ia3o7vd3akF07acHAFpOA==" saltValue="yVW9XmDwTqEnmpSGai0KYg==" spinCount="100000" sqref="E2:O4 T2:T4 T5 E5:O5 E6:O6 T6" name="Range1_3_5_12_1_1"/>
  </protectedRanges>
  <hyperlinks>
    <hyperlink ref="X1" location="'Virginia 2025'!A1" display="Return to Rankings" xr:uid="{E69E1CDA-A019-46F8-AEFC-CEF490A71A95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3C1B-C21E-4B07-8367-E737C6B20192}">
  <dimension ref="A1:X1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64</v>
      </c>
      <c r="C2" s="3">
        <v>45692</v>
      </c>
      <c r="D2" s="4" t="s">
        <v>38</v>
      </c>
      <c r="E2" s="36">
        <v>185</v>
      </c>
      <c r="F2" s="22">
        <v>0</v>
      </c>
      <c r="G2" s="36">
        <v>184</v>
      </c>
      <c r="H2" s="22">
        <v>0</v>
      </c>
      <c r="I2" s="5">
        <v>187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1</v>
      </c>
      <c r="U2" s="8">
        <v>2</v>
      </c>
      <c r="V2" s="9">
        <v>187.33333333333334</v>
      </c>
    </row>
    <row r="3" spans="1:24" x14ac:dyDescent="0.25">
      <c r="A3" s="1" t="s">
        <v>35</v>
      </c>
      <c r="B3" s="2" t="s">
        <v>64</v>
      </c>
      <c r="C3" s="3">
        <v>45720</v>
      </c>
      <c r="D3" s="4" t="s">
        <v>38</v>
      </c>
      <c r="E3" s="5">
        <v>185</v>
      </c>
      <c r="F3" s="22">
        <v>3</v>
      </c>
      <c r="G3" s="36">
        <v>186</v>
      </c>
      <c r="H3" s="22">
        <v>1</v>
      </c>
      <c r="I3" s="5">
        <v>180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551</v>
      </c>
      <c r="S3" s="7">
        <v>183.66666666666666</v>
      </c>
      <c r="T3" s="44">
        <v>4</v>
      </c>
      <c r="U3" s="8">
        <v>4</v>
      </c>
      <c r="V3" s="9">
        <v>187.66666666666666</v>
      </c>
    </row>
    <row r="4" spans="1:24" x14ac:dyDescent="0.25">
      <c r="A4" s="1" t="s">
        <v>35</v>
      </c>
      <c r="B4" s="2" t="s">
        <v>64</v>
      </c>
      <c r="C4" s="3">
        <v>45755</v>
      </c>
      <c r="D4" s="4" t="s">
        <v>38</v>
      </c>
      <c r="E4" s="36">
        <v>184</v>
      </c>
      <c r="F4" s="22">
        <v>0</v>
      </c>
      <c r="G4" s="36">
        <v>189</v>
      </c>
      <c r="H4" s="22">
        <v>0</v>
      </c>
      <c r="I4" s="5">
        <v>191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564</v>
      </c>
      <c r="S4" s="7">
        <v>188</v>
      </c>
      <c r="T4" s="44">
        <v>1</v>
      </c>
      <c r="U4" s="8">
        <v>3</v>
      </c>
      <c r="V4" s="9">
        <v>191</v>
      </c>
    </row>
    <row r="6" spans="1:24" x14ac:dyDescent="0.25">
      <c r="Q6" s="39">
        <f>SUM(Q2:Q5)</f>
        <v>9</v>
      </c>
      <c r="R6" s="39">
        <f>SUM(R2:R5)</f>
        <v>1671</v>
      </c>
      <c r="S6" s="40">
        <f>SUM(R6/Q6)</f>
        <v>185.66666666666666</v>
      </c>
      <c r="T6" s="39">
        <f>SUM(T2:T5)</f>
        <v>6</v>
      </c>
      <c r="U6" s="39">
        <f>SUM(U2:U5)</f>
        <v>9</v>
      </c>
      <c r="V6" s="41">
        <f>SUM(S6+U6)</f>
        <v>194.66666666666666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11</v>
      </c>
      <c r="B10" s="2" t="s">
        <v>64</v>
      </c>
      <c r="C10" s="3">
        <v>45706</v>
      </c>
      <c r="D10" s="4" t="s">
        <v>38</v>
      </c>
      <c r="E10" s="36">
        <v>186</v>
      </c>
      <c r="F10" s="22">
        <v>2</v>
      </c>
      <c r="G10" s="36">
        <v>187</v>
      </c>
      <c r="H10" s="22">
        <v>1</v>
      </c>
      <c r="I10" s="5">
        <v>190</v>
      </c>
      <c r="J10" s="22">
        <v>2</v>
      </c>
      <c r="K10" s="38"/>
      <c r="L10" s="22"/>
      <c r="M10" s="38"/>
      <c r="N10" s="22"/>
      <c r="O10" s="5"/>
      <c r="P10" s="22"/>
      <c r="Q10" s="6">
        <v>3</v>
      </c>
      <c r="R10" s="6">
        <v>563</v>
      </c>
      <c r="S10" s="7">
        <v>187.66666666666666</v>
      </c>
      <c r="T10" s="44">
        <v>5</v>
      </c>
      <c r="U10" s="8">
        <v>2</v>
      </c>
      <c r="V10" s="9">
        <v>189.66666666666666</v>
      </c>
    </row>
    <row r="12" spans="1:24" x14ac:dyDescent="0.25">
      <c r="Q12" s="39">
        <f>SUM(Q10:Q11)</f>
        <v>3</v>
      </c>
      <c r="R12" s="39">
        <f>SUM(R10:R11)</f>
        <v>563</v>
      </c>
      <c r="S12" s="40">
        <f>SUM(R12/Q12)</f>
        <v>187.66666666666666</v>
      </c>
      <c r="T12" s="39">
        <f>SUM(T10:T11)</f>
        <v>5</v>
      </c>
      <c r="U12" s="39">
        <f>SUM(U10:U11)</f>
        <v>2</v>
      </c>
      <c r="V12" s="41">
        <f>SUM(S12+U12)</f>
        <v>189.66666666666666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9 B10:C10" name="Range1_2_1_1"/>
    <protectedRange algorithmName="SHA-512" hashValue="ON39YdpmFHfN9f47KpiRvqrKx0V9+erV1CNkpWzYhW/Qyc6aT8rEyCrvauWSYGZK2ia3o7vd3akF07acHAFpOA==" saltValue="yVW9XmDwTqEnmpSGai0KYg==" spinCount="100000" sqref="D2 D10" name="Range1_1_8_1_1"/>
    <protectedRange algorithmName="SHA-512" hashValue="ON39YdpmFHfN9f47KpiRvqrKx0V9+erV1CNkpWzYhW/Qyc6aT8rEyCrvauWSYGZK2ia3o7vd3akF07acHAFpOA==" saltValue="yVW9XmDwTqEnmpSGai0KYg==" spinCount="100000" sqref="P2 P10" name="Range1_3_3_1_1"/>
    <protectedRange algorithmName="SHA-512" hashValue="ON39YdpmFHfN9f47KpiRvqrKx0V9+erV1CNkpWzYhW/Qyc6aT8rEyCrvauWSYGZK2ia3o7vd3akF07acHAFpOA==" saltValue="yVW9XmDwTqEnmpSGai0KYg==" spinCount="100000" sqref="E2:O2 T2 E10:O10 T10" name="Range1_3_5_12_1_1"/>
  </protectedRanges>
  <hyperlinks>
    <hyperlink ref="X1" location="'Virginia 2025'!A1" display="Return to Rankings" xr:uid="{2BD3BA87-2550-4E5B-A883-1A5DC20A9D77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615C-4679-4B7B-B6E0-B0853F62D6F8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105</v>
      </c>
      <c r="C2" s="3">
        <v>45766</v>
      </c>
      <c r="D2" s="4" t="s">
        <v>102</v>
      </c>
      <c r="E2" s="36">
        <v>190</v>
      </c>
      <c r="F2" s="22">
        <v>0</v>
      </c>
      <c r="G2" s="36">
        <v>177</v>
      </c>
      <c r="H2" s="22">
        <v>0</v>
      </c>
      <c r="I2" s="5">
        <v>194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561</v>
      </c>
      <c r="S2" s="7">
        <v>187</v>
      </c>
      <c r="T2" s="44">
        <v>2</v>
      </c>
      <c r="U2" s="8">
        <v>6</v>
      </c>
      <c r="V2" s="9">
        <v>193</v>
      </c>
    </row>
    <row r="4" spans="1:24" x14ac:dyDescent="0.25">
      <c r="Q4" s="39">
        <f>SUM(Q2:Q3)</f>
        <v>3</v>
      </c>
      <c r="R4" s="39">
        <f>SUM(R2:R3)</f>
        <v>561</v>
      </c>
      <c r="S4" s="40">
        <f>SUM(R4/Q4)</f>
        <v>187</v>
      </c>
      <c r="T4" s="39">
        <f>SUM(T2:T3)</f>
        <v>2</v>
      </c>
      <c r="U4" s="39">
        <f>SUM(U2:U3)</f>
        <v>6</v>
      </c>
      <c r="V4" s="41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CDFA8917-4084-473C-AD00-FCCD1E8DA43B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5918-2320-49D7-9A36-C1A5BD52C35B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59</v>
      </c>
      <c r="C2" s="3">
        <v>45682</v>
      </c>
      <c r="D2" s="4" t="s">
        <v>38</v>
      </c>
      <c r="E2" s="36">
        <v>186</v>
      </c>
      <c r="F2" s="22">
        <v>1</v>
      </c>
      <c r="G2" s="36">
        <v>192</v>
      </c>
      <c r="H2" s="22">
        <v>4</v>
      </c>
      <c r="I2" s="5">
        <v>189</v>
      </c>
      <c r="J2" s="22">
        <v>1</v>
      </c>
      <c r="K2" s="43">
        <v>194</v>
      </c>
      <c r="L2" s="22">
        <v>4</v>
      </c>
      <c r="M2" s="43">
        <v>193</v>
      </c>
      <c r="N2" s="22">
        <v>2</v>
      </c>
      <c r="O2" s="5"/>
      <c r="P2" s="22"/>
      <c r="Q2" s="6">
        <v>5</v>
      </c>
      <c r="R2" s="6">
        <v>954</v>
      </c>
      <c r="S2" s="7">
        <v>190.8</v>
      </c>
      <c r="T2" s="44">
        <v>12</v>
      </c>
      <c r="U2" s="8">
        <v>13</v>
      </c>
      <c r="V2" s="9">
        <v>203.8</v>
      </c>
    </row>
    <row r="3" spans="1:24" x14ac:dyDescent="0.25">
      <c r="A3" s="1" t="s">
        <v>35</v>
      </c>
      <c r="B3" s="2" t="s">
        <v>59</v>
      </c>
      <c r="C3" s="3">
        <v>45692</v>
      </c>
      <c r="D3" s="4" t="s">
        <v>38</v>
      </c>
      <c r="E3" s="45">
        <v>194</v>
      </c>
      <c r="F3" s="22">
        <v>2</v>
      </c>
      <c r="G3" s="36">
        <v>192</v>
      </c>
      <c r="H3" s="22">
        <v>0</v>
      </c>
      <c r="I3" s="43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4</v>
      </c>
      <c r="V3" s="9">
        <v>197.33333333333334</v>
      </c>
    </row>
    <row r="4" spans="1:24" x14ac:dyDescent="0.25">
      <c r="A4" s="1" t="s">
        <v>35</v>
      </c>
      <c r="B4" s="2" t="s">
        <v>59</v>
      </c>
      <c r="C4" s="3">
        <v>45706</v>
      </c>
      <c r="D4" s="4" t="s">
        <v>38</v>
      </c>
      <c r="E4" s="5">
        <v>192</v>
      </c>
      <c r="F4" s="22">
        <v>3</v>
      </c>
      <c r="G4" s="36">
        <v>184</v>
      </c>
      <c r="H4" s="22">
        <v>0</v>
      </c>
      <c r="I4" s="5">
        <v>196.001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572.00099999999998</v>
      </c>
      <c r="S4" s="7">
        <v>190.667</v>
      </c>
      <c r="T4" s="44">
        <v>7</v>
      </c>
      <c r="U4" s="8">
        <v>5</v>
      </c>
      <c r="V4" s="9">
        <v>195.667</v>
      </c>
    </row>
    <row r="5" spans="1:24" x14ac:dyDescent="0.25">
      <c r="A5" s="1" t="s">
        <v>35</v>
      </c>
      <c r="B5" s="2" t="s">
        <v>59</v>
      </c>
      <c r="C5" s="3">
        <v>45710</v>
      </c>
      <c r="D5" s="4" t="s">
        <v>38</v>
      </c>
      <c r="E5" s="5">
        <v>191</v>
      </c>
      <c r="F5" s="22">
        <v>0</v>
      </c>
      <c r="G5" s="36">
        <v>191</v>
      </c>
      <c r="H5" s="22">
        <v>1</v>
      </c>
      <c r="I5" s="5">
        <v>193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575</v>
      </c>
      <c r="S5" s="7">
        <v>191.66666666666666</v>
      </c>
      <c r="T5" s="44">
        <v>3</v>
      </c>
      <c r="U5" s="8">
        <v>2</v>
      </c>
      <c r="V5" s="9">
        <v>193.66666666666666</v>
      </c>
    </row>
    <row r="6" spans="1:24" x14ac:dyDescent="0.25">
      <c r="A6" s="1" t="s">
        <v>35</v>
      </c>
      <c r="B6" s="2" t="s">
        <v>59</v>
      </c>
      <c r="C6" s="3">
        <v>45734</v>
      </c>
      <c r="D6" s="4" t="s">
        <v>38</v>
      </c>
      <c r="E6" s="36">
        <v>194</v>
      </c>
      <c r="F6" s="22">
        <v>3</v>
      </c>
      <c r="G6" s="36">
        <v>194</v>
      </c>
      <c r="H6" s="22">
        <v>1</v>
      </c>
      <c r="I6" s="5">
        <v>193</v>
      </c>
      <c r="J6" s="22">
        <v>1</v>
      </c>
      <c r="K6" s="38"/>
      <c r="L6" s="22"/>
      <c r="M6" s="38"/>
      <c r="N6" s="22"/>
      <c r="O6" s="5"/>
      <c r="P6" s="22"/>
      <c r="Q6" s="6">
        <v>3</v>
      </c>
      <c r="R6" s="6">
        <v>581</v>
      </c>
      <c r="S6" s="7">
        <v>193.66666666666666</v>
      </c>
      <c r="T6" s="44">
        <v>5</v>
      </c>
      <c r="U6" s="8">
        <v>9</v>
      </c>
      <c r="V6" s="9">
        <v>202.66666666666666</v>
      </c>
    </row>
    <row r="7" spans="1:24" x14ac:dyDescent="0.25">
      <c r="A7" s="1" t="s">
        <v>35</v>
      </c>
      <c r="B7" s="2" t="s">
        <v>59</v>
      </c>
      <c r="C7" s="3">
        <v>45738</v>
      </c>
      <c r="D7" s="4" t="s">
        <v>38</v>
      </c>
      <c r="E7" s="36">
        <v>195</v>
      </c>
      <c r="F7" s="22">
        <v>4</v>
      </c>
      <c r="G7" s="36">
        <v>194</v>
      </c>
      <c r="H7" s="22">
        <v>0</v>
      </c>
      <c r="I7" s="5">
        <v>192</v>
      </c>
      <c r="J7" s="22">
        <v>1</v>
      </c>
      <c r="K7" s="38">
        <v>193</v>
      </c>
      <c r="L7" s="22">
        <v>2</v>
      </c>
      <c r="M7" s="38">
        <v>189</v>
      </c>
      <c r="N7" s="22">
        <v>3</v>
      </c>
      <c r="O7" s="5">
        <v>192</v>
      </c>
      <c r="P7" s="22">
        <v>1</v>
      </c>
      <c r="Q7" s="6">
        <v>6</v>
      </c>
      <c r="R7" s="6">
        <v>1155</v>
      </c>
      <c r="S7" s="7">
        <v>192.5</v>
      </c>
      <c r="T7" s="44">
        <v>11</v>
      </c>
      <c r="U7" s="8">
        <v>16</v>
      </c>
      <c r="V7" s="9">
        <v>208.5</v>
      </c>
    </row>
    <row r="8" spans="1:24" x14ac:dyDescent="0.25">
      <c r="A8" s="1" t="s">
        <v>35</v>
      </c>
      <c r="B8" s="2" t="s">
        <v>59</v>
      </c>
      <c r="C8" s="3">
        <v>45755</v>
      </c>
      <c r="D8" s="4" t="s">
        <v>38</v>
      </c>
      <c r="E8" s="5">
        <v>192</v>
      </c>
      <c r="F8" s="22">
        <v>1</v>
      </c>
      <c r="G8" s="36">
        <v>189.001</v>
      </c>
      <c r="H8" s="22">
        <v>1</v>
      </c>
      <c r="I8" s="5">
        <v>197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3</v>
      </c>
      <c r="U8" s="8">
        <v>9</v>
      </c>
      <c r="V8" s="9">
        <v>201.667</v>
      </c>
    </row>
    <row r="10" spans="1:24" x14ac:dyDescent="0.25">
      <c r="Q10" s="39">
        <f>SUM(Q2:Q9)</f>
        <v>26</v>
      </c>
      <c r="R10" s="39">
        <f>SUM(R2:R9)</f>
        <v>4995.0020000000004</v>
      </c>
      <c r="S10" s="40">
        <f>SUM(R10/Q10)</f>
        <v>192.11546153846155</v>
      </c>
      <c r="T10" s="39">
        <f>SUM(T2:T9)</f>
        <v>46</v>
      </c>
      <c r="U10" s="39">
        <f>SUM(U2:U9)</f>
        <v>58</v>
      </c>
      <c r="V10" s="41">
        <f>SUM(S10+U10)</f>
        <v>250.11546153846155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" name="Range1_3_5_1"/>
  </protectedRanges>
  <hyperlinks>
    <hyperlink ref="X1" location="'Virginia 2025'!A1" display="Return to Rankings" xr:uid="{4E4B167F-BB06-44D4-9298-DA60BDF9F687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5E4D-0770-4160-BB53-83DDF092C83E}">
  <dimension ref="A1:X18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45</v>
      </c>
      <c r="C2" s="3">
        <v>45664</v>
      </c>
      <c r="D2" s="4" t="s">
        <v>38</v>
      </c>
      <c r="E2" s="37">
        <v>188</v>
      </c>
      <c r="F2" s="42">
        <v>2</v>
      </c>
      <c r="G2" s="37">
        <v>193</v>
      </c>
      <c r="H2" s="42">
        <v>4</v>
      </c>
      <c r="I2" s="37">
        <v>194</v>
      </c>
      <c r="J2" s="42">
        <v>0</v>
      </c>
      <c r="K2" s="24"/>
      <c r="L2" s="35"/>
      <c r="M2" s="24"/>
      <c r="N2" s="35"/>
      <c r="O2" s="24"/>
      <c r="P2" s="35"/>
      <c r="Q2" s="6">
        <v>3</v>
      </c>
      <c r="R2" s="6">
        <v>575</v>
      </c>
      <c r="S2" s="7">
        <v>191.66666666666666</v>
      </c>
      <c r="T2" s="23">
        <v>6</v>
      </c>
      <c r="U2" s="8">
        <v>6</v>
      </c>
      <c r="V2" s="9">
        <v>197.66666666666666</v>
      </c>
    </row>
    <row r="3" spans="1:24" x14ac:dyDescent="0.25">
      <c r="A3" s="1" t="s">
        <v>46</v>
      </c>
      <c r="B3" s="2" t="s">
        <v>45</v>
      </c>
      <c r="C3" s="3">
        <v>45678</v>
      </c>
      <c r="D3" s="4" t="s">
        <v>38</v>
      </c>
      <c r="E3" s="24">
        <v>195</v>
      </c>
      <c r="F3" s="35">
        <v>4</v>
      </c>
      <c r="G3" s="24">
        <v>192</v>
      </c>
      <c r="H3" s="35">
        <v>3</v>
      </c>
      <c r="I3" s="24">
        <v>194</v>
      </c>
      <c r="J3" s="35">
        <v>3</v>
      </c>
      <c r="K3" s="24"/>
      <c r="L3" s="35"/>
      <c r="M3" s="24"/>
      <c r="N3" s="35"/>
      <c r="O3" s="24"/>
      <c r="P3" s="35"/>
      <c r="Q3" s="6">
        <v>3</v>
      </c>
      <c r="R3" s="6">
        <v>581</v>
      </c>
      <c r="S3" s="7">
        <v>193.66666666666666</v>
      </c>
      <c r="T3" s="23">
        <v>10</v>
      </c>
      <c r="U3" s="8">
        <v>11</v>
      </c>
      <c r="V3" s="9">
        <v>204.66666666666666</v>
      </c>
    </row>
    <row r="4" spans="1:24" x14ac:dyDescent="0.25">
      <c r="A4" s="1" t="s">
        <v>46</v>
      </c>
      <c r="B4" s="2" t="s">
        <v>45</v>
      </c>
      <c r="C4" s="3">
        <v>45692</v>
      </c>
      <c r="D4" s="4" t="s">
        <v>38</v>
      </c>
      <c r="E4" s="5">
        <v>190</v>
      </c>
      <c r="F4" s="22">
        <v>1</v>
      </c>
      <c r="G4" s="5">
        <v>193</v>
      </c>
      <c r="H4" s="22">
        <v>3</v>
      </c>
      <c r="I4" s="5">
        <v>197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8</v>
      </c>
      <c r="U4" s="8">
        <v>5</v>
      </c>
      <c r="V4" s="9">
        <v>198.33333333333334</v>
      </c>
    </row>
    <row r="5" spans="1:24" x14ac:dyDescent="0.25">
      <c r="A5" s="1" t="s">
        <v>46</v>
      </c>
      <c r="B5" s="2" t="s">
        <v>45</v>
      </c>
      <c r="C5" s="3">
        <v>45706</v>
      </c>
      <c r="D5" s="4" t="s">
        <v>38</v>
      </c>
      <c r="E5" s="5">
        <v>196</v>
      </c>
      <c r="F5" s="22">
        <v>2</v>
      </c>
      <c r="G5" s="5">
        <v>194</v>
      </c>
      <c r="H5" s="22">
        <v>1</v>
      </c>
      <c r="I5" s="5">
        <v>195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585</v>
      </c>
      <c r="S5" s="7">
        <v>195</v>
      </c>
      <c r="T5" s="44">
        <v>4</v>
      </c>
      <c r="U5" s="8">
        <v>6</v>
      </c>
      <c r="V5" s="9">
        <v>201</v>
      </c>
    </row>
    <row r="6" spans="1:24" x14ac:dyDescent="0.25">
      <c r="A6" s="1" t="s">
        <v>46</v>
      </c>
      <c r="B6" s="2" t="s">
        <v>45</v>
      </c>
      <c r="C6" s="3">
        <v>45724</v>
      </c>
      <c r="D6" s="4" t="s">
        <v>38</v>
      </c>
      <c r="E6" s="5">
        <v>191</v>
      </c>
      <c r="F6" s="22">
        <v>0</v>
      </c>
      <c r="G6" s="5">
        <v>195</v>
      </c>
      <c r="H6" s="22">
        <v>6</v>
      </c>
      <c r="I6" s="5">
        <v>194</v>
      </c>
      <c r="J6" s="22">
        <v>1</v>
      </c>
      <c r="K6" s="5">
        <v>191</v>
      </c>
      <c r="L6" s="22">
        <v>3</v>
      </c>
      <c r="M6" s="5">
        <v>195</v>
      </c>
      <c r="N6" s="22">
        <v>2</v>
      </c>
      <c r="O6" s="5"/>
      <c r="P6" s="22"/>
      <c r="Q6" s="6">
        <v>5</v>
      </c>
      <c r="R6" s="6">
        <v>966</v>
      </c>
      <c r="S6" s="7">
        <v>193.2</v>
      </c>
      <c r="T6" s="44">
        <v>12</v>
      </c>
      <c r="U6" s="8">
        <v>4</v>
      </c>
      <c r="V6" s="9">
        <v>197.2</v>
      </c>
    </row>
    <row r="8" spans="1:24" x14ac:dyDescent="0.25">
      <c r="Q8" s="39">
        <f>SUM(Q2:Q7)</f>
        <v>17</v>
      </c>
      <c r="R8" s="39">
        <f>SUM(R2:R7)</f>
        <v>3287</v>
      </c>
      <c r="S8" s="40">
        <f>SUM(R8/Q8)</f>
        <v>193.35294117647058</v>
      </c>
      <c r="T8" s="39">
        <f>SUM(T2:T7)</f>
        <v>40</v>
      </c>
      <c r="U8" s="39">
        <f>SUM(U2:U7)</f>
        <v>32</v>
      </c>
      <c r="V8" s="41">
        <f>SUM(S8+U8)</f>
        <v>225.35294117647058</v>
      </c>
    </row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15</v>
      </c>
      <c r="B12" s="2" t="s">
        <v>45</v>
      </c>
      <c r="C12" s="3">
        <v>45696</v>
      </c>
      <c r="D12" s="4" t="s">
        <v>38</v>
      </c>
      <c r="E12" s="5">
        <v>199</v>
      </c>
      <c r="F12" s="22">
        <v>3</v>
      </c>
      <c r="G12" s="5">
        <v>186</v>
      </c>
      <c r="H12" s="22">
        <v>4</v>
      </c>
      <c r="I12" s="5">
        <v>196</v>
      </c>
      <c r="J12" s="22">
        <v>0</v>
      </c>
      <c r="K12" s="5">
        <v>198</v>
      </c>
      <c r="L12" s="22">
        <v>2</v>
      </c>
      <c r="M12" s="5">
        <v>196</v>
      </c>
      <c r="N12" s="22">
        <v>2</v>
      </c>
      <c r="O12" s="5"/>
      <c r="P12" s="22"/>
      <c r="Q12" s="6">
        <v>5</v>
      </c>
      <c r="R12" s="6">
        <v>975</v>
      </c>
      <c r="S12" s="7">
        <v>195</v>
      </c>
      <c r="T12" s="44">
        <v>11</v>
      </c>
      <c r="U12" s="8">
        <v>2</v>
      </c>
      <c r="V12" s="9">
        <v>197</v>
      </c>
    </row>
    <row r="13" spans="1:24" x14ac:dyDescent="0.25">
      <c r="A13" s="1" t="s">
        <v>15</v>
      </c>
      <c r="B13" s="2" t="s">
        <v>45</v>
      </c>
      <c r="C13" s="3">
        <v>45734</v>
      </c>
      <c r="D13" s="4" t="s">
        <v>38</v>
      </c>
      <c r="E13" s="43">
        <v>200.001</v>
      </c>
      <c r="F13" s="22">
        <v>5</v>
      </c>
      <c r="G13" s="5">
        <v>199</v>
      </c>
      <c r="H13" s="22">
        <v>5</v>
      </c>
      <c r="I13" s="5">
        <v>199</v>
      </c>
      <c r="J13" s="22">
        <v>7</v>
      </c>
      <c r="K13" s="5"/>
      <c r="L13" s="22"/>
      <c r="M13" s="5"/>
      <c r="N13" s="22"/>
      <c r="O13" s="5"/>
      <c r="P13" s="22"/>
      <c r="Q13" s="6">
        <v>3</v>
      </c>
      <c r="R13" s="6">
        <v>598.00099999999998</v>
      </c>
      <c r="S13" s="7">
        <v>199.33366666666666</v>
      </c>
      <c r="T13" s="44">
        <v>17</v>
      </c>
      <c r="U13" s="8">
        <v>7</v>
      </c>
      <c r="V13" s="9">
        <v>206.33366666666666</v>
      </c>
    </row>
    <row r="14" spans="1:24" x14ac:dyDescent="0.25">
      <c r="A14" s="1" t="s">
        <v>15</v>
      </c>
      <c r="B14" s="2" t="s">
        <v>45</v>
      </c>
      <c r="C14" s="3">
        <v>45738</v>
      </c>
      <c r="D14" s="4" t="s">
        <v>38</v>
      </c>
      <c r="E14" s="43">
        <v>200</v>
      </c>
      <c r="F14" s="22">
        <v>1</v>
      </c>
      <c r="G14" s="43">
        <v>200.001</v>
      </c>
      <c r="H14" s="22">
        <v>7</v>
      </c>
      <c r="I14" s="5">
        <v>199</v>
      </c>
      <c r="J14" s="22">
        <v>3</v>
      </c>
      <c r="K14" s="5">
        <v>199</v>
      </c>
      <c r="L14" s="22">
        <v>4</v>
      </c>
      <c r="M14" s="5">
        <v>199</v>
      </c>
      <c r="N14" s="22">
        <v>3</v>
      </c>
      <c r="O14" s="43">
        <v>200</v>
      </c>
      <c r="P14" s="22">
        <v>7</v>
      </c>
      <c r="Q14" s="6">
        <v>6</v>
      </c>
      <c r="R14" s="6">
        <v>1197.001</v>
      </c>
      <c r="S14" s="7">
        <v>199.50016666666667</v>
      </c>
      <c r="T14" s="44">
        <v>25</v>
      </c>
      <c r="U14" s="8">
        <v>18</v>
      </c>
      <c r="V14" s="9">
        <v>217.50016666666667</v>
      </c>
    </row>
    <row r="15" spans="1:24" x14ac:dyDescent="0.25">
      <c r="A15" s="1" t="s">
        <v>15</v>
      </c>
      <c r="B15" s="2" t="s">
        <v>45</v>
      </c>
      <c r="C15" s="3">
        <v>45745</v>
      </c>
      <c r="D15" s="4" t="s">
        <v>38</v>
      </c>
      <c r="E15" s="5">
        <v>199</v>
      </c>
      <c r="F15" s="22">
        <v>4</v>
      </c>
      <c r="G15" s="5">
        <v>198</v>
      </c>
      <c r="H15" s="22">
        <v>4</v>
      </c>
      <c r="I15" s="5"/>
      <c r="J15" s="22"/>
      <c r="K15" s="5"/>
      <c r="L15" s="22"/>
      <c r="M15" s="5"/>
      <c r="N15" s="22"/>
      <c r="O15" s="5"/>
      <c r="P15" s="22"/>
      <c r="Q15" s="6">
        <v>2</v>
      </c>
      <c r="R15" s="6">
        <v>397</v>
      </c>
      <c r="S15" s="7">
        <v>198.5</v>
      </c>
      <c r="T15" s="44">
        <v>8</v>
      </c>
      <c r="U15" s="8">
        <v>2</v>
      </c>
      <c r="V15" s="9">
        <v>200.5</v>
      </c>
    </row>
    <row r="16" spans="1:24" x14ac:dyDescent="0.25">
      <c r="A16" s="1" t="s">
        <v>15</v>
      </c>
      <c r="B16" s="2" t="s">
        <v>45</v>
      </c>
      <c r="C16" s="3">
        <v>45755</v>
      </c>
      <c r="D16" s="4" t="s">
        <v>38</v>
      </c>
      <c r="E16" s="5">
        <v>198</v>
      </c>
      <c r="F16" s="22">
        <v>4</v>
      </c>
      <c r="G16" s="5">
        <v>197</v>
      </c>
      <c r="H16" s="22">
        <v>2</v>
      </c>
      <c r="I16" s="5">
        <v>197</v>
      </c>
      <c r="J16" s="22">
        <v>0</v>
      </c>
      <c r="K16" s="5"/>
      <c r="L16" s="22"/>
      <c r="M16" s="5"/>
      <c r="N16" s="22"/>
      <c r="O16" s="5"/>
      <c r="P16" s="22"/>
      <c r="Q16" s="6">
        <v>3</v>
      </c>
      <c r="R16" s="6">
        <v>592</v>
      </c>
      <c r="S16" s="7">
        <v>197.33333333333334</v>
      </c>
      <c r="T16" s="44">
        <v>6</v>
      </c>
      <c r="U16" s="8">
        <v>4</v>
      </c>
      <c r="V16" s="9">
        <v>201.33333333333334</v>
      </c>
    </row>
    <row r="18" spans="17:22" x14ac:dyDescent="0.25">
      <c r="Q18" s="39">
        <f>SUM(Q12:Q17)</f>
        <v>19</v>
      </c>
      <c r="R18" s="39">
        <f>SUM(R12:R17)</f>
        <v>3759.002</v>
      </c>
      <c r="S18" s="40">
        <f>SUM(R18/Q18)</f>
        <v>197.8422105263158</v>
      </c>
      <c r="T18" s="39">
        <f>SUM(T12:T17)</f>
        <v>67</v>
      </c>
      <c r="U18" s="39">
        <f>SUM(U12:U17)</f>
        <v>33</v>
      </c>
      <c r="V18" s="41">
        <f>SUM(S18+U18)</f>
        <v>230.8422105263158</v>
      </c>
    </row>
  </sheetData>
  <protectedRanges>
    <protectedRange algorithmName="SHA-512" hashValue="ON39YdpmFHfN9f47KpiRvqrKx0V9+erV1CNkpWzYhW/Qyc6aT8rEyCrvauWSYGZK2ia3o7vd3akF07acHAFpOA==" saltValue="yVW9XmDwTqEnmpSGai0KYg==" spinCount="100000" sqref="B1 B11 B12:C12 B2:C5" name="Range1_2_1_1"/>
    <protectedRange algorithmName="SHA-512" hashValue="ON39YdpmFHfN9f47KpiRvqrKx0V9+erV1CNkpWzYhW/Qyc6aT8rEyCrvauWSYGZK2ia3o7vd3akF07acHAFpOA==" saltValue="yVW9XmDwTqEnmpSGai0KYg==" spinCount="100000" sqref="D12 D2:D5" name="Range1_1_8_1_1"/>
    <protectedRange algorithmName="SHA-512" hashValue="ON39YdpmFHfN9f47KpiRvqrKx0V9+erV1CNkpWzYhW/Qyc6aT8rEyCrvauWSYGZK2ia3o7vd3akF07acHAFpOA==" saltValue="yVW9XmDwTqEnmpSGai0KYg==" spinCount="100000" sqref="P12 P2:P5" name="Range1_3_3_1_1"/>
    <protectedRange algorithmName="SHA-512" hashValue="ON39YdpmFHfN9f47KpiRvqrKx0V9+erV1CNkpWzYhW/Qyc6aT8rEyCrvauWSYGZK2ia3o7vd3akF07acHAFpOA==" saltValue="yVW9XmDwTqEnmpSGai0KYg==" spinCount="100000" sqref="E12:O12 T12 E2:O5 T2:T5" name="Range1_3_5_12_1_1"/>
  </protectedRanges>
  <hyperlinks>
    <hyperlink ref="X1" location="'Virginia 2025'!A1" display="Return to Rankings" xr:uid="{D224162B-D618-4A64-A188-E63DBBB526AF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EC5-754F-4D22-AE71-BCF9A4C1476C}">
  <dimension ref="A1:X9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66</v>
      </c>
      <c r="C2" s="3">
        <v>45696</v>
      </c>
      <c r="D2" s="4" t="s">
        <v>38</v>
      </c>
      <c r="E2" s="5">
        <v>199</v>
      </c>
      <c r="F2" s="22">
        <v>4</v>
      </c>
      <c r="G2" s="5">
        <v>198</v>
      </c>
      <c r="H2" s="22">
        <v>5</v>
      </c>
      <c r="I2" s="5">
        <v>199</v>
      </c>
      <c r="J2" s="22">
        <v>4</v>
      </c>
      <c r="K2" s="5">
        <v>196</v>
      </c>
      <c r="L2" s="22">
        <v>2</v>
      </c>
      <c r="M2" s="5">
        <v>199</v>
      </c>
      <c r="N2" s="22">
        <v>5</v>
      </c>
      <c r="O2" s="5"/>
      <c r="P2" s="22"/>
      <c r="Q2" s="6">
        <v>5</v>
      </c>
      <c r="R2" s="6">
        <v>991</v>
      </c>
      <c r="S2" s="7">
        <v>198.2</v>
      </c>
      <c r="T2" s="44">
        <v>20</v>
      </c>
      <c r="U2" s="8">
        <v>2</v>
      </c>
      <c r="V2" s="9">
        <v>200.2</v>
      </c>
    </row>
    <row r="3" spans="1:24" x14ac:dyDescent="0.25">
      <c r="A3" s="1" t="s">
        <v>15</v>
      </c>
      <c r="B3" s="2" t="s">
        <v>66</v>
      </c>
      <c r="C3" s="3">
        <v>45710</v>
      </c>
      <c r="D3" s="4" t="s">
        <v>38</v>
      </c>
      <c r="E3" s="5">
        <v>199</v>
      </c>
      <c r="F3" s="22">
        <v>7</v>
      </c>
      <c r="G3" s="43">
        <v>200</v>
      </c>
      <c r="H3" s="22">
        <v>5</v>
      </c>
      <c r="I3" s="5">
        <v>199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17</v>
      </c>
      <c r="U3" s="8">
        <v>5</v>
      </c>
      <c r="V3" s="9">
        <v>204.33333333333334</v>
      </c>
    </row>
    <row r="4" spans="1:24" x14ac:dyDescent="0.25">
      <c r="A4" s="1" t="s">
        <v>15</v>
      </c>
      <c r="B4" s="2" t="s">
        <v>66</v>
      </c>
      <c r="C4" s="3">
        <v>45720</v>
      </c>
      <c r="D4" s="4" t="s">
        <v>38</v>
      </c>
      <c r="E4" s="5">
        <v>199</v>
      </c>
      <c r="F4" s="22">
        <v>3</v>
      </c>
      <c r="G4" s="5">
        <v>198</v>
      </c>
      <c r="H4" s="22">
        <v>5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25">
      <c r="A5" s="1" t="s">
        <v>15</v>
      </c>
      <c r="B5" s="2" t="s">
        <v>66</v>
      </c>
      <c r="C5" s="3">
        <v>45724</v>
      </c>
      <c r="D5" s="4" t="s">
        <v>38</v>
      </c>
      <c r="E5" s="5">
        <v>198</v>
      </c>
      <c r="F5" s="22">
        <v>1</v>
      </c>
      <c r="G5" s="5">
        <v>199.001</v>
      </c>
      <c r="H5" s="22">
        <v>9</v>
      </c>
      <c r="I5" s="5">
        <v>199</v>
      </c>
      <c r="J5" s="22">
        <v>4</v>
      </c>
      <c r="K5" s="5">
        <v>199</v>
      </c>
      <c r="L5" s="22">
        <v>3</v>
      </c>
      <c r="M5" s="43">
        <v>200</v>
      </c>
      <c r="N5" s="22">
        <v>9</v>
      </c>
      <c r="O5" s="5"/>
      <c r="P5" s="22"/>
      <c r="Q5" s="6">
        <v>5</v>
      </c>
      <c r="R5" s="6">
        <v>995.00099999999998</v>
      </c>
      <c r="S5" s="7">
        <v>199.00020000000001</v>
      </c>
      <c r="T5" s="44">
        <v>26</v>
      </c>
      <c r="U5" s="8">
        <v>11</v>
      </c>
      <c r="V5" s="9">
        <v>210.00020000000001</v>
      </c>
    </row>
    <row r="6" spans="1:24" x14ac:dyDescent="0.25">
      <c r="A6" s="1" t="s">
        <v>15</v>
      </c>
      <c r="B6" s="2" t="s">
        <v>66</v>
      </c>
      <c r="C6" s="3">
        <v>45738</v>
      </c>
      <c r="D6" s="4" t="s">
        <v>38</v>
      </c>
      <c r="E6" s="5">
        <v>198</v>
      </c>
      <c r="F6" s="22">
        <v>4</v>
      </c>
      <c r="G6" s="5">
        <v>199</v>
      </c>
      <c r="H6" s="22">
        <v>2</v>
      </c>
      <c r="I6" s="5">
        <v>199</v>
      </c>
      <c r="J6" s="22">
        <v>9</v>
      </c>
      <c r="K6" s="5">
        <v>199</v>
      </c>
      <c r="L6" s="22">
        <v>6</v>
      </c>
      <c r="M6" s="5">
        <v>195</v>
      </c>
      <c r="N6" s="22">
        <v>4</v>
      </c>
      <c r="O6" s="5">
        <v>199</v>
      </c>
      <c r="P6" s="22">
        <v>4</v>
      </c>
      <c r="Q6" s="6">
        <v>6</v>
      </c>
      <c r="R6" s="6">
        <v>1189</v>
      </c>
      <c r="S6" s="7">
        <v>198.16666666666666</v>
      </c>
      <c r="T6" s="44">
        <v>29</v>
      </c>
      <c r="U6" s="8">
        <v>4</v>
      </c>
      <c r="V6" s="9">
        <v>202.16666666666666</v>
      </c>
    </row>
    <row r="7" spans="1:24" x14ac:dyDescent="0.25">
      <c r="A7" s="1" t="s">
        <v>15</v>
      </c>
      <c r="B7" s="2" t="s">
        <v>66</v>
      </c>
      <c r="C7" s="3">
        <v>45745</v>
      </c>
      <c r="D7" s="4" t="s">
        <v>38</v>
      </c>
      <c r="E7" s="43">
        <v>200</v>
      </c>
      <c r="F7" s="22">
        <v>4</v>
      </c>
      <c r="G7" s="5">
        <v>198</v>
      </c>
      <c r="H7" s="22">
        <v>4</v>
      </c>
      <c r="I7" s="5"/>
      <c r="J7" s="22"/>
      <c r="K7" s="5"/>
      <c r="L7" s="22"/>
      <c r="M7" s="5"/>
      <c r="N7" s="22"/>
      <c r="O7" s="5"/>
      <c r="P7" s="22"/>
      <c r="Q7" s="6">
        <v>2</v>
      </c>
      <c r="R7" s="6">
        <v>398</v>
      </c>
      <c r="S7" s="7">
        <v>199</v>
      </c>
      <c r="T7" s="44">
        <v>8</v>
      </c>
      <c r="U7" s="8">
        <v>2</v>
      </c>
      <c r="V7" s="9">
        <v>201</v>
      </c>
    </row>
    <row r="9" spans="1:24" x14ac:dyDescent="0.25">
      <c r="Q9" s="39">
        <f>SUM(Q2:Q8)</f>
        <v>24</v>
      </c>
      <c r="R9" s="39">
        <f>SUM(R2:R8)</f>
        <v>4765.0010000000002</v>
      </c>
      <c r="S9" s="40">
        <f>SUM(R9/Q9)</f>
        <v>198.54170833333333</v>
      </c>
      <c r="T9" s="39">
        <f>SUM(T2:T8)</f>
        <v>111</v>
      </c>
      <c r="U9" s="39">
        <f>SUM(U2:U8)</f>
        <v>27</v>
      </c>
      <c r="V9" s="41">
        <f>SUM(S9+U9)</f>
        <v>225.54170833333333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70647EDB-C946-4BE7-A6A7-5CD5A885F628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F772-A296-4674-817E-18EFC9229D8D}"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41</v>
      </c>
      <c r="C2" s="3">
        <v>45664</v>
      </c>
      <c r="D2" s="4" t="s">
        <v>38</v>
      </c>
      <c r="E2" s="5">
        <v>193</v>
      </c>
      <c r="F2" s="22">
        <v>3</v>
      </c>
      <c r="G2" s="38">
        <v>195</v>
      </c>
      <c r="H2" s="22">
        <v>3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23">
        <v>6</v>
      </c>
      <c r="U2" s="8">
        <v>6</v>
      </c>
      <c r="V2" s="9">
        <v>198.33333333333334</v>
      </c>
    </row>
    <row r="3" spans="1:24" x14ac:dyDescent="0.25">
      <c r="A3" s="1" t="s">
        <v>11</v>
      </c>
      <c r="B3" s="2" t="s">
        <v>41</v>
      </c>
      <c r="C3" s="3">
        <v>45692</v>
      </c>
      <c r="D3" s="4" t="s">
        <v>38</v>
      </c>
      <c r="E3" s="36">
        <v>194</v>
      </c>
      <c r="F3" s="22">
        <v>3</v>
      </c>
      <c r="G3" s="36">
        <v>196</v>
      </c>
      <c r="H3" s="22">
        <v>4</v>
      </c>
      <c r="I3" s="5">
        <v>191</v>
      </c>
      <c r="J3" s="22">
        <v>5</v>
      </c>
      <c r="K3" s="38"/>
      <c r="L3" s="22"/>
      <c r="M3" s="38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12</v>
      </c>
      <c r="U3" s="8">
        <v>4</v>
      </c>
      <c r="V3" s="9">
        <v>197.66666666666666</v>
      </c>
    </row>
    <row r="4" spans="1:24" x14ac:dyDescent="0.25">
      <c r="A4" s="1" t="s">
        <v>11</v>
      </c>
      <c r="B4" s="2" t="s">
        <v>41</v>
      </c>
      <c r="C4" s="3">
        <v>45706</v>
      </c>
      <c r="D4" s="4" t="s">
        <v>38</v>
      </c>
      <c r="E4" s="5">
        <v>191</v>
      </c>
      <c r="F4" s="22">
        <v>2</v>
      </c>
      <c r="G4" s="36">
        <v>191</v>
      </c>
      <c r="H4" s="22">
        <v>3</v>
      </c>
      <c r="I4" s="5">
        <v>186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568</v>
      </c>
      <c r="S4" s="7">
        <v>189.33333333333334</v>
      </c>
      <c r="T4" s="44">
        <v>6</v>
      </c>
      <c r="U4" s="8">
        <v>3</v>
      </c>
      <c r="V4" s="9">
        <v>192.33333333333334</v>
      </c>
    </row>
    <row r="5" spans="1:24" x14ac:dyDescent="0.25">
      <c r="A5" s="1" t="s">
        <v>11</v>
      </c>
      <c r="B5" s="2" t="s">
        <v>41</v>
      </c>
      <c r="C5" s="3">
        <v>45720</v>
      </c>
      <c r="D5" s="4" t="s">
        <v>38</v>
      </c>
      <c r="E5" s="36">
        <v>195</v>
      </c>
      <c r="F5" s="22">
        <v>2</v>
      </c>
      <c r="G5" s="36">
        <v>195</v>
      </c>
      <c r="H5" s="22">
        <v>3</v>
      </c>
      <c r="I5" s="5">
        <v>196</v>
      </c>
      <c r="J5" s="22">
        <v>3</v>
      </c>
      <c r="K5" s="38"/>
      <c r="L5" s="22"/>
      <c r="M5" s="38"/>
      <c r="N5" s="22"/>
      <c r="O5" s="5"/>
      <c r="P5" s="22"/>
      <c r="Q5" s="6">
        <v>3</v>
      </c>
      <c r="R5" s="6">
        <v>586</v>
      </c>
      <c r="S5" s="7">
        <v>195.33333333333334</v>
      </c>
      <c r="T5" s="44">
        <v>8</v>
      </c>
      <c r="U5" s="8">
        <v>11</v>
      </c>
      <c r="V5" s="9">
        <v>206.33333333333334</v>
      </c>
    </row>
    <row r="6" spans="1:24" x14ac:dyDescent="0.25">
      <c r="A6" s="1" t="s">
        <v>11</v>
      </c>
      <c r="B6" s="2" t="s">
        <v>41</v>
      </c>
      <c r="C6" s="3">
        <v>45734</v>
      </c>
      <c r="D6" s="4" t="s">
        <v>38</v>
      </c>
      <c r="E6" s="5">
        <v>195</v>
      </c>
      <c r="F6" s="22">
        <v>3</v>
      </c>
      <c r="G6" s="36">
        <v>197</v>
      </c>
      <c r="H6" s="22">
        <v>2</v>
      </c>
      <c r="I6" s="5">
        <v>192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584</v>
      </c>
      <c r="S6" s="7">
        <v>194.66666666666666</v>
      </c>
      <c r="T6" s="44">
        <v>5</v>
      </c>
      <c r="U6" s="8">
        <v>9</v>
      </c>
      <c r="V6" s="9">
        <v>203.66666666666666</v>
      </c>
    </row>
    <row r="7" spans="1:24" x14ac:dyDescent="0.25">
      <c r="A7" s="1" t="s">
        <v>11</v>
      </c>
      <c r="B7" s="2" t="s">
        <v>41</v>
      </c>
      <c r="C7" s="3">
        <v>45738</v>
      </c>
      <c r="D7" s="4" t="s">
        <v>38</v>
      </c>
      <c r="E7" s="5">
        <v>197</v>
      </c>
      <c r="F7" s="22">
        <v>5</v>
      </c>
      <c r="G7" s="36">
        <v>190</v>
      </c>
      <c r="H7" s="22">
        <v>1</v>
      </c>
      <c r="I7" s="5">
        <v>194</v>
      </c>
      <c r="J7" s="22">
        <v>2</v>
      </c>
      <c r="K7" s="5">
        <v>198</v>
      </c>
      <c r="L7" s="22">
        <v>1</v>
      </c>
      <c r="M7" s="5">
        <v>196</v>
      </c>
      <c r="N7" s="22">
        <v>3</v>
      </c>
      <c r="O7" s="5">
        <v>193</v>
      </c>
      <c r="P7" s="22">
        <v>0</v>
      </c>
      <c r="Q7" s="6">
        <v>6</v>
      </c>
      <c r="R7" s="6">
        <v>1168</v>
      </c>
      <c r="S7" s="7">
        <v>194.66666666666666</v>
      </c>
      <c r="T7" s="44">
        <v>12</v>
      </c>
      <c r="U7" s="8">
        <v>16</v>
      </c>
      <c r="V7" s="9">
        <v>210.66666666666666</v>
      </c>
    </row>
    <row r="8" spans="1:24" x14ac:dyDescent="0.25">
      <c r="A8" s="1" t="s">
        <v>11</v>
      </c>
      <c r="B8" s="2" t="s">
        <v>41</v>
      </c>
      <c r="C8" s="3">
        <v>45755</v>
      </c>
      <c r="D8" s="4" t="s">
        <v>38</v>
      </c>
      <c r="E8" s="36">
        <v>193</v>
      </c>
      <c r="F8" s="22">
        <v>3</v>
      </c>
      <c r="G8" s="36">
        <v>191</v>
      </c>
      <c r="H8" s="22">
        <v>0</v>
      </c>
      <c r="I8" s="5">
        <v>194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11</v>
      </c>
      <c r="V8" s="9">
        <v>203.66666666666666</v>
      </c>
    </row>
    <row r="10" spans="1:24" x14ac:dyDescent="0.25">
      <c r="Q10" s="39">
        <f>SUM(Q2:Q9)</f>
        <v>24</v>
      </c>
      <c r="R10" s="39">
        <f>SUM(R2:R9)</f>
        <v>4642</v>
      </c>
      <c r="S10" s="40">
        <f>SUM(R10/Q10)</f>
        <v>193.41666666666666</v>
      </c>
      <c r="T10" s="39">
        <f>SUM(T2:T9)</f>
        <v>53</v>
      </c>
      <c r="U10" s="39">
        <f>SUM(U2:U9)</f>
        <v>60</v>
      </c>
      <c r="V10" s="41">
        <f>SUM(S10+U10)</f>
        <v>253.41666666666666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</protectedRanges>
  <hyperlinks>
    <hyperlink ref="X1" location="'Virginia 2025'!A1" display="Return to Rankings" xr:uid="{9572DDBB-E911-4947-A1D8-C2CF8499BA28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D10C-01AE-4B37-9472-4DC444D8F641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91</v>
      </c>
      <c r="C2" s="3">
        <v>45738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3</v>
      </c>
      <c r="K2" s="5">
        <v>198</v>
      </c>
      <c r="L2" s="22">
        <v>2</v>
      </c>
      <c r="M2" s="5">
        <v>199</v>
      </c>
      <c r="N2" s="22">
        <v>5</v>
      </c>
      <c r="O2" s="5">
        <v>199</v>
      </c>
      <c r="P2" s="22">
        <v>2</v>
      </c>
      <c r="Q2" s="6">
        <v>6</v>
      </c>
      <c r="R2" s="6">
        <v>1191</v>
      </c>
      <c r="S2" s="7">
        <v>198.5</v>
      </c>
      <c r="T2" s="44">
        <v>23</v>
      </c>
      <c r="U2" s="8">
        <v>6</v>
      </c>
      <c r="V2" s="9">
        <v>204.5</v>
      </c>
    </row>
    <row r="4" spans="1:24" x14ac:dyDescent="0.25">
      <c r="Q4" s="39">
        <f>SUM(Q2:Q3)</f>
        <v>6</v>
      </c>
      <c r="R4" s="39">
        <f>SUM(R2:R3)</f>
        <v>1191</v>
      </c>
      <c r="S4" s="40">
        <f>SUM(R4/Q4)</f>
        <v>198.5</v>
      </c>
      <c r="T4" s="39">
        <f>SUM(T2:T3)</f>
        <v>23</v>
      </c>
      <c r="U4" s="39">
        <f>SUM(U2:U3)</f>
        <v>6</v>
      </c>
      <c r="V4" s="41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8C004C7-31BC-4942-9FD3-4C6E4BE737F9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A35E-73C9-4B6D-B260-BF00CFA1327B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73</v>
      </c>
      <c r="C2" s="3">
        <v>45710</v>
      </c>
      <c r="D2" s="4" t="s">
        <v>38</v>
      </c>
      <c r="E2" s="5">
        <v>184</v>
      </c>
      <c r="F2" s="22">
        <v>0</v>
      </c>
      <c r="G2" s="5">
        <v>178</v>
      </c>
      <c r="H2" s="22">
        <v>0</v>
      </c>
      <c r="I2" s="5">
        <v>186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548</v>
      </c>
      <c r="S2" s="7">
        <v>182.66666666666666</v>
      </c>
      <c r="T2" s="44">
        <v>0</v>
      </c>
      <c r="U2" s="8">
        <v>3</v>
      </c>
      <c r="V2" s="9">
        <v>185.66666666666666</v>
      </c>
    </row>
    <row r="4" spans="1:24" x14ac:dyDescent="0.25">
      <c r="Q4" s="39">
        <f>SUM(Q2:Q3)</f>
        <v>3</v>
      </c>
      <c r="R4" s="39">
        <f>SUM(R2:R3)</f>
        <v>548</v>
      </c>
      <c r="S4" s="40">
        <f>SUM(R4/Q4)</f>
        <v>182.66666666666666</v>
      </c>
      <c r="T4" s="39">
        <f>SUM(T2:T3)</f>
        <v>0</v>
      </c>
      <c r="U4" s="39">
        <f>SUM(U2:U3)</f>
        <v>3</v>
      </c>
      <c r="V4" s="41">
        <f>SUM(S4+U4)</f>
        <v>185.66666666666666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Virginia 2025'!A1" display="Return to Rankings" xr:uid="{7D64941F-53F8-4140-A66E-4465C432BE22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9BE5-3C2C-4572-958C-AAA300E13110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92</v>
      </c>
      <c r="C2" s="3">
        <v>45738</v>
      </c>
      <c r="D2" s="4" t="s">
        <v>38</v>
      </c>
      <c r="E2" s="5">
        <v>194</v>
      </c>
      <c r="F2" s="22">
        <v>1</v>
      </c>
      <c r="G2" s="5">
        <v>191</v>
      </c>
      <c r="H2" s="22">
        <v>3</v>
      </c>
      <c r="I2" s="5">
        <v>194</v>
      </c>
      <c r="J2" s="22">
        <v>1</v>
      </c>
      <c r="K2" s="5">
        <v>195</v>
      </c>
      <c r="L2" s="22">
        <v>0</v>
      </c>
      <c r="M2" s="5">
        <v>195</v>
      </c>
      <c r="N2" s="22">
        <v>3</v>
      </c>
      <c r="O2" s="5">
        <v>195</v>
      </c>
      <c r="P2" s="22">
        <v>2</v>
      </c>
      <c r="Q2" s="6">
        <v>6</v>
      </c>
      <c r="R2" s="6">
        <v>1164</v>
      </c>
      <c r="S2" s="7">
        <v>194</v>
      </c>
      <c r="T2" s="44">
        <v>10</v>
      </c>
      <c r="U2" s="8">
        <v>10</v>
      </c>
      <c r="V2" s="9">
        <v>204</v>
      </c>
    </row>
    <row r="4" spans="1:24" x14ac:dyDescent="0.25">
      <c r="Q4" s="39">
        <f>SUM(Q2:Q3)</f>
        <v>6</v>
      </c>
      <c r="R4" s="39">
        <f>SUM(R2:R3)</f>
        <v>1164</v>
      </c>
      <c r="S4" s="40">
        <f>SUM(R4/Q4)</f>
        <v>194</v>
      </c>
      <c r="T4" s="39">
        <f>SUM(T2:T3)</f>
        <v>10</v>
      </c>
      <c r="U4" s="39">
        <f>SUM(U2:U3)</f>
        <v>10</v>
      </c>
      <c r="V4" s="41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E2C1DB6-89FC-4782-A141-C0826900B712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B414-0D21-4436-9B75-6E3F3DC08DFC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55</v>
      </c>
      <c r="C2" s="3">
        <v>45682</v>
      </c>
      <c r="D2" s="4" t="s">
        <v>38</v>
      </c>
      <c r="E2" s="5">
        <v>199</v>
      </c>
      <c r="F2" s="22">
        <v>4</v>
      </c>
      <c r="G2" s="5">
        <v>198</v>
      </c>
      <c r="H2" s="22">
        <v>7</v>
      </c>
      <c r="I2" s="5">
        <v>195</v>
      </c>
      <c r="J2" s="22">
        <v>4</v>
      </c>
      <c r="K2" s="5">
        <v>198</v>
      </c>
      <c r="L2" s="22">
        <v>2</v>
      </c>
      <c r="M2" s="5">
        <v>198</v>
      </c>
      <c r="N2" s="22">
        <v>8</v>
      </c>
      <c r="O2" s="5"/>
      <c r="P2" s="22"/>
      <c r="Q2" s="6">
        <v>5</v>
      </c>
      <c r="R2" s="6">
        <v>988</v>
      </c>
      <c r="S2" s="7">
        <v>197.6</v>
      </c>
      <c r="T2" s="44">
        <v>25</v>
      </c>
      <c r="U2" s="8">
        <v>2</v>
      </c>
      <c r="V2" s="9">
        <v>199.6</v>
      </c>
    </row>
    <row r="3" spans="1:24" x14ac:dyDescent="0.25">
      <c r="A3" s="1" t="s">
        <v>15</v>
      </c>
      <c r="B3" s="2" t="s">
        <v>55</v>
      </c>
      <c r="C3" s="3">
        <v>45738</v>
      </c>
      <c r="D3" s="4" t="s">
        <v>38</v>
      </c>
      <c r="E3" s="5">
        <v>195</v>
      </c>
      <c r="F3" s="22">
        <v>5</v>
      </c>
      <c r="G3" s="43">
        <v>200</v>
      </c>
      <c r="H3" s="22">
        <v>4</v>
      </c>
      <c r="I3" s="5">
        <v>199</v>
      </c>
      <c r="J3" s="22">
        <v>3</v>
      </c>
      <c r="K3" s="5">
        <v>198</v>
      </c>
      <c r="L3" s="22">
        <v>3</v>
      </c>
      <c r="M3" s="5">
        <v>197</v>
      </c>
      <c r="N3" s="22">
        <v>1</v>
      </c>
      <c r="O3" s="5">
        <v>199</v>
      </c>
      <c r="P3" s="22">
        <v>8</v>
      </c>
      <c r="Q3" s="6">
        <v>6</v>
      </c>
      <c r="R3" s="6">
        <v>1188</v>
      </c>
      <c r="S3" s="7">
        <v>198</v>
      </c>
      <c r="T3" s="44">
        <v>24</v>
      </c>
      <c r="U3" s="8">
        <v>4</v>
      </c>
      <c r="V3" s="9">
        <v>202</v>
      </c>
    </row>
    <row r="4" spans="1:24" x14ac:dyDescent="0.25">
      <c r="A4" s="1" t="s">
        <v>15</v>
      </c>
      <c r="B4" s="2" t="s">
        <v>55</v>
      </c>
      <c r="C4" s="3">
        <v>45745</v>
      </c>
      <c r="D4" s="4" t="s">
        <v>38</v>
      </c>
      <c r="E4" s="5">
        <v>196</v>
      </c>
      <c r="F4" s="22">
        <v>4</v>
      </c>
      <c r="G4" s="5">
        <v>194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7</v>
      </c>
      <c r="U4" s="8">
        <v>2</v>
      </c>
      <c r="V4" s="9">
        <v>197</v>
      </c>
    </row>
    <row r="6" spans="1:24" x14ac:dyDescent="0.25">
      <c r="Q6" s="39">
        <f>SUM(Q2:Q5)</f>
        <v>13</v>
      </c>
      <c r="R6" s="39">
        <f>SUM(R2:R5)</f>
        <v>2566</v>
      </c>
      <c r="S6" s="40">
        <f>SUM(R6/Q6)</f>
        <v>197.38461538461539</v>
      </c>
      <c r="T6" s="39">
        <f>SUM(T2:T5)</f>
        <v>56</v>
      </c>
      <c r="U6" s="39">
        <f>SUM(U2:U5)</f>
        <v>8</v>
      </c>
      <c r="V6" s="41">
        <f>SUM(S6+U6)</f>
        <v>205.38461538461539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D259498-4D4E-4B42-9058-7C98219E69B1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833B-8E53-4BB3-8E6B-4926B433FE12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99</v>
      </c>
      <c r="C2" s="3">
        <v>45745</v>
      </c>
      <c r="D2" s="4" t="s">
        <v>38</v>
      </c>
      <c r="E2" s="5">
        <v>194</v>
      </c>
      <c r="F2" s="22">
        <v>1</v>
      </c>
      <c r="G2" s="5">
        <v>195</v>
      </c>
      <c r="H2" s="22">
        <v>5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44">
        <v>6</v>
      </c>
      <c r="U2" s="8">
        <v>2</v>
      </c>
      <c r="V2" s="9">
        <v>196.5</v>
      </c>
    </row>
    <row r="4" spans="1:24" x14ac:dyDescent="0.25">
      <c r="Q4" s="39">
        <f>SUM(Q2:Q3)</f>
        <v>2</v>
      </c>
      <c r="R4" s="39">
        <f>SUM(R2:R3)</f>
        <v>389</v>
      </c>
      <c r="S4" s="40">
        <f>SUM(R4/Q4)</f>
        <v>194.5</v>
      </c>
      <c r="T4" s="39">
        <f>SUM(T2:T3)</f>
        <v>6</v>
      </c>
      <c r="U4" s="39">
        <f>SUM(U2:U3)</f>
        <v>2</v>
      </c>
      <c r="V4" s="41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6499AE2-50D7-4C03-A131-CBC2A060A4BB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D4DA-6312-4E8F-B9A7-F41E47022899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83</v>
      </c>
      <c r="C2" s="3">
        <v>45710</v>
      </c>
      <c r="D2" s="4" t="s">
        <v>38</v>
      </c>
      <c r="E2" s="5">
        <v>198</v>
      </c>
      <c r="F2" s="22">
        <v>3</v>
      </c>
      <c r="G2" s="5">
        <v>197</v>
      </c>
      <c r="H2" s="22">
        <v>3</v>
      </c>
      <c r="I2" s="5">
        <v>194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9</v>
      </c>
      <c r="U2" s="8">
        <v>2</v>
      </c>
      <c r="V2" s="9">
        <v>198.33333333333334</v>
      </c>
    </row>
    <row r="4" spans="1:24" x14ac:dyDescent="0.25">
      <c r="Q4" s="39">
        <f>SUM(Q2:Q3)</f>
        <v>3</v>
      </c>
      <c r="R4" s="39">
        <f>SUM(R2:R3)</f>
        <v>589</v>
      </c>
      <c r="S4" s="40">
        <f>SUM(R4/Q4)</f>
        <v>196.33333333333334</v>
      </c>
      <c r="T4" s="39">
        <f>SUM(T2:T3)</f>
        <v>9</v>
      </c>
      <c r="U4" s="39">
        <f>SUM(U2:U3)</f>
        <v>2</v>
      </c>
      <c r="V4" s="41">
        <f>SUM(S4+U4)</f>
        <v>198.33333333333334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01A39AB8-7C74-4D1B-BF8E-24B14ACFB5B2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8B41-FCE5-4870-9EA1-E7272CFB83BB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89</v>
      </c>
      <c r="C2" s="3">
        <v>45734</v>
      </c>
      <c r="D2" s="4" t="s">
        <v>38</v>
      </c>
      <c r="E2" s="5">
        <v>185</v>
      </c>
      <c r="F2" s="22">
        <v>1</v>
      </c>
      <c r="G2" s="36">
        <v>159</v>
      </c>
      <c r="H2" s="22">
        <v>1</v>
      </c>
      <c r="I2" s="5">
        <v>191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535</v>
      </c>
      <c r="S2" s="7">
        <v>178.33333333333334</v>
      </c>
      <c r="T2" s="44">
        <v>5</v>
      </c>
      <c r="U2" s="8">
        <v>3</v>
      </c>
      <c r="V2" s="9">
        <v>181.33333333333334</v>
      </c>
    </row>
    <row r="4" spans="1:24" x14ac:dyDescent="0.25">
      <c r="Q4" s="39">
        <f>SUM(Q2:Q3)</f>
        <v>3</v>
      </c>
      <c r="R4" s="39">
        <f>SUM(R2:R3)</f>
        <v>535</v>
      </c>
      <c r="S4" s="40">
        <f>SUM(R4/Q4)</f>
        <v>178.33333333333334</v>
      </c>
      <c r="T4" s="39">
        <f>SUM(T2:T3)</f>
        <v>5</v>
      </c>
      <c r="U4" s="39">
        <f>SUM(U2:U3)</f>
        <v>3</v>
      </c>
      <c r="V4" s="41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0E428B9-2872-4AAE-817A-DFFD28BA292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4C6D-6A37-4541-844E-E021C8C525FB}"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79</v>
      </c>
      <c r="C2" s="3">
        <v>45710</v>
      </c>
      <c r="D2" s="4" t="s">
        <v>38</v>
      </c>
      <c r="E2" s="5">
        <v>199</v>
      </c>
      <c r="F2" s="22">
        <v>4</v>
      </c>
      <c r="G2" s="5">
        <v>197</v>
      </c>
      <c r="H2" s="22">
        <v>2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44">
        <v>8</v>
      </c>
      <c r="U2" s="8">
        <v>2</v>
      </c>
      <c r="V2" s="9">
        <v>200</v>
      </c>
    </row>
    <row r="3" spans="1:24" x14ac:dyDescent="0.25">
      <c r="A3" s="1" t="s">
        <v>15</v>
      </c>
      <c r="B3" s="2" t="s">
        <v>79</v>
      </c>
      <c r="C3" s="3">
        <v>45745</v>
      </c>
      <c r="D3" s="4" t="s">
        <v>38</v>
      </c>
      <c r="E3" s="43">
        <v>200.001</v>
      </c>
      <c r="F3" s="22">
        <v>6</v>
      </c>
      <c r="G3" s="43">
        <v>200</v>
      </c>
      <c r="H3" s="22">
        <v>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400.00099999999998</v>
      </c>
      <c r="S3" s="7">
        <v>200.00049999999999</v>
      </c>
      <c r="T3" s="44">
        <v>10</v>
      </c>
      <c r="U3" s="8">
        <v>7</v>
      </c>
      <c r="V3" s="9">
        <v>207.00049999999999</v>
      </c>
    </row>
    <row r="5" spans="1:24" x14ac:dyDescent="0.25">
      <c r="Q5" s="39">
        <f>SUM(Q2:Q4)</f>
        <v>5</v>
      </c>
      <c r="R5" s="39">
        <f>SUM(R2:R4)</f>
        <v>994.00099999999998</v>
      </c>
      <c r="S5" s="40">
        <f>SUM(R5/Q5)</f>
        <v>198.80019999999999</v>
      </c>
      <c r="T5" s="39">
        <f>SUM(T2:T4)</f>
        <v>18</v>
      </c>
      <c r="U5" s="39">
        <f>SUM(U2:U4)</f>
        <v>9</v>
      </c>
      <c r="V5" s="41">
        <f>SUM(S5+U5)</f>
        <v>207.80019999999999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</protectedRanges>
  <hyperlinks>
    <hyperlink ref="X1" location="'Virginia 2025'!A1" display="Return to Rankings" xr:uid="{3A45E025-A58E-4732-9BFA-F2371F39D122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40B0-EE3B-4431-BC41-469824CDBBCF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98</v>
      </c>
      <c r="C2" s="3">
        <v>45745</v>
      </c>
      <c r="D2" s="4" t="s">
        <v>38</v>
      </c>
      <c r="E2" s="5">
        <v>197</v>
      </c>
      <c r="F2" s="22">
        <v>3</v>
      </c>
      <c r="G2" s="5">
        <v>196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393</v>
      </c>
      <c r="S2" s="7">
        <v>196.5</v>
      </c>
      <c r="T2" s="44">
        <v>5</v>
      </c>
      <c r="U2" s="8">
        <v>2</v>
      </c>
      <c r="V2" s="9">
        <v>198.5</v>
      </c>
    </row>
    <row r="4" spans="1:24" x14ac:dyDescent="0.25">
      <c r="Q4" s="39">
        <f>SUM(Q2:Q3)</f>
        <v>2</v>
      </c>
      <c r="R4" s="39">
        <f>SUM(R2:R3)</f>
        <v>393</v>
      </c>
      <c r="S4" s="40">
        <f>SUM(R4/Q4)</f>
        <v>196.5</v>
      </c>
      <c r="T4" s="39">
        <f>SUM(T2:T3)</f>
        <v>5</v>
      </c>
      <c r="U4" s="39">
        <f>SUM(U2:U3)</f>
        <v>2</v>
      </c>
      <c r="V4" s="41">
        <f>SUM(S4+U4)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B4B198E5-DC94-4DC2-92D2-145800F7D178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82B7-E6BE-4B32-9C2D-5F40264FE4AC}"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101</v>
      </c>
      <c r="C2" s="3">
        <v>45755</v>
      </c>
      <c r="D2" s="4" t="s">
        <v>102</v>
      </c>
      <c r="E2" s="5">
        <v>197</v>
      </c>
      <c r="F2" s="22">
        <v>3</v>
      </c>
      <c r="G2" s="5">
        <v>191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388</v>
      </c>
      <c r="S2" s="7">
        <v>194</v>
      </c>
      <c r="T2" s="44">
        <v>4</v>
      </c>
      <c r="U2" s="8">
        <v>4</v>
      </c>
      <c r="V2" s="9">
        <v>198</v>
      </c>
    </row>
    <row r="3" spans="1:24" ht="15" customHeight="1" x14ac:dyDescent="0.25">
      <c r="A3" s="1" t="s">
        <v>15</v>
      </c>
      <c r="B3" s="2" t="s">
        <v>101</v>
      </c>
      <c r="C3" s="3">
        <v>45766</v>
      </c>
      <c r="D3" s="4" t="s">
        <v>102</v>
      </c>
      <c r="E3" s="5">
        <v>199</v>
      </c>
      <c r="F3" s="22">
        <v>5</v>
      </c>
      <c r="G3" s="5">
        <v>197</v>
      </c>
      <c r="H3" s="22">
        <v>3</v>
      </c>
      <c r="I3" s="5">
        <v>194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10</v>
      </c>
      <c r="U3" s="8">
        <v>11</v>
      </c>
      <c r="V3" s="9">
        <v>207.66666666666666</v>
      </c>
    </row>
    <row r="5" spans="1:24" x14ac:dyDescent="0.25">
      <c r="Q5" s="39">
        <f>SUM(Q2:Q4)</f>
        <v>5</v>
      </c>
      <c r="R5" s="39">
        <f>SUM(R2:R4)</f>
        <v>978</v>
      </c>
      <c r="S5" s="40">
        <f>SUM(R5/Q5)</f>
        <v>195.6</v>
      </c>
      <c r="T5" s="39">
        <f>SUM(T2:T4)</f>
        <v>14</v>
      </c>
      <c r="U5" s="39">
        <f>SUM(U2:U4)</f>
        <v>15</v>
      </c>
      <c r="V5" s="41">
        <f>SUM(S5+U5)</f>
        <v>210.6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ht="15" customHeight="1" x14ac:dyDescent="0.25">
      <c r="A9" s="1" t="s">
        <v>35</v>
      </c>
      <c r="B9" s="2" t="s">
        <v>101</v>
      </c>
      <c r="C9" s="3">
        <v>45766</v>
      </c>
      <c r="D9" s="4" t="s">
        <v>102</v>
      </c>
      <c r="E9" s="36">
        <v>191</v>
      </c>
      <c r="F9" s="22">
        <v>5</v>
      </c>
      <c r="G9" s="36">
        <v>189</v>
      </c>
      <c r="H9" s="22">
        <v>2</v>
      </c>
      <c r="I9" s="5">
        <v>182</v>
      </c>
      <c r="J9" s="22">
        <v>1</v>
      </c>
      <c r="K9" s="38"/>
      <c r="L9" s="22"/>
      <c r="M9" s="38"/>
      <c r="N9" s="22"/>
      <c r="O9" s="5"/>
      <c r="P9" s="22"/>
      <c r="Q9" s="6">
        <v>3</v>
      </c>
      <c r="R9" s="6">
        <v>562</v>
      </c>
      <c r="S9" s="7">
        <v>187.33333333333334</v>
      </c>
      <c r="T9" s="44">
        <v>8</v>
      </c>
      <c r="U9" s="8">
        <v>9</v>
      </c>
      <c r="V9" s="9">
        <v>196.33333333333334</v>
      </c>
    </row>
    <row r="11" spans="1:24" x14ac:dyDescent="0.25">
      <c r="Q11" s="39">
        <f>SUM(Q9:Q10)</f>
        <v>3</v>
      </c>
      <c r="R11" s="39">
        <f>SUM(R9:R10)</f>
        <v>562</v>
      </c>
      <c r="S11" s="40">
        <f>SUM(R11/Q11)</f>
        <v>187.33333333333334</v>
      </c>
      <c r="T11" s="39">
        <f>SUM(T9:T10)</f>
        <v>8</v>
      </c>
      <c r="U11" s="39">
        <f>SUM(U9:U10)</f>
        <v>9</v>
      </c>
      <c r="V11" s="41">
        <f>SUM(S11+U11)</f>
        <v>196.33333333333334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</protectedRanges>
  <hyperlinks>
    <hyperlink ref="X1" location="'Virginia 2025'!A1" display="Return to Rankings" xr:uid="{9FE331AE-9960-4C06-808D-88156457C68F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Virginia 2025</vt:lpstr>
      <vt:lpstr>Benji Matoy</vt:lpstr>
      <vt:lpstr>Bill Dooley</vt:lpstr>
      <vt:lpstr>Billy Miller</vt:lpstr>
      <vt:lpstr>BJ Crawford</vt:lpstr>
      <vt:lpstr>Brett Cavins</vt:lpstr>
      <vt:lpstr>Brian Hagerty</vt:lpstr>
      <vt:lpstr>Bruce Cameron</vt:lpstr>
      <vt:lpstr>Chad Lam</vt:lpstr>
      <vt:lpstr>Charles Miller</vt:lpstr>
      <vt:lpstr>Chris McCray</vt:lpstr>
      <vt:lpstr>Chuck Miller</vt:lpstr>
      <vt:lpstr>Chuck Morrell</vt:lpstr>
      <vt:lpstr>Claude Pennington</vt:lpstr>
      <vt:lpstr>Cody Dockery</vt:lpstr>
      <vt:lpstr>Conner Harrison</vt:lpstr>
      <vt:lpstr>Craig Bailey</vt:lpstr>
      <vt:lpstr>Dale Taft</vt:lpstr>
      <vt:lpstr>Danny Ripley</vt:lpstr>
      <vt:lpstr>Danny Sissom</vt:lpstr>
      <vt:lpstr>David Jennings</vt:lpstr>
      <vt:lpstr>Dwight Raines</vt:lpstr>
      <vt:lpstr>Don Kowalsky</vt:lpstr>
      <vt:lpstr>Donald Osborne</vt:lpstr>
      <vt:lpstr>Emily Frymier</vt:lpstr>
      <vt:lpstr>Erika Patterson</vt:lpstr>
      <vt:lpstr>Gary Gallion</vt:lpstr>
      <vt:lpstr>Harvey Reese</vt:lpstr>
      <vt:lpstr>Jason Frymier</vt:lpstr>
      <vt:lpstr>Jason Rasnake</vt:lpstr>
      <vt:lpstr>Jay Boyd</vt:lpstr>
      <vt:lpstr>Jeff Cheek</vt:lpstr>
      <vt:lpstr>Jeff Kite</vt:lpstr>
      <vt:lpstr>Jeff Moyers</vt:lpstr>
      <vt:lpstr>Jeremiah Mohr</vt:lpstr>
      <vt:lpstr>Jim Parnell</vt:lpstr>
      <vt:lpstr>Jon Griffin</vt:lpstr>
      <vt:lpstr>Joseph Mauck</vt:lpstr>
      <vt:lpstr>Josh Kite</vt:lpstr>
      <vt:lpstr>Judy Gallion</vt:lpstr>
      <vt:lpstr>Ken Mix</vt:lpstr>
      <vt:lpstr>Kenny Jones</vt:lpstr>
      <vt:lpstr>LJ Knight</vt:lpstr>
      <vt:lpstr>Mark Griffith</vt:lpstr>
      <vt:lpstr>Michael Staszewski</vt:lpstr>
      <vt:lpstr>Mike Rorer</vt:lpstr>
      <vt:lpstr>Pete Ives</vt:lpstr>
      <vt:lpstr>Raymond Osborne</vt:lpstr>
      <vt:lpstr>Rick Haley</vt:lpstr>
      <vt:lpstr>Ronnie Leake</vt:lpstr>
      <vt:lpstr>Roy Cressinger</vt:lpstr>
      <vt:lpstr>Russ Pope</vt:lpstr>
      <vt:lpstr>Sam Morelock</vt:lpstr>
      <vt:lpstr>Shane McCray</vt:lpstr>
      <vt:lpstr>Shawn Hudson</vt:lpstr>
      <vt:lpstr>Stanley Canter</vt:lpstr>
      <vt:lpstr>Steve Pennington</vt:lpstr>
      <vt:lpstr>Teddy Riffe</vt:lpstr>
      <vt:lpstr>Tom Cole</vt:lpstr>
      <vt:lpstr>Tom Tignor</vt:lpstr>
      <vt:lpstr>Tony Rogers</vt:lpstr>
      <vt:lpstr>Travis Beasley</vt:lpstr>
      <vt:lpstr>Wade Lam</vt:lpstr>
      <vt:lpstr>Zane Poe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Jerry Willeford</cp:lastModifiedBy>
  <dcterms:created xsi:type="dcterms:W3CDTF">2020-01-30T01:18:37Z</dcterms:created>
  <dcterms:modified xsi:type="dcterms:W3CDTF">2025-04-20T01:00:00Z</dcterms:modified>
</cp:coreProperties>
</file>