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Tennessee 2023\"/>
    </mc:Choice>
  </mc:AlternateContent>
  <xr:revisionPtr revIDLastSave="0" documentId="13_ncr:1_{920C7877-03AF-4F8D-A11B-CDA097C19160}" xr6:coauthVersionLast="47" xr6:coauthVersionMax="47" xr10:uidLastSave="{00000000-0000-0000-0000-000000000000}"/>
  <bookViews>
    <workbookView xWindow="25080" yWindow="-120" windowWidth="25440" windowHeight="15270" xr2:uid="{A35FAFAA-3A44-445C-BAAA-3002DD1ECE94}"/>
  </bookViews>
  <sheets>
    <sheet name="Tennessee 2023" sheetId="1" r:id="rId1"/>
    <sheet name="Benji Matoy" sheetId="170" r:id="rId2"/>
    <sheet name="Charles Miller" sheetId="179" r:id="rId3"/>
    <sheet name="Charles Mullins" sheetId="183" r:id="rId4"/>
    <sheet name="Chuck Miller" sheetId="180" r:id="rId5"/>
    <sheet name="Danny Sissom" sheetId="131" r:id="rId6"/>
    <sheet name="David Durrant" sheetId="178" r:id="rId7"/>
    <sheet name="Doug Adams" sheetId="172" r:id="rId8"/>
    <sheet name="James Carroll" sheetId="184" r:id="rId9"/>
    <sheet name="Jeff Lewis" sheetId="176" r:id="rId10"/>
    <sheet name="Jim Haley" sheetId="173" r:id="rId11"/>
    <sheet name="Jim Parnell" sheetId="166" r:id="rId12"/>
    <sheet name="Johnathan Keller" sheetId="171" r:id="rId13"/>
    <sheet name="Johnny Montgomery" sheetId="168" r:id="rId14"/>
    <sheet name="Mark Harrison" sheetId="181" r:id="rId15"/>
    <sheet name="Michael Miller" sheetId="174" r:id="rId16"/>
    <sheet name="Neal McPaul" sheetId="186" r:id="rId17"/>
    <sheet name="Rebecca Carroll" sheetId="182" r:id="rId18"/>
    <sheet name="Ricky Haley" sheetId="169" r:id="rId19"/>
    <sheet name="Roger Snider" sheetId="185" r:id="rId20"/>
    <sheet name="Stacy Snider" sheetId="187" r:id="rId21"/>
    <sheet name="Steve DuVall" sheetId="175" r:id="rId22"/>
    <sheet name="Tao Irtz" sheetId="177" r:id="rId23"/>
    <sheet name="Travis Davis" sheetId="139" r:id="rId24"/>
  </sheets>
  <externalReferences>
    <externalReference r:id="rId25"/>
  </externalReferences>
  <definedNames>
    <definedName name="_xlnm._FilterDatabase" localSheetId="0" hidden="1">'Tennessee 2023'!#REF!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8" i="1" l="1"/>
  <c r="G58" i="1"/>
  <c r="F58" i="1"/>
  <c r="E58" i="1"/>
  <c r="D58" i="1"/>
  <c r="N5" i="187"/>
  <c r="L5" i="187"/>
  <c r="M5" i="187" s="1"/>
  <c r="O5" i="187" s="1"/>
  <c r="K5" i="187"/>
  <c r="H42" i="1"/>
  <c r="G42" i="1"/>
  <c r="F42" i="1"/>
  <c r="E42" i="1"/>
  <c r="D42" i="1"/>
  <c r="H34" i="1"/>
  <c r="H32" i="1"/>
  <c r="G34" i="1"/>
  <c r="G32" i="1"/>
  <c r="F34" i="1"/>
  <c r="F32" i="1"/>
  <c r="E34" i="1"/>
  <c r="E32" i="1"/>
  <c r="D34" i="1"/>
  <c r="N4" i="186"/>
  <c r="L4" i="186"/>
  <c r="K4" i="186"/>
  <c r="D32" i="1"/>
  <c r="N5" i="185"/>
  <c r="L5" i="185"/>
  <c r="K5" i="185"/>
  <c r="H16" i="1"/>
  <c r="H14" i="1"/>
  <c r="G16" i="1"/>
  <c r="G14" i="1"/>
  <c r="F16" i="1"/>
  <c r="F14" i="1"/>
  <c r="E16" i="1"/>
  <c r="E14" i="1"/>
  <c r="D16" i="1"/>
  <c r="N11" i="173"/>
  <c r="L11" i="173"/>
  <c r="K11" i="173"/>
  <c r="D14" i="1"/>
  <c r="N15" i="170"/>
  <c r="L15" i="170"/>
  <c r="M15" i="170" s="1"/>
  <c r="O15" i="170" s="1"/>
  <c r="K15" i="170"/>
  <c r="E15" i="1"/>
  <c r="N13" i="183"/>
  <c r="G20" i="1" s="1"/>
  <c r="L13" i="183"/>
  <c r="E20" i="1" s="1"/>
  <c r="K13" i="183"/>
  <c r="D20" i="1" s="1"/>
  <c r="N5" i="184"/>
  <c r="G15" i="1" s="1"/>
  <c r="L5" i="184"/>
  <c r="K5" i="184"/>
  <c r="D15" i="1" s="1"/>
  <c r="N5" i="182"/>
  <c r="L5" i="182"/>
  <c r="K5" i="182"/>
  <c r="G29" i="1"/>
  <c r="E29" i="1"/>
  <c r="D29" i="1"/>
  <c r="E28" i="1"/>
  <c r="N5" i="183"/>
  <c r="G35" i="1" s="1"/>
  <c r="L5" i="183"/>
  <c r="K5" i="183"/>
  <c r="D35" i="1" s="1"/>
  <c r="N13" i="181"/>
  <c r="G17" i="1" s="1"/>
  <c r="L13" i="181"/>
  <c r="E17" i="1" s="1"/>
  <c r="K13" i="181"/>
  <c r="D17" i="1" s="1"/>
  <c r="G18" i="1"/>
  <c r="E18" i="1"/>
  <c r="D18" i="1"/>
  <c r="G46" i="1"/>
  <c r="E46" i="1"/>
  <c r="N11" i="170"/>
  <c r="L11" i="170"/>
  <c r="K11" i="170"/>
  <c r="D46" i="1" s="1"/>
  <c r="N20" i="169"/>
  <c r="G45" i="1" s="1"/>
  <c r="L20" i="169"/>
  <c r="K20" i="169"/>
  <c r="D45" i="1" s="1"/>
  <c r="N6" i="181"/>
  <c r="G57" i="1" s="1"/>
  <c r="L6" i="181"/>
  <c r="E57" i="1" s="1"/>
  <c r="K6" i="181"/>
  <c r="D57" i="1" s="1"/>
  <c r="N9" i="180"/>
  <c r="G54" i="1" s="1"/>
  <c r="L9" i="180"/>
  <c r="E54" i="1" s="1"/>
  <c r="K9" i="180"/>
  <c r="D54" i="1" s="1"/>
  <c r="N15" i="179"/>
  <c r="G56" i="1" s="1"/>
  <c r="L15" i="179"/>
  <c r="E56" i="1" s="1"/>
  <c r="K15" i="179"/>
  <c r="D56" i="1" s="1"/>
  <c r="N7" i="179"/>
  <c r="L7" i="179"/>
  <c r="K7" i="179"/>
  <c r="G44" i="1"/>
  <c r="N11" i="177"/>
  <c r="L11" i="177"/>
  <c r="K11" i="177"/>
  <c r="D44" i="1" s="1"/>
  <c r="G33" i="1"/>
  <c r="N5" i="178"/>
  <c r="L5" i="178"/>
  <c r="E33" i="1" s="1"/>
  <c r="K5" i="178"/>
  <c r="D33" i="1" s="1"/>
  <c r="G19" i="1"/>
  <c r="N4" i="177"/>
  <c r="L4" i="177"/>
  <c r="K4" i="177"/>
  <c r="D19" i="1" s="1"/>
  <c r="N8" i="176"/>
  <c r="G10" i="1" s="1"/>
  <c r="L8" i="176"/>
  <c r="E10" i="1" s="1"/>
  <c r="K8" i="176"/>
  <c r="D10" i="1" s="1"/>
  <c r="H13" i="1"/>
  <c r="G13" i="1"/>
  <c r="F13" i="1"/>
  <c r="E13" i="1"/>
  <c r="D13" i="1"/>
  <c r="N4" i="175"/>
  <c r="L4" i="175"/>
  <c r="M4" i="175" s="1"/>
  <c r="O4" i="175" s="1"/>
  <c r="K4" i="175"/>
  <c r="N12" i="139"/>
  <c r="G9" i="1" s="1"/>
  <c r="L12" i="139"/>
  <c r="E9" i="1" s="1"/>
  <c r="K12" i="139"/>
  <c r="D9" i="1" s="1"/>
  <c r="N9" i="174"/>
  <c r="G27" i="1" s="1"/>
  <c r="L9" i="174"/>
  <c r="E27" i="1" s="1"/>
  <c r="K9" i="174"/>
  <c r="D27" i="1" s="1"/>
  <c r="G47" i="1"/>
  <c r="E47" i="1"/>
  <c r="D47" i="1"/>
  <c r="N5" i="173"/>
  <c r="L5" i="173"/>
  <c r="K5" i="173"/>
  <c r="N8" i="172"/>
  <c r="L8" i="172"/>
  <c r="K8" i="172"/>
  <c r="N10" i="171"/>
  <c r="G28" i="1" s="1"/>
  <c r="L10" i="171"/>
  <c r="K10" i="171"/>
  <c r="D28" i="1" s="1"/>
  <c r="G31" i="1"/>
  <c r="E31" i="1"/>
  <c r="N4" i="170"/>
  <c r="L4" i="170"/>
  <c r="K4" i="170"/>
  <c r="D31" i="1" s="1"/>
  <c r="N13" i="169"/>
  <c r="G6" i="1" s="1"/>
  <c r="L13" i="169"/>
  <c r="K13" i="169"/>
  <c r="D6" i="1" s="1"/>
  <c r="G8" i="1"/>
  <c r="N7" i="168"/>
  <c r="L7" i="168"/>
  <c r="E8" i="1" s="1"/>
  <c r="K7" i="168"/>
  <c r="D8" i="1" s="1"/>
  <c r="M4" i="186" l="1"/>
  <c r="O4" i="186" s="1"/>
  <c r="M5" i="185"/>
  <c r="O5" i="185" s="1"/>
  <c r="M11" i="173"/>
  <c r="O11" i="173" s="1"/>
  <c r="M11" i="177"/>
  <c r="M4" i="177"/>
  <c r="E19" i="1"/>
  <c r="E44" i="1"/>
  <c r="M13" i="183"/>
  <c r="M5" i="183"/>
  <c r="M5" i="184"/>
  <c r="E35" i="1"/>
  <c r="M13" i="181"/>
  <c r="M20" i="169"/>
  <c r="O20" i="169" s="1"/>
  <c r="H45" i="1" s="1"/>
  <c r="M5" i="182"/>
  <c r="E45" i="1"/>
  <c r="M11" i="170"/>
  <c r="M13" i="169"/>
  <c r="O13" i="169" s="1"/>
  <c r="H6" i="1" s="1"/>
  <c r="M8" i="176"/>
  <c r="M6" i="181"/>
  <c r="M9" i="180"/>
  <c r="M15" i="179"/>
  <c r="M7" i="179"/>
  <c r="M5" i="178"/>
  <c r="M9" i="174"/>
  <c r="M5" i="173"/>
  <c r="M8" i="172"/>
  <c r="F29" i="1" s="1"/>
  <c r="M10" i="171"/>
  <c r="F28" i="1" s="1"/>
  <c r="M4" i="170"/>
  <c r="E6" i="1"/>
  <c r="M7" i="168"/>
  <c r="N12" i="166"/>
  <c r="G11" i="1" s="1"/>
  <c r="L12" i="166"/>
  <c r="E11" i="1" s="1"/>
  <c r="K12" i="166"/>
  <c r="D11" i="1" s="1"/>
  <c r="O5" i="173" l="1"/>
  <c r="H47" i="1" s="1"/>
  <c r="F47" i="1"/>
  <c r="O13" i="183"/>
  <c r="H20" i="1" s="1"/>
  <c r="F20" i="1"/>
  <c r="O5" i="184"/>
  <c r="H15" i="1" s="1"/>
  <c r="F15" i="1"/>
  <c r="O4" i="177"/>
  <c r="H19" i="1" s="1"/>
  <c r="F19" i="1"/>
  <c r="O11" i="177"/>
  <c r="H44" i="1" s="1"/>
  <c r="F44" i="1"/>
  <c r="O5" i="183"/>
  <c r="H35" i="1" s="1"/>
  <c r="F35" i="1"/>
  <c r="O4" i="170"/>
  <c r="H31" i="1" s="1"/>
  <c r="F31" i="1"/>
  <c r="O11" i="170"/>
  <c r="H46" i="1" s="1"/>
  <c r="F46" i="1"/>
  <c r="O5" i="178"/>
  <c r="H33" i="1" s="1"/>
  <c r="F33" i="1"/>
  <c r="O6" i="181"/>
  <c r="H57" i="1" s="1"/>
  <c r="F57" i="1"/>
  <c r="O13" i="181"/>
  <c r="H17" i="1" s="1"/>
  <c r="F17" i="1"/>
  <c r="F45" i="1"/>
  <c r="O5" i="182"/>
  <c r="H18" i="1" s="1"/>
  <c r="F18" i="1"/>
  <c r="F6" i="1"/>
  <c r="O15" i="179"/>
  <c r="H56" i="1" s="1"/>
  <c r="F56" i="1"/>
  <c r="O7" i="179"/>
  <c r="O9" i="180"/>
  <c r="H54" i="1" s="1"/>
  <c r="F54" i="1"/>
  <c r="O8" i="176"/>
  <c r="H10" i="1" s="1"/>
  <c r="F10" i="1"/>
  <c r="O9" i="174"/>
  <c r="H27" i="1" s="1"/>
  <c r="F27" i="1"/>
  <c r="O8" i="172"/>
  <c r="H29" i="1" s="1"/>
  <c r="O10" i="171"/>
  <c r="H28" i="1" s="1"/>
  <c r="O7" i="168"/>
  <c r="H8" i="1" s="1"/>
  <c r="F8" i="1"/>
  <c r="M12" i="166"/>
  <c r="F11" i="1" s="1"/>
  <c r="M12" i="139"/>
  <c r="F9" i="1" s="1"/>
  <c r="N19" i="131"/>
  <c r="L19" i="131"/>
  <c r="K19" i="131"/>
  <c r="O12" i="166" l="1"/>
  <c r="H11" i="1" s="1"/>
  <c r="E7" i="1"/>
  <c r="G7" i="1"/>
  <c r="D7" i="1"/>
  <c r="O12" i="139"/>
  <c r="H9" i="1" s="1"/>
  <c r="M19" i="131"/>
  <c r="F7" i="1" s="1"/>
  <c r="O19" i="131" l="1"/>
  <c r="H7" i="1" s="1"/>
</calcChain>
</file>

<file path=xl/sharedStrings.xml><?xml version="1.0" encoding="utf-8"?>
<sst xmlns="http://schemas.openxmlformats.org/spreadsheetml/2006/main" count="948" uniqueCount="59">
  <si>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</si>
  <si>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</si>
  <si>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</si>
  <si>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</si>
  <si>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</si>
  <si>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</si>
  <si>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</si>
  <si>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</si>
  <si>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</si>
  <si>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</si>
  <si>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</si>
  <si>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</si>
  <si>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</si>
  <si>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</si>
  <si>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</si>
  <si>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</si>
  <si>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</si>
  <si>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</si>
  <si>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</si>
  <si>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# Of Targets</t>
  </si>
  <si>
    <t>Back to Ranking</t>
  </si>
  <si>
    <t xml:space="preserve"> </t>
  </si>
  <si>
    <t xml:space="preserve"> Outlaw Heavy</t>
  </si>
  <si>
    <t xml:space="preserve">Outlaw Hvy </t>
  </si>
  <si>
    <t>ABRA OUTLAW HEAVY RANKING 2023</t>
  </si>
  <si>
    <t>Danny Sissom</t>
  </si>
  <si>
    <t>Madisonville, TN</t>
  </si>
  <si>
    <t>Jim Parnell</t>
  </si>
  <si>
    <t>Johnny Montgomery</t>
  </si>
  <si>
    <t>Travis Davis</t>
  </si>
  <si>
    <t>Tennessee</t>
  </si>
  <si>
    <t>ABRA OUTLAW LITE RANKING 2023</t>
  </si>
  <si>
    <t>ABRA UNLIMITED RANKING 2023</t>
  </si>
  <si>
    <t>Ricky Haley</t>
  </si>
  <si>
    <t>Benji Matoy</t>
  </si>
  <si>
    <t>Outlaw Lt</t>
  </si>
  <si>
    <t>Johnathan Keller</t>
  </si>
  <si>
    <t>Doug Adams</t>
  </si>
  <si>
    <t>Unlimited</t>
  </si>
  <si>
    <t>Jim Haley</t>
  </si>
  <si>
    <t xml:space="preserve">Unlimited </t>
  </si>
  <si>
    <t>Michael Miller</t>
  </si>
  <si>
    <t xml:space="preserve"> Outlaw Lite</t>
  </si>
  <si>
    <t>ABRA FACTORY RANKING 2023</t>
  </si>
  <si>
    <t>Factory</t>
  </si>
  <si>
    <t>Steve DuVall</t>
  </si>
  <si>
    <t>Jeff Lewis</t>
  </si>
  <si>
    <t>Tao Irtz</t>
  </si>
  <si>
    <t>David Durrant</t>
  </si>
  <si>
    <t>Charles Miller</t>
  </si>
  <si>
    <t xml:space="preserve">Factory </t>
  </si>
  <si>
    <t>Chuck Miller</t>
  </si>
  <si>
    <t>Mark Harrison</t>
  </si>
  <si>
    <t>Rebecca Carroll</t>
  </si>
  <si>
    <t>Charles Mullins</t>
  </si>
  <si>
    <t>James Carroll</t>
  </si>
  <si>
    <t>Roger Snider</t>
  </si>
  <si>
    <t>Neal McPaul</t>
  </si>
  <si>
    <t>Stacy Snider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</si>
</sst>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1" xfId="0" applyFont="1" applyBorder="1" applyAlignment="1">
      <alignment horizontal="center" wrapText="1" shrinkToFit="1"/>
    </xf>
    <xf numFmtId="0" fontId="6" fillId="0" borderId="1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 applyProtection="1">
      <alignment horizontal="center"/>
      <protection locked="0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6" fillId="0" borderId="1" xfId="0" applyNumberFormat="1" applyFont="1" applyBorder="1" applyAlignment="1" applyProtection="1">
      <alignment horizontal="center" wrapText="1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0" fontId="3" fillId="0" borderId="0" xfId="1" applyFill="1"/>
    <xf numFmtId="0" fontId="7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0" fillId="0" borderId="0" xfId="1" applyFont="1" applyBorder="1" applyAlignment="1" applyProtection="1">
      <alignment horizontal="center"/>
      <protection locked="0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wrapText="1" shrinkToFit="1"/>
    </xf>
    <xf numFmtId="0" fontId="10" fillId="0" borderId="0" xfId="1" applyFont="1" applyFill="1" applyBorder="1" applyAlignment="1" applyProtection="1">
      <alignment horizontal="center"/>
      <protection locked="0"/>
    </xf>
    <xf numFmtId="4" fontId="6" fillId="0" borderId="1" xfId="0" applyNumberFormat="1" applyFont="1" applyBorder="1" applyAlignment="1" applyProtection="1">
      <alignment horizontal="center"/>
      <protection hidden="1"/>
    </xf>
    <xf numFmtId="4" fontId="6" fillId="0" borderId="1" xfId="0" applyNumberFormat="1" applyFont="1" applyBorder="1" applyAlignment="1" applyProtection="1">
      <alignment horizontal="center" wrapText="1"/>
      <protection hidden="1"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1" fontId="6" fillId="3" borderId="1" xfId="0" applyNumberFormat="1" applyFont="1" applyFill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wrapText="1"/>
      <protection hidden="1"/>
    </xf>
    <xf numFmtId="0" fontId="6" fillId="4" borderId="1" xfId="0" applyFont="1" applyFill="1" applyBorder="1" applyAlignment="1" applyProtection="1">
      <alignment horizontal="center"/>
      <protection locked="0"/>
    </xf>
    <xf numFmtId="0" fontId="13" fillId="0" borderId="0" xfId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wrapText="1" shrinkToFit="1"/>
    </xf>
    <xf numFmtId="14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1" fontId="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 wrapText="1"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  <xf numFmtId="2" fontId="6" fillId="0" borderId="0" xfId="0" applyNumberFormat="1" applyFont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/>
      <protection locked="0"/>
    </xf>
    <xf numFmtId="1" fontId="6" fillId="4" borderId="0" xfId="0" applyNumberFormat="1" applyFont="1" applyFill="1" applyAlignment="1" applyProtection="1">
      <alignment horizontal="center"/>
      <protection locked="0"/>
    </xf>
    <xf numFmtId="0" fontId="13" fillId="0" borderId="0" xfId="1" applyFont="1" applyBorder="1" applyAlignment="1" applyProtection="1">
      <alignment horizontal="center"/>
      <protection locked="0"/>
    </xf>
    <xf numFmtId="49" fontId="14" fillId="0" borderId="1" xfId="0" applyNumberFormat="1" applyFont="1" applyBorder="1" applyAlignment="1">
      <alignment horizontal="center" wrapText="1"/>
    </xf>
    <xf numFmtId="0" fontId="9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 wrapText="1" shrinkToFit="1"/>
    </xf>
    <xf numFmtId="0" fontId="10" fillId="5" borderId="0" xfId="1" applyFont="1" applyFill="1" applyBorder="1" applyAlignment="1" applyProtection="1">
      <alignment horizontal="center"/>
      <protection locked="0"/>
    </xf>
    <xf numFmtId="1" fontId="9" fillId="5" borderId="0" xfId="0" applyNumberFormat="1" applyFont="1" applyFill="1" applyAlignment="1">
      <alignment horizontal="center"/>
    </xf>
    <xf numFmtId="2" fontId="9" fillId="5" borderId="0" xfId="0" applyNumberFormat="1" applyFont="1" applyFill="1" applyAlignment="1">
      <alignment horizontal="center"/>
    </xf>
    <xf numFmtId="1" fontId="15" fillId="0" borderId="1" xfId="0" applyNumberFormat="1" applyFont="1" applyBorder="1" applyAlignment="1" applyProtection="1">
      <alignment horizontal="center"/>
      <protection locked="0"/>
    </xf>
    <xf numFmtId="0" fontId="13" fillId="5" borderId="0" xfId="1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>
      <alignment horizontal="center" wrapText="1" shrinkToFit="1"/>
    </xf>
    <xf numFmtId="14" fontId="6" fillId="4" borderId="1" xfId="0" applyNumberFormat="1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 wrapText="1"/>
    </xf>
    <xf numFmtId="1" fontId="6" fillId="4" borderId="1" xfId="0" applyNumberFormat="1" applyFont="1" applyFill="1" applyBorder="1" applyAlignment="1" applyProtection="1">
      <alignment horizontal="center"/>
      <protection locked="0"/>
    </xf>
    <xf numFmtId="1" fontId="6" fillId="4" borderId="1" xfId="0" applyNumberFormat="1" applyFont="1" applyFill="1" applyBorder="1" applyAlignment="1" applyProtection="1">
      <alignment horizontal="center" wrapText="1"/>
      <protection hidden="1"/>
    </xf>
    <xf numFmtId="2" fontId="6" fillId="4" borderId="1" xfId="0" applyNumberFormat="1" applyFont="1" applyFill="1" applyBorder="1" applyAlignment="1" applyProtection="1">
      <alignment horizontal="center"/>
      <protection hidden="1"/>
    </xf>
    <xf numFmtId="1" fontId="6" fillId="4" borderId="1" xfId="0" applyNumberFormat="1" applyFont="1" applyFill="1" applyBorder="1" applyAlignment="1" applyProtection="1">
      <alignment horizontal="center"/>
      <protection hidden="1"/>
    </xf>
    <xf numFmtId="2" fontId="6" fillId="4" borderId="1" xfId="0" applyNumberFormat="1" applyFont="1" applyFill="1" applyBorder="1" applyAlignment="1" applyProtection="1">
      <alignment horizontal="center" wrapText="1"/>
      <protection hidden="1"/>
    </xf>
    <xf numFmtId="0" fontId="8" fillId="2" borderId="0" xfId="0" applyFont="1" applyFill="1" applyAlignment="1">
      <alignment horizontal="center"/>
    </xf>
    <xf numFmtId="0" fontId="11" fillId="0" borderId="0" xfId="0" applyFont="1"/>
    <xf numFmtId="0" fontId="5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1" fontId="15" fillId="0" borderId="1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>
      <alignment horizontal="center" wrapText="1" shrinkToFit="1"/>
    </xf>
    <xf numFmtId="0" fontId="6" fillId="0" borderId="1" xfId="0" applyFont="1" applyFill="1" applyBorder="1" applyAlignment="1" applyProtection="1">
      <alignment horizontal="center"/>
      <protection locked="0"/>
    </xf>
    <xf numFmtId="14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 applyProtection="1">
      <alignment horizontal="center" wrapText="1"/>
      <protection hidden="1"/>
    </xf>
    <xf numFmtId="2" fontId="6" fillId="0" borderId="1" xfId="0" applyNumberFormat="1" applyFont="1" applyFill="1" applyBorder="1" applyAlignment="1" applyProtection="1">
      <alignment horizontal="center"/>
      <protection hidden="1"/>
    </xf>
    <xf numFmtId="1" fontId="6" fillId="0" borderId="1" xfId="0" applyNumberFormat="1" applyFont="1" applyFill="1" applyBorder="1" applyAlignment="1" applyProtection="1">
      <alignment horizontal="center"/>
      <protection hidden="1"/>
    </xf>
    <xf numFmtId="2" fontId="6" fillId="0" borderId="1" xfId="0" applyNumberFormat="1" applyFont="1" applyFill="1" applyBorder="1" applyAlignment="1" applyProtection="1">
      <alignment horizontal="center" wrapText="1"/>
      <protection hidden="1"/>
    </xf>
    <xf numFmtId="49" fontId="14" fillId="0" borderId="1" xfId="0" applyNumberFormat="1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6"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XFD58"/>
  <sheetViews>
    <sheetView tabSelected="1" workbookViewId="0"/>
  </sheetViews>
  <sheetFormatPr defaultRowHeight="15" x14ac:dyDescent="0.25"/>
  <cols>
    <col min="1" max="1" width="9.140625" style="9"/>
    <col min="2" max="2" width="16.5703125" style="9" customWidth="1"/>
    <col min="3" max="3" width="22.7109375" style="9" customWidth="1"/>
    <col min="4" max="4" width="15.7109375" style="9" bestFit="1" customWidth="1"/>
    <col min="5" max="5" width="16.140625" style="9" bestFit="1" customWidth="1"/>
    <col min="6" max="6" width="9.140625" style="21"/>
    <col min="7" max="7" width="9.140625" style="9"/>
    <col min="8" max="8" width="16.28515625" style="21" bestFit="1" customWidth="1"/>
  </cols>
  <sheetData>
    <row r="1" spans="1:8" x14ac:dyDescent="0.25">
      <c r="A1" s="11" t="s">
        <v>21</v>
      </c>
      <c r="B1" s="11"/>
      <c r="C1" s="11"/>
      <c r="D1" s="11"/>
      <c r="E1" s="11"/>
      <c r="F1" s="19"/>
      <c r="G1" s="11"/>
      <c r="H1" s="19"/>
    </row>
    <row r="2" spans="1:8" ht="28.5" x14ac:dyDescent="0.45">
      <c r="A2" s="68" t="s">
        <v>24</v>
      </c>
      <c r="B2" s="69"/>
      <c r="C2" s="69"/>
      <c r="D2" s="69"/>
      <c r="E2" s="69"/>
      <c r="F2" s="69"/>
      <c r="G2" s="69"/>
      <c r="H2" s="69"/>
    </row>
    <row r="3" spans="1:8" ht="18.75" x14ac:dyDescent="0.3">
      <c r="A3" s="70" t="s">
        <v>30</v>
      </c>
      <c r="B3" s="71"/>
      <c r="C3" s="71"/>
      <c r="D3" s="71"/>
      <c r="E3" s="71"/>
      <c r="F3" s="71"/>
      <c r="G3" s="71"/>
      <c r="H3" s="71"/>
    </row>
    <row r="4" spans="1:8" ht="24" customHeight="1" x14ac:dyDescent="0.25">
      <c r="A4" s="11"/>
      <c r="B4" s="11"/>
      <c r="C4" s="11"/>
      <c r="D4" s="11"/>
      <c r="E4" s="11"/>
      <c r="F4" s="19"/>
      <c r="G4" s="11"/>
      <c r="H4" s="19"/>
    </row>
    <row r="5" spans="1:8" ht="16.5" customHeight="1" x14ac:dyDescent="0.25">
      <c r="A5" s="26" t="s">
        <v>0</v>
      </c>
      <c r="B5" s="26" t="s">
        <v>1</v>
      </c>
      <c r="C5" s="26" t="s">
        <v>2</v>
      </c>
      <c r="D5" s="26" t="s">
        <v>19</v>
      </c>
      <c r="E5" s="26" t="s">
        <v>16</v>
      </c>
      <c r="F5" s="27" t="s">
        <v>17</v>
      </c>
      <c r="G5" s="26" t="s">
        <v>14</v>
      </c>
      <c r="H5" s="27" t="s">
        <v>18</v>
      </c>
    </row>
    <row r="6" spans="1:8" x14ac:dyDescent="0.25">
      <c r="A6" s="26">
        <v>1</v>
      </c>
      <c r="B6" s="30" t="s">
        <v>22</v>
      </c>
      <c r="C6" s="40" t="s">
        <v>33</v>
      </c>
      <c r="D6" s="29">
        <f>SUM('Ricky Haley'!K13)</f>
        <v>46</v>
      </c>
      <c r="E6" s="29">
        <f>SUM('Ricky Haley'!L13)</f>
        <v>9062.0060000000012</v>
      </c>
      <c r="F6" s="27">
        <f>SUM('Ricky Haley'!M13)</f>
        <v>197.00013043478265</v>
      </c>
      <c r="G6" s="29">
        <f>SUM('Ricky Haley'!N13)</f>
        <v>113</v>
      </c>
      <c r="H6" s="27">
        <f>SUM('Ricky Haley'!O13)</f>
        <v>310.00013043478265</v>
      </c>
    </row>
    <row r="7" spans="1:8" x14ac:dyDescent="0.25">
      <c r="A7" s="26">
        <v>2</v>
      </c>
      <c r="B7" s="30" t="s">
        <v>22</v>
      </c>
      <c r="C7" s="28" t="s">
        <v>25</v>
      </c>
      <c r="D7" s="29">
        <f>SUM('Danny Sissom'!K19)</f>
        <v>70</v>
      </c>
      <c r="E7" s="29">
        <f>SUM('Danny Sissom'!L19)</f>
        <v>13622.004000000001</v>
      </c>
      <c r="F7" s="27">
        <f>SUM('Danny Sissom'!M19)</f>
        <v>194.60005714285717</v>
      </c>
      <c r="G7" s="29">
        <f>SUM('Danny Sissom'!N19)</f>
        <v>105</v>
      </c>
      <c r="H7" s="27">
        <f>SUM('Danny Sissom'!O19)</f>
        <v>299.60005714285717</v>
      </c>
    </row>
    <row r="8" spans="1:8" x14ac:dyDescent="0.25">
      <c r="A8" s="26">
        <v>3</v>
      </c>
      <c r="B8" s="30" t="s">
        <v>22</v>
      </c>
      <c r="C8" s="28" t="s">
        <v>28</v>
      </c>
      <c r="D8" s="29">
        <f>SUM('Johnny Montgomery'!K7)</f>
        <v>20</v>
      </c>
      <c r="E8" s="29">
        <f>SUM('Johnny Montgomery'!L7)</f>
        <v>3950.0039999999999</v>
      </c>
      <c r="F8" s="27">
        <f>SUM('Johnny Montgomery'!M7)</f>
        <v>197.50020000000001</v>
      </c>
      <c r="G8" s="29">
        <f>SUM('Johnny Montgomery'!N7)</f>
        <v>58</v>
      </c>
      <c r="H8" s="27">
        <f>SUM('Johnny Montgomery'!O7)</f>
        <v>255.50020000000001</v>
      </c>
    </row>
    <row r="9" spans="1:8" x14ac:dyDescent="0.25">
      <c r="A9" s="26">
        <v>4</v>
      </c>
      <c r="B9" s="30" t="s">
        <v>22</v>
      </c>
      <c r="C9" s="28" t="s">
        <v>29</v>
      </c>
      <c r="D9" s="29">
        <f>SUM('Travis Davis'!K12)</f>
        <v>40</v>
      </c>
      <c r="E9" s="29">
        <f>SUM('Travis Davis'!L12)</f>
        <v>7810</v>
      </c>
      <c r="F9" s="27">
        <f>SUM('Travis Davis'!M12)</f>
        <v>195.25</v>
      </c>
      <c r="G9" s="29">
        <f>SUM('Travis Davis'!N12)</f>
        <v>41</v>
      </c>
      <c r="H9" s="27">
        <f>SUM('Travis Davis'!O12)</f>
        <v>236.25</v>
      </c>
    </row>
    <row r="10" spans="1:8" ht="15" customHeight="1" x14ac:dyDescent="0.25">
      <c r="A10" s="26">
        <v>5</v>
      </c>
      <c r="B10" s="30" t="s">
        <v>22</v>
      </c>
      <c r="C10" s="40" t="s">
        <v>46</v>
      </c>
      <c r="D10" s="29">
        <f>SUM('Jeff Lewis'!K8)</f>
        <v>24</v>
      </c>
      <c r="E10" s="29">
        <f>SUM('Jeff Lewis'!L8)</f>
        <v>4701.1000000000004</v>
      </c>
      <c r="F10" s="27">
        <f>SUM('Jeff Lewis'!M8)</f>
        <v>195.87916666666669</v>
      </c>
      <c r="G10" s="29">
        <f>SUM('Jeff Lewis'!N8)</f>
        <v>40</v>
      </c>
      <c r="H10" s="27">
        <f>SUM('Jeff Lewis'!O8)</f>
        <v>235.87916666666669</v>
      </c>
    </row>
    <row r="11" spans="1:8" ht="15" customHeight="1" x14ac:dyDescent="0.25">
      <c r="A11" s="26">
        <v>6</v>
      </c>
      <c r="B11" s="30" t="s">
        <v>22</v>
      </c>
      <c r="C11" s="31" t="s">
        <v>27</v>
      </c>
      <c r="D11" s="29">
        <f>SUM('Jim Parnell'!K12)</f>
        <v>40</v>
      </c>
      <c r="E11" s="29">
        <f>SUM('Jim Parnell'!L12)</f>
        <v>7634</v>
      </c>
      <c r="F11" s="27">
        <f>SUM('Jim Parnell'!M12)</f>
        <v>190.85</v>
      </c>
      <c r="G11" s="29">
        <f>SUM('Jim Parnell'!N12)</f>
        <v>31</v>
      </c>
      <c r="H11" s="27">
        <f>SUM('Jim Parnell'!O12)</f>
        <v>221.85</v>
      </c>
    </row>
    <row r="12" spans="1:8" x14ac:dyDescent="0.25">
      <c r="A12" s="53"/>
      <c r="B12" s="54"/>
      <c r="C12" s="55"/>
      <c r="D12" s="56"/>
      <c r="E12" s="56"/>
      <c r="F12" s="57"/>
      <c r="G12" s="56"/>
      <c r="H12" s="57"/>
    </row>
    <row r="13" spans="1:8" ht="15" customHeight="1" x14ac:dyDescent="0.25">
      <c r="A13" s="26">
        <v>7</v>
      </c>
      <c r="B13" s="30" t="s">
        <v>22</v>
      </c>
      <c r="C13" s="40" t="s">
        <v>45</v>
      </c>
      <c r="D13" s="29">
        <f>SUM('Steve DuVall'!K4)</f>
        <v>6</v>
      </c>
      <c r="E13" s="29">
        <f>SUM('Steve DuVall'!L4)</f>
        <v>1185</v>
      </c>
      <c r="F13" s="27">
        <f>SUM('Steve DuVall'!M4)</f>
        <v>197.5</v>
      </c>
      <c r="G13" s="29">
        <f>SUM('Steve DuVall'!N4)</f>
        <v>18</v>
      </c>
      <c r="H13" s="27">
        <f>SUM('Steve DuVall'!O4)</f>
        <v>215.5</v>
      </c>
    </row>
    <row r="14" spans="1:8" ht="15" customHeight="1" x14ac:dyDescent="0.25">
      <c r="A14" s="26">
        <v>8</v>
      </c>
      <c r="B14" s="30" t="s">
        <v>22</v>
      </c>
      <c r="C14" s="51" t="s">
        <v>34</v>
      </c>
      <c r="D14" s="29">
        <f>SUM('Benji Matoy'!K15)</f>
        <v>4</v>
      </c>
      <c r="E14" s="29">
        <f>SUM('Benji Matoy'!L15)</f>
        <v>791</v>
      </c>
      <c r="F14" s="27">
        <f>SUM('Benji Matoy'!M15)</f>
        <v>197.75</v>
      </c>
      <c r="G14" s="29">
        <f>SUM('Benji Matoy'!N15)</f>
        <v>4</v>
      </c>
      <c r="H14" s="27">
        <f>SUM('Benji Matoy'!O15)</f>
        <v>201.75</v>
      </c>
    </row>
    <row r="15" spans="1:8" ht="15" customHeight="1" x14ac:dyDescent="0.25">
      <c r="A15" s="26">
        <v>9</v>
      </c>
      <c r="B15" s="30" t="s">
        <v>22</v>
      </c>
      <c r="C15" s="40" t="s">
        <v>55</v>
      </c>
      <c r="D15" s="29">
        <f>SUM('James Carroll'!K5)</f>
        <v>10</v>
      </c>
      <c r="E15" s="29">
        <f>SUM('James Carroll'!L5)</f>
        <v>1954</v>
      </c>
      <c r="F15" s="27">
        <f>SUM('James Carroll'!M5)</f>
        <v>195.4</v>
      </c>
      <c r="G15" s="29">
        <f>SUM('James Carroll'!N5)</f>
        <v>6</v>
      </c>
      <c r="H15" s="27">
        <f>SUM('James Carroll'!O5)</f>
        <v>201.4</v>
      </c>
    </row>
    <row r="16" spans="1:8" ht="15" customHeight="1" x14ac:dyDescent="0.25">
      <c r="A16" s="26">
        <v>10</v>
      </c>
      <c r="B16" s="30" t="s">
        <v>22</v>
      </c>
      <c r="C16" s="51" t="s">
        <v>39</v>
      </c>
      <c r="D16" s="29">
        <f>SUM('Jim Haley'!K11)</f>
        <v>4</v>
      </c>
      <c r="E16" s="29">
        <f>SUM('Jim Haley'!L11)</f>
        <v>786</v>
      </c>
      <c r="F16" s="27">
        <f>SUM('Jim Haley'!M11)</f>
        <v>196.5</v>
      </c>
      <c r="G16" s="29">
        <f>SUM('Jim Haley'!N11)</f>
        <v>4</v>
      </c>
      <c r="H16" s="27">
        <f>SUM('Jim Haley'!O11)</f>
        <v>200.5</v>
      </c>
    </row>
    <row r="17" spans="1:8 16384:16384" ht="15" customHeight="1" x14ac:dyDescent="0.25">
      <c r="A17" s="26">
        <v>11</v>
      </c>
      <c r="B17" s="30" t="s">
        <v>22</v>
      </c>
      <c r="C17" s="40" t="s">
        <v>52</v>
      </c>
      <c r="D17" s="29">
        <f>SUM('Mark Harrison'!K13)</f>
        <v>8</v>
      </c>
      <c r="E17" s="29">
        <f>SUM('Mark Harrison'!L13)</f>
        <v>1539</v>
      </c>
      <c r="F17" s="27">
        <f>SUM('Mark Harrison'!M13)</f>
        <v>192.375</v>
      </c>
      <c r="G17" s="29">
        <f>SUM('Mark Harrison'!N13)</f>
        <v>6</v>
      </c>
      <c r="H17" s="27">
        <f>SUM('Mark Harrison'!O13)</f>
        <v>198.375</v>
      </c>
    </row>
    <row r="18" spans="1:8 16384:16384" ht="15" customHeight="1" x14ac:dyDescent="0.25">
      <c r="A18" s="26">
        <v>12</v>
      </c>
      <c r="B18" s="30" t="s">
        <v>22</v>
      </c>
      <c r="C18" s="40" t="s">
        <v>53</v>
      </c>
      <c r="D18" s="29">
        <f>SUM('Rebecca Carroll'!K5)</f>
        <v>10</v>
      </c>
      <c r="E18" s="29">
        <f>SUM('Rebecca Carroll'!L5)</f>
        <v>1918</v>
      </c>
      <c r="F18" s="27">
        <f>SUM('Rebecca Carroll'!M5)</f>
        <v>191.8</v>
      </c>
      <c r="G18" s="29">
        <f>SUM('Rebecca Carroll'!N5)</f>
        <v>6</v>
      </c>
      <c r="H18" s="27">
        <f>SUM('Rebecca Carroll'!O5)</f>
        <v>197.8</v>
      </c>
    </row>
    <row r="19" spans="1:8 16384:16384" ht="15" customHeight="1" x14ac:dyDescent="0.25">
      <c r="A19" s="26">
        <v>13</v>
      </c>
      <c r="B19" s="30" t="s">
        <v>22</v>
      </c>
      <c r="C19" s="40" t="s">
        <v>47</v>
      </c>
      <c r="D19" s="29">
        <f>SUM('Tao Irtz'!K4)</f>
        <v>6</v>
      </c>
      <c r="E19" s="29">
        <f>SUM('Tao Irtz'!L4)</f>
        <v>1157</v>
      </c>
      <c r="F19" s="27">
        <f>SUM('Tao Irtz'!M4)</f>
        <v>192.83333333333334</v>
      </c>
      <c r="G19" s="29">
        <f>SUM('Tao Irtz'!N4)</f>
        <v>4</v>
      </c>
      <c r="H19" s="27">
        <f>SUM('Tao Irtz'!O4)</f>
        <v>196.83333333333334</v>
      </c>
    </row>
    <row r="20" spans="1:8 16384:16384" ht="15" customHeight="1" x14ac:dyDescent="0.25">
      <c r="A20" s="26">
        <v>14</v>
      </c>
      <c r="B20" s="30" t="s">
        <v>22</v>
      </c>
      <c r="C20" s="51" t="s">
        <v>54</v>
      </c>
      <c r="D20" s="29">
        <f>SUM('Charles Mullins'!K13)</f>
        <v>14</v>
      </c>
      <c r="E20" s="29">
        <f>SUM('Charles Mullins'!L13)</f>
        <v>2580</v>
      </c>
      <c r="F20" s="27">
        <f>SUM('Charles Mullins'!M13)</f>
        <v>184.28571428571428</v>
      </c>
      <c r="G20" s="29">
        <f>SUM('Charles Mullins'!N13)</f>
        <v>9</v>
      </c>
      <c r="H20" s="27">
        <f>SUM('Charles Mullins'!O13)</f>
        <v>193.28571428571428</v>
      </c>
    </row>
    <row r="21" spans="1:8 16384:16384" ht="15" customHeight="1" x14ac:dyDescent="0.4">
      <c r="A21" s="12"/>
      <c r="B21" s="12"/>
      <c r="C21" s="12"/>
      <c r="D21" s="12"/>
      <c r="E21" s="12"/>
      <c r="F21" s="20"/>
      <c r="G21" s="12"/>
      <c r="H21" s="20"/>
    </row>
    <row r="22" spans="1:8 16384:16384" x14ac:dyDescent="0.25">
      <c r="A22" s="11" t="s">
        <v>21</v>
      </c>
      <c r="B22" s="11"/>
      <c r="C22" s="11"/>
      <c r="D22" s="11"/>
      <c r="E22" s="11"/>
      <c r="F22" s="19"/>
      <c r="G22" s="11"/>
      <c r="H22" s="19"/>
    </row>
    <row r="23" spans="1:8 16384:16384" ht="28.5" x14ac:dyDescent="0.45">
      <c r="A23" s="68" t="s">
        <v>31</v>
      </c>
      <c r="B23" s="69"/>
      <c r="C23" s="69"/>
      <c r="D23" s="69"/>
      <c r="E23" s="69"/>
      <c r="F23" s="69"/>
      <c r="G23" s="69"/>
      <c r="H23" s="69"/>
      <c r="XFD23" s="10"/>
    </row>
    <row r="24" spans="1:8 16384:16384" ht="18.75" x14ac:dyDescent="0.3">
      <c r="A24" s="70" t="s">
        <v>30</v>
      </c>
      <c r="B24" s="71"/>
      <c r="C24" s="71"/>
      <c r="D24" s="71"/>
      <c r="E24" s="71"/>
      <c r="F24" s="71"/>
      <c r="G24" s="71"/>
      <c r="H24" s="71"/>
    </row>
    <row r="25" spans="1:8 16384:16384" x14ac:dyDescent="0.25">
      <c r="A25" s="11"/>
      <c r="B25" s="11"/>
      <c r="C25" s="11"/>
      <c r="D25" s="11"/>
      <c r="E25" s="11"/>
      <c r="F25" s="19"/>
      <c r="G25" s="11"/>
      <c r="H25" s="19"/>
    </row>
    <row r="26" spans="1:8 16384:16384" x14ac:dyDescent="0.25">
      <c r="A26" s="26" t="s">
        <v>0</v>
      </c>
      <c r="B26" s="26" t="s">
        <v>1</v>
      </c>
      <c r="C26" s="26" t="s">
        <v>2</v>
      </c>
      <c r="D26" s="26" t="s">
        <v>19</v>
      </c>
      <c r="E26" s="26" t="s">
        <v>16</v>
      </c>
      <c r="F26" s="27" t="s">
        <v>17</v>
      </c>
      <c r="G26" s="26" t="s">
        <v>14</v>
      </c>
      <c r="H26" s="27" t="s">
        <v>18</v>
      </c>
    </row>
    <row r="27" spans="1:8 16384:16384" x14ac:dyDescent="0.25">
      <c r="A27" s="26">
        <v>1</v>
      </c>
      <c r="B27" s="30" t="s">
        <v>42</v>
      </c>
      <c r="C27" s="51" t="s">
        <v>41</v>
      </c>
      <c r="D27" s="29">
        <f>SUM('Michael Miller'!K9)</f>
        <v>26</v>
      </c>
      <c r="E27" s="29">
        <f>SUM('Michael Miller'!L9)</f>
        <v>4881</v>
      </c>
      <c r="F27" s="27">
        <f>SUM('Michael Miller'!M9)</f>
        <v>187.73076923076923</v>
      </c>
      <c r="G27" s="29">
        <f>SUM('Michael Miller'!N9)</f>
        <v>76</v>
      </c>
      <c r="H27" s="27">
        <f>SUM('Michael Miller'!O9)</f>
        <v>263.73076923076923</v>
      </c>
    </row>
    <row r="28" spans="1:8 16384:16384" x14ac:dyDescent="0.25">
      <c r="A28" s="26">
        <v>2</v>
      </c>
      <c r="B28" s="30" t="s">
        <v>42</v>
      </c>
      <c r="C28" s="51" t="s">
        <v>36</v>
      </c>
      <c r="D28" s="29">
        <f>SUM('Johnathan Keller'!K10)</f>
        <v>30</v>
      </c>
      <c r="E28" s="29">
        <f>SUM('Johnathan Keller'!L10)</f>
        <v>5607.0010000000002</v>
      </c>
      <c r="F28" s="27">
        <f>SUM('Johnathan Keller'!M10)</f>
        <v>186.90003333333334</v>
      </c>
      <c r="G28" s="29">
        <f>SUM('Johnathan Keller'!N10)</f>
        <v>75</v>
      </c>
      <c r="H28" s="27">
        <f>SUM('Johnathan Keller'!O10)</f>
        <v>261.90003333333334</v>
      </c>
    </row>
    <row r="29" spans="1:8 16384:16384" x14ac:dyDescent="0.25">
      <c r="A29" s="26">
        <v>3</v>
      </c>
      <c r="B29" s="30" t="s">
        <v>42</v>
      </c>
      <c r="C29" s="51" t="s">
        <v>37</v>
      </c>
      <c r="D29" s="29">
        <f>SUM('Doug Adams'!K8)</f>
        <v>24</v>
      </c>
      <c r="E29" s="29">
        <f>SUM('Doug Adams'!L8)</f>
        <v>3696</v>
      </c>
      <c r="F29" s="27">
        <f>SUM('Doug Adams'!M8)</f>
        <v>154</v>
      </c>
      <c r="G29" s="29">
        <f>SUM('Doug Adams'!N8)</f>
        <v>21</v>
      </c>
      <c r="H29" s="27">
        <f>SUM('Doug Adams'!O8)</f>
        <v>175</v>
      </c>
    </row>
    <row r="30" spans="1:8 16384:16384" x14ac:dyDescent="0.25">
      <c r="A30" s="53"/>
      <c r="B30" s="53"/>
      <c r="C30" s="53"/>
      <c r="D30" s="53"/>
      <c r="E30" s="53"/>
      <c r="F30" s="57"/>
      <c r="G30" s="53"/>
      <c r="H30" s="57"/>
    </row>
    <row r="31" spans="1:8 16384:16384" x14ac:dyDescent="0.25">
      <c r="A31" s="26">
        <v>4</v>
      </c>
      <c r="B31" s="30" t="s">
        <v>42</v>
      </c>
      <c r="C31" s="51" t="s">
        <v>34</v>
      </c>
      <c r="D31" s="29">
        <f>SUM('Benji Matoy'!K4)</f>
        <v>4</v>
      </c>
      <c r="E31" s="29">
        <f>SUM('Benji Matoy'!L4)</f>
        <v>745</v>
      </c>
      <c r="F31" s="27">
        <f>SUM('Benji Matoy'!M4)</f>
        <v>186.25</v>
      </c>
      <c r="G31" s="29">
        <f>SUM('Benji Matoy'!N4)</f>
        <v>11</v>
      </c>
      <c r="H31" s="27">
        <f>SUM('Benji Matoy'!O4)</f>
        <v>197.25</v>
      </c>
    </row>
    <row r="32" spans="1:8 16384:16384" x14ac:dyDescent="0.25">
      <c r="A32" s="26">
        <v>5</v>
      </c>
      <c r="B32" s="30" t="s">
        <v>42</v>
      </c>
      <c r="C32" s="51" t="s">
        <v>56</v>
      </c>
      <c r="D32" s="29">
        <f>SUM('Roger Snider'!K5)</f>
        <v>8</v>
      </c>
      <c r="E32" s="29">
        <f>SUM('Roger Snider'!L5)</f>
        <v>1495</v>
      </c>
      <c r="F32" s="27">
        <f>SUM('Roger Snider'!M5)</f>
        <v>186.875</v>
      </c>
      <c r="G32" s="29">
        <f>SUM('Roger Snider'!N5)</f>
        <v>8</v>
      </c>
      <c r="H32" s="27">
        <f>SUM('Roger Snider'!O5)</f>
        <v>194.875</v>
      </c>
    </row>
    <row r="33" spans="1:8" x14ac:dyDescent="0.25">
      <c r="A33" s="26">
        <v>6</v>
      </c>
      <c r="B33" s="30" t="s">
        <v>42</v>
      </c>
      <c r="C33" s="51" t="s">
        <v>48</v>
      </c>
      <c r="D33" s="29">
        <f>SUM('David Durrant'!K5)</f>
        <v>10</v>
      </c>
      <c r="E33" s="29">
        <f>SUM('David Durrant'!L5)</f>
        <v>1699</v>
      </c>
      <c r="F33" s="27">
        <f>SUM('David Durrant'!M5)</f>
        <v>169.9</v>
      </c>
      <c r="G33" s="29">
        <f>SUM('David Durrant'!N5)</f>
        <v>12</v>
      </c>
      <c r="H33" s="27">
        <f>SUM('David Durrant'!O5)</f>
        <v>181.9</v>
      </c>
    </row>
    <row r="34" spans="1:8" x14ac:dyDescent="0.25">
      <c r="A34" s="26">
        <v>7</v>
      </c>
      <c r="B34" s="30" t="s">
        <v>42</v>
      </c>
      <c r="C34" s="51" t="s">
        <v>57</v>
      </c>
      <c r="D34" s="29">
        <f>SUM('Neal McPaul'!K4)</f>
        <v>4</v>
      </c>
      <c r="E34" s="29">
        <f>SUM('Neal McPaul'!L4)</f>
        <v>704</v>
      </c>
      <c r="F34" s="27">
        <f>SUM('Neal McPaul'!M4)</f>
        <v>176</v>
      </c>
      <c r="G34" s="29">
        <f>SUM('Neal McPaul'!N4)</f>
        <v>3</v>
      </c>
      <c r="H34" s="27">
        <f>SUM('Neal McPaul'!O4)</f>
        <v>179</v>
      </c>
    </row>
    <row r="35" spans="1:8" x14ac:dyDescent="0.25">
      <c r="A35" s="26">
        <v>8</v>
      </c>
      <c r="B35" s="30" t="s">
        <v>42</v>
      </c>
      <c r="C35" s="51" t="s">
        <v>54</v>
      </c>
      <c r="D35" s="29">
        <f>SUM('Charles Mullins'!K5)</f>
        <v>10</v>
      </c>
      <c r="E35" s="29">
        <f>SUM('Charles Mullins'!L5)</f>
        <v>1502.001</v>
      </c>
      <c r="F35" s="27">
        <f>SUM('Charles Mullins'!M5)</f>
        <v>150.20009999999999</v>
      </c>
      <c r="G35" s="29">
        <f>SUM('Charles Mullins'!N5)</f>
        <v>15</v>
      </c>
      <c r="H35" s="27">
        <f>SUM('Charles Mullins'!O5)</f>
        <v>165.20009999999999</v>
      </c>
    </row>
    <row r="36" spans="1:8" x14ac:dyDescent="0.25">
      <c r="C36" s="25"/>
      <c r="D36" s="10"/>
      <c r="E36" s="10"/>
      <c r="G36" s="10"/>
    </row>
    <row r="37" spans="1:8" x14ac:dyDescent="0.25">
      <c r="A37" s="11" t="s">
        <v>21</v>
      </c>
      <c r="B37" s="11"/>
      <c r="C37" s="11"/>
      <c r="D37" s="11"/>
      <c r="E37" s="11"/>
      <c r="F37" s="19"/>
      <c r="G37" s="11"/>
      <c r="H37" s="19"/>
    </row>
    <row r="38" spans="1:8" ht="28.5" x14ac:dyDescent="0.45">
      <c r="A38" s="68" t="s">
        <v>32</v>
      </c>
      <c r="B38" s="69"/>
      <c r="C38" s="69"/>
      <c r="D38" s="69"/>
      <c r="E38" s="69"/>
      <c r="F38" s="69"/>
      <c r="G38" s="69"/>
      <c r="H38" s="69"/>
    </row>
    <row r="39" spans="1:8" ht="18.75" x14ac:dyDescent="0.3">
      <c r="A39" s="70" t="s">
        <v>30</v>
      </c>
      <c r="B39" s="71"/>
      <c r="C39" s="71"/>
      <c r="D39" s="71"/>
      <c r="E39" s="71"/>
      <c r="F39" s="71"/>
      <c r="G39" s="71"/>
      <c r="H39" s="71"/>
    </row>
    <row r="40" spans="1:8" x14ac:dyDescent="0.25">
      <c r="A40" s="11"/>
      <c r="B40" s="11"/>
      <c r="C40" s="11"/>
      <c r="D40" s="11"/>
      <c r="E40" s="11"/>
      <c r="F40" s="19"/>
      <c r="G40" s="11"/>
      <c r="H40" s="19"/>
    </row>
    <row r="41" spans="1:8" x14ac:dyDescent="0.25">
      <c r="A41" s="26" t="s">
        <v>0</v>
      </c>
      <c r="B41" s="26" t="s">
        <v>1</v>
      </c>
      <c r="C41" s="26" t="s">
        <v>2</v>
      </c>
      <c r="D41" s="26" t="s">
        <v>19</v>
      </c>
      <c r="E41" s="26" t="s">
        <v>16</v>
      </c>
      <c r="F41" s="27" t="s">
        <v>17</v>
      </c>
      <c r="G41" s="26" t="s">
        <v>14</v>
      </c>
      <c r="H41" s="27" t="s">
        <v>18</v>
      </c>
    </row>
    <row r="42" spans="1:8" x14ac:dyDescent="0.25">
      <c r="A42" s="26">
        <v>1</v>
      </c>
      <c r="B42" s="30" t="s">
        <v>38</v>
      </c>
      <c r="C42" s="40" t="s">
        <v>49</v>
      </c>
      <c r="D42" s="29">
        <f>SUM('Charles Miller'!K7)</f>
        <v>20</v>
      </c>
      <c r="E42" s="29">
        <f>SUM('Charles Miller'!L7)</f>
        <v>3831.0010000000002</v>
      </c>
      <c r="F42" s="27">
        <f>SUM('Charles Miller'!M7)</f>
        <v>191.55005</v>
      </c>
      <c r="G42" s="29">
        <f>SUM('Charles Miller'!N7)</f>
        <v>46</v>
      </c>
      <c r="H42" s="27">
        <f>SUM('Charles Miller'!O7)</f>
        <v>237.55005</v>
      </c>
    </row>
    <row r="43" spans="1:8" x14ac:dyDescent="0.25">
      <c r="A43" s="53"/>
      <c r="B43" s="53"/>
      <c r="C43" s="53"/>
      <c r="D43" s="53"/>
      <c r="E43" s="53"/>
      <c r="F43" s="57"/>
      <c r="G43" s="53"/>
      <c r="H43" s="57"/>
    </row>
    <row r="44" spans="1:8" x14ac:dyDescent="0.25">
      <c r="A44" s="26">
        <v>2</v>
      </c>
      <c r="B44" s="30" t="s">
        <v>38</v>
      </c>
      <c r="C44" s="40" t="s">
        <v>47</v>
      </c>
      <c r="D44" s="29">
        <f>SUM('Tao Irtz'!K11)</f>
        <v>12</v>
      </c>
      <c r="E44" s="29">
        <f>SUM('Tao Irtz'!L11)</f>
        <v>2317.0010000000002</v>
      </c>
      <c r="F44" s="27">
        <f>SUM('Tao Irtz'!M11)</f>
        <v>193.08341666666669</v>
      </c>
      <c r="G44" s="29">
        <f>SUM('Tao Irtz'!N11)</f>
        <v>48</v>
      </c>
      <c r="H44" s="27">
        <f>SUM('Tao Irtz'!O11)</f>
        <v>241.08341666666669</v>
      </c>
    </row>
    <row r="45" spans="1:8" x14ac:dyDescent="0.25">
      <c r="A45" s="26">
        <v>3</v>
      </c>
      <c r="B45" s="30" t="s">
        <v>38</v>
      </c>
      <c r="C45" s="51" t="s">
        <v>33</v>
      </c>
      <c r="D45" s="29">
        <f>SUM('Ricky Haley'!K20)</f>
        <v>8</v>
      </c>
      <c r="E45" s="29">
        <f>SUM('Ricky Haley'!L20)</f>
        <v>1560</v>
      </c>
      <c r="F45" s="27">
        <f>SUM('Ricky Haley'!M20)</f>
        <v>195</v>
      </c>
      <c r="G45" s="29">
        <f>SUM('Ricky Haley'!N20)</f>
        <v>24</v>
      </c>
      <c r="H45" s="27">
        <f>SUM('Ricky Haley'!O20)</f>
        <v>219</v>
      </c>
    </row>
    <row r="46" spans="1:8" x14ac:dyDescent="0.25">
      <c r="A46" s="26">
        <v>4</v>
      </c>
      <c r="B46" s="30" t="s">
        <v>38</v>
      </c>
      <c r="C46" s="51" t="s">
        <v>34</v>
      </c>
      <c r="D46" s="29">
        <f>SUM('Benji Matoy'!K11)</f>
        <v>8</v>
      </c>
      <c r="E46" s="29">
        <f>SUM('Benji Matoy'!L11)</f>
        <v>1544</v>
      </c>
      <c r="F46" s="27">
        <f>SUM('Benji Matoy'!M11)</f>
        <v>193</v>
      </c>
      <c r="G46" s="29">
        <f>SUM('Benji Matoy'!N11)</f>
        <v>10</v>
      </c>
      <c r="H46" s="27">
        <f>SUM('Benji Matoy'!O11)</f>
        <v>203</v>
      </c>
    </row>
    <row r="47" spans="1:8" x14ac:dyDescent="0.25">
      <c r="A47" s="26">
        <v>5</v>
      </c>
      <c r="B47" s="30" t="s">
        <v>38</v>
      </c>
      <c r="C47" s="51" t="s">
        <v>39</v>
      </c>
      <c r="D47" s="29">
        <f>SUM('Jim Haley'!K5)</f>
        <v>8</v>
      </c>
      <c r="E47" s="29">
        <f>SUM('Jim Haley'!L5)</f>
        <v>1518</v>
      </c>
      <c r="F47" s="27">
        <f>SUM('Jim Haley'!M5)</f>
        <v>189.75</v>
      </c>
      <c r="G47" s="29">
        <f>SUM('Jim Haley'!N5)</f>
        <v>10</v>
      </c>
      <c r="H47" s="27">
        <f>SUM('Jim Haley'!O5)</f>
        <v>199.75</v>
      </c>
    </row>
    <row r="49" spans="1:8" x14ac:dyDescent="0.25">
      <c r="A49" s="11" t="s">
        <v>21</v>
      </c>
      <c r="B49" s="11"/>
      <c r="C49" s="11"/>
      <c r="D49" s="11"/>
      <c r="E49" s="11"/>
      <c r="F49" s="19"/>
      <c r="G49" s="11"/>
      <c r="H49" s="19"/>
    </row>
    <row r="50" spans="1:8" ht="28.5" x14ac:dyDescent="0.45">
      <c r="A50" s="68" t="s">
        <v>43</v>
      </c>
      <c r="B50" s="69"/>
      <c r="C50" s="69"/>
      <c r="D50" s="69"/>
      <c r="E50" s="69"/>
      <c r="F50" s="69"/>
      <c r="G50" s="69"/>
      <c r="H50" s="69"/>
    </row>
    <row r="51" spans="1:8" ht="18.75" x14ac:dyDescent="0.3">
      <c r="A51" s="70" t="s">
        <v>30</v>
      </c>
      <c r="B51" s="71"/>
      <c r="C51" s="71"/>
      <c r="D51" s="71"/>
      <c r="E51" s="71"/>
      <c r="F51" s="71"/>
      <c r="G51" s="71"/>
      <c r="H51" s="71"/>
    </row>
    <row r="52" spans="1:8" x14ac:dyDescent="0.25">
      <c r="A52" s="11"/>
      <c r="B52" s="11"/>
      <c r="C52" s="11"/>
      <c r="D52" s="11"/>
      <c r="E52" s="11"/>
      <c r="F52" s="19"/>
      <c r="G52" s="11"/>
      <c r="H52" s="19"/>
    </row>
    <row r="53" spans="1:8" x14ac:dyDescent="0.25">
      <c r="A53" s="26" t="s">
        <v>0</v>
      </c>
      <c r="B53" s="26" t="s">
        <v>1</v>
      </c>
      <c r="C53" s="26" t="s">
        <v>2</v>
      </c>
      <c r="D53" s="26" t="s">
        <v>19</v>
      </c>
      <c r="E53" s="26" t="s">
        <v>16</v>
      </c>
      <c r="F53" s="27" t="s">
        <v>17</v>
      </c>
      <c r="G53" s="26" t="s">
        <v>14</v>
      </c>
      <c r="H53" s="27" t="s">
        <v>18</v>
      </c>
    </row>
    <row r="54" spans="1:8" x14ac:dyDescent="0.25">
      <c r="A54" s="26">
        <v>1</v>
      </c>
      <c r="B54" s="30" t="s">
        <v>44</v>
      </c>
      <c r="C54" s="40" t="s">
        <v>51</v>
      </c>
      <c r="D54" s="29">
        <f>SUM('Chuck Miller'!K9)</f>
        <v>30</v>
      </c>
      <c r="E54" s="29">
        <f>SUM('Chuck Miller'!L9)</f>
        <v>5673.0020000000004</v>
      </c>
      <c r="F54" s="27">
        <f>SUM('Chuck Miller'!M9)</f>
        <v>189.10006666666669</v>
      </c>
      <c r="G54" s="29">
        <f>SUM('Chuck Miller'!N9)</f>
        <v>83</v>
      </c>
      <c r="H54" s="27">
        <f>SUM('Chuck Miller'!O9)</f>
        <v>272.10006666666669</v>
      </c>
    </row>
    <row r="55" spans="1:8" x14ac:dyDescent="0.25">
      <c r="A55" s="53"/>
      <c r="B55" s="54"/>
      <c r="C55" s="59"/>
      <c r="D55" s="56"/>
      <c r="E55" s="56"/>
      <c r="F55" s="57"/>
      <c r="G55" s="56"/>
      <c r="H55" s="57"/>
    </row>
    <row r="56" spans="1:8" x14ac:dyDescent="0.25">
      <c r="A56" s="26">
        <v>2</v>
      </c>
      <c r="B56" s="30" t="s">
        <v>44</v>
      </c>
      <c r="C56" s="40" t="s">
        <v>49</v>
      </c>
      <c r="D56" s="29">
        <f>SUM('Charles Miller'!K15)</f>
        <v>16</v>
      </c>
      <c r="E56" s="29">
        <f>SUM('Charles Miller'!L15)</f>
        <v>3035.1009999999997</v>
      </c>
      <c r="F56" s="27">
        <f>SUM('Charles Miller'!M15)</f>
        <v>189.69381249999998</v>
      </c>
      <c r="G56" s="29">
        <f>SUM('Charles Miller'!N15)</f>
        <v>44</v>
      </c>
      <c r="H56" s="27">
        <f>SUM('Charles Miller'!O15)</f>
        <v>233.69381249999998</v>
      </c>
    </row>
    <row r="57" spans="1:8" x14ac:dyDescent="0.25">
      <c r="A57" s="26">
        <v>3</v>
      </c>
      <c r="B57" s="30" t="s">
        <v>44</v>
      </c>
      <c r="C57" s="40" t="s">
        <v>52</v>
      </c>
      <c r="D57" s="29">
        <f>SUM('Mark Harrison'!K6)</f>
        <v>14</v>
      </c>
      <c r="E57" s="29">
        <f>SUM('Mark Harrison'!L6)</f>
        <v>2485.0010000000002</v>
      </c>
      <c r="F57" s="27">
        <f>SUM('Mark Harrison'!M6)</f>
        <v>177.50007142857143</v>
      </c>
      <c r="G57" s="29">
        <f>SUM('Mark Harrison'!N6)</f>
        <v>17</v>
      </c>
      <c r="H57" s="27">
        <f>SUM('Mark Harrison'!O6)</f>
        <v>194.50007142857143</v>
      </c>
    </row>
    <row r="58" spans="1:8" x14ac:dyDescent="0.25">
      <c r="A58" s="26">
        <v>4</v>
      </c>
      <c r="B58" s="30" t="s">
        <v>44</v>
      </c>
      <c r="C58" s="40" t="s">
        <v>58</v>
      </c>
      <c r="D58" s="29">
        <f>SUM('Stacy Snider'!K5)</f>
        <v>8</v>
      </c>
      <c r="E58" s="29">
        <f>SUM('Stacy Snider'!L5)</f>
        <v>1388</v>
      </c>
      <c r="F58" s="27">
        <f>SUM('Stacy Snider'!M5)</f>
        <v>173.5</v>
      </c>
      <c r="G58" s="29">
        <f>SUM('Stacy Snider'!N5)</f>
        <v>8</v>
      </c>
      <c r="H58" s="27">
        <f>SUM('Stacy Snider'!O5)</f>
        <v>181.5</v>
      </c>
    </row>
  </sheetData>
  <sortState xmlns:xlrd2="http://schemas.microsoft.com/office/spreadsheetml/2017/richdata2" ref="C32:H35">
    <sortCondition descending="1" ref="H31:H35"/>
  </sortState>
  <mergeCells count="8">
    <mergeCell ref="A50:H50"/>
    <mergeCell ref="A51:H51"/>
    <mergeCell ref="A39:H39"/>
    <mergeCell ref="A2:H2"/>
    <mergeCell ref="A3:H3"/>
    <mergeCell ref="A23:H23"/>
    <mergeCell ref="A24:H24"/>
    <mergeCell ref="A38:H38"/>
  </mergeCells>
  <hyperlinks>
    <hyperlink ref="C7" location="'Danny Sissom'!A1" display="Danny Sissom" xr:uid="{36B6DFB6-41B3-4C98-A41E-B3CB32D0399D}"/>
    <hyperlink ref="C8" location="'Johnny Montgomery'!A1" display="Johnny Montgomery" xr:uid="{5F8C5C73-FC28-4333-80E0-C2300236B129}"/>
    <hyperlink ref="C31" location="'Benji Matoy'!A1" display="Benji Matoy" xr:uid="{D358F45A-8C57-47C5-959E-98B4CD0F13CA}"/>
    <hyperlink ref="C47" location="'Jim Haley'!A1" display="Jim Haley" xr:uid="{6FD00C3A-F442-44AF-9392-48B7A4D4DB45}"/>
    <hyperlink ref="C6" location="'Ricky Haley'!A1" display="Ricky Haley" xr:uid="{5361E66E-2F4F-4577-A329-D00B839CB3D8}"/>
    <hyperlink ref="C27" location="'Michael Miller'!A1" display="Michael Miller" xr:uid="{46394C64-8E2E-431E-8D69-1A8EA49FD9D5}"/>
    <hyperlink ref="C9" location="'Travis Davis'!A1" display="Travis Davis" xr:uid="{69A82A5A-089F-463F-87D7-6608FAB9B317}"/>
    <hyperlink ref="C11" location="'Jim Parnell'!A1" display="Jim Parnell" xr:uid="{F3216E1C-962B-43F9-A4DE-16929ECBB638}"/>
    <hyperlink ref="C13" location="'Steve DuVall'!A1" display="Steve DuVall" xr:uid="{67CF6BA7-4641-414D-ABAF-4EC2464DCC72}"/>
    <hyperlink ref="C10" location="'Jeff Lewis'!A1" display="Jeff Lewis" xr:uid="{987536E3-E3B7-454E-A540-D83E241D6346}"/>
    <hyperlink ref="C19" location="'Tao Irtz'!A1" display="Tao Irtz" xr:uid="{5B5FFAE2-9C59-4E34-9C12-E09CCBFDA516}"/>
    <hyperlink ref="C33" location="'David Durrant'!A1" display="David Durrant" xr:uid="{FED8F28F-8D4A-4DDB-8A13-A596EA475D07}"/>
    <hyperlink ref="C44" location="'Tao Irtz'!A1" display="Tao Irtz" xr:uid="{467689E3-84F5-4874-8F07-0632653707B0}"/>
    <hyperlink ref="C56" location="'Charles Miller'!A1" display="Charles Miller" xr:uid="{08C10AFB-A6B0-4D14-94BD-8E37B7079290}"/>
    <hyperlink ref="C54" location="'Chuck Miller'!A1" display="Charles Miller" xr:uid="{A051A412-FD8F-4713-8433-42718C4A8D8F}"/>
    <hyperlink ref="C57" location="'Mark Harrison'!A1" display="Mark Harrison" xr:uid="{57534E46-8D91-47B6-BF90-808C7E4280B0}"/>
    <hyperlink ref="C45" location="'Ricky Haley'!A1" display="Ricky Haley" xr:uid="{A0C9ECBE-76A1-41E3-B0B4-8330F8090BC9}"/>
    <hyperlink ref="C46" location="'Benji Matoy'!A1" display="Benji Matoy" xr:uid="{AA43DF64-290F-4DB2-BD9C-57829E673CAA}"/>
    <hyperlink ref="C18" location="'Rebecca Carroll'!A1" display="Rebecca Carroll" xr:uid="{930DE08D-D0AE-436F-85F6-9384CB56A6A3}"/>
    <hyperlink ref="C17" location="'Mark Harrison'!A1" display="Mark Harrison" xr:uid="{10F05C17-C567-4829-8A54-CA6DE631A609}"/>
    <hyperlink ref="C35" location="'Charles Mullins'!A1" display="Charles Mullins" xr:uid="{991871EA-686C-4532-A38E-B074EBD64211}"/>
    <hyperlink ref="C28" location="'Johnathan Keller'!A1" display="Benji Matoy" xr:uid="{E88C59CD-64A9-42A6-9E90-18344FC0CC69}"/>
    <hyperlink ref="C29" location="'Doug Adams'!A1" display="Doug Adams" xr:uid="{94565AE9-B7D5-489A-A1A4-03C556A51085}"/>
    <hyperlink ref="C15" location="'James Carroll'!A1" display="James Carroll" xr:uid="{78BC9227-BA94-4957-964E-891EBA5F118B}"/>
    <hyperlink ref="C20" location="'Charles Mullins'!A1" display="Charles Mullins" xr:uid="{593F9097-C68A-45E0-AE5A-7FFA368AB48A}"/>
    <hyperlink ref="C14" location="'Benji Matoy'!A1" display="Benji Matoy" xr:uid="{84D0E38B-6D83-4A4C-8B72-098436A8BD8B}"/>
    <hyperlink ref="C16" location="'Jim Haley'!A1" display="Jim Haley" xr:uid="{CCAA51FD-E48B-44AE-B72E-D4DDBFF8C47E}"/>
    <hyperlink ref="C32" location="'Roger Snider'!A1" display="Roger Snider" xr:uid="{EA9CE929-DB0D-40AC-B134-AB30B57759EB}"/>
    <hyperlink ref="C34" location="'Neal McPaul'!A1" display="Neal McPaul" xr:uid="{4FACB240-4F73-41CD-9F64-F86F88D6ECC1}"/>
    <hyperlink ref="C42" location="'Charles Miller'!A1" display="Charles Miller" xr:uid="{7DAB8D63-5571-4DD0-838D-F9F4C535251A}"/>
    <hyperlink ref="C58" location="'Stacy Snider'!A1" display="Stacy Snider" xr:uid="{10F82ADD-9FED-4AF5-A7D7-C3917FBBBB57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2BB9C-18E7-4FBA-9A44-86E2F56E05C2}"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4" t="s">
        <v>23</v>
      </c>
      <c r="B2" s="39" t="s">
        <v>46</v>
      </c>
      <c r="C2" s="16">
        <v>45101</v>
      </c>
      <c r="D2" s="17" t="s">
        <v>26</v>
      </c>
      <c r="E2" s="18">
        <v>197</v>
      </c>
      <c r="F2" s="18">
        <v>196</v>
      </c>
      <c r="G2" s="18">
        <v>196</v>
      </c>
      <c r="H2" s="18">
        <v>199</v>
      </c>
      <c r="I2" s="18">
        <v>198</v>
      </c>
      <c r="J2" s="18">
        <v>198</v>
      </c>
      <c r="K2" s="22">
        <v>6</v>
      </c>
      <c r="L2" s="22">
        <v>1184</v>
      </c>
      <c r="M2" s="37">
        <v>197.33333333333334</v>
      </c>
      <c r="N2" s="23">
        <v>12</v>
      </c>
      <c r="O2" s="38">
        <v>209.33333333333334</v>
      </c>
    </row>
    <row r="3" spans="1:17" x14ac:dyDescent="0.25">
      <c r="A3" s="14" t="s">
        <v>23</v>
      </c>
      <c r="B3" s="39" t="s">
        <v>46</v>
      </c>
      <c r="C3" s="16">
        <v>45102</v>
      </c>
      <c r="D3" s="17" t="s">
        <v>26</v>
      </c>
      <c r="E3" s="18">
        <v>196.1</v>
      </c>
      <c r="F3" s="18">
        <v>198</v>
      </c>
      <c r="G3" s="58">
        <v>200</v>
      </c>
      <c r="H3" s="18">
        <v>197</v>
      </c>
      <c r="I3" s="18"/>
      <c r="J3" s="18"/>
      <c r="K3" s="22">
        <v>4</v>
      </c>
      <c r="L3" s="22">
        <v>791.1</v>
      </c>
      <c r="M3" s="37">
        <v>197.77500000000001</v>
      </c>
      <c r="N3" s="23">
        <v>13</v>
      </c>
      <c r="O3" s="38">
        <v>210.77500000000001</v>
      </c>
    </row>
    <row r="4" spans="1:17" x14ac:dyDescent="0.25">
      <c r="A4" s="14" t="s">
        <v>23</v>
      </c>
      <c r="B4" s="15" t="s">
        <v>46</v>
      </c>
      <c r="C4" s="16">
        <v>45192</v>
      </c>
      <c r="D4" s="17" t="s">
        <v>26</v>
      </c>
      <c r="E4" s="18">
        <v>197</v>
      </c>
      <c r="F4" s="18">
        <v>199</v>
      </c>
      <c r="G4" s="18">
        <v>199</v>
      </c>
      <c r="H4" s="18">
        <v>199</v>
      </c>
      <c r="I4" s="18">
        <v>194</v>
      </c>
      <c r="J4" s="18">
        <v>194</v>
      </c>
      <c r="K4" s="22">
        <v>6</v>
      </c>
      <c r="L4" s="22">
        <v>1182</v>
      </c>
      <c r="M4" s="37">
        <v>197</v>
      </c>
      <c r="N4" s="23">
        <v>10</v>
      </c>
      <c r="O4" s="38">
        <v>207</v>
      </c>
    </row>
    <row r="5" spans="1:17" x14ac:dyDescent="0.25">
      <c r="A5" s="14" t="s">
        <v>23</v>
      </c>
      <c r="B5" s="15" t="s">
        <v>46</v>
      </c>
      <c r="C5" s="16">
        <v>45193</v>
      </c>
      <c r="D5" s="17" t="s">
        <v>26</v>
      </c>
      <c r="E5" s="18">
        <v>192</v>
      </c>
      <c r="F5" s="18">
        <v>194</v>
      </c>
      <c r="G5" s="18">
        <v>198</v>
      </c>
      <c r="H5" s="18">
        <v>196</v>
      </c>
      <c r="I5" s="18"/>
      <c r="J5" s="18"/>
      <c r="K5" s="22">
        <v>4</v>
      </c>
      <c r="L5" s="22">
        <v>780</v>
      </c>
      <c r="M5" s="37">
        <v>195</v>
      </c>
      <c r="N5" s="23">
        <v>3</v>
      </c>
      <c r="O5" s="38">
        <v>198</v>
      </c>
    </row>
    <row r="6" spans="1:17" x14ac:dyDescent="0.25">
      <c r="A6" s="14" t="s">
        <v>23</v>
      </c>
      <c r="B6" s="15" t="s">
        <v>46</v>
      </c>
      <c r="C6" s="16">
        <v>45227</v>
      </c>
      <c r="D6" s="17" t="s">
        <v>26</v>
      </c>
      <c r="E6" s="18">
        <v>190</v>
      </c>
      <c r="F6" s="18">
        <v>189</v>
      </c>
      <c r="G6" s="18">
        <v>193</v>
      </c>
      <c r="H6" s="18">
        <v>192</v>
      </c>
      <c r="I6" s="18"/>
      <c r="J6" s="18"/>
      <c r="K6" s="22">
        <v>4</v>
      </c>
      <c r="L6" s="22">
        <v>764</v>
      </c>
      <c r="M6" s="37">
        <v>191</v>
      </c>
      <c r="N6" s="23">
        <v>2</v>
      </c>
      <c r="O6" s="38">
        <v>193</v>
      </c>
    </row>
    <row r="8" spans="1:17" x14ac:dyDescent="0.25">
      <c r="K8" s="8">
        <f>SUM(K2:K7)</f>
        <v>24</v>
      </c>
      <c r="L8" s="8">
        <f>SUM(L2:L7)</f>
        <v>4701.1000000000004</v>
      </c>
      <c r="M8" s="7">
        <f>SUM(L8/K8)</f>
        <v>195.87916666666669</v>
      </c>
      <c r="N8" s="8">
        <f>SUM(N2:N7)</f>
        <v>40</v>
      </c>
      <c r="O8" s="13">
        <f>SUM(M8+N8)</f>
        <v>235.87916666666669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Tennessee 2023'!A1" display="Back to Ranking" xr:uid="{34C6DB87-0703-4A3B-B82F-CDF87949F14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C1576A-C71A-4E25-AF45-9B12AE3FCF7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4906A-EF2A-4061-90CB-32BD5442DA53}">
  <dimension ref="A1:Q11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4" t="s">
        <v>40</v>
      </c>
      <c r="B2" s="15" t="s">
        <v>39</v>
      </c>
      <c r="C2" s="16">
        <v>45038</v>
      </c>
      <c r="D2" s="52" t="s">
        <v>26</v>
      </c>
      <c r="E2" s="73">
        <v>189</v>
      </c>
      <c r="F2" s="73">
        <v>188</v>
      </c>
      <c r="G2" s="73">
        <v>193</v>
      </c>
      <c r="H2" s="73">
        <v>187</v>
      </c>
      <c r="I2" s="18"/>
      <c r="J2" s="18"/>
      <c r="K2" s="22">
        <v>4</v>
      </c>
      <c r="L2" s="22">
        <v>757</v>
      </c>
      <c r="M2" s="37">
        <v>189.25</v>
      </c>
      <c r="N2" s="23">
        <v>5</v>
      </c>
      <c r="O2" s="38">
        <v>194.25</v>
      </c>
    </row>
    <row r="3" spans="1:17" x14ac:dyDescent="0.25">
      <c r="A3" s="14" t="s">
        <v>40</v>
      </c>
      <c r="B3" s="15" t="s">
        <v>39</v>
      </c>
      <c r="C3" s="16">
        <v>45039</v>
      </c>
      <c r="D3" s="52" t="s">
        <v>26</v>
      </c>
      <c r="E3" s="73">
        <v>189</v>
      </c>
      <c r="F3" s="73">
        <v>192</v>
      </c>
      <c r="G3" s="73">
        <v>192</v>
      </c>
      <c r="H3" s="73">
        <v>188</v>
      </c>
      <c r="I3" s="18"/>
      <c r="J3" s="18"/>
      <c r="K3" s="22">
        <v>4</v>
      </c>
      <c r="L3" s="22">
        <v>761</v>
      </c>
      <c r="M3" s="37">
        <v>190.25</v>
      </c>
      <c r="N3" s="23">
        <v>5</v>
      </c>
      <c r="O3" s="38">
        <v>195.25</v>
      </c>
    </row>
    <row r="5" spans="1:17" x14ac:dyDescent="0.25">
      <c r="K5" s="8">
        <f>SUM(K2:K4)</f>
        <v>8</v>
      </c>
      <c r="L5" s="8">
        <f>SUM(L2:L4)</f>
        <v>1518</v>
      </c>
      <c r="M5" s="7">
        <f>SUM(L5/K5)</f>
        <v>189.75</v>
      </c>
      <c r="N5" s="8">
        <f>SUM(N2:N4)</f>
        <v>10</v>
      </c>
      <c r="O5" s="13">
        <f>SUM(M5+N5)</f>
        <v>199.75</v>
      </c>
    </row>
    <row r="8" spans="1:17" ht="30" x14ac:dyDescent="0.25">
      <c r="A8" s="1" t="s">
        <v>1</v>
      </c>
      <c r="B8" s="2" t="s">
        <v>2</v>
      </c>
      <c r="C8" s="2" t="s">
        <v>3</v>
      </c>
      <c r="D8" s="3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3" t="s">
        <v>12</v>
      </c>
      <c r="M8" s="5" t="s">
        <v>13</v>
      </c>
      <c r="N8" s="2" t="s">
        <v>14</v>
      </c>
      <c r="O8" s="6" t="s">
        <v>15</v>
      </c>
    </row>
    <row r="9" spans="1:17" x14ac:dyDescent="0.25">
      <c r="A9" s="74" t="s">
        <v>23</v>
      </c>
      <c r="B9" s="75" t="s">
        <v>39</v>
      </c>
      <c r="C9" s="76">
        <v>45227</v>
      </c>
      <c r="D9" s="77" t="s">
        <v>26</v>
      </c>
      <c r="E9" s="73">
        <v>194</v>
      </c>
      <c r="F9" s="73">
        <v>196</v>
      </c>
      <c r="G9" s="73">
        <v>199</v>
      </c>
      <c r="H9" s="73">
        <v>197</v>
      </c>
      <c r="I9" s="73"/>
      <c r="J9" s="73"/>
      <c r="K9" s="78">
        <v>4</v>
      </c>
      <c r="L9" s="78">
        <v>786</v>
      </c>
      <c r="M9" s="79">
        <v>196.5</v>
      </c>
      <c r="N9" s="80">
        <v>4</v>
      </c>
      <c r="O9" s="81">
        <v>200.5</v>
      </c>
    </row>
    <row r="11" spans="1:17" x14ac:dyDescent="0.25">
      <c r="K11" s="8">
        <f>SUM(K9:K10)</f>
        <v>4</v>
      </c>
      <c r="L11" s="8">
        <f>SUM(L9:L10)</f>
        <v>786</v>
      </c>
      <c r="M11" s="7">
        <f>SUM(L11/K11)</f>
        <v>196.5</v>
      </c>
      <c r="N11" s="8">
        <f>SUM(N9:N10)</f>
        <v>4</v>
      </c>
      <c r="O11" s="13">
        <f>SUM(M11+N11)</f>
        <v>200.5</v>
      </c>
    </row>
  </sheetData>
  <protectedRanges>
    <protectedRange algorithmName="SHA-512" hashValue="ON39YdpmFHfN9f47KpiRvqrKx0V9+erV1CNkpWzYhW/Qyc6aT8rEyCrvauWSYGZK2ia3o7vd3akF07acHAFpOA==" saltValue="yVW9XmDwTqEnmpSGai0KYg==" spinCount="100000" sqref="B1 B8" name="Range1_2"/>
  </protectedRanges>
  <hyperlinks>
    <hyperlink ref="Q1" location="'Tennessee 2023'!A1" display="Back to Ranking" xr:uid="{6729FF23-210F-4A22-9D0A-89F441168C9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ABEACD4-C9E4-4A92-BF53-D081950528B6}">
          <x14:formula1>
            <xm:f>'C:\Users\abra2\Desktop\ABRA Files and More\AUTO BENCH REST ASSOCIATION FILE\ABRA 2019\Georgia\[Georgia Results 01 19 20.xlsm]DATA SHEET'!#REF!</xm:f>
          </x14:formula1>
          <xm:sqref>B1 B8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ECC90-740F-439D-9D65-32F4ADB48B90}">
  <dimension ref="A1:Q12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4" t="s">
        <v>23</v>
      </c>
      <c r="B2" s="15" t="s">
        <v>27</v>
      </c>
      <c r="C2" s="16">
        <v>45010</v>
      </c>
      <c r="D2" s="17" t="s">
        <v>26</v>
      </c>
      <c r="E2" s="18">
        <v>186</v>
      </c>
      <c r="F2" s="18">
        <v>180</v>
      </c>
      <c r="G2" s="18">
        <v>179</v>
      </c>
      <c r="H2" s="18">
        <v>179</v>
      </c>
      <c r="I2" s="18"/>
      <c r="J2" s="18"/>
      <c r="K2" s="22">
        <v>4</v>
      </c>
      <c r="L2" s="22">
        <v>724</v>
      </c>
      <c r="M2" s="32">
        <v>181</v>
      </c>
      <c r="N2" s="23">
        <v>6</v>
      </c>
      <c r="O2" s="33">
        <v>187</v>
      </c>
    </row>
    <row r="3" spans="1:17" x14ac:dyDescent="0.25">
      <c r="A3" s="34" t="s">
        <v>23</v>
      </c>
      <c r="B3" s="34" t="s">
        <v>27</v>
      </c>
      <c r="C3" s="16">
        <v>45011</v>
      </c>
      <c r="D3" s="34" t="s">
        <v>26</v>
      </c>
      <c r="E3" s="34">
        <v>192</v>
      </c>
      <c r="F3" s="34">
        <v>193</v>
      </c>
      <c r="G3" s="34">
        <v>192</v>
      </c>
      <c r="H3" s="34">
        <v>196</v>
      </c>
      <c r="I3" s="34"/>
      <c r="J3" s="34"/>
      <c r="K3" s="34">
        <v>4</v>
      </c>
      <c r="L3" s="34">
        <v>773</v>
      </c>
      <c r="M3" s="35">
        <v>193.25</v>
      </c>
      <c r="N3" s="34">
        <v>2</v>
      </c>
      <c r="O3" s="35">
        <v>195.25</v>
      </c>
    </row>
    <row r="4" spans="1:17" x14ac:dyDescent="0.25">
      <c r="A4" s="14" t="s">
        <v>23</v>
      </c>
      <c r="B4" s="15" t="s">
        <v>27</v>
      </c>
      <c r="C4" s="16">
        <v>45066</v>
      </c>
      <c r="D4" s="17" t="s">
        <v>26</v>
      </c>
      <c r="E4" s="18">
        <v>195</v>
      </c>
      <c r="F4" s="18">
        <v>193</v>
      </c>
      <c r="G4" s="18">
        <v>197</v>
      </c>
      <c r="H4" s="18">
        <v>197</v>
      </c>
      <c r="I4" s="18"/>
      <c r="J4" s="18"/>
      <c r="K4" s="22">
        <v>4</v>
      </c>
      <c r="L4" s="22">
        <v>782</v>
      </c>
      <c r="M4" s="37">
        <v>195.5</v>
      </c>
      <c r="N4" s="23">
        <v>3</v>
      </c>
      <c r="O4" s="38">
        <v>198.5</v>
      </c>
    </row>
    <row r="5" spans="1:17" x14ac:dyDescent="0.25">
      <c r="A5" s="14" t="s">
        <v>23</v>
      </c>
      <c r="B5" s="15" t="s">
        <v>27</v>
      </c>
      <c r="C5" s="16">
        <v>45067</v>
      </c>
      <c r="D5" s="17" t="s">
        <v>26</v>
      </c>
      <c r="E5" s="18">
        <v>194</v>
      </c>
      <c r="F5" s="18">
        <v>187</v>
      </c>
      <c r="G5" s="18">
        <v>188</v>
      </c>
      <c r="H5" s="18">
        <v>190</v>
      </c>
      <c r="I5" s="18"/>
      <c r="J5" s="18"/>
      <c r="K5" s="22">
        <v>4</v>
      </c>
      <c r="L5" s="22">
        <v>759</v>
      </c>
      <c r="M5" s="37">
        <v>189.75</v>
      </c>
      <c r="N5" s="23">
        <v>6</v>
      </c>
      <c r="O5" s="38">
        <v>195.75</v>
      </c>
    </row>
    <row r="6" spans="1:17" x14ac:dyDescent="0.25">
      <c r="A6" s="14" t="s">
        <v>23</v>
      </c>
      <c r="B6" s="15" t="s">
        <v>27</v>
      </c>
      <c r="C6" s="16">
        <v>45102</v>
      </c>
      <c r="D6" s="17" t="s">
        <v>26</v>
      </c>
      <c r="E6" s="18">
        <v>188</v>
      </c>
      <c r="F6" s="18">
        <v>186</v>
      </c>
      <c r="G6" s="18">
        <v>183</v>
      </c>
      <c r="H6" s="18">
        <v>191</v>
      </c>
      <c r="I6" s="18"/>
      <c r="J6" s="18"/>
      <c r="K6" s="22">
        <v>4</v>
      </c>
      <c r="L6" s="22">
        <v>748</v>
      </c>
      <c r="M6" s="37">
        <v>187</v>
      </c>
      <c r="N6" s="23">
        <v>2</v>
      </c>
      <c r="O6" s="38">
        <v>189</v>
      </c>
    </row>
    <row r="7" spans="1:17" x14ac:dyDescent="0.25">
      <c r="A7" s="14" t="s">
        <v>23</v>
      </c>
      <c r="B7" s="15" t="s">
        <v>27</v>
      </c>
      <c r="C7" s="16">
        <v>45129</v>
      </c>
      <c r="D7" s="17" t="s">
        <v>26</v>
      </c>
      <c r="E7" s="18">
        <v>195</v>
      </c>
      <c r="F7" s="18">
        <v>192</v>
      </c>
      <c r="G7" s="18">
        <v>193</v>
      </c>
      <c r="H7" s="18">
        <v>193</v>
      </c>
      <c r="I7" s="18">
        <v>188</v>
      </c>
      <c r="J7" s="18">
        <v>189</v>
      </c>
      <c r="K7" s="22">
        <v>6</v>
      </c>
      <c r="L7" s="22">
        <v>1150</v>
      </c>
      <c r="M7" s="37">
        <v>191.66666666666666</v>
      </c>
      <c r="N7" s="23">
        <v>4</v>
      </c>
      <c r="O7" s="38">
        <v>195.66666666666666</v>
      </c>
    </row>
    <row r="8" spans="1:17" x14ac:dyDescent="0.25">
      <c r="A8" s="14" t="s">
        <v>23</v>
      </c>
      <c r="B8" s="15" t="s">
        <v>27</v>
      </c>
      <c r="C8" s="16">
        <v>45130</v>
      </c>
      <c r="D8" s="17" t="s">
        <v>26</v>
      </c>
      <c r="E8" s="18">
        <v>184</v>
      </c>
      <c r="F8" s="18">
        <v>193</v>
      </c>
      <c r="G8" s="18">
        <v>194</v>
      </c>
      <c r="H8" s="18">
        <v>190</v>
      </c>
      <c r="I8" s="18"/>
      <c r="J8" s="18"/>
      <c r="K8" s="22">
        <v>4</v>
      </c>
      <c r="L8" s="22">
        <v>761</v>
      </c>
      <c r="M8" s="37">
        <v>190.25</v>
      </c>
      <c r="N8" s="23">
        <v>2</v>
      </c>
      <c r="O8" s="38">
        <v>192.25</v>
      </c>
    </row>
    <row r="9" spans="1:17" x14ac:dyDescent="0.25">
      <c r="A9" s="14" t="s">
        <v>23</v>
      </c>
      <c r="B9" s="15" t="s">
        <v>27</v>
      </c>
      <c r="C9" s="16">
        <v>45192</v>
      </c>
      <c r="D9" s="17" t="s">
        <v>26</v>
      </c>
      <c r="E9" s="18">
        <v>192</v>
      </c>
      <c r="F9" s="18">
        <v>191</v>
      </c>
      <c r="G9" s="18">
        <v>192</v>
      </c>
      <c r="H9" s="18">
        <v>197</v>
      </c>
      <c r="I9" s="18">
        <v>193</v>
      </c>
      <c r="J9" s="18">
        <v>197</v>
      </c>
      <c r="K9" s="22">
        <v>6</v>
      </c>
      <c r="L9" s="22">
        <v>1162</v>
      </c>
      <c r="M9" s="37">
        <v>193.66666666666666</v>
      </c>
      <c r="N9" s="23">
        <v>4</v>
      </c>
      <c r="O9" s="38">
        <v>197.66666666666666</v>
      </c>
    </row>
    <row r="10" spans="1:17" x14ac:dyDescent="0.25">
      <c r="A10" s="14" t="s">
        <v>23</v>
      </c>
      <c r="B10" s="15" t="s">
        <v>27</v>
      </c>
      <c r="C10" s="16">
        <v>45193</v>
      </c>
      <c r="D10" s="17" t="s">
        <v>26</v>
      </c>
      <c r="E10" s="18">
        <v>195</v>
      </c>
      <c r="F10" s="18">
        <v>193</v>
      </c>
      <c r="G10" s="18">
        <v>194</v>
      </c>
      <c r="H10" s="18">
        <v>193</v>
      </c>
      <c r="I10" s="18"/>
      <c r="J10" s="18"/>
      <c r="K10" s="22">
        <v>4</v>
      </c>
      <c r="L10" s="22">
        <v>775</v>
      </c>
      <c r="M10" s="37">
        <v>193.75</v>
      </c>
      <c r="N10" s="23">
        <v>2</v>
      </c>
      <c r="O10" s="38">
        <v>195.75</v>
      </c>
    </row>
    <row r="12" spans="1:17" x14ac:dyDescent="0.25">
      <c r="K12" s="8">
        <f>SUM(K2:K11)</f>
        <v>40</v>
      </c>
      <c r="L12" s="8">
        <f>SUM(L2:L11)</f>
        <v>7634</v>
      </c>
      <c r="M12" s="7">
        <f>SUM(L12/K12)</f>
        <v>190.85</v>
      </c>
      <c r="N12" s="8">
        <f>SUM(N2:N11)</f>
        <v>31</v>
      </c>
      <c r="O12" s="13">
        <f>SUM(M12+N12)</f>
        <v>221.85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J2" name="Range1_3"/>
  </protectedRanges>
  <conditionalFormatting sqref="I2">
    <cfRule type="top10" dxfId="2" priority="6" rank="1"/>
  </conditionalFormatting>
  <conditionalFormatting sqref="I2:J2">
    <cfRule type="cellIs" dxfId="1" priority="1" operator="greaterThanOrEqual">
      <formula>200</formula>
    </cfRule>
  </conditionalFormatting>
  <conditionalFormatting sqref="J2">
    <cfRule type="top10" dxfId="0" priority="7" rank="1"/>
  </conditionalFormatting>
  <hyperlinks>
    <hyperlink ref="Q1" location="'Tennessee 2023'!A1" display="Back to Ranking" xr:uid="{4EE0B79C-C3C7-4CFA-9AC9-5B7D0215E64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AB471B8-CAC9-42E8-AD32-AF13820DC21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AC572-1147-4AEF-9F19-619C63C4140B}">
  <dimension ref="A1:Q1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4" t="s">
        <v>35</v>
      </c>
      <c r="B2" s="15" t="s">
        <v>36</v>
      </c>
      <c r="C2" s="16">
        <v>45038</v>
      </c>
      <c r="D2" s="17" t="s">
        <v>26</v>
      </c>
      <c r="E2" s="18">
        <v>178</v>
      </c>
      <c r="F2" s="18">
        <v>175</v>
      </c>
      <c r="G2" s="18">
        <v>180.001</v>
      </c>
      <c r="H2" s="18">
        <v>176</v>
      </c>
      <c r="I2" s="18"/>
      <c r="J2" s="18"/>
      <c r="K2" s="22">
        <v>4</v>
      </c>
      <c r="L2" s="22">
        <v>709.00099999999998</v>
      </c>
      <c r="M2" s="37">
        <v>177.25024999999999</v>
      </c>
      <c r="N2" s="23">
        <v>6</v>
      </c>
      <c r="O2" s="38">
        <v>183.25024999999999</v>
      </c>
    </row>
    <row r="3" spans="1:17" x14ac:dyDescent="0.25">
      <c r="A3" s="14" t="s">
        <v>35</v>
      </c>
      <c r="B3" s="15" t="s">
        <v>36</v>
      </c>
      <c r="C3" s="16">
        <v>45039</v>
      </c>
      <c r="D3" s="17" t="s">
        <v>26</v>
      </c>
      <c r="E3" s="18">
        <v>183</v>
      </c>
      <c r="F3" s="18">
        <v>180</v>
      </c>
      <c r="G3" s="18">
        <v>184</v>
      </c>
      <c r="H3" s="18">
        <v>180</v>
      </c>
      <c r="I3" s="18"/>
      <c r="J3" s="18"/>
      <c r="K3" s="22">
        <v>4</v>
      </c>
      <c r="L3" s="22">
        <v>727</v>
      </c>
      <c r="M3" s="37">
        <v>181.75</v>
      </c>
      <c r="N3" s="23">
        <v>5</v>
      </c>
      <c r="O3" s="38">
        <v>186.75</v>
      </c>
    </row>
    <row r="4" spans="1:17" x14ac:dyDescent="0.25">
      <c r="A4" s="14" t="s">
        <v>35</v>
      </c>
      <c r="B4" s="15" t="s">
        <v>36</v>
      </c>
      <c r="C4" s="16">
        <v>45066</v>
      </c>
      <c r="D4" s="17" t="s">
        <v>26</v>
      </c>
      <c r="E4" s="18">
        <v>191</v>
      </c>
      <c r="F4" s="18">
        <v>193</v>
      </c>
      <c r="G4" s="18">
        <v>191</v>
      </c>
      <c r="H4" s="18">
        <v>184</v>
      </c>
      <c r="I4" s="18"/>
      <c r="J4" s="18"/>
      <c r="K4" s="22">
        <v>4</v>
      </c>
      <c r="L4" s="22">
        <v>759</v>
      </c>
      <c r="M4" s="37">
        <v>189.75</v>
      </c>
      <c r="N4" s="23">
        <v>11</v>
      </c>
      <c r="O4" s="38">
        <v>200.75</v>
      </c>
    </row>
    <row r="5" spans="1:17" x14ac:dyDescent="0.25">
      <c r="A5" s="14" t="s">
        <v>35</v>
      </c>
      <c r="B5" s="15" t="s">
        <v>36</v>
      </c>
      <c r="C5" s="16">
        <v>45067</v>
      </c>
      <c r="D5" s="17" t="s">
        <v>26</v>
      </c>
      <c r="E5" s="18">
        <v>184</v>
      </c>
      <c r="F5" s="18">
        <v>184</v>
      </c>
      <c r="G5" s="18">
        <v>183</v>
      </c>
      <c r="H5" s="18">
        <v>183</v>
      </c>
      <c r="I5" s="18"/>
      <c r="J5" s="18"/>
      <c r="K5" s="22">
        <v>4</v>
      </c>
      <c r="L5" s="22">
        <v>734</v>
      </c>
      <c r="M5" s="37">
        <v>183.5</v>
      </c>
      <c r="N5" s="23">
        <v>5</v>
      </c>
      <c r="O5" s="38">
        <v>188.5</v>
      </c>
    </row>
    <row r="6" spans="1:17" x14ac:dyDescent="0.25">
      <c r="A6" s="14" t="s">
        <v>35</v>
      </c>
      <c r="B6" s="15" t="s">
        <v>36</v>
      </c>
      <c r="C6" s="16">
        <v>45129</v>
      </c>
      <c r="D6" s="17" t="s">
        <v>26</v>
      </c>
      <c r="E6" s="18">
        <v>194</v>
      </c>
      <c r="F6" s="18">
        <v>189</v>
      </c>
      <c r="G6" s="18">
        <v>190</v>
      </c>
      <c r="H6" s="18">
        <v>195</v>
      </c>
      <c r="I6" s="18">
        <v>188</v>
      </c>
      <c r="J6" s="18">
        <v>191</v>
      </c>
      <c r="K6" s="22">
        <v>6</v>
      </c>
      <c r="L6" s="22">
        <v>1147</v>
      </c>
      <c r="M6" s="37">
        <v>191.16666666666666</v>
      </c>
      <c r="N6" s="23">
        <v>30</v>
      </c>
      <c r="O6" s="38">
        <v>221.16666666666666</v>
      </c>
    </row>
    <row r="7" spans="1:17" x14ac:dyDescent="0.25">
      <c r="A7" s="14" t="s">
        <v>35</v>
      </c>
      <c r="B7" s="15" t="s">
        <v>36</v>
      </c>
      <c r="C7" s="16">
        <v>45130</v>
      </c>
      <c r="D7" s="17" t="s">
        <v>26</v>
      </c>
      <c r="E7" s="18">
        <v>195</v>
      </c>
      <c r="F7" s="18">
        <v>186</v>
      </c>
      <c r="G7" s="18">
        <v>191</v>
      </c>
      <c r="H7" s="18">
        <v>190</v>
      </c>
      <c r="I7" s="18"/>
      <c r="J7" s="18"/>
      <c r="K7" s="22">
        <v>4</v>
      </c>
      <c r="L7" s="22">
        <v>762</v>
      </c>
      <c r="M7" s="37">
        <v>190.5</v>
      </c>
      <c r="N7" s="23">
        <v>5</v>
      </c>
      <c r="O7" s="38">
        <v>195.5</v>
      </c>
    </row>
    <row r="8" spans="1:17" x14ac:dyDescent="0.25">
      <c r="A8" s="14" t="s">
        <v>35</v>
      </c>
      <c r="B8" s="15" t="s">
        <v>36</v>
      </c>
      <c r="C8" s="16">
        <v>45164</v>
      </c>
      <c r="D8" s="17" t="s">
        <v>26</v>
      </c>
      <c r="E8" s="18">
        <v>192</v>
      </c>
      <c r="F8" s="18">
        <v>197</v>
      </c>
      <c r="G8" s="18">
        <v>190</v>
      </c>
      <c r="H8" s="18">
        <v>190</v>
      </c>
      <c r="I8" s="18"/>
      <c r="J8" s="18"/>
      <c r="K8" s="22">
        <v>4</v>
      </c>
      <c r="L8" s="22">
        <v>769</v>
      </c>
      <c r="M8" s="37">
        <v>192.25</v>
      </c>
      <c r="N8" s="23">
        <v>13</v>
      </c>
      <c r="O8" s="38">
        <v>205.25</v>
      </c>
    </row>
    <row r="10" spans="1:17" x14ac:dyDescent="0.25">
      <c r="K10" s="8">
        <f>SUM(K2:K9)</f>
        <v>30</v>
      </c>
      <c r="L10" s="8">
        <f>SUM(L2:L9)</f>
        <v>5607.0010000000002</v>
      </c>
      <c r="M10" s="7">
        <f>SUM(L10/K10)</f>
        <v>186.90003333333334</v>
      </c>
      <c r="N10" s="8">
        <f>SUM(N2:N9)</f>
        <v>75</v>
      </c>
      <c r="O10" s="13">
        <f>SUM(M10+N10)</f>
        <v>261.90003333333334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Tennessee 2023'!A1" display="Back to Ranking" xr:uid="{A7341298-2E20-4634-8DB8-9EBE5C74F5D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E79029C-9839-485A-BFFB-1505670112F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11A1A-258D-456F-A7B2-62C84D799C09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20.710937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34" t="s">
        <v>23</v>
      </c>
      <c r="B2" s="34" t="s">
        <v>28</v>
      </c>
      <c r="C2" s="16">
        <v>45011</v>
      </c>
      <c r="D2" s="34" t="s">
        <v>26</v>
      </c>
      <c r="E2" s="34">
        <v>195</v>
      </c>
      <c r="F2" s="34">
        <v>196</v>
      </c>
      <c r="G2" s="34">
        <v>198</v>
      </c>
      <c r="H2" s="34">
        <v>198</v>
      </c>
      <c r="I2" s="34"/>
      <c r="J2" s="34"/>
      <c r="K2" s="34">
        <v>4</v>
      </c>
      <c r="L2" s="34">
        <v>787</v>
      </c>
      <c r="M2" s="35">
        <v>196.75</v>
      </c>
      <c r="N2" s="34">
        <v>9</v>
      </c>
      <c r="O2" s="35">
        <v>205.75</v>
      </c>
    </row>
    <row r="3" spans="1:17" x14ac:dyDescent="0.25">
      <c r="A3" s="14" t="s">
        <v>23</v>
      </c>
      <c r="B3" s="15" t="s">
        <v>28</v>
      </c>
      <c r="C3" s="16">
        <v>45039</v>
      </c>
      <c r="D3" s="17" t="s">
        <v>26</v>
      </c>
      <c r="E3" s="18">
        <v>198</v>
      </c>
      <c r="F3" s="18">
        <v>196</v>
      </c>
      <c r="G3" s="18">
        <v>198</v>
      </c>
      <c r="H3" s="18">
        <v>197</v>
      </c>
      <c r="I3" s="18"/>
      <c r="J3" s="18"/>
      <c r="K3" s="22">
        <v>4</v>
      </c>
      <c r="L3" s="22">
        <v>789</v>
      </c>
      <c r="M3" s="37">
        <v>197.25</v>
      </c>
      <c r="N3" s="23">
        <v>9</v>
      </c>
      <c r="O3" s="38">
        <v>206.25</v>
      </c>
    </row>
    <row r="4" spans="1:17" x14ac:dyDescent="0.25">
      <c r="A4" s="14" t="s">
        <v>23</v>
      </c>
      <c r="B4" s="15" t="s">
        <v>28</v>
      </c>
      <c r="C4" s="16">
        <v>45129</v>
      </c>
      <c r="D4" s="17" t="s">
        <v>26</v>
      </c>
      <c r="E4" s="18">
        <v>197</v>
      </c>
      <c r="F4" s="18">
        <v>195.001</v>
      </c>
      <c r="G4" s="18">
        <v>193</v>
      </c>
      <c r="H4" s="58">
        <v>200</v>
      </c>
      <c r="I4" s="18">
        <v>197</v>
      </c>
      <c r="J4" s="18">
        <v>198</v>
      </c>
      <c r="K4" s="22">
        <v>6</v>
      </c>
      <c r="L4" s="22">
        <v>1180.001</v>
      </c>
      <c r="M4" s="37">
        <v>196.66683333333333</v>
      </c>
      <c r="N4" s="23">
        <v>14</v>
      </c>
      <c r="O4" s="38">
        <v>210.66683333333333</v>
      </c>
    </row>
    <row r="5" spans="1:17" x14ac:dyDescent="0.25">
      <c r="A5" s="14" t="s">
        <v>23</v>
      </c>
      <c r="B5" s="15" t="s">
        <v>28</v>
      </c>
      <c r="C5" s="16">
        <v>45192</v>
      </c>
      <c r="D5" s="17" t="s">
        <v>26</v>
      </c>
      <c r="E5" s="18">
        <v>198</v>
      </c>
      <c r="F5" s="18">
        <v>199.001</v>
      </c>
      <c r="G5" s="18">
        <v>198</v>
      </c>
      <c r="H5" s="58">
        <v>200.001</v>
      </c>
      <c r="I5" s="18">
        <v>199.001</v>
      </c>
      <c r="J5" s="58">
        <v>200</v>
      </c>
      <c r="K5" s="22">
        <v>6</v>
      </c>
      <c r="L5" s="22">
        <v>1194.0029999999999</v>
      </c>
      <c r="M5" s="37">
        <v>199.00049999999999</v>
      </c>
      <c r="N5" s="23">
        <v>26</v>
      </c>
      <c r="O5" s="38">
        <v>225.00049999999999</v>
      </c>
    </row>
    <row r="7" spans="1:17" x14ac:dyDescent="0.25">
      <c r="K7" s="8">
        <f>SUM(K2:K6)</f>
        <v>20</v>
      </c>
      <c r="L7" s="8">
        <f>SUM(L2:L6)</f>
        <v>3950.0039999999999</v>
      </c>
      <c r="M7" s="7">
        <f>SUM(L7/K7)</f>
        <v>197.50020000000001</v>
      </c>
      <c r="N7" s="8">
        <f>SUM(N2:N6)</f>
        <v>58</v>
      </c>
      <c r="O7" s="13">
        <f>SUM(M7+N7)</f>
        <v>255.50020000000001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Tennessee 2023'!A1" display="Back to Ranking" xr:uid="{D3054D5B-13CD-41C9-A98F-A5E165AE34A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F71DD7B-CA93-4A6A-96E5-A20EEEB11CE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DDC76-FD14-4961-BF0C-FB75FE2A7339}">
  <dimension ref="A1:Q13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4" t="s">
        <v>50</v>
      </c>
      <c r="B2" s="39" t="s">
        <v>52</v>
      </c>
      <c r="C2" s="16">
        <v>45101</v>
      </c>
      <c r="D2" s="17" t="s">
        <v>26</v>
      </c>
      <c r="E2" s="18">
        <v>181</v>
      </c>
      <c r="F2" s="18">
        <v>173</v>
      </c>
      <c r="G2" s="18">
        <v>181</v>
      </c>
      <c r="H2" s="18">
        <v>179</v>
      </c>
      <c r="I2" s="18">
        <v>172</v>
      </c>
      <c r="J2" s="18">
        <v>163</v>
      </c>
      <c r="K2" s="22">
        <v>6</v>
      </c>
      <c r="L2" s="22">
        <v>1049</v>
      </c>
      <c r="M2" s="37">
        <v>174.83333333333334</v>
      </c>
      <c r="N2" s="23">
        <v>6</v>
      </c>
      <c r="O2" s="38">
        <v>180.83333333333334</v>
      </c>
    </row>
    <row r="3" spans="1:17" x14ac:dyDescent="0.25">
      <c r="A3" s="14" t="s">
        <v>50</v>
      </c>
      <c r="B3" s="15" t="s">
        <v>52</v>
      </c>
      <c r="C3" s="16">
        <v>45193</v>
      </c>
      <c r="D3" s="17" t="s">
        <v>26</v>
      </c>
      <c r="E3" s="18">
        <v>167</v>
      </c>
      <c r="F3" s="18">
        <v>173</v>
      </c>
      <c r="G3" s="18">
        <v>180</v>
      </c>
      <c r="H3" s="18">
        <v>180</v>
      </c>
      <c r="I3" s="18"/>
      <c r="J3" s="18"/>
      <c r="K3" s="22">
        <v>4</v>
      </c>
      <c r="L3" s="22">
        <v>700</v>
      </c>
      <c r="M3" s="37">
        <v>175</v>
      </c>
      <c r="N3" s="23">
        <v>5</v>
      </c>
      <c r="O3" s="38">
        <v>180</v>
      </c>
    </row>
    <row r="4" spans="1:17" x14ac:dyDescent="0.25">
      <c r="A4" s="74" t="s">
        <v>50</v>
      </c>
      <c r="B4" s="75" t="s">
        <v>52</v>
      </c>
      <c r="C4" s="76">
        <v>45227</v>
      </c>
      <c r="D4" s="77" t="s">
        <v>26</v>
      </c>
      <c r="E4" s="73">
        <v>186.001</v>
      </c>
      <c r="F4" s="73">
        <v>177</v>
      </c>
      <c r="G4" s="73">
        <v>184</v>
      </c>
      <c r="H4" s="73">
        <v>189</v>
      </c>
      <c r="I4" s="73"/>
      <c r="J4" s="73"/>
      <c r="K4" s="78">
        <v>4</v>
      </c>
      <c r="L4" s="78">
        <v>736.00099999999998</v>
      </c>
      <c r="M4" s="79">
        <v>184.00024999999999</v>
      </c>
      <c r="N4" s="80">
        <v>6</v>
      </c>
      <c r="O4" s="81">
        <v>190.00024999999999</v>
      </c>
    </row>
    <row r="6" spans="1:17" x14ac:dyDescent="0.25">
      <c r="K6" s="8">
        <f>SUM(K2:K5)</f>
        <v>14</v>
      </c>
      <c r="L6" s="8">
        <f>SUM(L2:L5)</f>
        <v>2485.0010000000002</v>
      </c>
      <c r="M6" s="7">
        <f>SUM(L6/K6)</f>
        <v>177.50007142857143</v>
      </c>
      <c r="N6" s="8">
        <f>SUM(N2:N5)</f>
        <v>17</v>
      </c>
      <c r="O6" s="13">
        <f>SUM(M6+N6)</f>
        <v>194.50007142857143</v>
      </c>
    </row>
    <row r="9" spans="1:17" ht="30" x14ac:dyDescent="0.25">
      <c r="A9" s="1" t="s">
        <v>1</v>
      </c>
      <c r="B9" s="2" t="s">
        <v>2</v>
      </c>
      <c r="C9" s="2" t="s">
        <v>3</v>
      </c>
      <c r="D9" s="3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K9" s="4" t="s">
        <v>11</v>
      </c>
      <c r="L9" s="3" t="s">
        <v>12</v>
      </c>
      <c r="M9" s="5" t="s">
        <v>13</v>
      </c>
      <c r="N9" s="2" t="s">
        <v>14</v>
      </c>
      <c r="O9" s="6" t="s">
        <v>15</v>
      </c>
    </row>
    <row r="10" spans="1:17" x14ac:dyDescent="0.25">
      <c r="A10" s="14" t="s">
        <v>23</v>
      </c>
      <c r="B10" s="15" t="s">
        <v>52</v>
      </c>
      <c r="C10" s="16">
        <v>45130</v>
      </c>
      <c r="D10" s="17" t="s">
        <v>26</v>
      </c>
      <c r="E10" s="18">
        <v>195</v>
      </c>
      <c r="F10" s="18">
        <v>193</v>
      </c>
      <c r="G10" s="18">
        <v>192</v>
      </c>
      <c r="H10" s="18">
        <v>197</v>
      </c>
      <c r="I10" s="18"/>
      <c r="J10" s="18"/>
      <c r="K10" s="22">
        <v>4</v>
      </c>
      <c r="L10" s="22">
        <v>777</v>
      </c>
      <c r="M10" s="37">
        <v>194.25</v>
      </c>
      <c r="N10" s="23">
        <v>3</v>
      </c>
      <c r="O10" s="38">
        <v>197.25</v>
      </c>
    </row>
    <row r="11" spans="1:17" x14ac:dyDescent="0.25">
      <c r="A11" s="14" t="s">
        <v>23</v>
      </c>
      <c r="B11" s="15" t="s">
        <v>52</v>
      </c>
      <c r="C11" s="16">
        <v>45165</v>
      </c>
      <c r="D11" s="17" t="s">
        <v>26</v>
      </c>
      <c r="E11" s="18">
        <v>189</v>
      </c>
      <c r="F11" s="18">
        <v>192</v>
      </c>
      <c r="G11" s="18">
        <v>192</v>
      </c>
      <c r="H11" s="18">
        <v>189</v>
      </c>
      <c r="I11" s="18"/>
      <c r="J11" s="18"/>
      <c r="K11" s="22">
        <v>4</v>
      </c>
      <c r="L11" s="22">
        <v>762</v>
      </c>
      <c r="M11" s="37">
        <v>190.5</v>
      </c>
      <c r="N11" s="23">
        <v>3</v>
      </c>
      <c r="O11" s="38">
        <v>193.5</v>
      </c>
    </row>
    <row r="13" spans="1:17" x14ac:dyDescent="0.25">
      <c r="K13" s="8">
        <f>SUM(K10:K12)</f>
        <v>8</v>
      </c>
      <c r="L13" s="8">
        <f>SUM(L10:L12)</f>
        <v>1539</v>
      </c>
      <c r="M13" s="7">
        <f>SUM(L13/K13)</f>
        <v>192.375</v>
      </c>
      <c r="N13" s="8">
        <f>SUM(N10:N12)</f>
        <v>6</v>
      </c>
      <c r="O13" s="13">
        <f>SUM(M13+N13)</f>
        <v>198.375</v>
      </c>
    </row>
  </sheetData>
  <protectedRanges>
    <protectedRange algorithmName="SHA-512" hashValue="ON39YdpmFHfN9f47KpiRvqrKx0V9+erV1CNkpWzYhW/Qyc6aT8rEyCrvauWSYGZK2ia3o7vd3akF07acHAFpOA==" saltValue="yVW9XmDwTqEnmpSGai0KYg==" spinCount="100000" sqref="B1 B9" name="Range1_2"/>
  </protectedRanges>
  <hyperlinks>
    <hyperlink ref="Q1" location="'Tennessee 2023'!A1" display="Back to Ranking" xr:uid="{A230D192-74F0-4266-AB1E-80040B7AC8F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C01B53D-4C98-4DB2-8967-7F3773D69A97}">
          <x14:formula1>
            <xm:f>'C:\Users\abra2\Desktop\ABRA Files and More\AUTO BENCH REST ASSOCIATION FILE\ABRA 2019\Georgia\[Georgia Results 01 19 20.xlsm]DATA SHEET'!#REF!</xm:f>
          </x14:formula1>
          <xm:sqref>B1 B9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5541C-21B9-47C2-AE28-209A3A061868}">
  <dimension ref="A1:Q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4" t="s">
        <v>35</v>
      </c>
      <c r="B2" s="15" t="s">
        <v>41</v>
      </c>
      <c r="C2" s="16">
        <v>45066</v>
      </c>
      <c r="D2" s="17" t="s">
        <v>26</v>
      </c>
      <c r="E2" s="18">
        <v>182</v>
      </c>
      <c r="F2" s="18">
        <v>191</v>
      </c>
      <c r="G2" s="18">
        <v>182</v>
      </c>
      <c r="H2" s="18">
        <v>187</v>
      </c>
      <c r="I2" s="18"/>
      <c r="J2" s="18"/>
      <c r="K2" s="22">
        <v>4</v>
      </c>
      <c r="L2" s="22">
        <v>742</v>
      </c>
      <c r="M2" s="37">
        <v>185.5</v>
      </c>
      <c r="N2" s="23">
        <v>6</v>
      </c>
      <c r="O2" s="38">
        <v>191.5</v>
      </c>
    </row>
    <row r="3" spans="1:17" x14ac:dyDescent="0.25">
      <c r="A3" s="14" t="s">
        <v>35</v>
      </c>
      <c r="B3" s="15" t="s">
        <v>41</v>
      </c>
      <c r="C3" s="16">
        <v>45101</v>
      </c>
      <c r="D3" s="17" t="s">
        <v>26</v>
      </c>
      <c r="E3" s="18">
        <v>187</v>
      </c>
      <c r="F3" s="18">
        <v>185</v>
      </c>
      <c r="G3" s="18">
        <v>186</v>
      </c>
      <c r="H3" s="18">
        <v>189</v>
      </c>
      <c r="I3" s="18">
        <v>189</v>
      </c>
      <c r="J3" s="18">
        <v>187</v>
      </c>
      <c r="K3" s="22">
        <v>6</v>
      </c>
      <c r="L3" s="22">
        <v>1123</v>
      </c>
      <c r="M3" s="37">
        <v>187.16666666666666</v>
      </c>
      <c r="N3" s="23">
        <v>34</v>
      </c>
      <c r="O3" s="38">
        <v>221.16666666666666</v>
      </c>
    </row>
    <row r="4" spans="1:17" x14ac:dyDescent="0.25">
      <c r="A4" s="14" t="s">
        <v>35</v>
      </c>
      <c r="B4" s="15" t="s">
        <v>41</v>
      </c>
      <c r="C4" s="16">
        <v>45102</v>
      </c>
      <c r="D4" s="17" t="s">
        <v>26</v>
      </c>
      <c r="E4" s="18">
        <v>174</v>
      </c>
      <c r="F4" s="18">
        <v>183</v>
      </c>
      <c r="G4" s="18">
        <v>185</v>
      </c>
      <c r="H4" s="18">
        <v>182</v>
      </c>
      <c r="I4" s="18"/>
      <c r="J4" s="18"/>
      <c r="K4" s="22">
        <v>4</v>
      </c>
      <c r="L4" s="22">
        <v>724</v>
      </c>
      <c r="M4" s="37">
        <v>181</v>
      </c>
      <c r="N4" s="23">
        <v>5</v>
      </c>
      <c r="O4" s="38">
        <v>186</v>
      </c>
    </row>
    <row r="5" spans="1:17" x14ac:dyDescent="0.25">
      <c r="A5" s="14" t="s">
        <v>35</v>
      </c>
      <c r="B5" s="15" t="s">
        <v>41</v>
      </c>
      <c r="C5" s="16">
        <v>45193</v>
      </c>
      <c r="D5" s="17" t="s">
        <v>26</v>
      </c>
      <c r="E5" s="18">
        <v>188</v>
      </c>
      <c r="F5" s="18">
        <v>192</v>
      </c>
      <c r="G5" s="18">
        <v>189</v>
      </c>
      <c r="H5" s="18">
        <v>190</v>
      </c>
      <c r="I5" s="18"/>
      <c r="J5" s="18"/>
      <c r="K5" s="22">
        <v>4</v>
      </c>
      <c r="L5" s="22">
        <v>759</v>
      </c>
      <c r="M5" s="37">
        <v>189.75</v>
      </c>
      <c r="N5" s="23">
        <v>5</v>
      </c>
      <c r="O5" s="38">
        <v>194.75</v>
      </c>
    </row>
    <row r="6" spans="1:17" x14ac:dyDescent="0.25">
      <c r="A6" s="14" t="s">
        <v>35</v>
      </c>
      <c r="B6" s="15" t="s">
        <v>41</v>
      </c>
      <c r="C6" s="16">
        <v>45227</v>
      </c>
      <c r="D6" s="17" t="s">
        <v>26</v>
      </c>
      <c r="E6" s="73">
        <v>192</v>
      </c>
      <c r="F6" s="73">
        <v>194</v>
      </c>
      <c r="G6" s="73">
        <v>192</v>
      </c>
      <c r="H6" s="73">
        <v>197</v>
      </c>
      <c r="I6" s="18"/>
      <c r="J6" s="18"/>
      <c r="K6" s="22">
        <v>4</v>
      </c>
      <c r="L6" s="22">
        <v>775</v>
      </c>
      <c r="M6" s="37">
        <v>193.75</v>
      </c>
      <c r="N6" s="23">
        <v>13</v>
      </c>
      <c r="O6" s="38">
        <v>206.75</v>
      </c>
    </row>
    <row r="7" spans="1:17" x14ac:dyDescent="0.25">
      <c r="A7" s="14" t="s">
        <v>35</v>
      </c>
      <c r="B7" s="15" t="s">
        <v>41</v>
      </c>
      <c r="C7" s="16">
        <v>45228</v>
      </c>
      <c r="D7" s="17" t="s">
        <v>26</v>
      </c>
      <c r="E7" s="73">
        <v>189</v>
      </c>
      <c r="F7" s="73">
        <v>189</v>
      </c>
      <c r="G7" s="73">
        <v>187</v>
      </c>
      <c r="H7" s="73">
        <v>193</v>
      </c>
      <c r="I7" s="18"/>
      <c r="J7" s="18"/>
      <c r="K7" s="22">
        <v>4</v>
      </c>
      <c r="L7" s="22">
        <v>758</v>
      </c>
      <c r="M7" s="37">
        <v>189.5</v>
      </c>
      <c r="N7" s="23">
        <v>13</v>
      </c>
      <c r="O7" s="38">
        <v>202.5</v>
      </c>
    </row>
    <row r="9" spans="1:17" x14ac:dyDescent="0.25">
      <c r="K9" s="8">
        <f>SUM(K2:K8)</f>
        <v>26</v>
      </c>
      <c r="L9" s="8">
        <f>SUM(L2:L8)</f>
        <v>4881</v>
      </c>
      <c r="M9" s="7">
        <f>SUM(L9/K9)</f>
        <v>187.73076923076923</v>
      </c>
      <c r="N9" s="8">
        <f>SUM(N2:N8)</f>
        <v>76</v>
      </c>
      <c r="O9" s="13">
        <f>SUM(M9+N9)</f>
        <v>263.73076923076923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Tennessee 2023'!A1" display="Back to Ranking" xr:uid="{8685F8C2-7718-45BF-947E-34BB5BEA9DB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0034DD-C356-4291-8033-2B00DE1D225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A6B56-A2BD-4F04-81A3-CD9361992D3F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4" t="s">
        <v>35</v>
      </c>
      <c r="B2" s="75" t="s">
        <v>57</v>
      </c>
      <c r="C2" s="76">
        <v>45228</v>
      </c>
      <c r="D2" s="77" t="s">
        <v>26</v>
      </c>
      <c r="E2" s="73">
        <v>184</v>
      </c>
      <c r="F2" s="73">
        <v>185</v>
      </c>
      <c r="G2" s="73">
        <v>147</v>
      </c>
      <c r="H2" s="73">
        <v>188</v>
      </c>
      <c r="I2" s="73"/>
      <c r="J2" s="73"/>
      <c r="K2" s="78">
        <v>4</v>
      </c>
      <c r="L2" s="78">
        <v>704</v>
      </c>
      <c r="M2" s="79">
        <v>176</v>
      </c>
      <c r="N2" s="80">
        <v>3</v>
      </c>
      <c r="O2" s="81">
        <v>179</v>
      </c>
    </row>
    <row r="4" spans="1:17" x14ac:dyDescent="0.25">
      <c r="K4" s="8">
        <f>SUM(K2:K3)</f>
        <v>4</v>
      </c>
      <c r="L4" s="8">
        <f>SUM(L2:L3)</f>
        <v>704</v>
      </c>
      <c r="M4" s="7">
        <f>SUM(L4/K4)</f>
        <v>176</v>
      </c>
      <c r="N4" s="8">
        <f>SUM(N2:N3)</f>
        <v>3</v>
      </c>
      <c r="O4" s="13">
        <f>SUM(M4+N4)</f>
        <v>179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Tennessee 2023'!A1" display="Back to Ranking" xr:uid="{03B4392E-5962-4ACE-AD7C-673AA3E5CCD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D1D291-581C-41A7-9354-03CC0FDA7A9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A94D0-8D13-4D82-9034-0FF1831E2D23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60" t="s">
        <v>23</v>
      </c>
      <c r="B2" s="39" t="s">
        <v>53</v>
      </c>
      <c r="C2" s="61">
        <v>45066</v>
      </c>
      <c r="D2" s="62" t="s">
        <v>26</v>
      </c>
      <c r="E2" s="63">
        <v>194</v>
      </c>
      <c r="F2" s="63">
        <v>190</v>
      </c>
      <c r="G2" s="63">
        <v>188</v>
      </c>
      <c r="H2" s="63">
        <v>191</v>
      </c>
      <c r="I2" s="63"/>
      <c r="J2" s="63"/>
      <c r="K2" s="64">
        <v>4</v>
      </c>
      <c r="L2" s="64">
        <v>763</v>
      </c>
      <c r="M2" s="65">
        <v>190.75</v>
      </c>
      <c r="N2" s="66">
        <v>2</v>
      </c>
      <c r="O2" s="67">
        <v>192.75</v>
      </c>
      <c r="Q2" s="24"/>
    </row>
    <row r="3" spans="1:17" x14ac:dyDescent="0.25">
      <c r="A3" s="14" t="s">
        <v>23</v>
      </c>
      <c r="B3" s="15" t="s">
        <v>53</v>
      </c>
      <c r="C3" s="16">
        <v>45129</v>
      </c>
      <c r="D3" s="17" t="s">
        <v>26</v>
      </c>
      <c r="E3" s="18">
        <v>186</v>
      </c>
      <c r="F3" s="18">
        <v>194</v>
      </c>
      <c r="G3" s="18">
        <v>198</v>
      </c>
      <c r="H3" s="18">
        <v>194</v>
      </c>
      <c r="I3" s="18">
        <v>189</v>
      </c>
      <c r="J3" s="18">
        <v>194</v>
      </c>
      <c r="K3" s="22">
        <v>6</v>
      </c>
      <c r="L3" s="22">
        <v>1155</v>
      </c>
      <c r="M3" s="37">
        <v>192.5</v>
      </c>
      <c r="N3" s="23">
        <v>4</v>
      </c>
      <c r="O3" s="38">
        <v>196.5</v>
      </c>
    </row>
    <row r="5" spans="1:17" x14ac:dyDescent="0.25">
      <c r="K5" s="8">
        <f>SUM(K2:K4)</f>
        <v>10</v>
      </c>
      <c r="L5" s="8">
        <f>SUM(L2:L4)</f>
        <v>1918</v>
      </c>
      <c r="M5" s="7">
        <f>SUM(L5/K5)</f>
        <v>191.8</v>
      </c>
      <c r="N5" s="8">
        <f>SUM(N2:N4)</f>
        <v>6</v>
      </c>
      <c r="O5" s="13">
        <f>SUM(M5+N5)</f>
        <v>197.8</v>
      </c>
    </row>
  </sheetData>
  <protectedRanges>
    <protectedRange algorithmName="SHA-512" hashValue="ON39YdpmFHfN9f47KpiRvqrKx0V9+erV1CNkpWzYhW/Qyc6aT8rEyCrvauWSYGZK2ia3o7vd3akF07acHAFpOA==" saltValue="yVW9XmDwTqEnmpSGai0KYg==" spinCount="100000" sqref="B1:B2" name="Range1_2"/>
  </protectedRanges>
  <hyperlinks>
    <hyperlink ref="Q1" location="'Tennessee 2023'!A1" display="Back to Ranking" xr:uid="{4AA14577-1684-468D-80BC-3999C16F4C7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ADE746-9C5D-4EB0-BF71-6ACD2313EA38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39FAB-85C9-4B76-ABA9-21C7F0A12214}">
  <dimension ref="A1:Q2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20.710937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4" t="s">
        <v>23</v>
      </c>
      <c r="B2" s="39" t="s">
        <v>33</v>
      </c>
      <c r="C2" s="16">
        <v>45038</v>
      </c>
      <c r="D2" s="17" t="s">
        <v>26</v>
      </c>
      <c r="E2" s="18">
        <v>198</v>
      </c>
      <c r="F2" s="18">
        <v>196</v>
      </c>
      <c r="G2" s="18">
        <v>198</v>
      </c>
      <c r="H2" s="18">
        <v>195</v>
      </c>
      <c r="I2" s="18"/>
      <c r="J2" s="18"/>
      <c r="K2" s="22">
        <v>4</v>
      </c>
      <c r="L2" s="22">
        <v>787</v>
      </c>
      <c r="M2" s="37">
        <v>196.75</v>
      </c>
      <c r="N2" s="23">
        <v>9</v>
      </c>
      <c r="O2" s="38">
        <v>205.75</v>
      </c>
    </row>
    <row r="3" spans="1:17" x14ac:dyDescent="0.25">
      <c r="A3" s="14" t="s">
        <v>23</v>
      </c>
      <c r="B3" s="15" t="s">
        <v>33</v>
      </c>
      <c r="C3" s="16">
        <v>45039</v>
      </c>
      <c r="D3" s="17" t="s">
        <v>26</v>
      </c>
      <c r="E3" s="18">
        <v>194</v>
      </c>
      <c r="F3" s="18">
        <v>197</v>
      </c>
      <c r="G3" s="18">
        <v>197</v>
      </c>
      <c r="H3" s="18">
        <v>199</v>
      </c>
      <c r="I3" s="18"/>
      <c r="J3" s="18"/>
      <c r="K3" s="22">
        <v>4</v>
      </c>
      <c r="L3" s="22">
        <v>787</v>
      </c>
      <c r="M3" s="37">
        <v>196.75</v>
      </c>
      <c r="N3" s="23">
        <v>6</v>
      </c>
      <c r="O3" s="38">
        <v>202.75</v>
      </c>
    </row>
    <row r="4" spans="1:17" x14ac:dyDescent="0.25">
      <c r="A4" s="14" t="s">
        <v>23</v>
      </c>
      <c r="B4" s="15" t="s">
        <v>33</v>
      </c>
      <c r="C4" s="16">
        <v>45101</v>
      </c>
      <c r="D4" s="17" t="s">
        <v>26</v>
      </c>
      <c r="E4" s="18">
        <v>198</v>
      </c>
      <c r="F4" s="18">
        <v>198</v>
      </c>
      <c r="G4" s="18">
        <v>193</v>
      </c>
      <c r="H4" s="18">
        <v>196</v>
      </c>
      <c r="I4" s="18">
        <v>198.001</v>
      </c>
      <c r="J4" s="18">
        <v>197</v>
      </c>
      <c r="K4" s="22">
        <v>6</v>
      </c>
      <c r="L4" s="22">
        <v>1180.001</v>
      </c>
      <c r="M4" s="37">
        <v>196.66683333333333</v>
      </c>
      <c r="N4" s="23">
        <v>14</v>
      </c>
      <c r="O4" s="38">
        <v>210.66683333333333</v>
      </c>
    </row>
    <row r="5" spans="1:17" x14ac:dyDescent="0.25">
      <c r="A5" s="14" t="s">
        <v>23</v>
      </c>
      <c r="B5" s="15" t="s">
        <v>33</v>
      </c>
      <c r="C5" s="16">
        <v>45129</v>
      </c>
      <c r="D5" s="17" t="s">
        <v>26</v>
      </c>
      <c r="E5" s="18">
        <v>199</v>
      </c>
      <c r="F5" s="18">
        <v>194</v>
      </c>
      <c r="G5" s="18">
        <v>198.001</v>
      </c>
      <c r="H5" s="18">
        <v>198</v>
      </c>
      <c r="I5" s="18">
        <v>199</v>
      </c>
      <c r="J5" s="18">
        <v>199</v>
      </c>
      <c r="K5" s="22">
        <v>6</v>
      </c>
      <c r="L5" s="22">
        <v>1187.001</v>
      </c>
      <c r="M5" s="37">
        <v>197.83349999999999</v>
      </c>
      <c r="N5" s="23">
        <v>22</v>
      </c>
      <c r="O5" s="38">
        <v>219.83349999999999</v>
      </c>
    </row>
    <row r="6" spans="1:17" x14ac:dyDescent="0.25">
      <c r="A6" s="14" t="s">
        <v>23</v>
      </c>
      <c r="B6" s="15" t="s">
        <v>33</v>
      </c>
      <c r="C6" s="16">
        <v>45130</v>
      </c>
      <c r="D6" s="17" t="s">
        <v>26</v>
      </c>
      <c r="E6" s="18">
        <v>198</v>
      </c>
      <c r="F6" s="18">
        <v>198</v>
      </c>
      <c r="G6" s="18">
        <v>197</v>
      </c>
      <c r="H6" s="18">
        <v>197</v>
      </c>
      <c r="I6" s="18"/>
      <c r="J6" s="18"/>
      <c r="K6" s="22">
        <v>4</v>
      </c>
      <c r="L6" s="22">
        <v>790</v>
      </c>
      <c r="M6" s="37">
        <v>197.5</v>
      </c>
      <c r="N6" s="23">
        <v>11</v>
      </c>
      <c r="O6" s="38">
        <v>208.5</v>
      </c>
    </row>
    <row r="7" spans="1:17" x14ac:dyDescent="0.25">
      <c r="A7" s="14" t="s">
        <v>23</v>
      </c>
      <c r="B7" s="15" t="s">
        <v>33</v>
      </c>
      <c r="C7" s="16">
        <v>45165</v>
      </c>
      <c r="D7" s="17" t="s">
        <v>26</v>
      </c>
      <c r="E7" s="18">
        <v>191</v>
      </c>
      <c r="F7" s="18">
        <v>198</v>
      </c>
      <c r="G7" s="18">
        <v>198</v>
      </c>
      <c r="H7" s="18">
        <v>197</v>
      </c>
      <c r="I7" s="18"/>
      <c r="J7" s="18"/>
      <c r="K7" s="22">
        <v>4</v>
      </c>
      <c r="L7" s="22">
        <v>784</v>
      </c>
      <c r="M7" s="37">
        <v>196</v>
      </c>
      <c r="N7" s="23">
        <v>9</v>
      </c>
      <c r="O7" s="38">
        <v>205</v>
      </c>
    </row>
    <row r="8" spans="1:17" x14ac:dyDescent="0.25">
      <c r="A8" s="14" t="s">
        <v>23</v>
      </c>
      <c r="B8" s="15" t="s">
        <v>33</v>
      </c>
      <c r="C8" s="16">
        <v>45192</v>
      </c>
      <c r="D8" s="17" t="s">
        <v>26</v>
      </c>
      <c r="E8" s="18">
        <v>198.001</v>
      </c>
      <c r="F8" s="18">
        <v>197</v>
      </c>
      <c r="G8" s="18">
        <v>198</v>
      </c>
      <c r="H8" s="58">
        <v>200</v>
      </c>
      <c r="I8" s="18">
        <v>198</v>
      </c>
      <c r="J8" s="18">
        <v>197</v>
      </c>
      <c r="K8" s="22">
        <v>6</v>
      </c>
      <c r="L8" s="22">
        <v>1188.001</v>
      </c>
      <c r="M8" s="37">
        <v>198.00016666666667</v>
      </c>
      <c r="N8" s="23">
        <v>12</v>
      </c>
      <c r="O8" s="38">
        <v>210.00016666666667</v>
      </c>
    </row>
    <row r="9" spans="1:17" x14ac:dyDescent="0.25">
      <c r="A9" s="14" t="s">
        <v>23</v>
      </c>
      <c r="B9" s="15" t="s">
        <v>33</v>
      </c>
      <c r="C9" s="16">
        <v>45193</v>
      </c>
      <c r="D9" s="17" t="s">
        <v>26</v>
      </c>
      <c r="E9" s="18">
        <v>198</v>
      </c>
      <c r="F9" s="58">
        <v>200</v>
      </c>
      <c r="G9" s="18">
        <v>198.001</v>
      </c>
      <c r="H9" s="18">
        <v>195</v>
      </c>
      <c r="I9" s="18"/>
      <c r="J9" s="18"/>
      <c r="K9" s="22">
        <v>4</v>
      </c>
      <c r="L9" s="22">
        <v>791.00099999999998</v>
      </c>
      <c r="M9" s="37">
        <v>197.75024999999999</v>
      </c>
      <c r="N9" s="23">
        <v>11</v>
      </c>
      <c r="O9" s="38">
        <v>208.75024999999999</v>
      </c>
    </row>
    <row r="10" spans="1:17" x14ac:dyDescent="0.25">
      <c r="A10" s="14" t="s">
        <v>23</v>
      </c>
      <c r="B10" s="15" t="s">
        <v>33</v>
      </c>
      <c r="C10" s="16">
        <v>45227</v>
      </c>
      <c r="D10" s="17" t="s">
        <v>26</v>
      </c>
      <c r="E10" s="72">
        <v>200.001</v>
      </c>
      <c r="F10" s="73">
        <v>198.001</v>
      </c>
      <c r="G10" s="73">
        <v>198</v>
      </c>
      <c r="H10" s="73">
        <v>199</v>
      </c>
      <c r="I10" s="18"/>
      <c r="J10" s="18"/>
      <c r="K10" s="22">
        <v>4</v>
      </c>
      <c r="L10" s="22">
        <v>795.00199999999995</v>
      </c>
      <c r="M10" s="37">
        <v>198.75049999999999</v>
      </c>
      <c r="N10" s="23">
        <v>11</v>
      </c>
      <c r="O10" s="38">
        <v>209.75049999999999</v>
      </c>
    </row>
    <row r="11" spans="1:17" x14ac:dyDescent="0.25">
      <c r="A11" s="14" t="s">
        <v>23</v>
      </c>
      <c r="B11" s="15" t="s">
        <v>33</v>
      </c>
      <c r="C11" s="16">
        <v>45228</v>
      </c>
      <c r="D11" s="17" t="s">
        <v>26</v>
      </c>
      <c r="E11" s="73">
        <v>187</v>
      </c>
      <c r="F11" s="73">
        <v>195</v>
      </c>
      <c r="G11" s="73">
        <v>198</v>
      </c>
      <c r="H11" s="73">
        <v>193</v>
      </c>
      <c r="I11" s="18"/>
      <c r="J11" s="18"/>
      <c r="K11" s="22">
        <v>4</v>
      </c>
      <c r="L11" s="22">
        <v>773</v>
      </c>
      <c r="M11" s="37">
        <v>193.25</v>
      </c>
      <c r="N11" s="23">
        <v>8</v>
      </c>
      <c r="O11" s="38">
        <v>201.25</v>
      </c>
    </row>
    <row r="13" spans="1:17" x14ac:dyDescent="0.25">
      <c r="K13" s="8">
        <f>SUM(K2:K12)</f>
        <v>46</v>
      </c>
      <c r="L13" s="8">
        <f>SUM(L2:L12)</f>
        <v>9062.0060000000012</v>
      </c>
      <c r="M13" s="7">
        <f>SUM(L13/K13)</f>
        <v>197.00013043478265</v>
      </c>
      <c r="N13" s="8">
        <f>SUM(N2:N12)</f>
        <v>113</v>
      </c>
      <c r="O13" s="13">
        <f>SUM(M13+N13)</f>
        <v>310.00013043478265</v>
      </c>
    </row>
    <row r="16" spans="1:17" ht="30" x14ac:dyDescent="0.25">
      <c r="A16" s="1" t="s">
        <v>1</v>
      </c>
      <c r="B16" s="2" t="s">
        <v>2</v>
      </c>
      <c r="C16" s="2" t="s">
        <v>3</v>
      </c>
      <c r="D16" s="3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3" t="s">
        <v>12</v>
      </c>
      <c r="M16" s="5" t="s">
        <v>13</v>
      </c>
      <c r="N16" s="2" t="s">
        <v>14</v>
      </c>
      <c r="O16" s="6" t="s">
        <v>15</v>
      </c>
    </row>
    <row r="17" spans="1:15" x14ac:dyDescent="0.25">
      <c r="A17" s="14" t="s">
        <v>40</v>
      </c>
      <c r="B17" s="39" t="s">
        <v>33</v>
      </c>
      <c r="C17" s="16">
        <v>45102</v>
      </c>
      <c r="D17" s="52" t="s">
        <v>26</v>
      </c>
      <c r="E17" s="18">
        <v>195</v>
      </c>
      <c r="F17" s="18">
        <v>190</v>
      </c>
      <c r="G17" s="18">
        <v>195</v>
      </c>
      <c r="H17" s="18">
        <v>196</v>
      </c>
      <c r="I17" s="18"/>
      <c r="J17" s="18"/>
      <c r="K17" s="22">
        <v>4</v>
      </c>
      <c r="L17" s="22">
        <v>776</v>
      </c>
      <c r="M17" s="37">
        <v>194</v>
      </c>
      <c r="N17" s="23">
        <v>13</v>
      </c>
      <c r="O17" s="38">
        <v>207</v>
      </c>
    </row>
    <row r="18" spans="1:15" x14ac:dyDescent="0.25">
      <c r="A18" s="14" t="s">
        <v>40</v>
      </c>
      <c r="B18" s="15" t="s">
        <v>33</v>
      </c>
      <c r="C18" s="16">
        <v>45164</v>
      </c>
      <c r="D18" s="52" t="s">
        <v>26</v>
      </c>
      <c r="E18" s="18">
        <v>190</v>
      </c>
      <c r="F18" s="18">
        <v>197</v>
      </c>
      <c r="G18" s="58">
        <v>200</v>
      </c>
      <c r="H18" s="18">
        <v>197</v>
      </c>
      <c r="I18" s="18"/>
      <c r="J18" s="18"/>
      <c r="K18" s="22">
        <v>4</v>
      </c>
      <c r="L18" s="22">
        <v>784</v>
      </c>
      <c r="M18" s="37">
        <v>196</v>
      </c>
      <c r="N18" s="23">
        <v>11</v>
      </c>
      <c r="O18" s="38">
        <v>207</v>
      </c>
    </row>
    <row r="20" spans="1:15" x14ac:dyDescent="0.25">
      <c r="K20" s="8">
        <f>SUM(K17:K19)</f>
        <v>8</v>
      </c>
      <c r="L20" s="8">
        <f>SUM(L17:L19)</f>
        <v>1560</v>
      </c>
      <c r="M20" s="7">
        <f>SUM(L20/K20)</f>
        <v>195</v>
      </c>
      <c r="N20" s="8">
        <f>SUM(N17:N19)</f>
        <v>24</v>
      </c>
      <c r="O20" s="13">
        <f>SUM(M20+N20)</f>
        <v>219</v>
      </c>
    </row>
  </sheetData>
  <protectedRanges>
    <protectedRange algorithmName="SHA-512" hashValue="ON39YdpmFHfN9f47KpiRvqrKx0V9+erV1CNkpWzYhW/Qyc6aT8rEyCrvauWSYGZK2ia3o7vd3akF07acHAFpOA==" saltValue="yVW9XmDwTqEnmpSGai0KYg==" spinCount="100000" sqref="B1 B16" name="Range1_2"/>
  </protectedRanges>
  <hyperlinks>
    <hyperlink ref="Q1" location="'Tennessee 2023'!A1" display="Back to Ranking" xr:uid="{36616C05-E0B7-4815-AF6E-0CF48068BB3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B0576E-9DF9-439B-9F3B-595C61DE9875}">
          <x14:formula1>
            <xm:f>'C:\Users\abra2\Desktop\ABRA Files and More\AUTO BENCH REST ASSOCIATION FILE\ABRA 2019\Georgia\[Georgia Results 01 19 20.xlsm]DATA SHEET'!#REF!</xm:f>
          </x14:formula1>
          <xm:sqref>B1 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F3C93-9515-466C-A12F-249B4524D6A9}">
  <dimension ref="A1:Q1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4" t="s">
        <v>35</v>
      </c>
      <c r="B2" s="15" t="s">
        <v>34</v>
      </c>
      <c r="C2" s="16">
        <v>45038</v>
      </c>
      <c r="D2" s="17" t="s">
        <v>26</v>
      </c>
      <c r="E2" s="18">
        <v>189</v>
      </c>
      <c r="F2" s="18">
        <v>188</v>
      </c>
      <c r="G2" s="18">
        <v>180</v>
      </c>
      <c r="H2" s="18">
        <v>188</v>
      </c>
      <c r="I2" s="18"/>
      <c r="J2" s="18"/>
      <c r="K2" s="22">
        <v>4</v>
      </c>
      <c r="L2" s="22">
        <v>745</v>
      </c>
      <c r="M2" s="37">
        <v>186.25</v>
      </c>
      <c r="N2" s="23">
        <v>11</v>
      </c>
      <c r="O2" s="38">
        <v>197.25</v>
      </c>
    </row>
    <row r="4" spans="1:17" x14ac:dyDescent="0.25">
      <c r="K4" s="8">
        <f>SUM(K2:K3)</f>
        <v>4</v>
      </c>
      <c r="L4" s="8">
        <f>SUM(L2:L3)</f>
        <v>745</v>
      </c>
      <c r="M4" s="7">
        <f>SUM(L4/K4)</f>
        <v>186.25</v>
      </c>
      <c r="N4" s="8">
        <f>SUM(N2:N3)</f>
        <v>11</v>
      </c>
      <c r="O4" s="13">
        <f>SUM(M4+N4)</f>
        <v>197.25</v>
      </c>
    </row>
    <row r="7" spans="1:17" ht="30" x14ac:dyDescent="0.25">
      <c r="A7" s="1" t="s">
        <v>1</v>
      </c>
      <c r="B7" s="2" t="s">
        <v>2</v>
      </c>
      <c r="C7" s="2" t="s">
        <v>3</v>
      </c>
      <c r="D7" s="3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3" t="s">
        <v>12</v>
      </c>
      <c r="M7" s="5" t="s">
        <v>13</v>
      </c>
      <c r="N7" s="2" t="s">
        <v>14</v>
      </c>
      <c r="O7" s="6" t="s">
        <v>15</v>
      </c>
    </row>
    <row r="8" spans="1:17" x14ac:dyDescent="0.25">
      <c r="A8" s="14" t="s">
        <v>40</v>
      </c>
      <c r="B8" s="39" t="s">
        <v>34</v>
      </c>
      <c r="C8" s="16">
        <v>45102</v>
      </c>
      <c r="D8" s="52" t="s">
        <v>26</v>
      </c>
      <c r="E8" s="18">
        <v>194</v>
      </c>
      <c r="F8" s="18">
        <v>189</v>
      </c>
      <c r="G8" s="18">
        <v>193</v>
      </c>
      <c r="H8" s="18">
        <v>194</v>
      </c>
      <c r="I8" s="18"/>
      <c r="J8" s="18"/>
      <c r="K8" s="22">
        <v>4</v>
      </c>
      <c r="L8" s="22">
        <v>770</v>
      </c>
      <c r="M8" s="37">
        <v>192.5</v>
      </c>
      <c r="N8" s="23">
        <v>4</v>
      </c>
      <c r="O8" s="38">
        <v>196.5</v>
      </c>
    </row>
    <row r="9" spans="1:17" x14ac:dyDescent="0.25">
      <c r="A9" s="14" t="s">
        <v>40</v>
      </c>
      <c r="B9" s="15" t="s">
        <v>34</v>
      </c>
      <c r="C9" s="16">
        <v>45164</v>
      </c>
      <c r="D9" s="52" t="s">
        <v>26</v>
      </c>
      <c r="E9" s="18">
        <v>187</v>
      </c>
      <c r="F9" s="18">
        <v>198</v>
      </c>
      <c r="G9" s="18">
        <v>194</v>
      </c>
      <c r="H9" s="18">
        <v>195</v>
      </c>
      <c r="I9" s="18"/>
      <c r="J9" s="18"/>
      <c r="K9" s="22">
        <v>4</v>
      </c>
      <c r="L9" s="22">
        <v>774</v>
      </c>
      <c r="M9" s="37">
        <v>193.5</v>
      </c>
      <c r="N9" s="23">
        <v>6</v>
      </c>
      <c r="O9" s="38">
        <v>199.5</v>
      </c>
    </row>
    <row r="11" spans="1:17" x14ac:dyDescent="0.25">
      <c r="K11" s="8">
        <f>SUM(K8:K10)</f>
        <v>8</v>
      </c>
      <c r="L11" s="8">
        <f>SUM(L8:L10)</f>
        <v>1544</v>
      </c>
      <c r="M11" s="7">
        <f>SUM(L11/K11)</f>
        <v>193</v>
      </c>
      <c r="N11" s="8">
        <f>SUM(N8:N10)</f>
        <v>10</v>
      </c>
      <c r="O11" s="13">
        <f>SUM(M11+N11)</f>
        <v>203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74" t="s">
        <v>23</v>
      </c>
      <c r="B13" s="75" t="s">
        <v>34</v>
      </c>
      <c r="C13" s="76">
        <v>45227</v>
      </c>
      <c r="D13" s="77" t="s">
        <v>26</v>
      </c>
      <c r="E13" s="73">
        <v>199</v>
      </c>
      <c r="F13" s="73">
        <v>198</v>
      </c>
      <c r="G13" s="73">
        <v>197</v>
      </c>
      <c r="H13" s="73">
        <v>197</v>
      </c>
      <c r="I13" s="73"/>
      <c r="J13" s="73"/>
      <c r="K13" s="78">
        <v>4</v>
      </c>
      <c r="L13" s="78">
        <v>791</v>
      </c>
      <c r="M13" s="79">
        <v>197.75</v>
      </c>
      <c r="N13" s="80">
        <v>4</v>
      </c>
      <c r="O13" s="81">
        <v>201.75</v>
      </c>
    </row>
    <row r="15" spans="1:17" x14ac:dyDescent="0.25">
      <c r="K15" s="8">
        <f>SUM(K13:K14)</f>
        <v>4</v>
      </c>
      <c r="L15" s="8">
        <f>SUM(L13:L14)</f>
        <v>791</v>
      </c>
      <c r="M15" s="7">
        <f>SUM(L15/K15)</f>
        <v>197.75</v>
      </c>
      <c r="N15" s="8">
        <f>SUM(N13:N14)</f>
        <v>4</v>
      </c>
      <c r="O15" s="13">
        <f>SUM(M15+N15)</f>
        <v>201.75</v>
      </c>
    </row>
  </sheetData>
  <protectedRanges>
    <protectedRange algorithmName="SHA-512" hashValue="ON39YdpmFHfN9f47KpiRvqrKx0V9+erV1CNkpWzYhW/Qyc6aT8rEyCrvauWSYGZK2ia3o7vd3akF07acHAFpOA==" saltValue="yVW9XmDwTqEnmpSGai0KYg==" spinCount="100000" sqref="B1 B7 B12" name="Range1_2"/>
  </protectedRanges>
  <hyperlinks>
    <hyperlink ref="Q1" location="'Tennessee 2023'!A1" display="Back to Ranking" xr:uid="{46AD414A-D371-4510-9495-CDDEC85F7F0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727BED5-9C23-4C5F-A9A3-BAA5C188F38F}">
          <x14:formula1>
            <xm:f>'C:\Users\abra2\Desktop\ABRA Files and More\AUTO BENCH REST ASSOCIATION FILE\ABRA 2019\Georgia\[Georgia Results 01 19 20.xlsm]DATA SHEET'!#REF!</xm:f>
          </x14:formula1>
          <xm:sqref>B1 B7 B12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2B0C9-9C90-4EA2-8076-2E98462E5399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4" t="s">
        <v>35</v>
      </c>
      <c r="B2" s="75" t="s">
        <v>56</v>
      </c>
      <c r="C2" s="76">
        <v>45227</v>
      </c>
      <c r="D2" s="77" t="s">
        <v>26</v>
      </c>
      <c r="E2" s="73">
        <v>188</v>
      </c>
      <c r="F2" s="73">
        <v>193</v>
      </c>
      <c r="G2" s="73">
        <v>191</v>
      </c>
      <c r="H2" s="73">
        <v>191</v>
      </c>
      <c r="I2" s="73"/>
      <c r="J2" s="73"/>
      <c r="K2" s="78">
        <v>4</v>
      </c>
      <c r="L2" s="78">
        <v>763</v>
      </c>
      <c r="M2" s="79">
        <v>190.75</v>
      </c>
      <c r="N2" s="80">
        <v>4</v>
      </c>
      <c r="O2" s="81">
        <v>194.75</v>
      </c>
    </row>
    <row r="3" spans="1:17" x14ac:dyDescent="0.25">
      <c r="A3" s="74" t="s">
        <v>35</v>
      </c>
      <c r="B3" s="75" t="s">
        <v>56</v>
      </c>
      <c r="C3" s="76">
        <v>45228</v>
      </c>
      <c r="D3" s="77" t="s">
        <v>26</v>
      </c>
      <c r="E3" s="73">
        <v>187</v>
      </c>
      <c r="F3" s="73">
        <v>185</v>
      </c>
      <c r="G3" s="73">
        <v>183</v>
      </c>
      <c r="H3" s="73">
        <v>177</v>
      </c>
      <c r="I3" s="73"/>
      <c r="J3" s="73"/>
      <c r="K3" s="78">
        <v>4</v>
      </c>
      <c r="L3" s="78">
        <v>732</v>
      </c>
      <c r="M3" s="79">
        <v>183</v>
      </c>
      <c r="N3" s="80">
        <v>4</v>
      </c>
      <c r="O3" s="81">
        <v>187</v>
      </c>
    </row>
    <row r="5" spans="1:17" x14ac:dyDescent="0.25">
      <c r="K5" s="8">
        <f>SUM(K2:K4)</f>
        <v>8</v>
      </c>
      <c r="L5" s="8">
        <f>SUM(L2:L4)</f>
        <v>1495</v>
      </c>
      <c r="M5" s="7">
        <f>SUM(L5/K5)</f>
        <v>186.875</v>
      </c>
      <c r="N5" s="8">
        <f>SUM(N2:N4)</f>
        <v>8</v>
      </c>
      <c r="O5" s="13">
        <f>SUM(M5+N5)</f>
        <v>194.875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Tennessee 2023'!A1" display="Back to Ranking" xr:uid="{188EFA9C-BE98-4219-BD0F-3AB63214D8F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689965-6D49-403B-BC66-F978A4E5F7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6FEED-7BBA-4648-B2A4-EF5252D40E1A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4" t="s">
        <v>50</v>
      </c>
      <c r="B2" s="15" t="s">
        <v>58</v>
      </c>
      <c r="C2" s="16">
        <v>45227</v>
      </c>
      <c r="D2" s="17" t="s">
        <v>26</v>
      </c>
      <c r="E2" s="18">
        <v>176</v>
      </c>
      <c r="F2" s="18">
        <v>171</v>
      </c>
      <c r="G2" s="18">
        <v>182</v>
      </c>
      <c r="H2" s="18">
        <v>180</v>
      </c>
      <c r="I2" s="18"/>
      <c r="J2" s="18"/>
      <c r="K2" s="22">
        <v>4</v>
      </c>
      <c r="L2" s="22">
        <v>709</v>
      </c>
      <c r="M2" s="37">
        <v>177.25</v>
      </c>
      <c r="N2" s="23">
        <v>3</v>
      </c>
      <c r="O2" s="38">
        <v>180.25</v>
      </c>
    </row>
    <row r="3" spans="1:17" x14ac:dyDescent="0.25">
      <c r="A3" s="74" t="s">
        <v>50</v>
      </c>
      <c r="B3" s="75" t="s">
        <v>58</v>
      </c>
      <c r="C3" s="76">
        <v>45228</v>
      </c>
      <c r="D3" s="77" t="s">
        <v>26</v>
      </c>
      <c r="E3" s="73">
        <v>169</v>
      </c>
      <c r="F3" s="73">
        <v>180</v>
      </c>
      <c r="G3" s="73">
        <v>163</v>
      </c>
      <c r="H3" s="73">
        <v>167</v>
      </c>
      <c r="I3" s="73"/>
      <c r="J3" s="73"/>
      <c r="K3" s="78">
        <v>4</v>
      </c>
      <c r="L3" s="78">
        <v>679</v>
      </c>
      <c r="M3" s="79">
        <v>169.75</v>
      </c>
      <c r="N3" s="80">
        <v>5</v>
      </c>
      <c r="O3" s="81">
        <v>174.75</v>
      </c>
    </row>
    <row r="5" spans="1:17" x14ac:dyDescent="0.25">
      <c r="K5" s="8">
        <f>SUM(K2:K4)</f>
        <v>8</v>
      </c>
      <c r="L5" s="8">
        <f>SUM(L2:L4)</f>
        <v>1388</v>
      </c>
      <c r="M5" s="7">
        <f>SUM(L5/K5)</f>
        <v>173.5</v>
      </c>
      <c r="N5" s="8">
        <f>SUM(N2:N4)</f>
        <v>8</v>
      </c>
      <c r="O5" s="13">
        <f>SUM(M5+N5)</f>
        <v>181.5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Tennessee 2023'!A1" display="Back to Ranking" xr:uid="{AB4976F5-941B-4658-AA44-EC2D0E08558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1BFE1C-692A-4DBB-9A62-30790078D83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E7610-AE41-4AE2-8DA7-78DC6A500C73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4" t="s">
        <v>23</v>
      </c>
      <c r="B2" s="39" t="s">
        <v>45</v>
      </c>
      <c r="C2" s="16">
        <v>45101</v>
      </c>
      <c r="D2" s="17" t="s">
        <v>26</v>
      </c>
      <c r="E2" s="18">
        <v>196</v>
      </c>
      <c r="F2" s="36">
        <v>199</v>
      </c>
      <c r="G2" s="18">
        <v>198</v>
      </c>
      <c r="H2" s="18">
        <v>198</v>
      </c>
      <c r="I2" s="18">
        <v>195</v>
      </c>
      <c r="J2" s="36">
        <v>199</v>
      </c>
      <c r="K2" s="22">
        <v>6</v>
      </c>
      <c r="L2" s="22">
        <v>1185</v>
      </c>
      <c r="M2" s="37">
        <v>197.5</v>
      </c>
      <c r="N2" s="23">
        <v>18</v>
      </c>
      <c r="O2" s="38">
        <v>215.5</v>
      </c>
    </row>
    <row r="4" spans="1:17" x14ac:dyDescent="0.25">
      <c r="K4" s="8">
        <f>SUM(K2:K3)</f>
        <v>6</v>
      </c>
      <c r="L4" s="8">
        <f>SUM(L2:L3)</f>
        <v>1185</v>
      </c>
      <c r="M4" s="7">
        <f>SUM(L4/K4)</f>
        <v>197.5</v>
      </c>
      <c r="N4" s="8">
        <f>SUM(N2:N3)</f>
        <v>18</v>
      </c>
      <c r="O4" s="13">
        <f>SUM(M4+N4)</f>
        <v>215.5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Tennessee 2023'!A1" display="Back to Ranking" xr:uid="{1842F966-6B8A-44E8-ADC9-E2E9370775D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BC7F02-D839-4D4A-9557-31C86106521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BB8D2-BB34-4722-BFC7-57C7C3002ADB}">
  <dimension ref="A1:Q11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4" t="s">
        <v>23</v>
      </c>
      <c r="B2" s="39" t="s">
        <v>47</v>
      </c>
      <c r="C2" s="16">
        <v>45101</v>
      </c>
      <c r="D2" s="17" t="s">
        <v>26</v>
      </c>
      <c r="E2" s="18">
        <v>191</v>
      </c>
      <c r="F2" s="18">
        <v>191</v>
      </c>
      <c r="G2" s="18">
        <v>194</v>
      </c>
      <c r="H2" s="18">
        <v>193</v>
      </c>
      <c r="I2" s="18">
        <v>194</v>
      </c>
      <c r="J2" s="18">
        <v>194</v>
      </c>
      <c r="K2" s="22">
        <v>6</v>
      </c>
      <c r="L2" s="22">
        <v>1157</v>
      </c>
      <c r="M2" s="37">
        <v>192.83333333333334</v>
      </c>
      <c r="N2" s="23">
        <v>4</v>
      </c>
      <c r="O2" s="38">
        <v>196.83333333333334</v>
      </c>
    </row>
    <row r="4" spans="1:17" x14ac:dyDescent="0.25">
      <c r="K4" s="8">
        <f>SUM(K2:K3)</f>
        <v>6</v>
      </c>
      <c r="L4" s="8">
        <f>SUM(L2:L3)</f>
        <v>1157</v>
      </c>
      <c r="M4" s="7">
        <f>SUM(L4/K4)</f>
        <v>192.83333333333334</v>
      </c>
      <c r="N4" s="8">
        <f>SUM(N2:N3)</f>
        <v>4</v>
      </c>
      <c r="O4" s="13">
        <f>SUM(M4+N4)</f>
        <v>196.83333333333334</v>
      </c>
    </row>
    <row r="7" spans="1:17" ht="30" x14ac:dyDescent="0.25">
      <c r="A7" s="1" t="s">
        <v>1</v>
      </c>
      <c r="B7" s="2" t="s">
        <v>2</v>
      </c>
      <c r="C7" s="2" t="s">
        <v>3</v>
      </c>
      <c r="D7" s="3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3" t="s">
        <v>12</v>
      </c>
      <c r="M7" s="5" t="s">
        <v>13</v>
      </c>
      <c r="N7" s="2" t="s">
        <v>14</v>
      </c>
      <c r="O7" s="6" t="s">
        <v>15</v>
      </c>
    </row>
    <row r="8" spans="1:17" x14ac:dyDescent="0.25">
      <c r="A8" s="14" t="s">
        <v>40</v>
      </c>
      <c r="B8" s="39" t="s">
        <v>47</v>
      </c>
      <c r="C8" s="16">
        <v>45101</v>
      </c>
      <c r="D8" s="52" t="s">
        <v>26</v>
      </c>
      <c r="E8" s="18">
        <v>191</v>
      </c>
      <c r="F8" s="18">
        <v>194.001</v>
      </c>
      <c r="G8" s="18">
        <v>193</v>
      </c>
      <c r="H8" s="18">
        <v>193</v>
      </c>
      <c r="I8" s="18">
        <v>199</v>
      </c>
      <c r="J8" s="18">
        <v>193</v>
      </c>
      <c r="K8" s="22">
        <v>6</v>
      </c>
      <c r="L8" s="22">
        <v>1163.001</v>
      </c>
      <c r="M8" s="37">
        <v>193.83349999999999</v>
      </c>
      <c r="N8" s="23">
        <v>26</v>
      </c>
      <c r="O8" s="38">
        <v>219.83349999999999</v>
      </c>
    </row>
    <row r="9" spans="1:17" x14ac:dyDescent="0.25">
      <c r="A9" s="14" t="s">
        <v>40</v>
      </c>
      <c r="B9" s="15" t="s">
        <v>47</v>
      </c>
      <c r="C9" s="16">
        <v>45192</v>
      </c>
      <c r="D9" s="52" t="s">
        <v>26</v>
      </c>
      <c r="E9" s="18">
        <v>193</v>
      </c>
      <c r="F9" s="18">
        <v>194</v>
      </c>
      <c r="G9" s="18">
        <v>190</v>
      </c>
      <c r="H9" s="18">
        <v>192</v>
      </c>
      <c r="I9" s="18">
        <v>197</v>
      </c>
      <c r="J9" s="18">
        <v>188</v>
      </c>
      <c r="K9" s="22">
        <v>6</v>
      </c>
      <c r="L9" s="22">
        <v>1154</v>
      </c>
      <c r="M9" s="37">
        <v>192.33333333333334</v>
      </c>
      <c r="N9" s="23">
        <v>22</v>
      </c>
      <c r="O9" s="38">
        <v>214.33333333333334</v>
      </c>
    </row>
    <row r="11" spans="1:17" x14ac:dyDescent="0.25">
      <c r="K11" s="8">
        <f>SUM(K8:K10)</f>
        <v>12</v>
      </c>
      <c r="L11" s="8">
        <f>SUM(L8:L10)</f>
        <v>2317.0010000000002</v>
      </c>
      <c r="M11" s="7">
        <f>SUM(L11/K11)</f>
        <v>193.08341666666669</v>
      </c>
      <c r="N11" s="8">
        <f>SUM(N8:N10)</f>
        <v>48</v>
      </c>
      <c r="O11" s="13">
        <f>SUM(M11+N11)</f>
        <v>241.08341666666669</v>
      </c>
    </row>
  </sheetData>
  <protectedRanges>
    <protectedRange algorithmName="SHA-512" hashValue="ON39YdpmFHfN9f47KpiRvqrKx0V9+erV1CNkpWzYhW/Qyc6aT8rEyCrvauWSYGZK2ia3o7vd3akF07acHAFpOA==" saltValue="yVW9XmDwTqEnmpSGai0KYg==" spinCount="100000" sqref="B1 B7" name="Range1_2"/>
  </protectedRanges>
  <hyperlinks>
    <hyperlink ref="Q1" location="'Tennessee 2023'!A1" display="Back to Ranking" xr:uid="{55ED34B9-E476-4921-B278-A5375A57225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6D85C6B-99FD-4980-BE2E-095EBA78B7FD}">
          <x14:formula1>
            <xm:f>'C:\Users\abra2\Desktop\ABRA Files and More\AUTO BENCH REST ASSOCIATION FILE\ABRA 2019\Georgia\[Georgia Results 01 19 20.xlsm]DATA SHEET'!#REF!</xm:f>
          </x14:formula1>
          <xm:sqref>B1 B7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BC001-BD1A-44A4-8FCE-4308A0B7DE2E}">
  <dimension ref="A1:Q12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4" t="s">
        <v>23</v>
      </c>
      <c r="B2" s="34" t="s">
        <v>29</v>
      </c>
      <c r="C2" s="16">
        <v>45011</v>
      </c>
      <c r="D2" s="34" t="s">
        <v>26</v>
      </c>
      <c r="E2" s="34">
        <v>195</v>
      </c>
      <c r="F2" s="34">
        <v>193</v>
      </c>
      <c r="G2" s="34">
        <v>198</v>
      </c>
      <c r="H2" s="34">
        <v>198</v>
      </c>
      <c r="I2" s="34"/>
      <c r="J2" s="34"/>
      <c r="K2" s="34">
        <v>4</v>
      </c>
      <c r="L2" s="34">
        <v>784</v>
      </c>
      <c r="M2" s="35">
        <v>196</v>
      </c>
      <c r="N2" s="34">
        <v>8</v>
      </c>
      <c r="O2" s="35">
        <v>204</v>
      </c>
    </row>
    <row r="3" spans="1:17" x14ac:dyDescent="0.25">
      <c r="A3" s="14" t="s">
        <v>23</v>
      </c>
      <c r="B3" s="15" t="s">
        <v>29</v>
      </c>
      <c r="C3" s="16">
        <v>45038</v>
      </c>
      <c r="D3" s="17" t="s">
        <v>26</v>
      </c>
      <c r="E3" s="18">
        <v>192</v>
      </c>
      <c r="F3" s="18">
        <v>197</v>
      </c>
      <c r="G3" s="18">
        <v>196</v>
      </c>
      <c r="H3" s="18">
        <v>191</v>
      </c>
      <c r="I3" s="18"/>
      <c r="J3" s="18"/>
      <c r="K3" s="22">
        <v>4</v>
      </c>
      <c r="L3" s="22">
        <v>776</v>
      </c>
      <c r="M3" s="37">
        <v>194</v>
      </c>
      <c r="N3" s="23">
        <v>5</v>
      </c>
      <c r="O3" s="38">
        <v>199</v>
      </c>
    </row>
    <row r="4" spans="1:17" x14ac:dyDescent="0.25">
      <c r="A4" s="14" t="s">
        <v>23</v>
      </c>
      <c r="B4" s="15" t="s">
        <v>29</v>
      </c>
      <c r="C4" s="16">
        <v>45039</v>
      </c>
      <c r="D4" s="17" t="s">
        <v>26</v>
      </c>
      <c r="E4" s="18">
        <v>193</v>
      </c>
      <c r="F4" s="18">
        <v>198</v>
      </c>
      <c r="G4" s="18">
        <v>195</v>
      </c>
      <c r="H4" s="18">
        <v>196</v>
      </c>
      <c r="I4" s="18"/>
      <c r="J4" s="18"/>
      <c r="K4" s="22">
        <v>4</v>
      </c>
      <c r="L4" s="22">
        <v>782</v>
      </c>
      <c r="M4" s="37">
        <v>195.5</v>
      </c>
      <c r="N4" s="23">
        <v>5</v>
      </c>
      <c r="O4" s="38">
        <v>200.5</v>
      </c>
    </row>
    <row r="5" spans="1:17" x14ac:dyDescent="0.25">
      <c r="A5" s="14" t="s">
        <v>23</v>
      </c>
      <c r="B5" s="15" t="s">
        <v>29</v>
      </c>
      <c r="C5" s="16">
        <v>45066</v>
      </c>
      <c r="D5" s="17" t="s">
        <v>26</v>
      </c>
      <c r="E5" s="18">
        <v>193</v>
      </c>
      <c r="F5" s="18">
        <v>197</v>
      </c>
      <c r="G5" s="18">
        <v>196</v>
      </c>
      <c r="H5" s="18">
        <v>197</v>
      </c>
      <c r="I5" s="18"/>
      <c r="J5" s="18"/>
      <c r="K5" s="22">
        <v>4</v>
      </c>
      <c r="L5" s="22">
        <v>783</v>
      </c>
      <c r="M5" s="37">
        <v>195.75</v>
      </c>
      <c r="N5" s="23">
        <v>6</v>
      </c>
      <c r="O5" s="38">
        <v>201.75</v>
      </c>
    </row>
    <row r="6" spans="1:17" x14ac:dyDescent="0.25">
      <c r="A6" s="14" t="s">
        <v>23</v>
      </c>
      <c r="B6" s="15" t="s">
        <v>29</v>
      </c>
      <c r="C6" s="16">
        <v>45101</v>
      </c>
      <c r="D6" s="17" t="s">
        <v>26</v>
      </c>
      <c r="E6" s="18">
        <v>193</v>
      </c>
      <c r="F6" s="18">
        <v>195</v>
      </c>
      <c r="G6" s="18">
        <v>192</v>
      </c>
      <c r="H6" s="18">
        <v>190</v>
      </c>
      <c r="I6" s="18">
        <v>193</v>
      </c>
      <c r="J6" s="18">
        <v>195</v>
      </c>
      <c r="K6" s="22">
        <v>6</v>
      </c>
      <c r="L6" s="22">
        <v>1158</v>
      </c>
      <c r="M6" s="37">
        <v>193</v>
      </c>
      <c r="N6" s="23">
        <v>4</v>
      </c>
      <c r="O6" s="38">
        <v>197</v>
      </c>
    </row>
    <row r="7" spans="1:17" x14ac:dyDescent="0.25">
      <c r="A7" s="14" t="s">
        <v>23</v>
      </c>
      <c r="B7" s="15" t="s">
        <v>29</v>
      </c>
      <c r="C7" s="16">
        <v>45102</v>
      </c>
      <c r="D7" s="17" t="s">
        <v>26</v>
      </c>
      <c r="E7" s="18">
        <v>196</v>
      </c>
      <c r="F7" s="18">
        <v>196</v>
      </c>
      <c r="G7" s="18">
        <v>198</v>
      </c>
      <c r="H7" s="18">
        <v>196</v>
      </c>
      <c r="I7" s="18"/>
      <c r="J7" s="18"/>
      <c r="K7" s="22">
        <v>4</v>
      </c>
      <c r="L7" s="22">
        <v>786</v>
      </c>
      <c r="M7" s="37">
        <v>196.5</v>
      </c>
      <c r="N7" s="23">
        <v>4</v>
      </c>
      <c r="O7" s="38">
        <v>200.5</v>
      </c>
    </row>
    <row r="8" spans="1:17" x14ac:dyDescent="0.25">
      <c r="A8" s="14" t="s">
        <v>23</v>
      </c>
      <c r="B8" s="15" t="s">
        <v>29</v>
      </c>
      <c r="C8" s="16">
        <v>45192</v>
      </c>
      <c r="D8" s="17" t="s">
        <v>26</v>
      </c>
      <c r="E8" s="18">
        <v>198</v>
      </c>
      <c r="F8" s="18">
        <v>191</v>
      </c>
      <c r="G8" s="18">
        <v>197</v>
      </c>
      <c r="H8" s="18">
        <v>197</v>
      </c>
      <c r="I8" s="18">
        <v>195</v>
      </c>
      <c r="J8" s="18">
        <v>198</v>
      </c>
      <c r="K8" s="22">
        <v>6</v>
      </c>
      <c r="L8" s="22">
        <v>1176</v>
      </c>
      <c r="M8" s="37">
        <v>196</v>
      </c>
      <c r="N8" s="23">
        <v>4</v>
      </c>
      <c r="O8" s="38">
        <v>200</v>
      </c>
    </row>
    <row r="9" spans="1:17" x14ac:dyDescent="0.25">
      <c r="A9" s="14" t="s">
        <v>23</v>
      </c>
      <c r="B9" s="15" t="s">
        <v>29</v>
      </c>
      <c r="C9" s="16">
        <v>45193</v>
      </c>
      <c r="D9" s="17" t="s">
        <v>26</v>
      </c>
      <c r="E9" s="18">
        <v>194</v>
      </c>
      <c r="F9" s="18">
        <v>194</v>
      </c>
      <c r="G9" s="18">
        <v>195</v>
      </c>
      <c r="H9" s="18">
        <v>193</v>
      </c>
      <c r="I9" s="18"/>
      <c r="J9" s="18"/>
      <c r="K9" s="22">
        <v>4</v>
      </c>
      <c r="L9" s="22">
        <v>776</v>
      </c>
      <c r="M9" s="37">
        <v>194</v>
      </c>
      <c r="N9" s="23">
        <v>2</v>
      </c>
      <c r="O9" s="38">
        <v>196</v>
      </c>
    </row>
    <row r="10" spans="1:17" x14ac:dyDescent="0.25">
      <c r="A10" s="14" t="s">
        <v>23</v>
      </c>
      <c r="B10" s="15" t="s">
        <v>29</v>
      </c>
      <c r="C10" s="16">
        <v>45227</v>
      </c>
      <c r="D10" s="17" t="s">
        <v>26</v>
      </c>
      <c r="E10" s="58">
        <v>200</v>
      </c>
      <c r="F10" s="18">
        <v>196</v>
      </c>
      <c r="G10" s="18">
        <v>198</v>
      </c>
      <c r="H10" s="18">
        <v>195</v>
      </c>
      <c r="I10" s="18"/>
      <c r="J10" s="18"/>
      <c r="K10" s="22">
        <v>4</v>
      </c>
      <c r="L10" s="22">
        <v>789</v>
      </c>
      <c r="M10" s="37">
        <v>197.25</v>
      </c>
      <c r="N10" s="23">
        <v>3</v>
      </c>
      <c r="O10" s="38">
        <v>200.25</v>
      </c>
    </row>
    <row r="11" spans="1:17" x14ac:dyDescent="0.25">
      <c r="A11" s="41"/>
      <c r="B11" s="49"/>
      <c r="C11" s="42"/>
      <c r="D11" s="43"/>
      <c r="E11" s="44"/>
      <c r="F11" s="50"/>
      <c r="G11" s="44"/>
      <c r="H11" s="44"/>
      <c r="I11" s="44"/>
      <c r="J11" s="44"/>
      <c r="K11" s="45"/>
      <c r="L11" s="45"/>
      <c r="M11" s="46"/>
      <c r="N11" s="47"/>
      <c r="O11" s="48"/>
    </row>
    <row r="12" spans="1:17" x14ac:dyDescent="0.25">
      <c r="K12" s="8">
        <f>SUM(K2:K11)</f>
        <v>40</v>
      </c>
      <c r="L12" s="8">
        <f>SUM(L2:L11)</f>
        <v>7810</v>
      </c>
      <c r="M12" s="7">
        <f>SUM(L12/K12)</f>
        <v>195.25</v>
      </c>
      <c r="N12" s="8">
        <f>SUM(N2:N11)</f>
        <v>41</v>
      </c>
      <c r="O12" s="13">
        <f>SUM(M12+N12)</f>
        <v>236.25</v>
      </c>
    </row>
  </sheetData>
  <hyperlinks>
    <hyperlink ref="Q1" location="'Tennessee 2023'!A1" display="Back to Ranking" xr:uid="{F2C38C3B-BAAE-4ACA-BB15-B5C6ECA5173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6E6ABF-C0D1-4F01-96EC-35D80D5184C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2D235-C541-44D4-AEED-948E28E5B367}">
  <dimension ref="A1:Q1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4" t="s">
        <v>40</v>
      </c>
      <c r="B2" s="39" t="s">
        <v>49</v>
      </c>
      <c r="C2" s="16">
        <v>45101</v>
      </c>
      <c r="D2" s="52" t="s">
        <v>26</v>
      </c>
      <c r="E2" s="18">
        <v>195</v>
      </c>
      <c r="F2" s="18">
        <v>194</v>
      </c>
      <c r="G2" s="18">
        <v>192</v>
      </c>
      <c r="H2" s="18">
        <v>194</v>
      </c>
      <c r="I2" s="18">
        <v>195</v>
      </c>
      <c r="J2" s="18">
        <v>192</v>
      </c>
      <c r="K2" s="22">
        <v>6</v>
      </c>
      <c r="L2" s="22">
        <v>1162</v>
      </c>
      <c r="M2" s="37">
        <v>193.66666666666666</v>
      </c>
      <c r="N2" s="23">
        <v>16</v>
      </c>
      <c r="O2" s="38">
        <v>209.66666666666666</v>
      </c>
    </row>
    <row r="3" spans="1:17" x14ac:dyDescent="0.25">
      <c r="A3" s="14" t="s">
        <v>40</v>
      </c>
      <c r="B3" s="15" t="s">
        <v>49</v>
      </c>
      <c r="C3" s="16">
        <v>45130</v>
      </c>
      <c r="D3" s="52" t="s">
        <v>26</v>
      </c>
      <c r="E3" s="18">
        <v>193</v>
      </c>
      <c r="F3" s="18">
        <v>195</v>
      </c>
      <c r="G3" s="18">
        <v>193</v>
      </c>
      <c r="H3" s="18">
        <v>188</v>
      </c>
      <c r="I3" s="18"/>
      <c r="J3" s="18"/>
      <c r="K3" s="22">
        <v>4</v>
      </c>
      <c r="L3" s="22">
        <v>769</v>
      </c>
      <c r="M3" s="37">
        <v>192.25</v>
      </c>
      <c r="N3" s="23">
        <v>5</v>
      </c>
      <c r="O3" s="38">
        <v>197.25</v>
      </c>
    </row>
    <row r="4" spans="1:17" x14ac:dyDescent="0.25">
      <c r="A4" s="14" t="s">
        <v>40</v>
      </c>
      <c r="B4" s="15" t="s">
        <v>49</v>
      </c>
      <c r="C4" s="16">
        <v>45192</v>
      </c>
      <c r="D4" s="52" t="s">
        <v>26</v>
      </c>
      <c r="E4" s="18">
        <v>191</v>
      </c>
      <c r="F4" s="18">
        <v>190</v>
      </c>
      <c r="G4" s="18">
        <v>193</v>
      </c>
      <c r="H4" s="18">
        <v>192.001</v>
      </c>
      <c r="I4" s="18">
        <v>191</v>
      </c>
      <c r="J4" s="18">
        <v>192</v>
      </c>
      <c r="K4" s="22">
        <v>6</v>
      </c>
      <c r="L4" s="22">
        <v>1149.001</v>
      </c>
      <c r="M4" s="37">
        <v>191.50016666666667</v>
      </c>
      <c r="N4" s="23">
        <v>20</v>
      </c>
      <c r="O4" s="38">
        <v>211.50016666666667</v>
      </c>
    </row>
    <row r="5" spans="1:17" x14ac:dyDescent="0.25">
      <c r="A5" s="74" t="s">
        <v>40</v>
      </c>
      <c r="B5" s="75" t="s">
        <v>49</v>
      </c>
      <c r="C5" s="76">
        <v>45227</v>
      </c>
      <c r="D5" s="82" t="s">
        <v>26</v>
      </c>
      <c r="E5" s="73">
        <v>181</v>
      </c>
      <c r="F5" s="73">
        <v>191</v>
      </c>
      <c r="G5" s="73">
        <v>192</v>
      </c>
      <c r="H5" s="73">
        <v>187</v>
      </c>
      <c r="I5" s="73"/>
      <c r="J5" s="73"/>
      <c r="K5" s="78">
        <v>4</v>
      </c>
      <c r="L5" s="78">
        <v>751</v>
      </c>
      <c r="M5" s="79">
        <v>187.75</v>
      </c>
      <c r="N5" s="80">
        <v>5</v>
      </c>
      <c r="O5" s="81">
        <v>192.75</v>
      </c>
    </row>
    <row r="7" spans="1:17" x14ac:dyDescent="0.25">
      <c r="K7" s="8">
        <f>SUM(K2:K6)</f>
        <v>20</v>
      </c>
      <c r="L7" s="8">
        <f>SUM(L2:L6)</f>
        <v>3831.0010000000002</v>
      </c>
      <c r="M7" s="7">
        <f>SUM(L7/K7)</f>
        <v>191.55005</v>
      </c>
      <c r="N7" s="8">
        <f>SUM(N2:N6)</f>
        <v>46</v>
      </c>
      <c r="O7" s="13">
        <f>SUM(M7+N7)</f>
        <v>237.55005</v>
      </c>
    </row>
    <row r="10" spans="1:17" ht="30" x14ac:dyDescent="0.25">
      <c r="A10" s="1" t="s">
        <v>1</v>
      </c>
      <c r="B10" s="2" t="s">
        <v>2</v>
      </c>
      <c r="C10" s="2" t="s">
        <v>3</v>
      </c>
      <c r="D10" s="3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</row>
    <row r="11" spans="1:17" x14ac:dyDescent="0.25">
      <c r="A11" s="14" t="s">
        <v>50</v>
      </c>
      <c r="B11" s="39" t="s">
        <v>49</v>
      </c>
      <c r="C11" s="16">
        <v>45101</v>
      </c>
      <c r="D11" s="17" t="s">
        <v>26</v>
      </c>
      <c r="E11" s="18">
        <v>190</v>
      </c>
      <c r="F11" s="18">
        <v>184</v>
      </c>
      <c r="G11" s="18">
        <v>186</v>
      </c>
      <c r="H11" s="18">
        <v>189</v>
      </c>
      <c r="I11" s="18">
        <v>190</v>
      </c>
      <c r="J11" s="18">
        <v>191</v>
      </c>
      <c r="K11" s="22">
        <v>6</v>
      </c>
      <c r="L11" s="22">
        <v>1130</v>
      </c>
      <c r="M11" s="37">
        <v>188.33333333333334</v>
      </c>
      <c r="N11" s="23">
        <v>12</v>
      </c>
      <c r="O11" s="38">
        <v>200.33333333333334</v>
      </c>
    </row>
    <row r="12" spans="1:17" x14ac:dyDescent="0.25">
      <c r="A12" s="14" t="s">
        <v>50</v>
      </c>
      <c r="B12" s="39" t="s">
        <v>49</v>
      </c>
      <c r="C12" s="16">
        <v>45102</v>
      </c>
      <c r="D12" s="17" t="s">
        <v>26</v>
      </c>
      <c r="E12" s="18">
        <v>187</v>
      </c>
      <c r="F12" s="18">
        <v>187.1</v>
      </c>
      <c r="G12" s="18">
        <v>185</v>
      </c>
      <c r="H12" s="18">
        <v>190</v>
      </c>
      <c r="I12" s="18"/>
      <c r="J12" s="18"/>
      <c r="K12" s="22">
        <v>4</v>
      </c>
      <c r="L12" s="22">
        <v>749.1</v>
      </c>
      <c r="M12" s="37">
        <v>187.27500000000001</v>
      </c>
      <c r="N12" s="23">
        <v>6</v>
      </c>
      <c r="O12" s="38">
        <v>193.27500000000001</v>
      </c>
    </row>
    <row r="13" spans="1:17" x14ac:dyDescent="0.25">
      <c r="A13" s="14" t="s">
        <v>50</v>
      </c>
      <c r="B13" s="15" t="s">
        <v>49</v>
      </c>
      <c r="C13" s="16">
        <v>45129</v>
      </c>
      <c r="D13" s="17" t="s">
        <v>26</v>
      </c>
      <c r="E13" s="18">
        <v>190</v>
      </c>
      <c r="F13" s="18">
        <v>189</v>
      </c>
      <c r="G13" s="18">
        <v>192.001</v>
      </c>
      <c r="H13" s="58">
        <v>195</v>
      </c>
      <c r="I13" s="58">
        <v>194</v>
      </c>
      <c r="J13" s="58">
        <v>196</v>
      </c>
      <c r="K13" s="22">
        <v>6</v>
      </c>
      <c r="L13" s="22">
        <v>1156.001</v>
      </c>
      <c r="M13" s="37">
        <v>192.66683333333333</v>
      </c>
      <c r="N13" s="23">
        <v>26</v>
      </c>
      <c r="O13" s="38">
        <v>218.66683333333333</v>
      </c>
    </row>
    <row r="15" spans="1:17" x14ac:dyDescent="0.25">
      <c r="K15" s="8">
        <f>SUM(K11:K14)</f>
        <v>16</v>
      </c>
      <c r="L15" s="8">
        <f>SUM(L11:L14)</f>
        <v>3035.1009999999997</v>
      </c>
      <c r="M15" s="7">
        <f>SUM(L15/K15)</f>
        <v>189.69381249999998</v>
      </c>
      <c r="N15" s="8">
        <f>SUM(N11:N14)</f>
        <v>44</v>
      </c>
      <c r="O15" s="13">
        <f>SUM(M15+N15)</f>
        <v>233.69381249999998</v>
      </c>
    </row>
  </sheetData>
  <protectedRanges>
    <protectedRange algorithmName="SHA-512" hashValue="ON39YdpmFHfN9f47KpiRvqrKx0V9+erV1CNkpWzYhW/Qyc6aT8rEyCrvauWSYGZK2ia3o7vd3akF07acHAFpOA==" saltValue="yVW9XmDwTqEnmpSGai0KYg==" spinCount="100000" sqref="B1 B10" name="Range1_2"/>
  </protectedRanges>
  <hyperlinks>
    <hyperlink ref="Q1" location="'Tennessee 2023'!A1" display="Back to Ranking" xr:uid="{81FBD688-D376-45DF-8490-2AB7206639A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1979D6F-A546-4DD2-8A9F-2B7118F4D743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65D6D-1969-48CB-A840-9D68FC6CBFB7}">
  <dimension ref="A1:Q13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4" t="s">
        <v>35</v>
      </c>
      <c r="B2" s="15" t="s">
        <v>54</v>
      </c>
      <c r="C2" s="16">
        <v>45129</v>
      </c>
      <c r="D2" s="17" t="s">
        <v>26</v>
      </c>
      <c r="E2" s="18">
        <v>190</v>
      </c>
      <c r="F2" s="18">
        <v>189.001</v>
      </c>
      <c r="G2" s="18">
        <v>189</v>
      </c>
      <c r="H2" s="18">
        <v>190</v>
      </c>
      <c r="I2" s="18">
        <v>176</v>
      </c>
      <c r="J2" s="18">
        <v>187</v>
      </c>
      <c r="K2" s="22">
        <v>6</v>
      </c>
      <c r="L2" s="22">
        <v>1121.001</v>
      </c>
      <c r="M2" s="37">
        <v>186.83349999999999</v>
      </c>
      <c r="N2" s="23">
        <v>12</v>
      </c>
      <c r="O2" s="38">
        <v>198.83349999999999</v>
      </c>
    </row>
    <row r="3" spans="1:17" x14ac:dyDescent="0.25">
      <c r="A3" s="14" t="s">
        <v>35</v>
      </c>
      <c r="B3" s="15" t="s">
        <v>54</v>
      </c>
      <c r="C3" s="16">
        <v>45164</v>
      </c>
      <c r="D3" s="17" t="s">
        <v>26</v>
      </c>
      <c r="E3" s="18">
        <v>188</v>
      </c>
      <c r="F3" s="18">
        <v>193</v>
      </c>
      <c r="G3" s="18">
        <v>0</v>
      </c>
      <c r="H3" s="18">
        <v>0</v>
      </c>
      <c r="I3" s="18"/>
      <c r="J3" s="18"/>
      <c r="K3" s="22">
        <v>4</v>
      </c>
      <c r="L3" s="22">
        <v>381</v>
      </c>
      <c r="M3" s="37">
        <v>95.25</v>
      </c>
      <c r="N3" s="23">
        <v>3</v>
      </c>
      <c r="O3" s="38">
        <v>98.25</v>
      </c>
    </row>
    <row r="5" spans="1:17" x14ac:dyDescent="0.25">
      <c r="K5" s="8">
        <f>SUM(K2:K4)</f>
        <v>10</v>
      </c>
      <c r="L5" s="8">
        <f>SUM(L2:L4)</f>
        <v>1502.001</v>
      </c>
      <c r="M5" s="7">
        <f>SUM(L5/K5)</f>
        <v>150.20009999999999</v>
      </c>
      <c r="N5" s="8">
        <f>SUM(N2:N4)</f>
        <v>15</v>
      </c>
      <c r="O5" s="13">
        <f>SUM(M5+N5)</f>
        <v>165.20009999999999</v>
      </c>
    </row>
    <row r="8" spans="1:17" ht="30" x14ac:dyDescent="0.25">
      <c r="A8" s="1" t="s">
        <v>1</v>
      </c>
      <c r="B8" s="2" t="s">
        <v>2</v>
      </c>
      <c r="C8" s="2" t="s">
        <v>3</v>
      </c>
      <c r="D8" s="3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3" t="s">
        <v>12</v>
      </c>
      <c r="M8" s="5" t="s">
        <v>13</v>
      </c>
      <c r="N8" s="2" t="s">
        <v>14</v>
      </c>
      <c r="O8" s="6" t="s">
        <v>15</v>
      </c>
    </row>
    <row r="9" spans="1:17" x14ac:dyDescent="0.25">
      <c r="A9" s="14" t="s">
        <v>23</v>
      </c>
      <c r="B9" s="15" t="s">
        <v>54</v>
      </c>
      <c r="C9" s="16">
        <v>45192</v>
      </c>
      <c r="D9" s="17" t="s">
        <v>26</v>
      </c>
      <c r="E9" s="18">
        <v>194</v>
      </c>
      <c r="F9" s="18">
        <v>194</v>
      </c>
      <c r="G9" s="18">
        <v>189</v>
      </c>
      <c r="H9" s="18">
        <v>193</v>
      </c>
      <c r="I9" s="18">
        <v>192</v>
      </c>
      <c r="J9" s="18">
        <v>196</v>
      </c>
      <c r="K9" s="22">
        <v>6</v>
      </c>
      <c r="L9" s="22">
        <v>1158</v>
      </c>
      <c r="M9" s="37">
        <v>193</v>
      </c>
      <c r="N9" s="23">
        <v>4</v>
      </c>
      <c r="O9" s="38">
        <v>197</v>
      </c>
    </row>
    <row r="10" spans="1:17" x14ac:dyDescent="0.25">
      <c r="A10" s="14" t="s">
        <v>23</v>
      </c>
      <c r="B10" s="15" t="s">
        <v>54</v>
      </c>
      <c r="C10" s="16">
        <v>45227</v>
      </c>
      <c r="D10" s="17" t="s">
        <v>26</v>
      </c>
      <c r="E10" s="18">
        <v>193</v>
      </c>
      <c r="F10" s="18">
        <v>195</v>
      </c>
      <c r="G10" s="18">
        <v>114</v>
      </c>
      <c r="H10" s="18">
        <v>195</v>
      </c>
      <c r="I10" s="18"/>
      <c r="J10" s="18"/>
      <c r="K10" s="22">
        <v>4</v>
      </c>
      <c r="L10" s="22">
        <v>697</v>
      </c>
      <c r="M10" s="37">
        <v>174.25</v>
      </c>
      <c r="N10" s="23">
        <v>2</v>
      </c>
      <c r="O10" s="38">
        <v>176.25</v>
      </c>
    </row>
    <row r="11" spans="1:17" x14ac:dyDescent="0.25">
      <c r="A11" s="14" t="s">
        <v>23</v>
      </c>
      <c r="B11" s="15" t="s">
        <v>54</v>
      </c>
      <c r="C11" s="16">
        <v>45228</v>
      </c>
      <c r="D11" s="17" t="s">
        <v>26</v>
      </c>
      <c r="E11" s="18">
        <v>184</v>
      </c>
      <c r="F11" s="18">
        <v>182</v>
      </c>
      <c r="G11" s="18">
        <v>181</v>
      </c>
      <c r="H11" s="18">
        <v>178</v>
      </c>
      <c r="I11" s="18"/>
      <c r="J11" s="18"/>
      <c r="K11" s="22">
        <v>4</v>
      </c>
      <c r="L11" s="22">
        <v>725</v>
      </c>
      <c r="M11" s="37">
        <v>181.25</v>
      </c>
      <c r="N11" s="23">
        <v>3</v>
      </c>
      <c r="O11" s="38">
        <v>184.25</v>
      </c>
    </row>
    <row r="13" spans="1:17" x14ac:dyDescent="0.25">
      <c r="K13" s="8">
        <f>SUM(K9:K12)</f>
        <v>14</v>
      </c>
      <c r="L13" s="8">
        <f>SUM(L9:L12)</f>
        <v>2580</v>
      </c>
      <c r="M13" s="7">
        <f>SUM(L13/K13)</f>
        <v>184.28571428571428</v>
      </c>
      <c r="N13" s="8">
        <f>SUM(N9:N12)</f>
        <v>9</v>
      </c>
      <c r="O13" s="13">
        <f>SUM(M13+N13)</f>
        <v>193.28571428571428</v>
      </c>
    </row>
  </sheetData>
  <protectedRanges>
    <protectedRange algorithmName="SHA-512" hashValue="ON39YdpmFHfN9f47KpiRvqrKx0V9+erV1CNkpWzYhW/Qyc6aT8rEyCrvauWSYGZK2ia3o7vd3akF07acHAFpOA==" saltValue="yVW9XmDwTqEnmpSGai0KYg==" spinCount="100000" sqref="B1 B8" name="Range1_2"/>
  </protectedRanges>
  <hyperlinks>
    <hyperlink ref="Q1" location="'Tennessee 2023'!A1" display="Back to Ranking" xr:uid="{F6CA1BB3-C205-4433-AE19-13D7804C0EC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B7AE0EA-FDED-47DB-9FC7-FDE8092E0E79}">
          <x14:formula1>
            <xm:f>'C:\Users\abra2\Desktop\ABRA Files and More\AUTO BENCH REST ASSOCIATION FILE\ABRA 2019\Georgia\[Georgia Results 01 19 20.xlsm]DATA SHEET'!#REF!</xm:f>
          </x14:formula1>
          <xm:sqref>B1 B8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BB1F3-6A1B-4395-9E7B-908B0E60D015}">
  <dimension ref="A1:Q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4" t="s">
        <v>50</v>
      </c>
      <c r="B2" s="39" t="s">
        <v>51</v>
      </c>
      <c r="C2" s="16">
        <v>45101</v>
      </c>
      <c r="D2" s="17" t="s">
        <v>26</v>
      </c>
      <c r="E2" s="18">
        <v>191</v>
      </c>
      <c r="F2" s="58">
        <v>196</v>
      </c>
      <c r="G2" s="18">
        <v>190</v>
      </c>
      <c r="H2" s="18">
        <v>191</v>
      </c>
      <c r="I2" s="18">
        <v>191</v>
      </c>
      <c r="J2" s="18">
        <v>190</v>
      </c>
      <c r="K2" s="22">
        <v>6</v>
      </c>
      <c r="L2" s="22">
        <v>1149</v>
      </c>
      <c r="M2" s="37">
        <v>191.5</v>
      </c>
      <c r="N2" s="23">
        <v>30</v>
      </c>
      <c r="O2" s="38">
        <v>221.5</v>
      </c>
    </row>
    <row r="3" spans="1:17" x14ac:dyDescent="0.25">
      <c r="A3" s="14" t="s">
        <v>50</v>
      </c>
      <c r="B3" s="39" t="s">
        <v>51</v>
      </c>
      <c r="C3" s="16">
        <v>45102</v>
      </c>
      <c r="D3" s="17" t="s">
        <v>26</v>
      </c>
      <c r="E3" s="18">
        <v>191</v>
      </c>
      <c r="F3" s="18">
        <v>187</v>
      </c>
      <c r="G3" s="18">
        <v>191</v>
      </c>
      <c r="H3" s="18">
        <v>192</v>
      </c>
      <c r="I3" s="18"/>
      <c r="J3" s="18"/>
      <c r="K3" s="22">
        <v>4</v>
      </c>
      <c r="L3" s="22">
        <v>761</v>
      </c>
      <c r="M3" s="37">
        <v>190.25</v>
      </c>
      <c r="N3" s="23">
        <v>11</v>
      </c>
      <c r="O3" s="38">
        <v>201.25</v>
      </c>
    </row>
    <row r="4" spans="1:17" x14ac:dyDescent="0.25">
      <c r="A4" s="14" t="s">
        <v>50</v>
      </c>
      <c r="B4" s="15" t="s">
        <v>51</v>
      </c>
      <c r="C4" s="16">
        <v>45129</v>
      </c>
      <c r="D4" s="17" t="s">
        <v>26</v>
      </c>
      <c r="E4" s="18">
        <v>190.001</v>
      </c>
      <c r="F4" s="18">
        <v>189.001</v>
      </c>
      <c r="G4" s="18">
        <v>192</v>
      </c>
      <c r="H4" s="18">
        <v>190</v>
      </c>
      <c r="I4" s="18">
        <v>187</v>
      </c>
      <c r="J4" s="58">
        <v>193</v>
      </c>
      <c r="K4" s="22">
        <v>6</v>
      </c>
      <c r="L4" s="22">
        <v>1141.002</v>
      </c>
      <c r="M4" s="37">
        <v>190.167</v>
      </c>
      <c r="N4" s="23">
        <v>16</v>
      </c>
      <c r="O4" s="38">
        <v>206.167</v>
      </c>
    </row>
    <row r="5" spans="1:17" x14ac:dyDescent="0.25">
      <c r="A5" s="14" t="s">
        <v>50</v>
      </c>
      <c r="B5" s="15" t="s">
        <v>51</v>
      </c>
      <c r="C5" s="16">
        <v>45130</v>
      </c>
      <c r="D5" s="17" t="s">
        <v>26</v>
      </c>
      <c r="E5" s="18">
        <v>190</v>
      </c>
      <c r="F5" s="18">
        <v>190</v>
      </c>
      <c r="G5" s="18">
        <v>182</v>
      </c>
      <c r="H5" s="18">
        <v>191</v>
      </c>
      <c r="I5" s="18"/>
      <c r="J5" s="18"/>
      <c r="K5" s="22">
        <v>4</v>
      </c>
      <c r="L5" s="22">
        <v>753</v>
      </c>
      <c r="M5" s="37">
        <v>188.25</v>
      </c>
      <c r="N5" s="23">
        <v>5</v>
      </c>
      <c r="O5" s="38">
        <v>193.25</v>
      </c>
    </row>
    <row r="6" spans="1:17" x14ac:dyDescent="0.25">
      <c r="A6" s="14" t="s">
        <v>50</v>
      </c>
      <c r="B6" s="15" t="s">
        <v>51</v>
      </c>
      <c r="C6" s="16">
        <v>45192</v>
      </c>
      <c r="D6" s="17" t="s">
        <v>26</v>
      </c>
      <c r="E6" s="18">
        <v>190</v>
      </c>
      <c r="F6" s="18">
        <v>182</v>
      </c>
      <c r="G6" s="18">
        <v>183</v>
      </c>
      <c r="H6" s="18">
        <v>183</v>
      </c>
      <c r="I6" s="18">
        <v>187</v>
      </c>
      <c r="J6" s="18">
        <v>188</v>
      </c>
      <c r="K6" s="22">
        <v>6</v>
      </c>
      <c r="L6" s="22">
        <v>1113</v>
      </c>
      <c r="M6" s="37">
        <v>185.5</v>
      </c>
      <c r="N6" s="23">
        <v>10</v>
      </c>
      <c r="O6" s="38">
        <v>195.5</v>
      </c>
    </row>
    <row r="7" spans="1:17" x14ac:dyDescent="0.25">
      <c r="A7" s="74" t="s">
        <v>50</v>
      </c>
      <c r="B7" s="75" t="s">
        <v>51</v>
      </c>
      <c r="C7" s="76">
        <v>45227</v>
      </c>
      <c r="D7" s="77" t="s">
        <v>26</v>
      </c>
      <c r="E7" s="73">
        <v>186</v>
      </c>
      <c r="F7" s="73">
        <v>186</v>
      </c>
      <c r="G7" s="72">
        <v>194</v>
      </c>
      <c r="H7" s="73">
        <v>190</v>
      </c>
      <c r="I7" s="73"/>
      <c r="J7" s="73"/>
      <c r="K7" s="78">
        <v>4</v>
      </c>
      <c r="L7" s="78">
        <v>756</v>
      </c>
      <c r="M7" s="79">
        <v>189</v>
      </c>
      <c r="N7" s="80">
        <v>11</v>
      </c>
      <c r="O7" s="81">
        <v>200</v>
      </c>
    </row>
    <row r="9" spans="1:17" x14ac:dyDescent="0.25">
      <c r="K9" s="8">
        <f>SUM(K2:K8)</f>
        <v>30</v>
      </c>
      <c r="L9" s="8">
        <f>SUM(L2:L8)</f>
        <v>5673.0020000000004</v>
      </c>
      <c r="M9" s="7">
        <f>SUM(L9/K9)</f>
        <v>189.10006666666669</v>
      </c>
      <c r="N9" s="8">
        <f>SUM(N2:N8)</f>
        <v>83</v>
      </c>
      <c r="O9" s="13">
        <f>SUM(M9+N9)</f>
        <v>272.10006666666669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Tennessee 2023'!A1" display="Back to Ranking" xr:uid="{02FA1688-ACF5-4310-9E1B-92D57AD1E8E2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CFAAF44-DFAF-4607-B9C5-98DA49E85CD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FC49C-585D-464B-A8BD-592288BF9CCB}">
  <dimension ref="A1:Q1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4" t="s">
        <v>23</v>
      </c>
      <c r="B2" s="15" t="s">
        <v>25</v>
      </c>
      <c r="C2" s="16">
        <v>45010</v>
      </c>
      <c r="D2" s="17" t="s">
        <v>26</v>
      </c>
      <c r="E2" s="18">
        <v>179</v>
      </c>
      <c r="F2" s="18">
        <v>188</v>
      </c>
      <c r="G2" s="18">
        <v>186</v>
      </c>
      <c r="H2" s="18">
        <v>184</v>
      </c>
      <c r="I2" s="18"/>
      <c r="J2" s="18"/>
      <c r="K2" s="22">
        <v>4</v>
      </c>
      <c r="L2" s="22">
        <v>737</v>
      </c>
      <c r="M2" s="32">
        <v>184.25</v>
      </c>
      <c r="N2" s="23">
        <v>11</v>
      </c>
      <c r="O2" s="33">
        <v>195.25</v>
      </c>
    </row>
    <row r="3" spans="1:17" x14ac:dyDescent="0.25">
      <c r="A3" s="14" t="s">
        <v>23</v>
      </c>
      <c r="B3" s="34" t="s">
        <v>25</v>
      </c>
      <c r="C3" s="16">
        <v>45011</v>
      </c>
      <c r="D3" s="34" t="s">
        <v>26</v>
      </c>
      <c r="E3" s="34">
        <v>194</v>
      </c>
      <c r="F3" s="34">
        <v>193</v>
      </c>
      <c r="G3" s="34">
        <v>190</v>
      </c>
      <c r="H3" s="34">
        <v>197</v>
      </c>
      <c r="I3" s="34"/>
      <c r="J3" s="34"/>
      <c r="K3" s="34">
        <v>4</v>
      </c>
      <c r="L3" s="34">
        <v>774</v>
      </c>
      <c r="M3" s="35">
        <v>193.5</v>
      </c>
      <c r="N3" s="34">
        <v>3</v>
      </c>
      <c r="O3" s="35">
        <v>196.5</v>
      </c>
    </row>
    <row r="4" spans="1:17" x14ac:dyDescent="0.25">
      <c r="A4" s="14" t="s">
        <v>23</v>
      </c>
      <c r="B4" s="15" t="s">
        <v>25</v>
      </c>
      <c r="C4" s="16">
        <v>45038</v>
      </c>
      <c r="D4" s="17" t="s">
        <v>26</v>
      </c>
      <c r="E4" s="18">
        <v>190.001</v>
      </c>
      <c r="F4" s="18">
        <v>193</v>
      </c>
      <c r="G4" s="18">
        <v>195</v>
      </c>
      <c r="H4" s="18">
        <v>198</v>
      </c>
      <c r="I4" s="18"/>
      <c r="J4" s="18"/>
      <c r="K4" s="22">
        <v>4</v>
      </c>
      <c r="L4" s="22">
        <v>776.00099999999998</v>
      </c>
      <c r="M4" s="37">
        <v>194.00024999999999</v>
      </c>
      <c r="N4" s="23">
        <v>6</v>
      </c>
      <c r="O4" s="38">
        <v>200.00024999999999</v>
      </c>
    </row>
    <row r="5" spans="1:17" x14ac:dyDescent="0.25">
      <c r="A5" s="14" t="s">
        <v>23</v>
      </c>
      <c r="B5" s="15" t="s">
        <v>25</v>
      </c>
      <c r="C5" s="16">
        <v>45039</v>
      </c>
      <c r="D5" s="17" t="s">
        <v>26</v>
      </c>
      <c r="E5" s="18">
        <v>196</v>
      </c>
      <c r="F5" s="18">
        <v>194</v>
      </c>
      <c r="G5" s="18">
        <v>191</v>
      </c>
      <c r="H5" s="18">
        <v>192</v>
      </c>
      <c r="I5" s="18"/>
      <c r="J5" s="18"/>
      <c r="K5" s="22">
        <v>4</v>
      </c>
      <c r="L5" s="22">
        <v>773</v>
      </c>
      <c r="M5" s="37">
        <v>193.25</v>
      </c>
      <c r="N5" s="23">
        <v>2</v>
      </c>
      <c r="O5" s="38">
        <v>195.25</v>
      </c>
    </row>
    <row r="6" spans="1:17" x14ac:dyDescent="0.25">
      <c r="A6" s="14" t="s">
        <v>23</v>
      </c>
      <c r="B6" s="15" t="s">
        <v>25</v>
      </c>
      <c r="C6" s="16">
        <v>45066</v>
      </c>
      <c r="D6" s="17" t="s">
        <v>26</v>
      </c>
      <c r="E6" s="18">
        <v>197</v>
      </c>
      <c r="F6" s="18">
        <v>196</v>
      </c>
      <c r="G6" s="58">
        <v>200</v>
      </c>
      <c r="H6" s="18">
        <v>194</v>
      </c>
      <c r="I6" s="18"/>
      <c r="J6" s="18"/>
      <c r="K6" s="22">
        <v>4</v>
      </c>
      <c r="L6" s="22">
        <v>787</v>
      </c>
      <c r="M6" s="37">
        <v>196.75</v>
      </c>
      <c r="N6" s="23">
        <v>9</v>
      </c>
      <c r="O6" s="38">
        <v>205.75</v>
      </c>
    </row>
    <row r="7" spans="1:17" x14ac:dyDescent="0.25">
      <c r="A7" s="14" t="s">
        <v>23</v>
      </c>
      <c r="B7" s="15" t="s">
        <v>25</v>
      </c>
      <c r="C7" s="16">
        <v>45067</v>
      </c>
      <c r="D7" s="17" t="s">
        <v>26</v>
      </c>
      <c r="E7" s="18">
        <v>192</v>
      </c>
      <c r="F7" s="18">
        <v>188</v>
      </c>
      <c r="G7" s="18">
        <v>195</v>
      </c>
      <c r="H7" s="18">
        <v>193</v>
      </c>
      <c r="I7" s="18"/>
      <c r="J7" s="18"/>
      <c r="K7" s="22">
        <v>4</v>
      </c>
      <c r="L7" s="22">
        <v>768</v>
      </c>
      <c r="M7" s="37">
        <v>192</v>
      </c>
      <c r="N7" s="23">
        <v>11</v>
      </c>
      <c r="O7" s="38">
        <v>203</v>
      </c>
    </row>
    <row r="8" spans="1:17" x14ac:dyDescent="0.25">
      <c r="A8" s="14" t="s">
        <v>23</v>
      </c>
      <c r="B8" s="15" t="s">
        <v>25</v>
      </c>
      <c r="C8" s="16">
        <v>45101</v>
      </c>
      <c r="D8" s="17" t="s">
        <v>26</v>
      </c>
      <c r="E8" s="18">
        <v>197</v>
      </c>
      <c r="F8" s="18">
        <v>197</v>
      </c>
      <c r="G8" s="18">
        <v>199</v>
      </c>
      <c r="H8" s="18">
        <v>195</v>
      </c>
      <c r="I8" s="18">
        <v>191</v>
      </c>
      <c r="J8" s="18">
        <v>192</v>
      </c>
      <c r="K8" s="22">
        <v>6</v>
      </c>
      <c r="L8" s="22">
        <v>1171</v>
      </c>
      <c r="M8" s="37">
        <v>195.16666666666666</v>
      </c>
      <c r="N8" s="23">
        <v>8</v>
      </c>
      <c r="O8" s="38">
        <v>203.16666666666666</v>
      </c>
    </row>
    <row r="9" spans="1:17" x14ac:dyDescent="0.25">
      <c r="A9" s="14" t="s">
        <v>23</v>
      </c>
      <c r="B9" s="15" t="s">
        <v>25</v>
      </c>
      <c r="C9" s="16">
        <v>45102</v>
      </c>
      <c r="D9" s="17" t="s">
        <v>26</v>
      </c>
      <c r="E9" s="18">
        <v>191</v>
      </c>
      <c r="F9" s="18">
        <v>194</v>
      </c>
      <c r="G9" s="18">
        <v>194</v>
      </c>
      <c r="H9" s="18">
        <v>194</v>
      </c>
      <c r="I9" s="18"/>
      <c r="J9" s="18"/>
      <c r="K9" s="22">
        <v>4</v>
      </c>
      <c r="L9" s="22">
        <v>773</v>
      </c>
      <c r="M9" s="37">
        <v>193.25</v>
      </c>
      <c r="N9" s="23">
        <v>3</v>
      </c>
      <c r="O9" s="38">
        <v>196.25</v>
      </c>
    </row>
    <row r="10" spans="1:17" x14ac:dyDescent="0.25">
      <c r="A10" s="14" t="s">
        <v>23</v>
      </c>
      <c r="B10" s="15" t="s">
        <v>25</v>
      </c>
      <c r="C10" s="16">
        <v>45129</v>
      </c>
      <c r="D10" s="17" t="s">
        <v>26</v>
      </c>
      <c r="E10" s="18">
        <v>198</v>
      </c>
      <c r="F10" s="18">
        <v>195</v>
      </c>
      <c r="G10" s="18">
        <v>196</v>
      </c>
      <c r="H10" s="18">
        <v>198</v>
      </c>
      <c r="I10" s="18">
        <v>198</v>
      </c>
      <c r="J10" s="18">
        <v>199.001</v>
      </c>
      <c r="K10" s="22">
        <v>6</v>
      </c>
      <c r="L10" s="22">
        <v>1184.001</v>
      </c>
      <c r="M10" s="37">
        <v>197.33349999999999</v>
      </c>
      <c r="N10" s="23">
        <v>12</v>
      </c>
      <c r="O10" s="38">
        <v>209.33349999999999</v>
      </c>
    </row>
    <row r="11" spans="1:17" x14ac:dyDescent="0.25">
      <c r="A11" s="14" t="s">
        <v>23</v>
      </c>
      <c r="B11" s="15" t="s">
        <v>25</v>
      </c>
      <c r="C11" s="16">
        <v>45130</v>
      </c>
      <c r="D11" s="17" t="s">
        <v>26</v>
      </c>
      <c r="E11" s="18">
        <v>192</v>
      </c>
      <c r="F11" s="18">
        <v>193</v>
      </c>
      <c r="G11" s="18">
        <v>195</v>
      </c>
      <c r="H11" s="18">
        <v>199</v>
      </c>
      <c r="I11" s="18"/>
      <c r="J11" s="18"/>
      <c r="K11" s="22">
        <v>4</v>
      </c>
      <c r="L11" s="22">
        <v>779</v>
      </c>
      <c r="M11" s="37">
        <v>194.75</v>
      </c>
      <c r="N11" s="23">
        <v>6</v>
      </c>
      <c r="O11" s="38">
        <v>200.75</v>
      </c>
    </row>
    <row r="12" spans="1:17" x14ac:dyDescent="0.25">
      <c r="A12" s="14" t="s">
        <v>23</v>
      </c>
      <c r="B12" s="15" t="s">
        <v>25</v>
      </c>
      <c r="C12" s="16">
        <v>45164</v>
      </c>
      <c r="D12" s="17" t="s">
        <v>26</v>
      </c>
      <c r="E12" s="58">
        <v>200</v>
      </c>
      <c r="F12" s="18">
        <v>199</v>
      </c>
      <c r="G12" s="18">
        <v>197</v>
      </c>
      <c r="H12" s="18">
        <v>199</v>
      </c>
      <c r="I12" s="18"/>
      <c r="J12" s="18"/>
      <c r="K12" s="22">
        <v>4</v>
      </c>
      <c r="L12" s="22">
        <v>795</v>
      </c>
      <c r="M12" s="37">
        <v>198.75</v>
      </c>
      <c r="N12" s="23">
        <v>5</v>
      </c>
      <c r="O12" s="38">
        <v>203.75</v>
      </c>
    </row>
    <row r="13" spans="1:17" x14ac:dyDescent="0.25">
      <c r="A13" s="14" t="s">
        <v>23</v>
      </c>
      <c r="B13" s="15" t="s">
        <v>25</v>
      </c>
      <c r="C13" s="16">
        <v>45165</v>
      </c>
      <c r="D13" s="17" t="s">
        <v>26</v>
      </c>
      <c r="E13" s="18">
        <v>195</v>
      </c>
      <c r="F13" s="18">
        <v>196</v>
      </c>
      <c r="G13" s="18">
        <v>198.001</v>
      </c>
      <c r="H13" s="18">
        <v>194</v>
      </c>
      <c r="I13" s="18"/>
      <c r="J13" s="18"/>
      <c r="K13" s="22">
        <v>4</v>
      </c>
      <c r="L13" s="22">
        <v>783.00099999999998</v>
      </c>
      <c r="M13" s="37">
        <v>195.75024999999999</v>
      </c>
      <c r="N13" s="23">
        <v>8</v>
      </c>
      <c r="O13" s="38">
        <v>203.75024999999999</v>
      </c>
    </row>
    <row r="14" spans="1:17" x14ac:dyDescent="0.25">
      <c r="A14" s="14" t="s">
        <v>23</v>
      </c>
      <c r="B14" s="15" t="s">
        <v>25</v>
      </c>
      <c r="C14" s="16">
        <v>45192</v>
      </c>
      <c r="D14" s="17" t="s">
        <v>26</v>
      </c>
      <c r="E14" s="18">
        <v>196</v>
      </c>
      <c r="F14" s="18">
        <v>198</v>
      </c>
      <c r="G14" s="18">
        <v>194</v>
      </c>
      <c r="H14" s="18">
        <v>195</v>
      </c>
      <c r="I14" s="18">
        <v>197</v>
      </c>
      <c r="J14" s="18">
        <v>199</v>
      </c>
      <c r="K14" s="22">
        <v>6</v>
      </c>
      <c r="L14" s="22">
        <v>1179</v>
      </c>
      <c r="M14" s="37">
        <v>196.5</v>
      </c>
      <c r="N14" s="23">
        <v>4</v>
      </c>
      <c r="O14" s="38">
        <v>200.5</v>
      </c>
    </row>
    <row r="15" spans="1:17" x14ac:dyDescent="0.25">
      <c r="A15" s="14" t="s">
        <v>23</v>
      </c>
      <c r="B15" s="15" t="s">
        <v>25</v>
      </c>
      <c r="C15" s="16">
        <v>45193</v>
      </c>
      <c r="D15" s="17" t="s">
        <v>26</v>
      </c>
      <c r="E15" s="18">
        <v>192</v>
      </c>
      <c r="F15" s="18">
        <v>196</v>
      </c>
      <c r="G15" s="18">
        <v>198</v>
      </c>
      <c r="H15" s="18">
        <v>197</v>
      </c>
      <c r="I15" s="18"/>
      <c r="J15" s="18"/>
      <c r="K15" s="22">
        <v>4</v>
      </c>
      <c r="L15" s="22">
        <v>783</v>
      </c>
      <c r="M15" s="37">
        <v>195.75</v>
      </c>
      <c r="N15" s="23">
        <v>6</v>
      </c>
      <c r="O15" s="38">
        <v>201.75</v>
      </c>
    </row>
    <row r="16" spans="1:17" x14ac:dyDescent="0.25">
      <c r="A16" s="14" t="s">
        <v>23</v>
      </c>
      <c r="B16" s="15" t="s">
        <v>25</v>
      </c>
      <c r="C16" s="16">
        <v>45227</v>
      </c>
      <c r="D16" s="17" t="s">
        <v>26</v>
      </c>
      <c r="E16" s="18">
        <v>197</v>
      </c>
      <c r="F16" s="18">
        <v>197</v>
      </c>
      <c r="G16" s="18">
        <v>195</v>
      </c>
      <c r="H16" s="18">
        <v>195</v>
      </c>
      <c r="I16" s="18"/>
      <c r="J16" s="18"/>
      <c r="K16" s="22">
        <v>4</v>
      </c>
      <c r="L16" s="22">
        <v>784</v>
      </c>
      <c r="M16" s="37">
        <v>196</v>
      </c>
      <c r="N16" s="23">
        <v>2</v>
      </c>
      <c r="O16" s="38">
        <v>198</v>
      </c>
    </row>
    <row r="17" spans="1:15" x14ac:dyDescent="0.25">
      <c r="A17" s="74" t="s">
        <v>23</v>
      </c>
      <c r="B17" s="75" t="s">
        <v>25</v>
      </c>
      <c r="C17" s="76">
        <v>45228</v>
      </c>
      <c r="D17" s="77" t="s">
        <v>26</v>
      </c>
      <c r="E17" s="73">
        <v>195</v>
      </c>
      <c r="F17" s="73">
        <v>194</v>
      </c>
      <c r="G17" s="73">
        <v>194</v>
      </c>
      <c r="H17" s="73">
        <v>193.001</v>
      </c>
      <c r="I17" s="73"/>
      <c r="J17" s="73"/>
      <c r="K17" s="78">
        <v>4</v>
      </c>
      <c r="L17" s="78">
        <v>776.00099999999998</v>
      </c>
      <c r="M17" s="79">
        <v>194.00024999999999</v>
      </c>
      <c r="N17" s="80">
        <v>9</v>
      </c>
      <c r="O17" s="81">
        <v>203.00024999999999</v>
      </c>
    </row>
    <row r="19" spans="1:15" x14ac:dyDescent="0.25">
      <c r="K19" s="8">
        <f>SUM(K2:K18)</f>
        <v>70</v>
      </c>
      <c r="L19" s="8">
        <f>SUM(L2:L18)</f>
        <v>13622.004000000001</v>
      </c>
      <c r="M19" s="7">
        <f>SUM(L19/K19)</f>
        <v>194.60005714285717</v>
      </c>
      <c r="N19" s="8">
        <f>SUM(N2:N18)</f>
        <v>105</v>
      </c>
      <c r="O19" s="13">
        <f>SUM(M19+N19)</f>
        <v>299.60005714285717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J2" name="Range1_3_2"/>
  </protectedRanges>
  <conditionalFormatting sqref="I2">
    <cfRule type="top10" dxfId="5" priority="6" rank="1"/>
  </conditionalFormatting>
  <conditionalFormatting sqref="I2:J2">
    <cfRule type="cellIs" dxfId="4" priority="1" operator="greaterThanOrEqual">
      <formula>200</formula>
    </cfRule>
  </conditionalFormatting>
  <conditionalFormatting sqref="J2">
    <cfRule type="top10" dxfId="3" priority="7" rank="1"/>
  </conditionalFormatting>
  <hyperlinks>
    <hyperlink ref="Q1" location="'Tennessee 2023'!A1" display="Back to Ranking" xr:uid="{57BD3B2B-F21F-46C2-A6A7-FCD2592E864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C50542-1F59-48FC-BE81-72C38D5A6C6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9DFED-5108-4C98-8662-02AD78ECE273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4" t="s">
        <v>35</v>
      </c>
      <c r="B2" s="39" t="s">
        <v>48</v>
      </c>
      <c r="C2" s="16">
        <v>45101</v>
      </c>
      <c r="D2" s="17" t="s">
        <v>26</v>
      </c>
      <c r="E2" s="18">
        <v>168</v>
      </c>
      <c r="F2" s="18">
        <v>160</v>
      </c>
      <c r="G2" s="18">
        <v>165</v>
      </c>
      <c r="H2" s="18">
        <v>180</v>
      </c>
      <c r="I2" s="18">
        <v>178</v>
      </c>
      <c r="J2" s="18">
        <v>168</v>
      </c>
      <c r="K2" s="22">
        <v>6</v>
      </c>
      <c r="L2" s="22">
        <v>1019</v>
      </c>
      <c r="M2" s="37">
        <v>169.83333333333334</v>
      </c>
      <c r="N2" s="23">
        <v>8</v>
      </c>
      <c r="O2" s="38">
        <v>177.83333333333334</v>
      </c>
    </row>
    <row r="3" spans="1:17" x14ac:dyDescent="0.25">
      <c r="A3" s="14" t="s">
        <v>35</v>
      </c>
      <c r="B3" s="15" t="s">
        <v>48</v>
      </c>
      <c r="C3" s="16">
        <v>45164</v>
      </c>
      <c r="D3" s="17" t="s">
        <v>26</v>
      </c>
      <c r="E3" s="18">
        <v>178</v>
      </c>
      <c r="F3" s="18">
        <v>180</v>
      </c>
      <c r="G3" s="18">
        <v>150</v>
      </c>
      <c r="H3" s="18">
        <v>172</v>
      </c>
      <c r="I3" s="18"/>
      <c r="J3" s="18"/>
      <c r="K3" s="22">
        <v>4</v>
      </c>
      <c r="L3" s="22">
        <v>680</v>
      </c>
      <c r="M3" s="37">
        <v>170</v>
      </c>
      <c r="N3" s="23">
        <v>4</v>
      </c>
      <c r="O3" s="38">
        <v>174</v>
      </c>
    </row>
    <row r="5" spans="1:17" x14ac:dyDescent="0.25">
      <c r="K5" s="8">
        <f>SUM(K2:K4)</f>
        <v>10</v>
      </c>
      <c r="L5" s="8">
        <f>SUM(L2:L4)</f>
        <v>1699</v>
      </c>
      <c r="M5" s="7">
        <f>SUM(L5/K5)</f>
        <v>169.9</v>
      </c>
      <c r="N5" s="8">
        <f>SUM(N2:N4)</f>
        <v>12</v>
      </c>
      <c r="O5" s="13">
        <f>SUM(M5+N5)</f>
        <v>181.9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Tennessee 2023'!A1" display="Back to Ranking" xr:uid="{91417528-1863-431A-8745-22F610DD4EA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E71A5D5-B9D0-4590-A74C-FA6BB1DC327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3D8B5-4AB3-4A51-8258-93897CD9DE5C}"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4" t="s">
        <v>35</v>
      </c>
      <c r="B2" s="15" t="s">
        <v>37</v>
      </c>
      <c r="C2" s="16">
        <v>45038</v>
      </c>
      <c r="D2" s="17" t="s">
        <v>26</v>
      </c>
      <c r="E2" s="18">
        <v>28</v>
      </c>
      <c r="F2" s="18">
        <v>107</v>
      </c>
      <c r="G2" s="18">
        <v>163</v>
      </c>
      <c r="H2" s="18">
        <v>139</v>
      </c>
      <c r="I2" s="18"/>
      <c r="J2" s="18"/>
      <c r="K2" s="22">
        <v>4</v>
      </c>
      <c r="L2" s="22">
        <v>437</v>
      </c>
      <c r="M2" s="37">
        <v>109.25</v>
      </c>
      <c r="N2" s="23">
        <v>3</v>
      </c>
      <c r="O2" s="38">
        <v>112.25</v>
      </c>
    </row>
    <row r="3" spans="1:17" x14ac:dyDescent="0.25">
      <c r="A3" s="14" t="s">
        <v>35</v>
      </c>
      <c r="B3" s="15" t="s">
        <v>37</v>
      </c>
      <c r="C3" s="16">
        <v>45066</v>
      </c>
      <c r="D3" s="17" t="s">
        <v>26</v>
      </c>
      <c r="E3" s="18">
        <v>156</v>
      </c>
      <c r="F3" s="18">
        <v>133</v>
      </c>
      <c r="G3" s="18">
        <v>163</v>
      </c>
      <c r="H3" s="18">
        <v>159</v>
      </c>
      <c r="I3" s="18"/>
      <c r="J3" s="18"/>
      <c r="K3" s="22">
        <v>4</v>
      </c>
      <c r="L3" s="22">
        <v>611</v>
      </c>
      <c r="M3" s="37">
        <v>152.75</v>
      </c>
      <c r="N3" s="23">
        <v>3</v>
      </c>
      <c r="O3" s="38">
        <v>155.75</v>
      </c>
    </row>
    <row r="4" spans="1:17" x14ac:dyDescent="0.25">
      <c r="A4" s="14" t="s">
        <v>35</v>
      </c>
      <c r="B4" s="15" t="s">
        <v>37</v>
      </c>
      <c r="C4" s="16">
        <v>45101</v>
      </c>
      <c r="D4" s="17" t="s">
        <v>26</v>
      </c>
      <c r="E4" s="18">
        <v>158</v>
      </c>
      <c r="F4" s="18">
        <v>168</v>
      </c>
      <c r="G4" s="18">
        <v>167</v>
      </c>
      <c r="H4" s="18">
        <v>174</v>
      </c>
      <c r="I4" s="18">
        <v>165</v>
      </c>
      <c r="J4" s="18">
        <v>163</v>
      </c>
      <c r="K4" s="22">
        <v>6</v>
      </c>
      <c r="L4" s="22">
        <v>995</v>
      </c>
      <c r="M4" s="37">
        <v>165.83333333333334</v>
      </c>
      <c r="N4" s="23">
        <v>6</v>
      </c>
      <c r="O4" s="38">
        <v>171.83333333333334</v>
      </c>
    </row>
    <row r="5" spans="1:17" x14ac:dyDescent="0.25">
      <c r="A5" s="14" t="s">
        <v>35</v>
      </c>
      <c r="B5" s="15" t="s">
        <v>37</v>
      </c>
      <c r="C5" s="16">
        <v>45129</v>
      </c>
      <c r="D5" s="17" t="s">
        <v>26</v>
      </c>
      <c r="E5" s="18">
        <v>164</v>
      </c>
      <c r="F5" s="18">
        <v>170</v>
      </c>
      <c r="G5" s="18">
        <v>152</v>
      </c>
      <c r="H5" s="18">
        <v>154</v>
      </c>
      <c r="I5" s="18">
        <v>163</v>
      </c>
      <c r="J5" s="18">
        <v>163</v>
      </c>
      <c r="K5" s="22">
        <v>6</v>
      </c>
      <c r="L5" s="22">
        <v>966</v>
      </c>
      <c r="M5" s="37">
        <v>161</v>
      </c>
      <c r="N5" s="23">
        <v>6</v>
      </c>
      <c r="O5" s="38">
        <v>167</v>
      </c>
    </row>
    <row r="6" spans="1:17" x14ac:dyDescent="0.25">
      <c r="A6" s="14" t="s">
        <v>35</v>
      </c>
      <c r="B6" s="15" t="s">
        <v>37</v>
      </c>
      <c r="C6" s="16">
        <v>45227</v>
      </c>
      <c r="D6" s="17" t="s">
        <v>26</v>
      </c>
      <c r="E6" s="18">
        <v>176</v>
      </c>
      <c r="F6" s="18">
        <v>177</v>
      </c>
      <c r="G6" s="18">
        <v>171</v>
      </c>
      <c r="H6" s="18">
        <v>163</v>
      </c>
      <c r="I6" s="18"/>
      <c r="J6" s="18"/>
      <c r="K6" s="22">
        <v>4</v>
      </c>
      <c r="L6" s="22">
        <v>687</v>
      </c>
      <c r="M6" s="37">
        <v>171.75</v>
      </c>
      <c r="N6" s="23">
        <v>3</v>
      </c>
      <c r="O6" s="38">
        <v>174.75</v>
      </c>
    </row>
    <row r="8" spans="1:17" x14ac:dyDescent="0.25">
      <c r="K8" s="8">
        <f>SUM(K2:K7)</f>
        <v>24</v>
      </c>
      <c r="L8" s="8">
        <f>SUM(L2:L7)</f>
        <v>3696</v>
      </c>
      <c r="M8" s="7">
        <f>SUM(L8/K8)</f>
        <v>154</v>
      </c>
      <c r="N8" s="8">
        <f>SUM(N2:N7)</f>
        <v>21</v>
      </c>
      <c r="O8" s="13">
        <f>SUM(M8+N8)</f>
        <v>175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Tennessee 2023'!A1" display="Back to Ranking" xr:uid="{9DC47C5B-9FCF-4B1B-95F6-D9A692D2210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E78A8F-41F5-48B0-A940-0FE84FBFE71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AD5AA-7781-4BA8-80DD-644DA526B1CA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4" t="s">
        <v>23</v>
      </c>
      <c r="B2" s="15" t="s">
        <v>55</v>
      </c>
      <c r="C2" s="16">
        <v>45192</v>
      </c>
      <c r="D2" s="17" t="s">
        <v>26</v>
      </c>
      <c r="E2" s="18">
        <v>197</v>
      </c>
      <c r="F2" s="18">
        <v>194</v>
      </c>
      <c r="G2" s="18">
        <v>198</v>
      </c>
      <c r="H2" s="18">
        <v>195</v>
      </c>
      <c r="I2" s="18">
        <v>199</v>
      </c>
      <c r="J2" s="18">
        <v>195</v>
      </c>
      <c r="K2" s="22">
        <v>6</v>
      </c>
      <c r="L2" s="22">
        <v>1178</v>
      </c>
      <c r="M2" s="37">
        <v>196.33333333333334</v>
      </c>
      <c r="N2" s="23">
        <v>4</v>
      </c>
      <c r="O2" s="38">
        <v>200.33333333333334</v>
      </c>
    </row>
    <row r="3" spans="1:17" x14ac:dyDescent="0.25">
      <c r="A3" s="14" t="s">
        <v>23</v>
      </c>
      <c r="B3" s="15" t="s">
        <v>55</v>
      </c>
      <c r="C3" s="16">
        <v>45227</v>
      </c>
      <c r="D3" s="17" t="s">
        <v>26</v>
      </c>
      <c r="E3" s="18">
        <v>196</v>
      </c>
      <c r="F3" s="18">
        <v>193</v>
      </c>
      <c r="G3" s="18">
        <v>192</v>
      </c>
      <c r="H3" s="18">
        <v>195</v>
      </c>
      <c r="I3" s="18"/>
      <c r="J3" s="18"/>
      <c r="K3" s="22">
        <v>4</v>
      </c>
      <c r="L3" s="22">
        <v>776</v>
      </c>
      <c r="M3" s="37">
        <v>194</v>
      </c>
      <c r="N3" s="23">
        <v>2</v>
      </c>
      <c r="O3" s="38">
        <v>196</v>
      </c>
    </row>
    <row r="5" spans="1:17" x14ac:dyDescent="0.25">
      <c r="K5" s="8">
        <f>SUM(K2:K4)</f>
        <v>10</v>
      </c>
      <c r="L5" s="8">
        <f>SUM(L2:L4)</f>
        <v>1954</v>
      </c>
      <c r="M5" s="7">
        <f>SUM(L5/K5)</f>
        <v>195.4</v>
      </c>
      <c r="N5" s="8">
        <f>SUM(N2:N4)</f>
        <v>6</v>
      </c>
      <c r="O5" s="13">
        <f>SUM(M5+N5)</f>
        <v>201.4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Tennessee 2023'!A1" display="Back to Ranking" xr:uid="{D6AF00C7-5502-42EB-B8C3-79526063EFF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A664AD-E6FB-46B0-9F04-412C17D2AE8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Tennessee 2023</vt:lpstr>
      <vt:lpstr>Benji Matoy</vt:lpstr>
      <vt:lpstr>Charles Miller</vt:lpstr>
      <vt:lpstr>Charles Mullins</vt:lpstr>
      <vt:lpstr>Chuck Miller</vt:lpstr>
      <vt:lpstr>Danny Sissom</vt:lpstr>
      <vt:lpstr>David Durrant</vt:lpstr>
      <vt:lpstr>Doug Adams</vt:lpstr>
      <vt:lpstr>James Carroll</vt:lpstr>
      <vt:lpstr>Jeff Lewis</vt:lpstr>
      <vt:lpstr>Jim Haley</vt:lpstr>
      <vt:lpstr>Jim Parnell</vt:lpstr>
      <vt:lpstr>Johnathan Keller</vt:lpstr>
      <vt:lpstr>Johnny Montgomery</vt:lpstr>
      <vt:lpstr>Mark Harrison</vt:lpstr>
      <vt:lpstr>Michael Miller</vt:lpstr>
      <vt:lpstr>Neal McPaul</vt:lpstr>
      <vt:lpstr>Rebecca Carroll</vt:lpstr>
      <vt:lpstr>Ricky Haley</vt:lpstr>
      <vt:lpstr>Roger Snider</vt:lpstr>
      <vt:lpstr>Stacy Snider</vt:lpstr>
      <vt:lpstr>Steve DuVall</vt:lpstr>
      <vt:lpstr>Tao Irtz</vt:lpstr>
      <vt:lpstr>Travis Davis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dcterms:created xsi:type="dcterms:W3CDTF">2020-01-30T01:18:37Z</dcterms:created>
  <dcterms:modified xsi:type="dcterms:W3CDTF">2023-11-04T23:23:02Z</dcterms:modified>
</cp:coreProperties>
</file>