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National Rankings\"/>
    </mc:Choice>
  </mc:AlternateContent>
  <xr:revisionPtr revIDLastSave="0" documentId="13_ncr:1_{35040C09-2B17-4B9D-900A-B7BC3FF79461}" xr6:coauthVersionLast="47" xr6:coauthVersionMax="47" xr10:uidLastSave="{00000000-0000-0000-0000-000000000000}"/>
  <bookViews>
    <workbookView xWindow="-120" yWindow="-120" windowWidth="25440" windowHeight="15270" xr2:uid="{A35FAFAA-3A44-445C-BAAA-3002DD1ECE94}"/>
  </bookViews>
  <sheets>
    <sheet name="National Rankings" sheetId="1" r:id="rId1"/>
    <sheet name="Allen Wood" sheetId="283" r:id="rId2"/>
    <sheet name="Bill Meyer" sheetId="266" r:id="rId3"/>
    <sheet name="Bob Blaine" sheetId="277" r:id="rId4"/>
    <sheet name="Brandon Dubois" sheetId="316" r:id="rId5"/>
    <sheet name="Brian Vincent" sheetId="288" r:id="rId6"/>
    <sheet name="Carolyn Wilson" sheetId="218" r:id="rId7"/>
    <sheet name="Chance Heath" sheetId="263" r:id="rId8"/>
    <sheet name="Charles Dohring" sheetId="312" r:id="rId9"/>
    <sheet name="Charles Miller" sheetId="294" r:id="rId10"/>
    <sheet name="Charlie Sinatra" sheetId="300" r:id="rId11"/>
    <sheet name="Charles Span" sheetId="317" r:id="rId12"/>
    <sheet name="Chris Bradley" sheetId="224" r:id="rId13"/>
    <sheet name="Chuck Miller" sheetId="255" r:id="rId14"/>
    <sheet name="Cody Dockery" sheetId="276" r:id="rId15"/>
    <sheet name="Dakota Hobby" sheetId="299" r:id="rId16"/>
    <sheet name="Dale Cauthen" sheetId="289" r:id="rId17"/>
    <sheet name="Dean Dixon" sheetId="305" r:id="rId18"/>
    <sheet name="Debbie Penton" sheetId="313" r:id="rId19"/>
    <sheet name="Doug Gates" sheetId="280" r:id="rId20"/>
    <sheet name="Dustin Fugate" sheetId="303" r:id="rId21"/>
    <sheet name="Ernest Converse" sheetId="167" r:id="rId22"/>
    <sheet name="Frank Baird" sheetId="302" r:id="rId23"/>
    <sheet name="Frank Sega" sheetId="301" r:id="rId24"/>
    <sheet name="Fred Jamison" sheetId="290" r:id="rId25"/>
    <sheet name="Glen Bilyeu" sheetId="284" r:id="rId26"/>
    <sheet name="Glenn Stinson" sheetId="219" r:id="rId27"/>
    <sheet name="Greg George" sheetId="306" r:id="rId28"/>
    <sheet name="Griffin Potter" sheetId="231" r:id="rId29"/>
    <sheet name="Howard Wilson" sheetId="216" r:id="rId30"/>
    <sheet name="James Blaine" sheetId="278" r:id="rId31"/>
    <sheet name="James Braddy" sheetId="232" r:id="rId32"/>
    <sheet name="James Dupin II" sheetId="295" r:id="rId33"/>
    <sheet name="James Lopez" sheetId="285" r:id="rId34"/>
    <sheet name="James Marsh" sheetId="291" r:id="rId35"/>
    <sheet name="James Soileau" sheetId="213" r:id="rId36"/>
    <sheet name="Jamie Penton" sheetId="314" r:id="rId37"/>
    <sheet name="Janet Bryant" sheetId="315" r:id="rId38"/>
    <sheet name="Jason Potter" sheetId="260" r:id="rId39"/>
    <sheet name="Jeff Lloyd" sheetId="281" r:id="rId40"/>
    <sheet name="Jim Stewart" sheetId="264" r:id="rId41"/>
    <sheet name="John Joseph" sheetId="293" r:id="rId42"/>
    <sheet name="Jon McGeorge" sheetId="308" r:id="rId43"/>
    <sheet name="Josh Kite" sheetId="307" r:id="rId44"/>
    <sheet name="Jud Denniston" sheetId="273" r:id="rId45"/>
    <sheet name="Keith Hesseling" sheetId="270" r:id="rId46"/>
    <sheet name="Keith Vicars" sheetId="286" r:id="rId47"/>
    <sheet name="Ken Osmond" sheetId="265" r:id="rId48"/>
    <sheet name="Ken Patton" sheetId="261" r:id="rId49"/>
    <sheet name="Lance Forbes" sheetId="304" r:id="rId50"/>
    <sheet name="Linda Williams" sheetId="220" r:id="rId51"/>
    <sheet name="Lynn Sonnenberg" sheetId="217" r:id="rId52"/>
    <sheet name="Marcom Majors" sheetId="310" r:id="rId53"/>
    <sheet name="Mark Harrison" sheetId="296" r:id="rId54"/>
    <sheet name="Mark Zachman" sheetId="318" r:id="rId55"/>
    <sheet name="Max Dixon" sheetId="226" r:id="rId56"/>
    <sheet name="Melvin Ferguson" sheetId="319" r:id="rId57"/>
    <sheet name="Mike Gross" sheetId="282" r:id="rId58"/>
    <sheet name="Mike Rorer" sheetId="274" r:id="rId59"/>
    <sheet name="Mike Urbas" sheetId="275" r:id="rId60"/>
    <sheet name="Patrick Sexton" sheetId="287" r:id="rId61"/>
    <sheet name="Philip Beekley" sheetId="256" r:id="rId62"/>
    <sheet name="Ricky Finch" sheetId="311" r:id="rId63"/>
    <sheet name="Rob Johns" sheetId="267" r:id="rId64"/>
    <sheet name="Robert Benoit II" sheetId="196" r:id="rId65"/>
    <sheet name="Roger Blaine" sheetId="268" r:id="rId66"/>
    <sheet name="Roger Snider" sheetId="151" r:id="rId67"/>
    <sheet name="Robert Theis" sheetId="262" r:id="rId68"/>
    <sheet name="Scott Jackson" sheetId="298" r:id="rId69"/>
    <sheet name="Scott McClure" sheetId="269" r:id="rId70"/>
    <sheet name="Stacy Snider" sheetId="309" r:id="rId71"/>
    <sheet name="Steve Ewry" sheetId="272" r:id="rId72"/>
    <sheet name="Steve Gillam" sheetId="230" r:id="rId73"/>
    <sheet name="Steve Muntzinger" sheetId="279" r:id="rId74"/>
    <sheet name="Sue Joseph" sheetId="271" r:id="rId75"/>
    <sheet name="Tony Carruth" sheetId="162" r:id="rId76"/>
    <sheet name="Valarie Miller" sheetId="297" r:id="rId77"/>
    <sheet name="Walter Smith" sheetId="320" r:id="rId78"/>
  </sheets>
  <externalReferences>
    <externalReference r:id="rId79"/>
  </externalReferences>
  <definedNames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1" l="1"/>
  <c r="G65" i="1"/>
  <c r="F65" i="1"/>
  <c r="E65" i="1"/>
  <c r="N5" i="320"/>
  <c r="G78" i="1" s="1"/>
  <c r="L5" i="320"/>
  <c r="M5" i="320" s="1"/>
  <c r="O5" i="320" s="1"/>
  <c r="H78" i="1" s="1"/>
  <c r="K5" i="320"/>
  <c r="D78" i="1" s="1"/>
  <c r="D65" i="1"/>
  <c r="N4" i="319"/>
  <c r="L4" i="319"/>
  <c r="M4" i="319" s="1"/>
  <c r="O4" i="319" s="1"/>
  <c r="K4" i="319"/>
  <c r="H37" i="1"/>
  <c r="G37" i="1"/>
  <c r="F37" i="1"/>
  <c r="E37" i="1"/>
  <c r="D37" i="1"/>
  <c r="H62" i="1"/>
  <c r="G62" i="1"/>
  <c r="F62" i="1"/>
  <c r="E62" i="1"/>
  <c r="D62" i="1"/>
  <c r="N4" i="318"/>
  <c r="M4" i="318"/>
  <c r="O4" i="318" s="1"/>
  <c r="L4" i="318"/>
  <c r="K4" i="318"/>
  <c r="H31" i="1"/>
  <c r="G31" i="1"/>
  <c r="F31" i="1"/>
  <c r="E31" i="1"/>
  <c r="D31" i="1"/>
  <c r="H70" i="1"/>
  <c r="H54" i="1"/>
  <c r="G70" i="1"/>
  <c r="G54" i="1"/>
  <c r="F70" i="1"/>
  <c r="F54" i="1"/>
  <c r="E70" i="1"/>
  <c r="E54" i="1"/>
  <c r="D70" i="1"/>
  <c r="N4" i="317"/>
  <c r="L4" i="317"/>
  <c r="M4" i="317" s="1"/>
  <c r="O4" i="317" s="1"/>
  <c r="K4" i="317"/>
  <c r="D54" i="1"/>
  <c r="N4" i="316"/>
  <c r="L4" i="316"/>
  <c r="M4" i="316" s="1"/>
  <c r="O4" i="316" s="1"/>
  <c r="K4" i="316"/>
  <c r="H81" i="1"/>
  <c r="H41" i="1"/>
  <c r="H60" i="1"/>
  <c r="G81" i="1"/>
  <c r="G41" i="1"/>
  <c r="G60" i="1"/>
  <c r="F81" i="1"/>
  <c r="F41" i="1"/>
  <c r="F60" i="1"/>
  <c r="E81" i="1"/>
  <c r="E41" i="1"/>
  <c r="E60" i="1"/>
  <c r="D81" i="1"/>
  <c r="N4" i="315"/>
  <c r="L4" i="315"/>
  <c r="M4" i="315" s="1"/>
  <c r="O4" i="315" s="1"/>
  <c r="K4" i="315"/>
  <c r="D41" i="1"/>
  <c r="N4" i="314"/>
  <c r="L4" i="314"/>
  <c r="M4" i="314" s="1"/>
  <c r="O4" i="314" s="1"/>
  <c r="K4" i="314"/>
  <c r="D60" i="1"/>
  <c r="N4" i="313"/>
  <c r="L4" i="313"/>
  <c r="K4" i="313"/>
  <c r="H73" i="1"/>
  <c r="G73" i="1"/>
  <c r="F73" i="1"/>
  <c r="E73" i="1"/>
  <c r="D73" i="1"/>
  <c r="N4" i="312"/>
  <c r="L4" i="312"/>
  <c r="M4" i="312" s="1"/>
  <c r="K4" i="312"/>
  <c r="G46" i="1"/>
  <c r="E46" i="1"/>
  <c r="N8" i="311"/>
  <c r="L8" i="311"/>
  <c r="K8" i="311"/>
  <c r="D46" i="1"/>
  <c r="N5" i="310"/>
  <c r="L5" i="310"/>
  <c r="K5" i="310"/>
  <c r="N13" i="309"/>
  <c r="G24" i="1" s="1"/>
  <c r="L13" i="309"/>
  <c r="E24" i="1" s="1"/>
  <c r="K13" i="309"/>
  <c r="D24" i="1" s="1"/>
  <c r="N10" i="308"/>
  <c r="G19" i="1" s="1"/>
  <c r="L10" i="308"/>
  <c r="K10" i="308"/>
  <c r="D19" i="1" s="1"/>
  <c r="H55" i="1"/>
  <c r="H63" i="1"/>
  <c r="H58" i="1"/>
  <c r="G55" i="1"/>
  <c r="G63" i="1"/>
  <c r="G58" i="1"/>
  <c r="F55" i="1"/>
  <c r="F63" i="1"/>
  <c r="F58" i="1"/>
  <c r="E55" i="1"/>
  <c r="E63" i="1"/>
  <c r="E58" i="1"/>
  <c r="D55" i="1"/>
  <c r="N4" i="307"/>
  <c r="L4" i="307"/>
  <c r="M4" i="307" s="1"/>
  <c r="O4" i="307" s="1"/>
  <c r="K4" i="307"/>
  <c r="D63" i="1"/>
  <c r="N4" i="306"/>
  <c r="L4" i="306"/>
  <c r="K4" i="306"/>
  <c r="D58" i="1"/>
  <c r="N4" i="305"/>
  <c r="L4" i="305"/>
  <c r="M4" i="305" s="1"/>
  <c r="O4" i="305" s="1"/>
  <c r="K4" i="305"/>
  <c r="H35" i="1"/>
  <c r="G35" i="1"/>
  <c r="F35" i="1"/>
  <c r="E35" i="1"/>
  <c r="D35" i="1"/>
  <c r="H66" i="1"/>
  <c r="G66" i="1"/>
  <c r="F66" i="1"/>
  <c r="E66" i="1"/>
  <c r="H75" i="1"/>
  <c r="G75" i="1"/>
  <c r="F75" i="1"/>
  <c r="E75" i="1"/>
  <c r="D66" i="1"/>
  <c r="N4" i="304"/>
  <c r="L4" i="304"/>
  <c r="K4" i="304"/>
  <c r="D75" i="1"/>
  <c r="N4" i="303"/>
  <c r="L4" i="303"/>
  <c r="K4" i="303"/>
  <c r="H53" i="1"/>
  <c r="G53" i="1"/>
  <c r="F53" i="1"/>
  <c r="E53" i="1"/>
  <c r="D53" i="1"/>
  <c r="N4" i="302"/>
  <c r="L4" i="302"/>
  <c r="M4" i="302" s="1"/>
  <c r="O4" i="302" s="1"/>
  <c r="K4" i="302"/>
  <c r="E43" i="1"/>
  <c r="N5" i="301"/>
  <c r="G57" i="1" s="1"/>
  <c r="L5" i="301"/>
  <c r="K5" i="301"/>
  <c r="D57" i="1" s="1"/>
  <c r="D43" i="1"/>
  <c r="N5" i="300"/>
  <c r="G43" i="1" s="1"/>
  <c r="L5" i="300"/>
  <c r="K5" i="300"/>
  <c r="H84" i="1"/>
  <c r="G84" i="1"/>
  <c r="F84" i="1"/>
  <c r="E84" i="1"/>
  <c r="D84" i="1"/>
  <c r="N4" i="299"/>
  <c r="L4" i="299"/>
  <c r="K4" i="299"/>
  <c r="E78" i="1" l="1"/>
  <c r="F78" i="1"/>
  <c r="M4" i="313"/>
  <c r="O4" i="313" s="1"/>
  <c r="M8" i="311"/>
  <c r="M5" i="310"/>
  <c r="O4" i="312"/>
  <c r="M13" i="309"/>
  <c r="F24" i="1" s="1"/>
  <c r="M10" i="308"/>
  <c r="E19" i="1"/>
  <c r="M5" i="301"/>
  <c r="E57" i="1"/>
  <c r="M4" i="306"/>
  <c r="O4" i="306" s="1"/>
  <c r="M4" i="304"/>
  <c r="O4" i="304" s="1"/>
  <c r="M4" i="303"/>
  <c r="O4" i="303" s="1"/>
  <c r="M5" i="300"/>
  <c r="M4" i="299"/>
  <c r="O4" i="299" s="1"/>
  <c r="N11" i="298"/>
  <c r="G21" i="1" s="1"/>
  <c r="L11" i="298"/>
  <c r="E21" i="1" s="1"/>
  <c r="K11" i="298"/>
  <c r="D21" i="1" s="1"/>
  <c r="N9" i="297"/>
  <c r="L9" i="297"/>
  <c r="K9" i="297"/>
  <c r="N6" i="296"/>
  <c r="G48" i="1" s="1"/>
  <c r="L6" i="296"/>
  <c r="E48" i="1" s="1"/>
  <c r="K6" i="296"/>
  <c r="D48" i="1" s="1"/>
  <c r="H72" i="1"/>
  <c r="G72" i="1"/>
  <c r="F72" i="1"/>
  <c r="E72" i="1"/>
  <c r="D72" i="1"/>
  <c r="N4" i="295"/>
  <c r="L4" i="295"/>
  <c r="K4" i="295"/>
  <c r="N10" i="294"/>
  <c r="G13" i="1" s="1"/>
  <c r="L10" i="294"/>
  <c r="E13" i="1" s="1"/>
  <c r="K10" i="294"/>
  <c r="D13" i="1" s="1"/>
  <c r="N5" i="293"/>
  <c r="G51" i="1" s="1"/>
  <c r="L5" i="293"/>
  <c r="E51" i="1" s="1"/>
  <c r="K5" i="293"/>
  <c r="D51" i="1" s="1"/>
  <c r="G64" i="1"/>
  <c r="E64" i="1"/>
  <c r="D64" i="1"/>
  <c r="N5" i="291"/>
  <c r="L5" i="291"/>
  <c r="K5" i="291"/>
  <c r="N5" i="290"/>
  <c r="G52" i="1" s="1"/>
  <c r="L5" i="290"/>
  <c r="E52" i="1" s="1"/>
  <c r="K5" i="290"/>
  <c r="D52" i="1" s="1"/>
  <c r="N7" i="289"/>
  <c r="G49" i="1" s="1"/>
  <c r="L7" i="289"/>
  <c r="E49" i="1" s="1"/>
  <c r="K7" i="289"/>
  <c r="D49" i="1" s="1"/>
  <c r="N8" i="288"/>
  <c r="L8" i="288"/>
  <c r="K8" i="288"/>
  <c r="E32" i="1"/>
  <c r="D32" i="1"/>
  <c r="D47" i="1"/>
  <c r="N5" i="287"/>
  <c r="G47" i="1" s="1"/>
  <c r="L5" i="287"/>
  <c r="E47" i="1" s="1"/>
  <c r="K5" i="287"/>
  <c r="G25" i="1"/>
  <c r="N6" i="286"/>
  <c r="G50" i="1" s="1"/>
  <c r="L6" i="286"/>
  <c r="E50" i="1" s="1"/>
  <c r="K6" i="286"/>
  <c r="D50" i="1" s="1"/>
  <c r="N5" i="285"/>
  <c r="G74" i="1" s="1"/>
  <c r="L5" i="285"/>
  <c r="E74" i="1" s="1"/>
  <c r="K5" i="285"/>
  <c r="D74" i="1" s="1"/>
  <c r="G80" i="1"/>
  <c r="H80" i="1"/>
  <c r="F80" i="1"/>
  <c r="E80" i="1"/>
  <c r="D80" i="1"/>
  <c r="N4" i="284"/>
  <c r="L4" i="284"/>
  <c r="M4" i="284" s="1"/>
  <c r="O4" i="284" s="1"/>
  <c r="K4" i="284"/>
  <c r="N9" i="283"/>
  <c r="G30" i="1" s="1"/>
  <c r="L9" i="283"/>
  <c r="K9" i="283"/>
  <c r="D30" i="1" s="1"/>
  <c r="H68" i="1"/>
  <c r="G68" i="1"/>
  <c r="F68" i="1"/>
  <c r="E68" i="1"/>
  <c r="D68" i="1"/>
  <c r="N4" i="282"/>
  <c r="L4" i="282"/>
  <c r="K4" i="282"/>
  <c r="N7" i="281"/>
  <c r="G45" i="1" s="1"/>
  <c r="L7" i="281"/>
  <c r="M7" i="281" s="1"/>
  <c r="O7" i="281" s="1"/>
  <c r="H45" i="1" s="1"/>
  <c r="K7" i="281"/>
  <c r="D45" i="1" s="1"/>
  <c r="N9" i="280"/>
  <c r="G17" i="1" s="1"/>
  <c r="L9" i="280"/>
  <c r="E17" i="1" s="1"/>
  <c r="K9" i="280"/>
  <c r="N16" i="279"/>
  <c r="G18" i="1" s="1"/>
  <c r="L16" i="279"/>
  <c r="E18" i="1" s="1"/>
  <c r="K16" i="279"/>
  <c r="D18" i="1" s="1"/>
  <c r="N9" i="278"/>
  <c r="G33" i="1" s="1"/>
  <c r="L9" i="278"/>
  <c r="E33" i="1" s="1"/>
  <c r="K9" i="278"/>
  <c r="D33" i="1" s="1"/>
  <c r="N7" i="277"/>
  <c r="G42" i="1" s="1"/>
  <c r="L7" i="277"/>
  <c r="E42" i="1" s="1"/>
  <c r="K7" i="277"/>
  <c r="D42" i="1" s="1"/>
  <c r="N15" i="276"/>
  <c r="G16" i="1" s="1"/>
  <c r="L15" i="276"/>
  <c r="E16" i="1" s="1"/>
  <c r="K15" i="276"/>
  <c r="D16" i="1" s="1"/>
  <c r="G79" i="1"/>
  <c r="E79" i="1"/>
  <c r="N5" i="275"/>
  <c r="L5" i="275"/>
  <c r="K5" i="275"/>
  <c r="D79" i="1" s="1"/>
  <c r="N13" i="274"/>
  <c r="G26" i="1" s="1"/>
  <c r="L13" i="274"/>
  <c r="E26" i="1" s="1"/>
  <c r="K13" i="274"/>
  <c r="D26" i="1" s="1"/>
  <c r="H59" i="1"/>
  <c r="G59" i="1"/>
  <c r="F59" i="1"/>
  <c r="E59" i="1"/>
  <c r="D59" i="1"/>
  <c r="N4" i="273"/>
  <c r="L4" i="273"/>
  <c r="K4" i="273"/>
  <c r="H71" i="1"/>
  <c r="G71" i="1"/>
  <c r="F71" i="1"/>
  <c r="E71" i="1"/>
  <c r="D71" i="1"/>
  <c r="N4" i="272"/>
  <c r="L4" i="272"/>
  <c r="M4" i="272" s="1"/>
  <c r="O4" i="272" s="1"/>
  <c r="K4" i="272"/>
  <c r="N13" i="271"/>
  <c r="G36" i="1" s="1"/>
  <c r="L13" i="271"/>
  <c r="E36" i="1" s="1"/>
  <c r="K13" i="271"/>
  <c r="D36" i="1" s="1"/>
  <c r="N6" i="270"/>
  <c r="G67" i="1" s="1"/>
  <c r="L6" i="270"/>
  <c r="E67" i="1" s="1"/>
  <c r="K6" i="270"/>
  <c r="D67" i="1" s="1"/>
  <c r="N6" i="269"/>
  <c r="G56" i="1" s="1"/>
  <c r="L6" i="269"/>
  <c r="M6" i="269" s="1"/>
  <c r="O6" i="269" s="1"/>
  <c r="H56" i="1" s="1"/>
  <c r="K6" i="269"/>
  <c r="D56" i="1" s="1"/>
  <c r="N11" i="268"/>
  <c r="G20" i="1" s="1"/>
  <c r="L11" i="268"/>
  <c r="E20" i="1" s="1"/>
  <c r="K11" i="268"/>
  <c r="D20" i="1" s="1"/>
  <c r="N10" i="267"/>
  <c r="G28" i="1" s="1"/>
  <c r="L10" i="267"/>
  <c r="E28" i="1" s="1"/>
  <c r="K10" i="267"/>
  <c r="D28" i="1" s="1"/>
  <c r="N17" i="266"/>
  <c r="G14" i="1" s="1"/>
  <c r="L17" i="266"/>
  <c r="E14" i="1" s="1"/>
  <c r="K17" i="266"/>
  <c r="D14" i="1" s="1"/>
  <c r="N7" i="265"/>
  <c r="G44" i="1" s="1"/>
  <c r="L7" i="265"/>
  <c r="M7" i="265" s="1"/>
  <c r="F44" i="1" s="1"/>
  <c r="K7" i="265"/>
  <c r="D44" i="1" s="1"/>
  <c r="N14" i="264"/>
  <c r="G22" i="1" s="1"/>
  <c r="L14" i="264"/>
  <c r="E22" i="1" s="1"/>
  <c r="K14" i="264"/>
  <c r="D22" i="1" s="1"/>
  <c r="N5" i="263"/>
  <c r="G77" i="1" s="1"/>
  <c r="L5" i="263"/>
  <c r="M5" i="263" s="1"/>
  <c r="K5" i="263"/>
  <c r="D77" i="1" s="1"/>
  <c r="N9" i="262"/>
  <c r="G34" i="1" s="1"/>
  <c r="L9" i="262"/>
  <c r="E34" i="1" s="1"/>
  <c r="K9" i="262"/>
  <c r="D34" i="1" s="1"/>
  <c r="N6" i="261"/>
  <c r="G69" i="1" s="1"/>
  <c r="L6" i="261"/>
  <c r="E69" i="1" s="1"/>
  <c r="K6" i="261"/>
  <c r="D69" i="1" s="1"/>
  <c r="N5" i="260"/>
  <c r="G76" i="1" s="1"/>
  <c r="L5" i="260"/>
  <c r="E76" i="1" s="1"/>
  <c r="K5" i="260"/>
  <c r="D76" i="1" s="1"/>
  <c r="N9" i="256"/>
  <c r="G32" i="1" s="1"/>
  <c r="L9" i="256"/>
  <c r="K9" i="256"/>
  <c r="N64" i="255"/>
  <c r="G6" i="1" s="1"/>
  <c r="L64" i="255"/>
  <c r="E6" i="1" s="1"/>
  <c r="K64" i="255"/>
  <c r="D6" i="1" s="1"/>
  <c r="N8" i="196"/>
  <c r="G40" i="1" s="1"/>
  <c r="L8" i="196"/>
  <c r="E40" i="1" s="1"/>
  <c r="K8" i="196"/>
  <c r="M8" i="196" s="1"/>
  <c r="F40" i="1" s="1"/>
  <c r="K37" i="217"/>
  <c r="D10" i="1" s="1"/>
  <c r="N4" i="213"/>
  <c r="G82" i="1" s="1"/>
  <c r="L4" i="213"/>
  <c r="E82" i="1" s="1"/>
  <c r="K4" i="213"/>
  <c r="D82" i="1" s="1"/>
  <c r="N18" i="218"/>
  <c r="G27" i="1" s="1"/>
  <c r="L18" i="218"/>
  <c r="E27" i="1" s="1"/>
  <c r="K18" i="218"/>
  <c r="D27" i="1" s="1"/>
  <c r="N19" i="232"/>
  <c r="G11" i="1" s="1"/>
  <c r="L19" i="232"/>
  <c r="E11" i="1" s="1"/>
  <c r="K19" i="232"/>
  <c r="D11" i="1" s="1"/>
  <c r="N4" i="231"/>
  <c r="G83" i="1" s="1"/>
  <c r="L4" i="231"/>
  <c r="E83" i="1" s="1"/>
  <c r="K4" i="231"/>
  <c r="D83" i="1" s="1"/>
  <c r="N46" i="230"/>
  <c r="G7" i="1" s="1"/>
  <c r="L46" i="230"/>
  <c r="E7" i="1" s="1"/>
  <c r="K46" i="230"/>
  <c r="D7" i="1" s="1"/>
  <c r="N10" i="226"/>
  <c r="G23" i="1" s="1"/>
  <c r="L10" i="226"/>
  <c r="E23" i="1" s="1"/>
  <c r="K10" i="226"/>
  <c r="D23" i="1" s="1"/>
  <c r="N53" i="224"/>
  <c r="G8" i="1" s="1"/>
  <c r="L53" i="224"/>
  <c r="E8" i="1" s="1"/>
  <c r="K53" i="224"/>
  <c r="D8" i="1" s="1"/>
  <c r="N7" i="220"/>
  <c r="G61" i="1" s="1"/>
  <c r="L7" i="220"/>
  <c r="E61" i="1" s="1"/>
  <c r="K7" i="220"/>
  <c r="D61" i="1" s="1"/>
  <c r="N23" i="219"/>
  <c r="G29" i="1" s="1"/>
  <c r="L23" i="219"/>
  <c r="E29" i="1" s="1"/>
  <c r="K23" i="219"/>
  <c r="D29" i="1" s="1"/>
  <c r="N37" i="217"/>
  <c r="G10" i="1" s="1"/>
  <c r="L37" i="217"/>
  <c r="E10" i="1" s="1"/>
  <c r="N23" i="216"/>
  <c r="G12" i="1" s="1"/>
  <c r="L23" i="216"/>
  <c r="E12" i="1" s="1"/>
  <c r="K23" i="216"/>
  <c r="D12" i="1" s="1"/>
  <c r="N11" i="167"/>
  <c r="G15" i="1" s="1"/>
  <c r="L11" i="167"/>
  <c r="E15" i="1" s="1"/>
  <c r="K11" i="167"/>
  <c r="D15" i="1" s="1"/>
  <c r="N32" i="162"/>
  <c r="G9" i="1" s="1"/>
  <c r="L32" i="162"/>
  <c r="E9" i="1" s="1"/>
  <c r="K32" i="162"/>
  <c r="D9" i="1" s="1"/>
  <c r="N10" i="151"/>
  <c r="L10" i="151"/>
  <c r="E25" i="1" s="1"/>
  <c r="K10" i="151"/>
  <c r="D25" i="1" s="1"/>
  <c r="O5" i="263" l="1"/>
  <c r="H77" i="1" s="1"/>
  <c r="E77" i="1"/>
  <c r="F77" i="1"/>
  <c r="O8" i="311"/>
  <c r="O5" i="310"/>
  <c r="H46" i="1" s="1"/>
  <c r="F46" i="1"/>
  <c r="M9" i="283"/>
  <c r="F30" i="1" s="1"/>
  <c r="E30" i="1"/>
  <c r="E44" i="1"/>
  <c r="O13" i="309"/>
  <c r="H24" i="1" s="1"/>
  <c r="M6" i="296"/>
  <c r="O10" i="308"/>
  <c r="H19" i="1" s="1"/>
  <c r="F19" i="1"/>
  <c r="E56" i="1"/>
  <c r="F56" i="1"/>
  <c r="O5" i="301"/>
  <c r="H57" i="1" s="1"/>
  <c r="F57" i="1"/>
  <c r="O5" i="300"/>
  <c r="H43" i="1" s="1"/>
  <c r="F43" i="1"/>
  <c r="M9" i="280"/>
  <c r="F17" i="1" s="1"/>
  <c r="D17" i="1"/>
  <c r="O9" i="283"/>
  <c r="H30" i="1" s="1"/>
  <c r="M13" i="271"/>
  <c r="M11" i="298"/>
  <c r="M9" i="297"/>
  <c r="M4" i="295"/>
  <c r="O4" i="295" s="1"/>
  <c r="M10" i="294"/>
  <c r="F13" i="1" s="1"/>
  <c r="M5" i="293"/>
  <c r="M5" i="291"/>
  <c r="M5" i="290"/>
  <c r="M7" i="289"/>
  <c r="M8" i="288"/>
  <c r="E45" i="1"/>
  <c r="F45" i="1"/>
  <c r="M5" i="287"/>
  <c r="M6" i="286"/>
  <c r="M5" i="275"/>
  <c r="M5" i="285"/>
  <c r="M4" i="282"/>
  <c r="O4" i="282" s="1"/>
  <c r="M16" i="279"/>
  <c r="F18" i="1" s="1"/>
  <c r="M9" i="278"/>
  <c r="F33" i="1" s="1"/>
  <c r="M7" i="277"/>
  <c r="M15" i="276"/>
  <c r="M13" i="274"/>
  <c r="F26" i="1" s="1"/>
  <c r="M4" i="273"/>
  <c r="O4" i="273" s="1"/>
  <c r="M6" i="270"/>
  <c r="M11" i="268"/>
  <c r="F20" i="1" s="1"/>
  <c r="M10" i="267"/>
  <c r="F28" i="1" s="1"/>
  <c r="M17" i="266"/>
  <c r="F14" i="1" s="1"/>
  <c r="O7" i="265"/>
  <c r="H44" i="1" s="1"/>
  <c r="M14" i="264"/>
  <c r="F22" i="1" s="1"/>
  <c r="M9" i="262"/>
  <c r="F34" i="1" s="1"/>
  <c r="M6" i="261"/>
  <c r="M5" i="260"/>
  <c r="M9" i="256"/>
  <c r="F32" i="1" s="1"/>
  <c r="M64" i="255"/>
  <c r="D40" i="1"/>
  <c r="M19" i="232"/>
  <c r="F11" i="1" s="1"/>
  <c r="M4" i="231"/>
  <c r="O8" i="196"/>
  <c r="H40" i="1" s="1"/>
  <c r="M46" i="230"/>
  <c r="F7" i="1" s="1"/>
  <c r="M10" i="226"/>
  <c r="F23" i="1" s="1"/>
  <c r="M53" i="224"/>
  <c r="F8" i="1" s="1"/>
  <c r="M23" i="219"/>
  <c r="F29" i="1" s="1"/>
  <c r="M4" i="213"/>
  <c r="F82" i="1" s="1"/>
  <c r="M7" i="220"/>
  <c r="F61" i="1" s="1"/>
  <c r="M18" i="218"/>
  <c r="F27" i="1" s="1"/>
  <c r="M37" i="217"/>
  <c r="F10" i="1" s="1"/>
  <c r="M23" i="216"/>
  <c r="F12" i="1" s="1"/>
  <c r="M11" i="167"/>
  <c r="F15" i="1" s="1"/>
  <c r="M32" i="162"/>
  <c r="F9" i="1" s="1"/>
  <c r="M10" i="151"/>
  <c r="F25" i="1" s="1"/>
  <c r="O5" i="293" l="1"/>
  <c r="H51" i="1" s="1"/>
  <c r="F51" i="1"/>
  <c r="O6" i="296"/>
  <c r="H48" i="1" s="1"/>
  <c r="F48" i="1"/>
  <c r="O9" i="280"/>
  <c r="H17" i="1" s="1"/>
  <c r="O11" i="298"/>
  <c r="H21" i="1" s="1"/>
  <c r="F21" i="1"/>
  <c r="O5" i="290"/>
  <c r="H52" i="1" s="1"/>
  <c r="F52" i="1"/>
  <c r="O8" i="288"/>
  <c r="O15" i="276"/>
  <c r="H16" i="1" s="1"/>
  <c r="F16" i="1"/>
  <c r="O13" i="271"/>
  <c r="H36" i="1" s="1"/>
  <c r="F36" i="1"/>
  <c r="O5" i="287"/>
  <c r="H47" i="1" s="1"/>
  <c r="F47" i="1"/>
  <c r="O6" i="286"/>
  <c r="H50" i="1" s="1"/>
  <c r="F50" i="1"/>
  <c r="O9" i="297"/>
  <c r="O7" i="289"/>
  <c r="H49" i="1" s="1"/>
  <c r="F49" i="1"/>
  <c r="O5" i="291"/>
  <c r="H64" i="1" s="1"/>
  <c r="F64" i="1"/>
  <c r="O10" i="294"/>
  <c r="H13" i="1" s="1"/>
  <c r="O5" i="285"/>
  <c r="H74" i="1" s="1"/>
  <c r="F74" i="1"/>
  <c r="O13" i="274"/>
  <c r="H26" i="1" s="1"/>
  <c r="O9" i="278"/>
  <c r="H33" i="1" s="1"/>
  <c r="O7" i="277"/>
  <c r="H42" i="1" s="1"/>
  <c r="F42" i="1"/>
  <c r="O5" i="275"/>
  <c r="H79" i="1" s="1"/>
  <c r="F79" i="1"/>
  <c r="O16" i="279"/>
  <c r="H18" i="1" s="1"/>
  <c r="O14" i="264"/>
  <c r="H22" i="1" s="1"/>
  <c r="O11" i="268"/>
  <c r="H20" i="1" s="1"/>
  <c r="O10" i="267"/>
  <c r="H28" i="1" s="1"/>
  <c r="O6" i="270"/>
  <c r="H67" i="1" s="1"/>
  <c r="F67" i="1"/>
  <c r="O17" i="266"/>
  <c r="H14" i="1" s="1"/>
  <c r="O9" i="262"/>
  <c r="H34" i="1" s="1"/>
  <c r="O5" i="260"/>
  <c r="H76" i="1" s="1"/>
  <c r="F76" i="1"/>
  <c r="O6" i="261"/>
  <c r="H69" i="1" s="1"/>
  <c r="F69" i="1"/>
  <c r="O9" i="256"/>
  <c r="H32" i="1" s="1"/>
  <c r="O64" i="255"/>
  <c r="H6" i="1" s="1"/>
  <c r="F6" i="1"/>
  <c r="O19" i="232"/>
  <c r="H11" i="1" s="1"/>
  <c r="O4" i="231"/>
  <c r="H83" i="1" s="1"/>
  <c r="F83" i="1"/>
  <c r="O46" i="230"/>
  <c r="H7" i="1" s="1"/>
  <c r="O10" i="226"/>
  <c r="H23" i="1" s="1"/>
  <c r="O53" i="224"/>
  <c r="H8" i="1" s="1"/>
  <c r="O4" i="213"/>
  <c r="H82" i="1" s="1"/>
  <c r="O37" i="217"/>
  <c r="H10" i="1" s="1"/>
  <c r="O7" i="220"/>
  <c r="H61" i="1" s="1"/>
  <c r="O23" i="216"/>
  <c r="H12" i="1" s="1"/>
  <c r="O18" i="218"/>
  <c r="H27" i="1" s="1"/>
  <c r="O23" i="219"/>
  <c r="H29" i="1" s="1"/>
  <c r="O11" i="167"/>
  <c r="H15" i="1" s="1"/>
  <c r="O10" i="151"/>
  <c r="H25" i="1" s="1"/>
  <c r="O32" i="162"/>
  <c r="H9" i="1" s="1"/>
</calcChain>
</file>

<file path=xl/sharedStrings.xml><?xml version="1.0" encoding="utf-8"?>
<sst xmlns="http://schemas.openxmlformats.org/spreadsheetml/2006/main" count="3078" uniqueCount="130">
  <si>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</si>
  <si>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</si>
  <si>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</si>
  <si>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</si>
  <si>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</si>
  <si>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</si>
  <si>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</si>
  <si>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</si>
  <si>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</si>
  <si>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</si>
  <si>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</si>
  <si>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</si>
  <si>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</si>
  <si>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</si>
  <si>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</si>
  <si>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</si>
  <si>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</si>
  <si>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</si>
  <si>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</si>
  <si>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</si>
  <si>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</si>
  <si>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Elberton, GA #2</t>
  </si>
  <si>
    <t>Elberton, GA</t>
  </si>
  <si>
    <t>Roger Snider</t>
  </si>
  <si>
    <t>Factory</t>
  </si>
  <si>
    <t>San Angelo, TX</t>
  </si>
  <si>
    <t>Tony Carruth</t>
  </si>
  <si>
    <t>Belton, SC</t>
  </si>
  <si>
    <t>Ernest Converse</t>
  </si>
  <si>
    <t>Ernie Converse</t>
  </si>
  <si>
    <t>Boerne, TX</t>
  </si>
  <si>
    <t>Robert Benoit II</t>
  </si>
  <si>
    <t>Iowa, LA</t>
  </si>
  <si>
    <t>James Soileau</t>
  </si>
  <si>
    <t>Howard Wilson</t>
  </si>
  <si>
    <t>Lynn Sonnenberg</t>
  </si>
  <si>
    <t>Carolyn Wilson</t>
  </si>
  <si>
    <t>Linda Williams</t>
  </si>
  <si>
    <t xml:space="preserve">Factory </t>
  </si>
  <si>
    <t>Jackson, KY</t>
  </si>
  <si>
    <t>Chris Bradley</t>
  </si>
  <si>
    <t>Max Dixon</t>
  </si>
  <si>
    <t>Wilmore,KY</t>
  </si>
  <si>
    <t>Steve Gillam</t>
  </si>
  <si>
    <t>Chuck Miller</t>
  </si>
  <si>
    <t>Philip Beekley</t>
  </si>
  <si>
    <t>ABRA National Factory Rankings 2023</t>
  </si>
  <si>
    <t>Glenn Stinson</t>
  </si>
  <si>
    <t>Griffin Potter</t>
  </si>
  <si>
    <t>James Braddy</t>
  </si>
  <si>
    <t>Jason Potter</t>
  </si>
  <si>
    <t>Ken Patton</t>
  </si>
  <si>
    <t>Robert Theis</t>
  </si>
  <si>
    <t>Chance Heath</t>
  </si>
  <si>
    <t>Jim Stewart</t>
  </si>
  <si>
    <t>Ken Osmond</t>
  </si>
  <si>
    <t>Bill Meyer</t>
  </si>
  <si>
    <t>Delphos, OH</t>
  </si>
  <si>
    <t>Rob Johns</t>
  </si>
  <si>
    <t>Roger Blaine</t>
  </si>
  <si>
    <t>Scott McClure</t>
  </si>
  <si>
    <t>Keith Hesseling</t>
  </si>
  <si>
    <t>Sue Joseph</t>
  </si>
  <si>
    <t>Steve Ewry</t>
  </si>
  <si>
    <t>Celina, OH</t>
  </si>
  <si>
    <t>Somerset, KY</t>
  </si>
  <si>
    <t>Jud Denniston</t>
  </si>
  <si>
    <t>Mike Rorer</t>
  </si>
  <si>
    <t>Brushy Mtn,  VA</t>
  </si>
  <si>
    <t>Mike Urbas</t>
  </si>
  <si>
    <t>Ashtabula, OH</t>
  </si>
  <si>
    <t>Bristol, VA</t>
  </si>
  <si>
    <t>Cody Dockery</t>
  </si>
  <si>
    <t>Bristol,VA</t>
  </si>
  <si>
    <t>Bob Blaine</t>
  </si>
  <si>
    <t>James Blaine</t>
  </si>
  <si>
    <t>Steve Muntzinger</t>
  </si>
  <si>
    <t>Mt. Sterling, KY</t>
  </si>
  <si>
    <t>Doug Gates</t>
  </si>
  <si>
    <t>Mike Gross</t>
  </si>
  <si>
    <t>Windber, PA</t>
  </si>
  <si>
    <t>Jeff Lloyd</t>
  </si>
  <si>
    <t>Allen Wood</t>
  </si>
  <si>
    <t>Glen Bilyeu</t>
  </si>
  <si>
    <t>James Lopez</t>
  </si>
  <si>
    <t>Keith Vicars</t>
  </si>
  <si>
    <t>National Agg + Points</t>
  </si>
  <si>
    <t>Keith Hessling</t>
  </si>
  <si>
    <t xml:space="preserve">Roger Blaine </t>
  </si>
  <si>
    <t>Sue Joesph</t>
  </si>
  <si>
    <t>Patrick Sexton</t>
  </si>
  <si>
    <t>Brian Vincent</t>
  </si>
  <si>
    <t>Dale Cauthen</t>
  </si>
  <si>
    <t>Fred Jamison</t>
  </si>
  <si>
    <t>James Marsh</t>
  </si>
  <si>
    <t>John Joseph</t>
  </si>
  <si>
    <t>Madisonville, TN</t>
  </si>
  <si>
    <t>Charles Miller</t>
  </si>
  <si>
    <t>James Dupin II</t>
  </si>
  <si>
    <t>Mark Harrison</t>
  </si>
  <si>
    <t>Valarie Miller</t>
  </si>
  <si>
    <t>Scott Jackson</t>
  </si>
  <si>
    <t>Dakota Hobby</t>
  </si>
  <si>
    <t>Laurel, MS</t>
  </si>
  <si>
    <t>Charlie Sinatra</t>
  </si>
  <si>
    <t>Frank Sega</t>
  </si>
  <si>
    <t>Frank Baird</t>
  </si>
  <si>
    <t>Dustin Fugate</t>
  </si>
  <si>
    <t>Lance Forbes</t>
  </si>
  <si>
    <t>Valerie Miller</t>
  </si>
  <si>
    <t>Dean Dixon</t>
  </si>
  <si>
    <t>Greg George</t>
  </si>
  <si>
    <t>Josh Kite</t>
  </si>
  <si>
    <t>Jon McGeorge</t>
  </si>
  <si>
    <t>Stacy Snider</t>
  </si>
  <si>
    <t>Marcom Majors</t>
  </si>
  <si>
    <t>Ricky Finch</t>
  </si>
  <si>
    <t>Charles Dohring</t>
  </si>
  <si>
    <t>Debbie Penton</t>
  </si>
  <si>
    <t>Jamie Penton</t>
  </si>
  <si>
    <t>Janet Bryant</t>
  </si>
  <si>
    <t>Biloxi, MS</t>
  </si>
  <si>
    <t>Brandon Dubois</t>
  </si>
  <si>
    <t>Charles Span</t>
  </si>
  <si>
    <t xml:space="preserve">James Blaine </t>
  </si>
  <si>
    <t>John Joesph</t>
  </si>
  <si>
    <t>Mark Zachman</t>
  </si>
  <si>
    <t>Melvin Ferguson</t>
  </si>
  <si>
    <t>William Smith</t>
  </si>
  <si>
    <t>WILLIAM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</si>
</sst>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wrapText="1" shrinkToFit="1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2" fontId="2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 shrinkToFit="1"/>
    </xf>
    <xf numFmtId="0" fontId="4" fillId="4" borderId="1" xfId="0" applyFont="1" applyFill="1" applyBorder="1" applyAlignment="1" applyProtection="1">
      <alignment horizontal="center"/>
      <protection locked="0"/>
    </xf>
    <xf numFmtId="1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wrapText="1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 wrapText="1"/>
      <protection hidden="1"/>
    </xf>
    <xf numFmtId="2" fontId="4" fillId="4" borderId="1" xfId="0" applyNumberFormat="1" applyFont="1" applyFill="1" applyBorder="1" applyAlignment="1" applyProtection="1">
      <alignment horizontal="center"/>
      <protection hidden="1"/>
    </xf>
    <xf numFmtId="1" fontId="4" fillId="4" borderId="1" xfId="0" applyNumberFormat="1" applyFont="1" applyFill="1" applyBorder="1" applyAlignment="1" applyProtection="1">
      <alignment horizontal="center"/>
      <protection hidden="1"/>
    </xf>
    <xf numFmtId="2" fontId="4" fillId="4" borderId="1" xfId="0" applyNumberFormat="1" applyFont="1" applyFill="1" applyBorder="1" applyAlignment="1" applyProtection="1">
      <alignment horizontal="center" wrapText="1"/>
      <protection hidden="1"/>
    </xf>
    <xf numFmtId="0" fontId="4" fillId="0" borderId="2" xfId="0" applyFont="1" applyBorder="1" applyAlignment="1">
      <alignment horizontal="center" wrapText="1" shrinkToFit="1"/>
    </xf>
    <xf numFmtId="0" fontId="4" fillId="4" borderId="2" xfId="0" applyFont="1" applyFill="1" applyBorder="1" applyAlignment="1" applyProtection="1">
      <alignment horizontal="center"/>
      <protection locked="0"/>
    </xf>
    <xf numFmtId="14" fontId="4" fillId="4" borderId="2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 wrapText="1"/>
    </xf>
    <xf numFmtId="1" fontId="4" fillId="4" borderId="2" xfId="0" applyNumberFormat="1" applyFont="1" applyFill="1" applyBorder="1" applyAlignment="1" applyProtection="1">
      <alignment horizontal="center" wrapText="1"/>
      <protection hidden="1"/>
    </xf>
    <xf numFmtId="2" fontId="4" fillId="4" borderId="2" xfId="0" applyNumberFormat="1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2" fontId="4" fillId="4" borderId="2" xfId="0" applyNumberFormat="1" applyFont="1" applyFill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/>
      <protection locked="0"/>
    </xf>
    <xf numFmtId="14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 wrapText="1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 wrapText="1"/>
      <protection hidden="1"/>
    </xf>
    <xf numFmtId="0" fontId="0" fillId="4" borderId="1" xfId="0" applyFill="1" applyBorder="1"/>
    <xf numFmtId="1" fontId="9" fillId="4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1" fontId="9" fillId="0" borderId="0" xfId="0" applyNumberFormat="1" applyFont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65"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84"/>
  <sheetViews>
    <sheetView tabSelected="1" workbookViewId="0"/>
  </sheetViews>
  <sheetFormatPr defaultRowHeight="15" x14ac:dyDescent="0.25"/>
  <cols>
    <col min="1" max="1" width="9.140625" style="9"/>
    <col min="2" max="2" width="16.5703125" style="9" customWidth="1"/>
    <col min="3" max="3" width="22.7109375" style="9" customWidth="1"/>
    <col min="4" max="4" width="15.7109375" style="9" bestFit="1" customWidth="1"/>
    <col min="5" max="5" width="16.140625" style="9" bestFit="1" customWidth="1"/>
    <col min="6" max="6" width="9.140625" style="19"/>
    <col min="7" max="7" width="9.140625" style="9"/>
    <col min="8" max="8" width="16.28515625" style="19" bestFit="1" customWidth="1"/>
  </cols>
  <sheetData>
    <row r="1" spans="1:8 16384:16384" x14ac:dyDescent="0.25">
      <c r="A1" s="11"/>
      <c r="B1" s="11"/>
      <c r="C1" s="11"/>
      <c r="D1" s="11"/>
      <c r="E1" s="11"/>
      <c r="F1" s="18"/>
      <c r="G1" s="11"/>
      <c r="H1" s="18"/>
    </row>
    <row r="2" spans="1:8 16384:16384" ht="21" x14ac:dyDescent="0.35">
      <c r="A2" s="11"/>
      <c r="B2" s="11"/>
      <c r="C2" s="37"/>
      <c r="D2" s="37" t="s">
        <v>46</v>
      </c>
      <c r="E2" s="37"/>
      <c r="F2" s="18"/>
      <c r="G2" s="11"/>
      <c r="H2" s="18"/>
    </row>
    <row r="3" spans="1:8 16384:16384" ht="21" x14ac:dyDescent="0.35">
      <c r="A3" s="11"/>
      <c r="B3" s="11"/>
      <c r="C3" s="37"/>
      <c r="D3" s="37" t="s">
        <v>86</v>
      </c>
      <c r="E3" s="37"/>
      <c r="F3" s="18"/>
      <c r="G3" s="11"/>
      <c r="H3" s="18"/>
    </row>
    <row r="4" spans="1:8 16384:16384" ht="24.6" customHeight="1" x14ac:dyDescent="0.35">
      <c r="A4" s="11"/>
      <c r="B4" s="11"/>
      <c r="C4" s="37"/>
      <c r="D4" s="37"/>
      <c r="E4" s="37"/>
      <c r="F4" s="18"/>
      <c r="G4" s="11"/>
      <c r="H4" s="18"/>
    </row>
    <row r="5" spans="1:8 16384:16384" x14ac:dyDescent="0.25">
      <c r="A5" s="25" t="s">
        <v>0</v>
      </c>
      <c r="B5" s="25" t="s">
        <v>1</v>
      </c>
      <c r="C5" s="38" t="s">
        <v>2</v>
      </c>
      <c r="D5" s="38" t="s">
        <v>19</v>
      </c>
      <c r="E5" s="38" t="s">
        <v>16</v>
      </c>
      <c r="F5" s="40" t="s">
        <v>17</v>
      </c>
      <c r="G5" s="38" t="s">
        <v>14</v>
      </c>
      <c r="H5" s="40" t="s">
        <v>18</v>
      </c>
    </row>
    <row r="6" spans="1:8 16384:16384" x14ac:dyDescent="0.25">
      <c r="A6" s="25">
        <v>1</v>
      </c>
      <c r="B6" s="38" t="s">
        <v>24</v>
      </c>
      <c r="C6" s="49" t="s">
        <v>44</v>
      </c>
      <c r="D6" s="39">
        <f>SUM('Chuck Miller'!K64)</f>
        <v>259</v>
      </c>
      <c r="E6" s="39">
        <f>SUM('Chuck Miller'!L64)</f>
        <v>48519.006999999998</v>
      </c>
      <c r="F6" s="40">
        <f>SUM('Chuck Miller'!M64)</f>
        <v>187.33207335907335</v>
      </c>
      <c r="G6" s="39">
        <f>SUM('Chuck Miller'!N64)</f>
        <v>581</v>
      </c>
      <c r="H6" s="40">
        <f>SUM('Chuck Miller'!O64)</f>
        <v>768.33207335907332</v>
      </c>
    </row>
    <row r="7" spans="1:8 16384:16384" x14ac:dyDescent="0.25">
      <c r="A7" s="25">
        <v>2</v>
      </c>
      <c r="B7" s="38" t="s">
        <v>24</v>
      </c>
      <c r="C7" s="48" t="s">
        <v>43</v>
      </c>
      <c r="D7" s="39">
        <f>SUM('Steve Gillam'!K46)</f>
        <v>186</v>
      </c>
      <c r="E7" s="39">
        <f>SUM('Steve Gillam'!L46)</f>
        <v>34713.004000000001</v>
      </c>
      <c r="F7" s="40">
        <f>SUM('Steve Gillam'!M46)</f>
        <v>186.62905376344085</v>
      </c>
      <c r="G7" s="39">
        <f>SUM('Steve Gillam'!N46)</f>
        <v>377</v>
      </c>
      <c r="H7" s="40">
        <f>SUM('Steve Gillam'!O46)</f>
        <v>563.62905376344088</v>
      </c>
    </row>
    <row r="8" spans="1:8 16384:16384" x14ac:dyDescent="0.25">
      <c r="A8" s="25">
        <v>3</v>
      </c>
      <c r="B8" s="38" t="s">
        <v>24</v>
      </c>
      <c r="C8" s="48" t="s">
        <v>40</v>
      </c>
      <c r="D8" s="39">
        <f>SUM('Chris Bradley'!K53)</f>
        <v>202</v>
      </c>
      <c r="E8" s="39">
        <f>SUM('Chris Bradley'!L53)</f>
        <v>37374.015999999996</v>
      </c>
      <c r="F8" s="40">
        <f>SUM('Chris Bradley'!M53)</f>
        <v>185.0198811881188</v>
      </c>
      <c r="G8" s="39">
        <f>SUM('Chris Bradley'!N53)</f>
        <v>330</v>
      </c>
      <c r="H8" s="40">
        <f>SUM('Chris Bradley'!O53)</f>
        <v>515.0198811881188</v>
      </c>
    </row>
    <row r="9" spans="1:8 16384:16384" x14ac:dyDescent="0.25">
      <c r="A9" s="25">
        <v>4</v>
      </c>
      <c r="B9" s="38" t="s">
        <v>24</v>
      </c>
      <c r="C9" s="48" t="s">
        <v>26</v>
      </c>
      <c r="D9" s="39">
        <f>SUM('Tony Carruth'!K32)</f>
        <v>124</v>
      </c>
      <c r="E9" s="39">
        <f>SUM('Tony Carruth'!L32)</f>
        <v>22100.008000000002</v>
      </c>
      <c r="F9" s="40">
        <f>SUM('Tony Carruth'!M32)</f>
        <v>178.22587096774194</v>
      </c>
      <c r="G9" s="39">
        <f>SUM('Tony Carruth'!N32)</f>
        <v>217</v>
      </c>
      <c r="H9" s="40">
        <f>SUM('Tony Carruth'!O32)</f>
        <v>395.22587096774191</v>
      </c>
      <c r="XFD9" s="10"/>
    </row>
    <row r="10" spans="1:8 16384:16384" x14ac:dyDescent="0.25">
      <c r="A10" s="25">
        <v>5</v>
      </c>
      <c r="B10" s="38" t="s">
        <v>24</v>
      </c>
      <c r="C10" s="48" t="s">
        <v>35</v>
      </c>
      <c r="D10" s="39">
        <f>SUM('Lynn Sonnenberg'!K37)</f>
        <v>146</v>
      </c>
      <c r="E10" s="39">
        <f>SUM('Lynn Sonnenberg'!L37)</f>
        <v>25987.019000000004</v>
      </c>
      <c r="F10" s="40">
        <f>SUM('Lynn Sonnenberg'!M37)</f>
        <v>177.99328082191784</v>
      </c>
      <c r="G10" s="39">
        <f>SUM('Lynn Sonnenberg'!N37)</f>
        <v>201</v>
      </c>
      <c r="H10" s="40">
        <f>SUM('Lynn Sonnenberg'!O37)</f>
        <v>378.99328082191784</v>
      </c>
    </row>
    <row r="11" spans="1:8 16384:16384" x14ac:dyDescent="0.25">
      <c r="A11" s="25">
        <v>6</v>
      </c>
      <c r="B11" s="38" t="s">
        <v>24</v>
      </c>
      <c r="C11" s="49" t="s">
        <v>49</v>
      </c>
      <c r="D11" s="39">
        <f>SUM('James Braddy'!K19)</f>
        <v>70</v>
      </c>
      <c r="E11" s="39">
        <f>SUM('James Braddy'!L19)</f>
        <v>12856.004000000001</v>
      </c>
      <c r="F11" s="40">
        <f>SUM('James Braddy'!M19)</f>
        <v>183.65720000000002</v>
      </c>
      <c r="G11" s="39">
        <f>SUM('James Braddy'!N19)</f>
        <v>172</v>
      </c>
      <c r="H11" s="40">
        <f>SUM('James Braddy'!O19)</f>
        <v>355.65719999999999</v>
      </c>
    </row>
    <row r="12" spans="1:8 16384:16384" x14ac:dyDescent="0.25">
      <c r="A12" s="25">
        <v>7</v>
      </c>
      <c r="B12" s="38" t="s">
        <v>24</v>
      </c>
      <c r="C12" s="48" t="s">
        <v>34</v>
      </c>
      <c r="D12" s="39">
        <f>SUM('Howard Wilson'!K23)</f>
        <v>82</v>
      </c>
      <c r="E12" s="39">
        <f>SUM('Howard Wilson'!L23)</f>
        <v>14882.008000000002</v>
      </c>
      <c r="F12" s="40">
        <f>SUM('Howard Wilson'!M23)</f>
        <v>181.48790243902442</v>
      </c>
      <c r="G12" s="39">
        <f>SUM('Howard Wilson'!N23)</f>
        <v>174</v>
      </c>
      <c r="H12" s="40">
        <f>SUM('Howard Wilson'!O23)</f>
        <v>355.48790243902442</v>
      </c>
    </row>
    <row r="13" spans="1:8 16384:16384" x14ac:dyDescent="0.25">
      <c r="A13" s="25">
        <v>8</v>
      </c>
      <c r="B13" s="38" t="s">
        <v>24</v>
      </c>
      <c r="C13" s="49" t="s">
        <v>97</v>
      </c>
      <c r="D13" s="39">
        <f>SUM('Charles Miller'!K10)</f>
        <v>38</v>
      </c>
      <c r="E13" s="39">
        <f>SUM('Charles Miller'!L10)</f>
        <v>7239.1049999999996</v>
      </c>
      <c r="F13" s="40">
        <f>SUM('Charles Miller'!M10)</f>
        <v>190.50276315789472</v>
      </c>
      <c r="G13" s="39">
        <f>SUM('Charles Miller'!N10)</f>
        <v>131</v>
      </c>
      <c r="H13" s="40">
        <f>SUM('Charles Miller'!O10)</f>
        <v>321.50276315789472</v>
      </c>
    </row>
    <row r="14" spans="1:8 16384:16384" x14ac:dyDescent="0.25">
      <c r="A14" s="25">
        <v>9</v>
      </c>
      <c r="B14" s="38" t="s">
        <v>24</v>
      </c>
      <c r="C14" s="49" t="s">
        <v>56</v>
      </c>
      <c r="D14" s="39">
        <f>SUM('Bill Meyer'!K17)</f>
        <v>62</v>
      </c>
      <c r="E14" s="39">
        <f>SUM('Bill Meyer'!L17)</f>
        <v>11379.002</v>
      </c>
      <c r="F14" s="40">
        <f>SUM('Bill Meyer'!M17)</f>
        <v>183.53229032258065</v>
      </c>
      <c r="G14" s="39">
        <f>SUM('Bill Meyer'!N17)</f>
        <v>128</v>
      </c>
      <c r="H14" s="40">
        <f>SUM('Bill Meyer'!O17)</f>
        <v>311.53229032258065</v>
      </c>
    </row>
    <row r="15" spans="1:8 16384:16384" x14ac:dyDescent="0.25">
      <c r="A15" s="25">
        <v>10</v>
      </c>
      <c r="B15" s="38" t="s">
        <v>24</v>
      </c>
      <c r="C15" s="49" t="s">
        <v>28</v>
      </c>
      <c r="D15" s="39">
        <f>SUM('Ernest Converse'!K11)</f>
        <v>36</v>
      </c>
      <c r="E15" s="39">
        <f>SUM('Ernest Converse'!L11)</f>
        <v>6536.0010000000002</v>
      </c>
      <c r="F15" s="40">
        <f>SUM('Ernest Converse'!M11)</f>
        <v>181.55558333333335</v>
      </c>
      <c r="G15" s="39">
        <f>SUM('Ernest Converse'!N11)</f>
        <v>115</v>
      </c>
      <c r="H15" s="40">
        <f>SUM('Ernest Converse'!O11)</f>
        <v>296.55558333333335</v>
      </c>
    </row>
    <row r="16" spans="1:8 16384:16384" x14ac:dyDescent="0.25">
      <c r="A16" s="25">
        <v>11</v>
      </c>
      <c r="B16" s="38" t="s">
        <v>24</v>
      </c>
      <c r="C16" s="49" t="s">
        <v>72</v>
      </c>
      <c r="D16" s="39">
        <f>SUM('Cody Dockery'!K15)</f>
        <v>49</v>
      </c>
      <c r="E16" s="39">
        <f>SUM('Cody Dockery'!L15)</f>
        <v>9144.0030000000006</v>
      </c>
      <c r="F16" s="40">
        <f>SUM('Cody Dockery'!M15)</f>
        <v>186.61230612244898</v>
      </c>
      <c r="G16" s="39">
        <f>SUM('Cody Dockery'!N15)</f>
        <v>104</v>
      </c>
      <c r="H16" s="40">
        <f>SUM('Cody Dockery'!O15)</f>
        <v>290.61230612244901</v>
      </c>
    </row>
    <row r="17" spans="1:8" x14ac:dyDescent="0.25">
      <c r="A17" s="25">
        <v>12</v>
      </c>
      <c r="B17" s="38" t="s">
        <v>24</v>
      </c>
      <c r="C17" s="49" t="s">
        <v>78</v>
      </c>
      <c r="D17" s="39">
        <f>SUM('Doug Gates'!K9)</f>
        <v>30</v>
      </c>
      <c r="E17" s="39">
        <f>SUM('Doug Gates'!L9)</f>
        <v>5581</v>
      </c>
      <c r="F17" s="40">
        <f>SUM('Doug Gates'!M9)</f>
        <v>186.03333333333333</v>
      </c>
      <c r="G17" s="39">
        <f>SUM('Doug Gates'!N9)</f>
        <v>91</v>
      </c>
      <c r="H17" s="40">
        <f>SUM('Doug Gates'!O9)</f>
        <v>277.0333333333333</v>
      </c>
    </row>
    <row r="18" spans="1:8" x14ac:dyDescent="0.25">
      <c r="A18" s="25">
        <v>13</v>
      </c>
      <c r="B18" s="38" t="s">
        <v>24</v>
      </c>
      <c r="C18" s="49" t="s">
        <v>76</v>
      </c>
      <c r="D18" s="39">
        <f>SUM('Steve Muntzinger'!K16)</f>
        <v>58</v>
      </c>
      <c r="E18" s="39">
        <f>SUM('Steve Muntzinger'!L16)</f>
        <v>10553.001</v>
      </c>
      <c r="F18" s="40">
        <f>SUM('Steve Muntzinger'!M16)</f>
        <v>181.94829310344829</v>
      </c>
      <c r="G18" s="39">
        <f>SUM('Steve Muntzinger'!N16)</f>
        <v>94</v>
      </c>
      <c r="H18" s="40">
        <f>SUM('Steve Muntzinger'!O16)</f>
        <v>275.94829310344829</v>
      </c>
    </row>
    <row r="19" spans="1:8" x14ac:dyDescent="0.25">
      <c r="A19" s="25">
        <v>14</v>
      </c>
      <c r="B19" s="38" t="s">
        <v>24</v>
      </c>
      <c r="C19" s="49" t="s">
        <v>113</v>
      </c>
      <c r="D19" s="39">
        <f>SUM('Jon McGeorge'!K10)</f>
        <v>34</v>
      </c>
      <c r="E19" s="39">
        <f>SUM('Jon McGeorge'!L10)</f>
        <v>6302.0020000000004</v>
      </c>
      <c r="F19" s="40">
        <f>SUM('Jon McGeorge'!M10)</f>
        <v>185.35300000000001</v>
      </c>
      <c r="G19" s="39">
        <f>SUM('Jon McGeorge'!N10)</f>
        <v>71</v>
      </c>
      <c r="H19" s="40">
        <f>SUM('Jon McGeorge'!O10)</f>
        <v>256.35300000000001</v>
      </c>
    </row>
    <row r="20" spans="1:8" x14ac:dyDescent="0.25">
      <c r="A20" s="25">
        <v>15</v>
      </c>
      <c r="B20" s="38" t="s">
        <v>24</v>
      </c>
      <c r="C20" s="49" t="s">
        <v>59</v>
      </c>
      <c r="D20" s="39">
        <f>SUM('Roger Blaine'!K11)</f>
        <v>38</v>
      </c>
      <c r="E20" s="39">
        <f>SUM('Roger Blaine'!L11)</f>
        <v>6970.0020000000004</v>
      </c>
      <c r="F20" s="40">
        <f>SUM('Roger Blaine'!M11)</f>
        <v>183.4211052631579</v>
      </c>
      <c r="G20" s="39">
        <f>SUM('Roger Blaine'!N11)</f>
        <v>63</v>
      </c>
      <c r="H20" s="40">
        <f>SUM('Roger Blaine'!O11)</f>
        <v>246.4211052631579</v>
      </c>
    </row>
    <row r="21" spans="1:8" x14ac:dyDescent="0.25">
      <c r="A21" s="25">
        <v>16</v>
      </c>
      <c r="B21" s="38" t="s">
        <v>24</v>
      </c>
      <c r="C21" s="49" t="s">
        <v>101</v>
      </c>
      <c r="D21" s="39">
        <f>SUM('Scott Jackson'!K11)</f>
        <v>34</v>
      </c>
      <c r="E21" s="39">
        <f>SUM('Scott Jackson'!L11)</f>
        <v>6193.0060000000003</v>
      </c>
      <c r="F21" s="40">
        <f>SUM('Scott Jackson'!M11)</f>
        <v>182.14723529411765</v>
      </c>
      <c r="G21" s="39">
        <f>SUM('Scott Jackson'!N11)</f>
        <v>59</v>
      </c>
      <c r="H21" s="40">
        <f>SUM('Scott Jackson'!O11)</f>
        <v>241.14723529411765</v>
      </c>
    </row>
    <row r="22" spans="1:8" x14ac:dyDescent="0.25">
      <c r="A22" s="25">
        <v>17</v>
      </c>
      <c r="B22" s="38" t="s">
        <v>24</v>
      </c>
      <c r="C22" s="49" t="s">
        <v>54</v>
      </c>
      <c r="D22" s="39">
        <f>SUM('Jim Stewart'!K14)</f>
        <v>46</v>
      </c>
      <c r="E22" s="39">
        <f>SUM('Jim Stewart'!L14)</f>
        <v>8246.0020000000004</v>
      </c>
      <c r="F22" s="40">
        <f>SUM('Jim Stewart'!M14)</f>
        <v>179.26091304347827</v>
      </c>
      <c r="G22" s="39">
        <f>SUM('Jim Stewart'!N14)</f>
        <v>61</v>
      </c>
      <c r="H22" s="40">
        <f>SUM('Jim Stewart'!O14)</f>
        <v>240.26091304347827</v>
      </c>
    </row>
    <row r="23" spans="1:8" x14ac:dyDescent="0.25">
      <c r="A23" s="25">
        <v>18</v>
      </c>
      <c r="B23" s="38" t="s">
        <v>24</v>
      </c>
      <c r="C23" s="49" t="s">
        <v>41</v>
      </c>
      <c r="D23" s="39">
        <f>SUM('Max Dixon'!K10)</f>
        <v>36</v>
      </c>
      <c r="E23" s="39">
        <f>SUM('Max Dixon'!L10)</f>
        <v>6614.0040000000008</v>
      </c>
      <c r="F23" s="40">
        <f>SUM('Max Dixon'!M10)</f>
        <v>183.72233333333335</v>
      </c>
      <c r="G23" s="39">
        <f>SUM('Max Dixon'!N10)</f>
        <v>55</v>
      </c>
      <c r="H23" s="40">
        <f>SUM('Max Dixon'!O10)</f>
        <v>238.72233333333335</v>
      </c>
    </row>
    <row r="24" spans="1:8" x14ac:dyDescent="0.25">
      <c r="A24" s="25">
        <v>19</v>
      </c>
      <c r="B24" s="38" t="s">
        <v>24</v>
      </c>
      <c r="C24" s="49" t="s">
        <v>114</v>
      </c>
      <c r="D24" s="39">
        <f>SUM('Stacy Snider'!K13)</f>
        <v>40</v>
      </c>
      <c r="E24" s="39">
        <f>SUM('Stacy Snider'!L13)</f>
        <v>7003.0010000000002</v>
      </c>
      <c r="F24" s="40">
        <f>SUM('Stacy Snider'!M13)</f>
        <v>175.07502500000001</v>
      </c>
      <c r="G24" s="39">
        <f>SUM('Stacy Snider'!N13)</f>
        <v>51</v>
      </c>
      <c r="H24" s="40">
        <f>SUM('Stacy Snider'!O13)</f>
        <v>226.07502500000001</v>
      </c>
    </row>
    <row r="25" spans="1:8" x14ac:dyDescent="0.25">
      <c r="A25" s="25">
        <v>20</v>
      </c>
      <c r="B25" s="38" t="s">
        <v>24</v>
      </c>
      <c r="C25" s="48" t="s">
        <v>23</v>
      </c>
      <c r="D25" s="39">
        <f>SUM('Roger Snider'!K10)</f>
        <v>32</v>
      </c>
      <c r="E25" s="39">
        <f>SUM('Roger Snider'!L10)</f>
        <v>5601.0010000000002</v>
      </c>
      <c r="F25" s="40">
        <f>SUM('Roger Snider'!M10)</f>
        <v>175.03128125000001</v>
      </c>
      <c r="G25" s="39">
        <f>SUM('Roger Snider'!N10)</f>
        <v>51</v>
      </c>
      <c r="H25" s="40">
        <f>SUM('Roger Snider'!O10)</f>
        <v>226.03128125000001</v>
      </c>
    </row>
    <row r="26" spans="1:8" x14ac:dyDescent="0.25">
      <c r="A26" s="25">
        <v>21</v>
      </c>
      <c r="B26" s="38" t="s">
        <v>24</v>
      </c>
      <c r="C26" s="49" t="s">
        <v>67</v>
      </c>
      <c r="D26" s="39">
        <f>SUM('Mike Rorer'!K13)</f>
        <v>44</v>
      </c>
      <c r="E26" s="39">
        <f>SUM('Mike Rorer'!L13)</f>
        <v>6957</v>
      </c>
      <c r="F26" s="40">
        <f>SUM('Mike Rorer'!M13)</f>
        <v>158.11363636363637</v>
      </c>
      <c r="G26" s="39">
        <f>SUM('Mike Rorer'!N13)</f>
        <v>63</v>
      </c>
      <c r="H26" s="40">
        <f>SUM('Mike Rorer'!O13)</f>
        <v>221.11363636363637</v>
      </c>
    </row>
    <row r="27" spans="1:8" x14ac:dyDescent="0.25">
      <c r="A27" s="25">
        <v>22</v>
      </c>
      <c r="B27" s="38" t="s">
        <v>24</v>
      </c>
      <c r="C27" s="48" t="s">
        <v>36</v>
      </c>
      <c r="D27" s="39">
        <f>SUM('Carolyn Wilson'!K18)</f>
        <v>62</v>
      </c>
      <c r="E27" s="39">
        <f>SUM('Carolyn Wilson'!L18)</f>
        <v>10747.002</v>
      </c>
      <c r="F27" s="40">
        <f>SUM('Carolyn Wilson'!M18)</f>
        <v>173.33874193548388</v>
      </c>
      <c r="G27" s="39">
        <f>SUM('Carolyn Wilson'!N18)</f>
        <v>42</v>
      </c>
      <c r="H27" s="40">
        <f>SUM('Carolyn Wilson'!O18)</f>
        <v>215.33874193548388</v>
      </c>
    </row>
    <row r="28" spans="1:8" x14ac:dyDescent="0.25">
      <c r="A28" s="25">
        <v>23</v>
      </c>
      <c r="B28" s="38" t="s">
        <v>24</v>
      </c>
      <c r="C28" s="49" t="s">
        <v>58</v>
      </c>
      <c r="D28" s="39">
        <f>SUM('Rob Johns'!K10)</f>
        <v>30</v>
      </c>
      <c r="E28" s="39">
        <f>SUM('Rob Johns'!L10)</f>
        <v>5431.0010000000002</v>
      </c>
      <c r="F28" s="40">
        <f>SUM('Rob Johns'!M10)</f>
        <v>181.03336666666667</v>
      </c>
      <c r="G28" s="39">
        <f>SUM('Rob Johns'!N10)</f>
        <v>32</v>
      </c>
      <c r="H28" s="40">
        <f>SUM('Rob Johns'!O10)</f>
        <v>213.03336666666667</v>
      </c>
    </row>
    <row r="29" spans="1:8" x14ac:dyDescent="0.25">
      <c r="A29" s="25">
        <v>24</v>
      </c>
      <c r="B29" s="38" t="s">
        <v>24</v>
      </c>
      <c r="C29" s="49" t="s">
        <v>47</v>
      </c>
      <c r="D29" s="39">
        <f>SUM('Glenn Stinson'!K23)</f>
        <v>82</v>
      </c>
      <c r="E29" s="39">
        <f>SUM('Glenn Stinson'!L23)</f>
        <v>13601.001</v>
      </c>
      <c r="F29" s="40">
        <f>SUM('Glenn Stinson'!M23)</f>
        <v>165.86586585365853</v>
      </c>
      <c r="G29" s="39">
        <f>SUM('Glenn Stinson'!N23)</f>
        <v>45</v>
      </c>
      <c r="H29" s="40">
        <f>SUM('Glenn Stinson'!O23)</f>
        <v>210.86586585365853</v>
      </c>
    </row>
    <row r="30" spans="1:8" x14ac:dyDescent="0.25">
      <c r="A30" s="25">
        <v>25</v>
      </c>
      <c r="B30" s="38" t="s">
        <v>24</v>
      </c>
      <c r="C30" s="49" t="s">
        <v>82</v>
      </c>
      <c r="D30" s="39">
        <f>SUM('Allen Wood'!K9)</f>
        <v>26</v>
      </c>
      <c r="E30" s="39">
        <f>SUM('Allen Wood'!L9)</f>
        <v>4682.0010000000002</v>
      </c>
      <c r="F30" s="40">
        <f>SUM('Allen Wood'!M9)</f>
        <v>180.07696153846155</v>
      </c>
      <c r="G30" s="39">
        <f>SUM('Allen Wood'!N9)</f>
        <v>30</v>
      </c>
      <c r="H30" s="40">
        <f>SUM('Allen Wood'!O9)</f>
        <v>210.07696153846155</v>
      </c>
    </row>
    <row r="31" spans="1:8" x14ac:dyDescent="0.25">
      <c r="A31" s="25">
        <v>26</v>
      </c>
      <c r="B31" s="38" t="s">
        <v>24</v>
      </c>
      <c r="C31" s="49" t="s">
        <v>91</v>
      </c>
      <c r="D31" s="39">
        <f>SUM('Brian Vincent'!K8)</f>
        <v>24</v>
      </c>
      <c r="E31" s="39">
        <f>SUM('Brian Vincent'!L8)</f>
        <v>4268.0050000000001</v>
      </c>
      <c r="F31" s="40">
        <f>SUM('Brian Vincent'!M8)</f>
        <v>177.83354166666666</v>
      </c>
      <c r="G31" s="39">
        <f>SUM('Brian Vincent'!N8)</f>
        <v>24</v>
      </c>
      <c r="H31" s="40">
        <f>SUM('Brian Vincent'!O8)</f>
        <v>201.83354166666666</v>
      </c>
    </row>
    <row r="32" spans="1:8" x14ac:dyDescent="0.25">
      <c r="A32" s="25">
        <v>27</v>
      </c>
      <c r="B32" s="38" t="s">
        <v>24</v>
      </c>
      <c r="C32" s="49" t="s">
        <v>45</v>
      </c>
      <c r="D32" s="39">
        <f>SUM('Philip Beekley'!K9)</f>
        <v>26</v>
      </c>
      <c r="E32" s="39">
        <f>SUM('Philip Beekley'!L9)</f>
        <v>4517.0010000000002</v>
      </c>
      <c r="F32" s="40">
        <f>SUM('Philip Beekley'!M9)</f>
        <v>173.73080769230771</v>
      </c>
      <c r="G32" s="39">
        <f>SUM('Philip Beekley'!N9)</f>
        <v>27</v>
      </c>
      <c r="H32" s="40">
        <f>SUM('Philip Beekley'!O9)</f>
        <v>200.73080769230771</v>
      </c>
    </row>
    <row r="33" spans="1:8" x14ac:dyDescent="0.25">
      <c r="A33" s="25">
        <v>28</v>
      </c>
      <c r="B33" s="38" t="s">
        <v>24</v>
      </c>
      <c r="C33" s="49" t="s">
        <v>75</v>
      </c>
      <c r="D33" s="39">
        <f>SUM('James Blaine'!K9)</f>
        <v>28</v>
      </c>
      <c r="E33" s="39">
        <f>SUM('James Blaine'!L9)</f>
        <v>4976.0010000000002</v>
      </c>
      <c r="F33" s="40">
        <f>SUM('James Blaine'!M9)</f>
        <v>177.71432142857142</v>
      </c>
      <c r="G33" s="39">
        <f>SUM('James Blaine'!N9)</f>
        <v>19</v>
      </c>
      <c r="H33" s="40">
        <f>SUM('James Blaine'!O9)</f>
        <v>196.71432142857142</v>
      </c>
    </row>
    <row r="34" spans="1:8" x14ac:dyDescent="0.25">
      <c r="A34" s="25">
        <v>29</v>
      </c>
      <c r="B34" s="38" t="s">
        <v>24</v>
      </c>
      <c r="C34" s="50" t="s">
        <v>52</v>
      </c>
      <c r="D34" s="39">
        <f>SUM('Robert Theis'!K9)</f>
        <v>24</v>
      </c>
      <c r="E34" s="39">
        <f>SUM('Robert Theis'!L9)</f>
        <v>4188.0050000000001</v>
      </c>
      <c r="F34" s="40">
        <f>SUM('Robert Theis'!M9)</f>
        <v>174.50020833333335</v>
      </c>
      <c r="G34" s="39">
        <f>SUM('Robert Theis'!N9)</f>
        <v>20</v>
      </c>
      <c r="H34" s="40">
        <f>SUM('Robert Theis'!O9)</f>
        <v>194.50020833333335</v>
      </c>
    </row>
    <row r="35" spans="1:8" x14ac:dyDescent="0.25">
      <c r="A35" s="25">
        <v>30</v>
      </c>
      <c r="B35" s="38" t="s">
        <v>24</v>
      </c>
      <c r="C35" s="49" t="s">
        <v>100</v>
      </c>
      <c r="D35" s="39">
        <f>SUM('Valarie Miller'!K9)</f>
        <v>23</v>
      </c>
      <c r="E35" s="39">
        <f>SUM('Valarie Miller'!L9)</f>
        <v>4053</v>
      </c>
      <c r="F35" s="40">
        <f>SUM('Valarie Miller'!M9)</f>
        <v>176.21739130434781</v>
      </c>
      <c r="G35" s="39">
        <f>SUM('Valarie Miller'!N9)</f>
        <v>18</v>
      </c>
      <c r="H35" s="40">
        <f>SUM('Valarie Miller'!O9)</f>
        <v>194.21739130434781</v>
      </c>
    </row>
    <row r="36" spans="1:8" x14ac:dyDescent="0.25">
      <c r="A36" s="25">
        <v>31</v>
      </c>
      <c r="B36" s="38" t="s">
        <v>24</v>
      </c>
      <c r="C36" s="49" t="s">
        <v>62</v>
      </c>
      <c r="D36" s="39">
        <f>SUM('Sue Joseph'!K13)</f>
        <v>44</v>
      </c>
      <c r="E36" s="39">
        <f>SUM('Sue Joseph'!L13)</f>
        <v>7163</v>
      </c>
      <c r="F36" s="40">
        <f>SUM('Sue Joseph'!M13)</f>
        <v>162.79545454545453</v>
      </c>
      <c r="G36" s="39">
        <f>SUM('Sue Joseph'!N13)</f>
        <v>26</v>
      </c>
      <c r="H36" s="40">
        <f>SUM('Sue Joseph'!O13)</f>
        <v>188.79545454545453</v>
      </c>
    </row>
    <row r="37" spans="1:8" x14ac:dyDescent="0.25">
      <c r="A37" s="25">
        <v>32</v>
      </c>
      <c r="B37" s="38" t="s">
        <v>24</v>
      </c>
      <c r="C37" s="49" t="s">
        <v>116</v>
      </c>
      <c r="D37" s="39">
        <f>SUM('Ricky Finch'!K8)</f>
        <v>20</v>
      </c>
      <c r="E37" s="39">
        <f>SUM('Ricky Finch'!L8)</f>
        <v>3410</v>
      </c>
      <c r="F37" s="40">
        <f>SUM('Ricky Finch'!M8)</f>
        <v>170.5</v>
      </c>
      <c r="G37" s="39">
        <f>SUM('Ricky Finch'!N8)</f>
        <v>12</v>
      </c>
      <c r="H37" s="40">
        <f>SUM('Ricky Finch'!O8)</f>
        <v>182.5</v>
      </c>
    </row>
    <row r="38" spans="1:8" x14ac:dyDescent="0.25">
      <c r="A38" s="26"/>
      <c r="B38" s="51"/>
      <c r="C38" s="52"/>
      <c r="D38" s="41"/>
      <c r="E38" s="41"/>
      <c r="F38" s="42"/>
      <c r="G38" s="41"/>
      <c r="H38" s="42"/>
    </row>
    <row r="39" spans="1:8" x14ac:dyDescent="0.25">
      <c r="A39" s="25" t="s">
        <v>0</v>
      </c>
      <c r="B39" s="25" t="s">
        <v>1</v>
      </c>
      <c r="C39" s="38" t="s">
        <v>2</v>
      </c>
      <c r="D39" s="38" t="s">
        <v>19</v>
      </c>
      <c r="E39" s="38" t="s">
        <v>16</v>
      </c>
      <c r="F39" s="40" t="s">
        <v>17</v>
      </c>
      <c r="G39" s="38" t="s">
        <v>14</v>
      </c>
      <c r="H39" s="40" t="s">
        <v>18</v>
      </c>
    </row>
    <row r="40" spans="1:8" x14ac:dyDescent="0.25">
      <c r="A40" s="25">
        <v>33</v>
      </c>
      <c r="B40" s="38" t="s">
        <v>24</v>
      </c>
      <c r="C40" s="48" t="s">
        <v>31</v>
      </c>
      <c r="D40" s="39">
        <f>SUM('Robert Benoit II'!K8)</f>
        <v>12</v>
      </c>
      <c r="E40" s="39">
        <f>SUM('Robert Benoit II'!L8)</f>
        <v>1999</v>
      </c>
      <c r="F40" s="40">
        <f>SUM('Robert Benoit II'!M8)</f>
        <v>166.58333333333334</v>
      </c>
      <c r="G40" s="39">
        <f>SUM('Robert Benoit II'!N8)</f>
        <v>54</v>
      </c>
      <c r="H40" s="40">
        <f>SUM('Robert Benoit II'!O8)</f>
        <v>220.58333333333334</v>
      </c>
    </row>
    <row r="41" spans="1:8" x14ac:dyDescent="0.25">
      <c r="A41" s="25">
        <v>34</v>
      </c>
      <c r="B41" s="38" t="s">
        <v>24</v>
      </c>
      <c r="C41" s="49" t="s">
        <v>119</v>
      </c>
      <c r="D41" s="39">
        <f>SUM('Jamie Penton'!K4)</f>
        <v>6</v>
      </c>
      <c r="E41" s="39">
        <f>SUM('Jamie Penton'!L4)</f>
        <v>1091</v>
      </c>
      <c r="F41" s="40">
        <f>SUM('Jamie Penton'!M4)</f>
        <v>181.83333333333334</v>
      </c>
      <c r="G41" s="39">
        <f>SUM('Jamie Penton'!N4)</f>
        <v>34</v>
      </c>
      <c r="H41" s="40">
        <f>SUM('Jamie Penton'!O4)</f>
        <v>215.83333333333334</v>
      </c>
    </row>
    <row r="42" spans="1:8" x14ac:dyDescent="0.25">
      <c r="A42" s="25">
        <v>35</v>
      </c>
      <c r="B42" s="38" t="s">
        <v>24</v>
      </c>
      <c r="C42" s="49" t="s">
        <v>74</v>
      </c>
      <c r="D42" s="39">
        <f>SUM('Bob Blaine'!K7)</f>
        <v>18</v>
      </c>
      <c r="E42" s="39">
        <f>SUM('Bob Blaine'!L7)</f>
        <v>3306.0002000000004</v>
      </c>
      <c r="F42" s="40">
        <f>SUM('Bob Blaine'!M7)</f>
        <v>183.66667777777781</v>
      </c>
      <c r="G42" s="39">
        <f>SUM('Bob Blaine'!N7)</f>
        <v>24</v>
      </c>
      <c r="H42" s="40">
        <f>SUM('Bob Blaine'!O7)</f>
        <v>207.66667777777781</v>
      </c>
    </row>
    <row r="43" spans="1:8" x14ac:dyDescent="0.25">
      <c r="A43" s="25">
        <v>36</v>
      </c>
      <c r="B43" s="38" t="s">
        <v>24</v>
      </c>
      <c r="C43" s="49" t="s">
        <v>104</v>
      </c>
      <c r="D43" s="39">
        <f>SUM('Charlie Sinatra'!K5)</f>
        <v>8</v>
      </c>
      <c r="E43" s="39">
        <f>SUM('Charlie Sinatra'!L5)</f>
        <v>1458</v>
      </c>
      <c r="F43" s="40">
        <f>SUM('Charlie Sinatra'!M5)</f>
        <v>182.25</v>
      </c>
      <c r="G43" s="39">
        <f>SUM('Charlie Sinatra'!N5)</f>
        <v>20</v>
      </c>
      <c r="H43" s="40">
        <f>SUM('Charlie Sinatra'!O5)</f>
        <v>202.25</v>
      </c>
    </row>
    <row r="44" spans="1:8" x14ac:dyDescent="0.25">
      <c r="A44" s="25">
        <v>37</v>
      </c>
      <c r="B44" s="38" t="s">
        <v>24</v>
      </c>
      <c r="C44" s="49" t="s">
        <v>55</v>
      </c>
      <c r="D44" s="39">
        <f>SUM('Ken Osmond'!K7)</f>
        <v>16</v>
      </c>
      <c r="E44" s="39">
        <f>SUM('Ken Osmond'!L7)</f>
        <v>2874.0010000000002</v>
      </c>
      <c r="F44" s="40">
        <f>SUM('Ken Osmond'!M7)</f>
        <v>179.62506250000001</v>
      </c>
      <c r="G44" s="39">
        <f>SUM('Ken Osmond'!N7)</f>
        <v>22</v>
      </c>
      <c r="H44" s="40">
        <f>SUM('Ken Osmond'!O7)</f>
        <v>201.62506250000001</v>
      </c>
    </row>
    <row r="45" spans="1:8" x14ac:dyDescent="0.25">
      <c r="A45" s="25">
        <v>38</v>
      </c>
      <c r="B45" s="38" t="s">
        <v>24</v>
      </c>
      <c r="C45" s="49" t="s">
        <v>81</v>
      </c>
      <c r="D45" s="39">
        <f>SUM('Jeff Lloyd'!K7)</f>
        <v>18</v>
      </c>
      <c r="E45" s="39">
        <f>SUM('Jeff Lloyd'!L7)</f>
        <v>3175</v>
      </c>
      <c r="F45" s="40">
        <f>SUM('Jeff Lloyd'!M7)</f>
        <v>176.38888888888889</v>
      </c>
      <c r="G45" s="39">
        <f>SUM('Jeff Lloyd'!N7)</f>
        <v>24</v>
      </c>
      <c r="H45" s="40">
        <f>SUM('Jeff Lloyd'!O7)</f>
        <v>200.38888888888889</v>
      </c>
    </row>
    <row r="46" spans="1:8" x14ac:dyDescent="0.25">
      <c r="A46" s="25">
        <v>39</v>
      </c>
      <c r="B46" s="38" t="s">
        <v>24</v>
      </c>
      <c r="C46" s="49" t="s">
        <v>115</v>
      </c>
      <c r="D46" s="39">
        <f>SUM('Marcom Majors'!K5)</f>
        <v>8</v>
      </c>
      <c r="E46" s="39">
        <f>SUM('Marcom Majors'!L5)</f>
        <v>1472</v>
      </c>
      <c r="F46" s="40">
        <f>SUM('Marcom Majors'!M5)</f>
        <v>184</v>
      </c>
      <c r="G46" s="39">
        <f>SUM('Marcom Majors'!N5)</f>
        <v>16</v>
      </c>
      <c r="H46" s="40">
        <f>SUM('Marcom Majors'!O5)</f>
        <v>200</v>
      </c>
    </row>
    <row r="47" spans="1:8" x14ac:dyDescent="0.25">
      <c r="A47" s="25">
        <v>40</v>
      </c>
      <c r="B47" s="38" t="s">
        <v>24</v>
      </c>
      <c r="C47" s="49" t="s">
        <v>90</v>
      </c>
      <c r="D47" s="39">
        <f>SUM('Patrick Sexton'!K5)</f>
        <v>10</v>
      </c>
      <c r="E47" s="39">
        <f>SUM('Patrick Sexton'!L5)</f>
        <v>1846.0001999999999</v>
      </c>
      <c r="F47" s="40">
        <f>SUM('Patrick Sexton'!M5)</f>
        <v>184.60002</v>
      </c>
      <c r="G47" s="39">
        <f>SUM('Patrick Sexton'!N5)</f>
        <v>14</v>
      </c>
      <c r="H47" s="40">
        <f>SUM('Patrick Sexton'!O5)</f>
        <v>198.60002</v>
      </c>
    </row>
    <row r="48" spans="1:8" x14ac:dyDescent="0.25">
      <c r="A48" s="25">
        <v>41</v>
      </c>
      <c r="B48" s="38" t="s">
        <v>24</v>
      </c>
      <c r="C48" s="49" t="s">
        <v>99</v>
      </c>
      <c r="D48" s="39">
        <f>SUM('Mark Harrison'!K6)</f>
        <v>14</v>
      </c>
      <c r="E48" s="39">
        <f>SUM('Mark Harrison'!L6)</f>
        <v>2485.0010000000002</v>
      </c>
      <c r="F48" s="40">
        <f>SUM('Mark Harrison'!M6)</f>
        <v>177.50007142857143</v>
      </c>
      <c r="G48" s="39">
        <f>SUM('Mark Harrison'!N6)</f>
        <v>17</v>
      </c>
      <c r="H48" s="40">
        <f>SUM('Mark Harrison'!O6)</f>
        <v>194.50007142857143</v>
      </c>
    </row>
    <row r="49" spans="1:8" x14ac:dyDescent="0.25">
      <c r="A49" s="25">
        <v>42</v>
      </c>
      <c r="B49" s="38" t="s">
        <v>24</v>
      </c>
      <c r="C49" s="49" t="s">
        <v>92</v>
      </c>
      <c r="D49" s="39">
        <f>SUM('Dale Cauthen'!K7)</f>
        <v>13</v>
      </c>
      <c r="E49" s="39">
        <f>SUM('Dale Cauthen'!L7)</f>
        <v>2332</v>
      </c>
      <c r="F49" s="40">
        <f>SUM('Dale Cauthen'!M7)</f>
        <v>179.38461538461539</v>
      </c>
      <c r="G49" s="39">
        <f>SUM('Dale Cauthen'!N7)</f>
        <v>14</v>
      </c>
      <c r="H49" s="40">
        <f>SUM('Dale Cauthen'!O7)</f>
        <v>193.38461538461539</v>
      </c>
    </row>
    <row r="50" spans="1:8" x14ac:dyDescent="0.25">
      <c r="A50" s="25">
        <v>43</v>
      </c>
      <c r="B50" s="38" t="s">
        <v>24</v>
      </c>
      <c r="C50" s="49" t="s">
        <v>85</v>
      </c>
      <c r="D50" s="39">
        <f>SUM('Keith Vicars'!K6)</f>
        <v>12</v>
      </c>
      <c r="E50" s="39">
        <f>SUM('Keith Vicars'!L6)</f>
        <v>2069</v>
      </c>
      <c r="F50" s="40">
        <f>SUM('Keith Vicars'!M6)</f>
        <v>172.41666666666666</v>
      </c>
      <c r="G50" s="39">
        <f>SUM('Keith Vicars'!N6)</f>
        <v>20</v>
      </c>
      <c r="H50" s="40">
        <f>SUM('Keith Vicars'!O6)</f>
        <v>192.41666666666666</v>
      </c>
    </row>
    <row r="51" spans="1:8" x14ac:dyDescent="0.25">
      <c r="A51" s="25">
        <v>44</v>
      </c>
      <c r="B51" s="38" t="s">
        <v>24</v>
      </c>
      <c r="C51" s="49" t="s">
        <v>95</v>
      </c>
      <c r="D51" s="39">
        <f>SUM('John Joseph'!K5)</f>
        <v>8</v>
      </c>
      <c r="E51" s="39">
        <f>SUM('John Joseph'!L5)</f>
        <v>1451</v>
      </c>
      <c r="F51" s="40">
        <f>SUM('John Joseph'!M5)</f>
        <v>181.375</v>
      </c>
      <c r="G51" s="39">
        <f>SUM('John Joseph'!N5)</f>
        <v>10</v>
      </c>
      <c r="H51" s="40">
        <f>SUM('John Joseph'!O5)</f>
        <v>191.375</v>
      </c>
    </row>
    <row r="52" spans="1:8" x14ac:dyDescent="0.25">
      <c r="A52" s="25">
        <v>45</v>
      </c>
      <c r="B52" s="38" t="s">
        <v>24</v>
      </c>
      <c r="C52" s="49" t="s">
        <v>93</v>
      </c>
      <c r="D52" s="39">
        <f>SUM('Fred Jamison'!K5)</f>
        <v>8</v>
      </c>
      <c r="E52" s="39">
        <f>SUM('Fred Jamison'!L5)</f>
        <v>1413.001</v>
      </c>
      <c r="F52" s="40">
        <f>SUM('Fred Jamison'!M5)</f>
        <v>176.625125</v>
      </c>
      <c r="G52" s="39">
        <f>SUM('Fred Jamison'!N5)</f>
        <v>13</v>
      </c>
      <c r="H52" s="40">
        <f>SUM('Fred Jamison'!O5)</f>
        <v>189.625125</v>
      </c>
    </row>
    <row r="53" spans="1:8" x14ac:dyDescent="0.25">
      <c r="A53" s="25">
        <v>46</v>
      </c>
      <c r="B53" s="38" t="s">
        <v>24</v>
      </c>
      <c r="C53" s="49" t="s">
        <v>106</v>
      </c>
      <c r="D53" s="39">
        <f>SUM('Frank Baird'!K4)</f>
        <v>6</v>
      </c>
      <c r="E53" s="39">
        <f>SUM('Frank Baird'!L4)</f>
        <v>1089.0001</v>
      </c>
      <c r="F53" s="40">
        <f>SUM('Frank Baird'!M4)</f>
        <v>181.50001666666665</v>
      </c>
      <c r="G53" s="39">
        <f>SUM('Frank Baird'!N4)</f>
        <v>8</v>
      </c>
      <c r="H53" s="40">
        <f>SUM('Frank Baird'!O4)</f>
        <v>189.50001666666665</v>
      </c>
    </row>
    <row r="54" spans="1:8" x14ac:dyDescent="0.25">
      <c r="A54" s="25">
        <v>47</v>
      </c>
      <c r="B54" s="38" t="s">
        <v>24</v>
      </c>
      <c r="C54" s="49" t="s">
        <v>122</v>
      </c>
      <c r="D54" s="39">
        <f>SUM('Brandon Dubois'!K4)</f>
        <v>4</v>
      </c>
      <c r="E54" s="39">
        <f>SUM('Brandon Dubois'!L4)</f>
        <v>688</v>
      </c>
      <c r="F54" s="40">
        <f>SUM('Brandon Dubois'!M4)</f>
        <v>172</v>
      </c>
      <c r="G54" s="39">
        <f>SUM('Brandon Dubois'!N4)</f>
        <v>16</v>
      </c>
      <c r="H54" s="40">
        <f>SUM('Brandon Dubois'!O4)</f>
        <v>188</v>
      </c>
    </row>
    <row r="55" spans="1:8" x14ac:dyDescent="0.25">
      <c r="A55" s="25">
        <v>48</v>
      </c>
      <c r="B55" s="38" t="s">
        <v>24</v>
      </c>
      <c r="C55" s="49" t="s">
        <v>112</v>
      </c>
      <c r="D55" s="39">
        <f>SUM('Josh Kite'!K4)</f>
        <v>6</v>
      </c>
      <c r="E55" s="39">
        <f>SUM('Josh Kite'!L4)</f>
        <v>1099</v>
      </c>
      <c r="F55" s="40">
        <f>SUM('Josh Kite'!M4)</f>
        <v>183.16666666666666</v>
      </c>
      <c r="G55" s="39">
        <f>SUM('Josh Kite'!N4)</f>
        <v>4</v>
      </c>
      <c r="H55" s="40">
        <f>SUM('Josh Kite'!O4)</f>
        <v>187.16666666666666</v>
      </c>
    </row>
    <row r="56" spans="1:8" x14ac:dyDescent="0.25">
      <c r="A56" s="25">
        <v>49</v>
      </c>
      <c r="B56" s="38" t="s">
        <v>24</v>
      </c>
      <c r="C56" s="49" t="s">
        <v>60</v>
      </c>
      <c r="D56" s="39">
        <f>SUM('Scott McClure'!K6)</f>
        <v>14</v>
      </c>
      <c r="E56" s="39">
        <f>SUM('Scott McClure'!L6)</f>
        <v>2494</v>
      </c>
      <c r="F56" s="40">
        <f>SUM('Scott McClure'!M6)</f>
        <v>178.14285714285714</v>
      </c>
      <c r="G56" s="39">
        <f>SUM('Scott McClure'!N6)</f>
        <v>9</v>
      </c>
      <c r="H56" s="40">
        <f>SUM('Scott McClure'!O6)</f>
        <v>187.14285714285714</v>
      </c>
    </row>
    <row r="57" spans="1:8" x14ac:dyDescent="0.25">
      <c r="A57" s="25">
        <v>50</v>
      </c>
      <c r="B57" s="38" t="s">
        <v>24</v>
      </c>
      <c r="C57" s="49" t="s">
        <v>105</v>
      </c>
      <c r="D57" s="39">
        <f>SUM('Frank Sega'!K5)</f>
        <v>8</v>
      </c>
      <c r="E57" s="39">
        <f>SUM('Frank Sega'!L5)</f>
        <v>1389.001</v>
      </c>
      <c r="F57" s="40">
        <f>SUM('Frank Sega'!M5)</f>
        <v>173.625125</v>
      </c>
      <c r="G57" s="39">
        <f>SUM('Frank Sega'!N5)</f>
        <v>13</v>
      </c>
      <c r="H57" s="40">
        <f>SUM('Frank Sega'!O5)</f>
        <v>186.625125</v>
      </c>
    </row>
    <row r="58" spans="1:8" x14ac:dyDescent="0.25">
      <c r="A58" s="25">
        <v>51</v>
      </c>
      <c r="B58" s="38" t="s">
        <v>24</v>
      </c>
      <c r="C58" s="49" t="s">
        <v>110</v>
      </c>
      <c r="D58" s="39">
        <f>SUM('Dean Dixon'!K4)</f>
        <v>6</v>
      </c>
      <c r="E58" s="39">
        <f>SUM('Dean Dixon'!L4)</f>
        <v>1085</v>
      </c>
      <c r="F58" s="40">
        <f>SUM('Dean Dixon'!M4)</f>
        <v>180.83333333333334</v>
      </c>
      <c r="G58" s="39">
        <f>SUM('Dean Dixon'!N4)</f>
        <v>4</v>
      </c>
      <c r="H58" s="40">
        <f>SUM('Dean Dixon'!O4)</f>
        <v>184.83333333333334</v>
      </c>
    </row>
    <row r="59" spans="1:8" x14ac:dyDescent="0.25">
      <c r="A59" s="25">
        <v>52</v>
      </c>
      <c r="B59" s="38" t="s">
        <v>24</v>
      </c>
      <c r="C59" s="49" t="s">
        <v>66</v>
      </c>
      <c r="D59" s="39">
        <f>SUM('Jud Denniston'!K4)</f>
        <v>4</v>
      </c>
      <c r="E59" s="39">
        <f>SUM('Jud Denniston'!L4)</f>
        <v>722</v>
      </c>
      <c r="F59" s="40">
        <f>SUM('Jud Denniston'!M4)</f>
        <v>180.5</v>
      </c>
      <c r="G59" s="39">
        <f>SUM('Jud Denniston'!N4)</f>
        <v>4</v>
      </c>
      <c r="H59" s="40">
        <f>SUM('Jud Denniston'!O4)</f>
        <v>184.5</v>
      </c>
    </row>
    <row r="60" spans="1:8" x14ac:dyDescent="0.25">
      <c r="A60" s="25">
        <v>53</v>
      </c>
      <c r="B60" s="38" t="s">
        <v>24</v>
      </c>
      <c r="C60" s="49" t="s">
        <v>118</v>
      </c>
      <c r="D60" s="39">
        <f>SUM('Debbie Penton'!K4)</f>
        <v>6</v>
      </c>
      <c r="E60" s="39">
        <f>SUM('Debbie Penton'!L4)</f>
        <v>1053</v>
      </c>
      <c r="F60" s="40">
        <f>SUM('Debbie Penton'!M4)</f>
        <v>175.5</v>
      </c>
      <c r="G60" s="39">
        <f>SUM('Debbie Penton'!N4)</f>
        <v>8</v>
      </c>
      <c r="H60" s="40">
        <f>SUM('Debbie Penton'!O4)</f>
        <v>183.5</v>
      </c>
    </row>
    <row r="61" spans="1:8" x14ac:dyDescent="0.25">
      <c r="A61" s="25">
        <v>54</v>
      </c>
      <c r="B61" s="38" t="s">
        <v>24</v>
      </c>
      <c r="C61" s="48" t="s">
        <v>37</v>
      </c>
      <c r="D61" s="39">
        <f>SUM('Linda Williams'!K7)</f>
        <v>16</v>
      </c>
      <c r="E61" s="39">
        <f>SUM('Linda Williams'!L7)</f>
        <v>2773.0029999999997</v>
      </c>
      <c r="F61" s="40">
        <f>SUM('Linda Williams'!M7)</f>
        <v>173.31268749999998</v>
      </c>
      <c r="G61" s="39">
        <f>SUM('Linda Williams'!N7)</f>
        <v>10</v>
      </c>
      <c r="H61" s="40">
        <f>SUM('Linda Williams'!O7)</f>
        <v>183.31268749999998</v>
      </c>
    </row>
    <row r="62" spans="1:8" x14ac:dyDescent="0.25">
      <c r="A62" s="25">
        <v>55</v>
      </c>
      <c r="B62" s="38" t="s">
        <v>24</v>
      </c>
      <c r="C62" s="49" t="s">
        <v>126</v>
      </c>
      <c r="D62" s="39">
        <f>SUM('Mark Zachman'!K4)</f>
        <v>6</v>
      </c>
      <c r="E62" s="39">
        <f>SUM('Mark Zachman'!L4)</f>
        <v>1061.001</v>
      </c>
      <c r="F62" s="40">
        <f>SUM('Mark Zachman'!M4)</f>
        <v>176.83349999999999</v>
      </c>
      <c r="G62" s="39">
        <f>SUM('Mark Zachman'!N4)</f>
        <v>6</v>
      </c>
      <c r="H62" s="40">
        <f>SUM('Mark Zachman'!O4)</f>
        <v>182.83349999999999</v>
      </c>
    </row>
    <row r="63" spans="1:8" x14ac:dyDescent="0.25">
      <c r="A63" s="25">
        <v>56</v>
      </c>
      <c r="B63" s="38" t="s">
        <v>24</v>
      </c>
      <c r="C63" s="49" t="s">
        <v>111</v>
      </c>
      <c r="D63" s="39">
        <f>SUM('Greg George'!K4)</f>
        <v>6</v>
      </c>
      <c r="E63" s="39">
        <f>SUM('Greg George'!L4)</f>
        <v>1059</v>
      </c>
      <c r="F63" s="40">
        <f>SUM('Greg George'!M4)</f>
        <v>176.5</v>
      </c>
      <c r="G63" s="39">
        <f>SUM('Greg George'!N4)</f>
        <v>4</v>
      </c>
      <c r="H63" s="40">
        <f>SUM('Greg George'!O4)</f>
        <v>180.5</v>
      </c>
    </row>
    <row r="64" spans="1:8" x14ac:dyDescent="0.25">
      <c r="A64" s="25">
        <v>57</v>
      </c>
      <c r="B64" s="38" t="s">
        <v>24</v>
      </c>
      <c r="C64" s="49" t="s">
        <v>94</v>
      </c>
      <c r="D64" s="39">
        <f>SUM('James Marsh'!K5)</f>
        <v>10</v>
      </c>
      <c r="E64" s="39">
        <f>SUM('James Marsh'!L5)</f>
        <v>1713</v>
      </c>
      <c r="F64" s="40">
        <f>SUM('James Marsh'!M5)</f>
        <v>171.3</v>
      </c>
      <c r="G64" s="39">
        <f>SUM('James Marsh'!N5)</f>
        <v>9</v>
      </c>
      <c r="H64" s="40">
        <f>SUM('James Marsh'!O5)</f>
        <v>180.3</v>
      </c>
    </row>
    <row r="65" spans="1:8" x14ac:dyDescent="0.25">
      <c r="A65" s="25">
        <v>58</v>
      </c>
      <c r="B65" s="38" t="s">
        <v>24</v>
      </c>
      <c r="C65" s="49" t="s">
        <v>127</v>
      </c>
      <c r="D65" s="39">
        <f>SUM('Melvin Ferguson'!K4)</f>
        <v>4</v>
      </c>
      <c r="E65" s="39">
        <f>SUM('Melvin Ferguson'!L4)</f>
        <v>684</v>
      </c>
      <c r="F65" s="40">
        <f>SUM('Melvin Ferguson'!M4)</f>
        <v>171</v>
      </c>
      <c r="G65" s="39">
        <f>SUM('Melvin Ferguson'!N4)</f>
        <v>8</v>
      </c>
      <c r="H65" s="40">
        <f>SUM('Melvin Ferguson'!O4)</f>
        <v>179</v>
      </c>
    </row>
    <row r="66" spans="1:8" x14ac:dyDescent="0.25">
      <c r="A66" s="25">
        <v>59</v>
      </c>
      <c r="B66" s="38" t="s">
        <v>24</v>
      </c>
      <c r="C66" s="49" t="s">
        <v>108</v>
      </c>
      <c r="D66" s="39">
        <f>SUM('Lance Forbes'!K4)</f>
        <v>4</v>
      </c>
      <c r="E66" s="39">
        <f>SUM('Lance Forbes'!L4)</f>
        <v>690</v>
      </c>
      <c r="F66" s="40">
        <f>SUM('Lance Forbes'!M4)</f>
        <v>172.5</v>
      </c>
      <c r="G66" s="39">
        <f>SUM('Lance Forbes'!N4)</f>
        <v>5</v>
      </c>
      <c r="H66" s="40">
        <f>SUM('Lance Forbes'!O4)</f>
        <v>177.5</v>
      </c>
    </row>
    <row r="67" spans="1:8" x14ac:dyDescent="0.25">
      <c r="A67" s="25">
        <v>60</v>
      </c>
      <c r="B67" s="38" t="s">
        <v>24</v>
      </c>
      <c r="C67" s="49" t="s">
        <v>61</v>
      </c>
      <c r="D67" s="39">
        <f>SUM('Keith Hesseling'!K6)</f>
        <v>12</v>
      </c>
      <c r="E67" s="39">
        <f>SUM('Keith Hesseling'!L6)</f>
        <v>2050</v>
      </c>
      <c r="F67" s="40">
        <f>SUM('Keith Hesseling'!M6)</f>
        <v>170.83333333333334</v>
      </c>
      <c r="G67" s="39">
        <f>SUM('Keith Hesseling'!N6)</f>
        <v>6</v>
      </c>
      <c r="H67" s="40">
        <f>SUM('Keith Hesseling'!O6)</f>
        <v>176.83333333333334</v>
      </c>
    </row>
    <row r="68" spans="1:8" x14ac:dyDescent="0.25">
      <c r="A68" s="25">
        <v>61</v>
      </c>
      <c r="B68" s="38" t="s">
        <v>24</v>
      </c>
      <c r="C68" s="49" t="s">
        <v>79</v>
      </c>
      <c r="D68" s="39">
        <f>SUM('Mike Gross'!K4)</f>
        <v>4</v>
      </c>
      <c r="E68" s="39">
        <f>SUM('Mike Gross'!L4)</f>
        <v>690</v>
      </c>
      <c r="F68" s="40">
        <f>SUM('Mike Gross'!M4)</f>
        <v>172.5</v>
      </c>
      <c r="G68" s="39">
        <f>SUM('Mike Gross'!N4)</f>
        <v>4</v>
      </c>
      <c r="H68" s="40">
        <f>SUM('Mike Gross'!O4)</f>
        <v>176.5</v>
      </c>
    </row>
    <row r="69" spans="1:8" x14ac:dyDescent="0.25">
      <c r="A69" s="25">
        <v>62</v>
      </c>
      <c r="B69" s="38" t="s">
        <v>24</v>
      </c>
      <c r="C69" s="49" t="s">
        <v>51</v>
      </c>
      <c r="D69" s="39">
        <f>SUM('Ken Patton'!K6)</f>
        <v>12</v>
      </c>
      <c r="E69" s="39">
        <f>SUM('Ken Patton'!L6)</f>
        <v>2037</v>
      </c>
      <c r="F69" s="40">
        <f>SUM('Ken Patton'!M6)</f>
        <v>169.75</v>
      </c>
      <c r="G69" s="39">
        <f>SUM('Ken Patton'!N6)</f>
        <v>6</v>
      </c>
      <c r="H69" s="40">
        <f>SUM('Ken Patton'!O6)</f>
        <v>175.75</v>
      </c>
    </row>
    <row r="70" spans="1:8" x14ac:dyDescent="0.25">
      <c r="A70" s="25">
        <v>63</v>
      </c>
      <c r="B70" s="38" t="s">
        <v>24</v>
      </c>
      <c r="C70" s="49" t="s">
        <v>123</v>
      </c>
      <c r="D70" s="39">
        <f>SUM('Charles Span'!K4)</f>
        <v>4</v>
      </c>
      <c r="E70" s="39">
        <f>SUM('Charles Span'!L4)</f>
        <v>681</v>
      </c>
      <c r="F70" s="40">
        <f>SUM('Charles Span'!M4)</f>
        <v>170.25</v>
      </c>
      <c r="G70" s="39">
        <f>SUM('Charles Span'!N4)</f>
        <v>4</v>
      </c>
      <c r="H70" s="40">
        <f>SUM('Charles Span'!O4)</f>
        <v>174.25</v>
      </c>
    </row>
    <row r="71" spans="1:8" x14ac:dyDescent="0.25">
      <c r="A71" s="25">
        <v>64</v>
      </c>
      <c r="B71" s="38" t="s">
        <v>24</v>
      </c>
      <c r="C71" s="49" t="s">
        <v>63</v>
      </c>
      <c r="D71" s="39">
        <f>SUM('Steve Ewry'!K4)</f>
        <v>4</v>
      </c>
      <c r="E71" s="39">
        <f>SUM('Steve Ewry'!L4)</f>
        <v>674</v>
      </c>
      <c r="F71" s="40">
        <f>SUM('Steve Ewry'!M4)</f>
        <v>168.5</v>
      </c>
      <c r="G71" s="39">
        <f>SUM('Steve Ewry'!N4)</f>
        <v>4</v>
      </c>
      <c r="H71" s="40">
        <f>SUM('Steve Ewry'!O4)</f>
        <v>172.5</v>
      </c>
    </row>
    <row r="72" spans="1:8" x14ac:dyDescent="0.25">
      <c r="A72" s="25">
        <v>65</v>
      </c>
      <c r="B72" s="38" t="s">
        <v>24</v>
      </c>
      <c r="C72" s="49" t="s">
        <v>98</v>
      </c>
      <c r="D72" s="39">
        <f>SUM('James Dupin II'!K4)</f>
        <v>2</v>
      </c>
      <c r="E72" s="39">
        <f>SUM('James Dupin II'!L4)</f>
        <v>328</v>
      </c>
      <c r="F72" s="40">
        <f>SUM('James Dupin II'!M4)</f>
        <v>164</v>
      </c>
      <c r="G72" s="39">
        <f>SUM('James Dupin II'!N4)</f>
        <v>4</v>
      </c>
      <c r="H72" s="40">
        <f>SUM('James Dupin II'!O4)</f>
        <v>168</v>
      </c>
    </row>
    <row r="73" spans="1:8" x14ac:dyDescent="0.25">
      <c r="A73" s="25">
        <v>66</v>
      </c>
      <c r="B73" s="38" t="s">
        <v>24</v>
      </c>
      <c r="C73" s="49" t="s">
        <v>117</v>
      </c>
      <c r="D73" s="39">
        <f>SUM('Charles Dohring'!K4)</f>
        <v>4</v>
      </c>
      <c r="E73" s="39">
        <f>SUM('Charles Dohring'!L4)</f>
        <v>633</v>
      </c>
      <c r="F73" s="40">
        <f>SUM('Charles Dohring'!M4)</f>
        <v>158.25</v>
      </c>
      <c r="G73" s="39">
        <f>SUM('Charles Dohring'!N4)</f>
        <v>3</v>
      </c>
      <c r="H73" s="40">
        <f>SUM('Charles Dohring'!O4)</f>
        <v>161.25</v>
      </c>
    </row>
    <row r="74" spans="1:8" x14ac:dyDescent="0.25">
      <c r="A74" s="25">
        <v>67</v>
      </c>
      <c r="B74" s="38" t="s">
        <v>24</v>
      </c>
      <c r="C74" s="49" t="s">
        <v>84</v>
      </c>
      <c r="D74" s="39">
        <f>SUM('James Lopez'!K5)</f>
        <v>8</v>
      </c>
      <c r="E74" s="39">
        <f>SUM('James Lopez'!L5)</f>
        <v>1238.001</v>
      </c>
      <c r="F74" s="40">
        <f>SUM('James Lopez'!M5)</f>
        <v>154.750125</v>
      </c>
      <c r="G74" s="39">
        <f>SUM('James Lopez'!N5)</f>
        <v>5</v>
      </c>
      <c r="H74" s="40">
        <f>SUM('James Lopez'!O5)</f>
        <v>159.750125</v>
      </c>
    </row>
    <row r="75" spans="1:8" x14ac:dyDescent="0.25">
      <c r="A75" s="25">
        <v>68</v>
      </c>
      <c r="B75" s="38" t="s">
        <v>24</v>
      </c>
      <c r="C75" s="49" t="s">
        <v>107</v>
      </c>
      <c r="D75" s="39">
        <f>SUM('Dustin Fugate'!K4)</f>
        <v>4</v>
      </c>
      <c r="E75" s="39">
        <f>SUM('Dustin Fugate'!L4)</f>
        <v>616</v>
      </c>
      <c r="F75" s="40">
        <f>SUM('Dustin Fugate'!M4)</f>
        <v>154</v>
      </c>
      <c r="G75" s="39">
        <f>SUM('Dustin Fugate'!N4)</f>
        <v>4</v>
      </c>
      <c r="H75" s="40">
        <f>SUM('Dustin Fugate'!O4)</f>
        <v>158</v>
      </c>
    </row>
    <row r="76" spans="1:8" x14ac:dyDescent="0.25">
      <c r="A76" s="25">
        <v>69</v>
      </c>
      <c r="B76" s="38" t="s">
        <v>24</v>
      </c>
      <c r="C76" s="49" t="s">
        <v>50</v>
      </c>
      <c r="D76" s="39">
        <f>SUM('Jason Potter'!K5)</f>
        <v>8</v>
      </c>
      <c r="E76" s="39">
        <f>SUM('Jason Potter'!L5)</f>
        <v>1195</v>
      </c>
      <c r="F76" s="40">
        <f>SUM('Jason Potter'!M5)</f>
        <v>149.375</v>
      </c>
      <c r="G76" s="39">
        <f>SUM('Jason Potter'!N5)</f>
        <v>8</v>
      </c>
      <c r="H76" s="40">
        <f>SUM('Jason Potter'!O5)</f>
        <v>157.375</v>
      </c>
    </row>
    <row r="77" spans="1:8" x14ac:dyDescent="0.25">
      <c r="A77" s="25">
        <v>70</v>
      </c>
      <c r="B77" s="38" t="s">
        <v>24</v>
      </c>
      <c r="C77" s="49" t="s">
        <v>53</v>
      </c>
      <c r="D77" s="39">
        <f>SUM('Chance Heath'!K5)</f>
        <v>6</v>
      </c>
      <c r="E77" s="39">
        <f>SUM('Chance Heath'!L5)</f>
        <v>866</v>
      </c>
      <c r="F77" s="40">
        <f>SUM('Chance Heath'!M5)</f>
        <v>144.33333333333334</v>
      </c>
      <c r="G77" s="39">
        <f>SUM('Chance Heath'!N5)</f>
        <v>10</v>
      </c>
      <c r="H77" s="40">
        <f>SUM('Chance Heath'!O5)</f>
        <v>154.33333333333334</v>
      </c>
    </row>
    <row r="78" spans="1:8" x14ac:dyDescent="0.25">
      <c r="A78" s="25">
        <v>71</v>
      </c>
      <c r="B78" s="38" t="s">
        <v>24</v>
      </c>
      <c r="C78" s="49" t="s">
        <v>128</v>
      </c>
      <c r="D78" s="39">
        <f>SUM('Walter Smith'!K5)</f>
        <v>8</v>
      </c>
      <c r="E78" s="39">
        <f>SUM('Walter Smith'!L5)</f>
        <v>1176</v>
      </c>
      <c r="F78" s="40">
        <f>SUM('Walter Smith'!M5)</f>
        <v>147</v>
      </c>
      <c r="G78" s="39">
        <f>SUM('Walter Smith'!N5)</f>
        <v>5</v>
      </c>
      <c r="H78" s="40">
        <f>SUM('Walter Smith'!O5)</f>
        <v>152</v>
      </c>
    </row>
    <row r="79" spans="1:8" x14ac:dyDescent="0.25">
      <c r="A79" s="25">
        <v>72</v>
      </c>
      <c r="B79" s="38" t="s">
        <v>24</v>
      </c>
      <c r="C79" s="49" t="s">
        <v>69</v>
      </c>
      <c r="D79" s="39">
        <f>SUM('Mike Urbas'!K5)</f>
        <v>8</v>
      </c>
      <c r="E79" s="39">
        <f>SUM('Mike Urbas'!L5)</f>
        <v>1128</v>
      </c>
      <c r="F79" s="40">
        <f>SUM('Mike Urbas'!M5)</f>
        <v>141</v>
      </c>
      <c r="G79" s="39">
        <f>SUM('Mike Urbas'!N5)</f>
        <v>9</v>
      </c>
      <c r="H79" s="40">
        <f>SUM('Mike Urbas'!O5)</f>
        <v>150</v>
      </c>
    </row>
    <row r="80" spans="1:8" x14ac:dyDescent="0.25">
      <c r="A80" s="25">
        <v>73</v>
      </c>
      <c r="B80" s="38" t="s">
        <v>24</v>
      </c>
      <c r="C80" s="49" t="s">
        <v>83</v>
      </c>
      <c r="D80" s="39">
        <f>SUM('Glen Bilyeu'!K4)</f>
        <v>4</v>
      </c>
      <c r="E80" s="39">
        <f>SUM('Glen Bilyeu'!L4)</f>
        <v>536.00099999999998</v>
      </c>
      <c r="F80" s="40">
        <f>SUM('Glen Bilyeu'!M4)</f>
        <v>134.00024999999999</v>
      </c>
      <c r="G80" s="39">
        <f>SUM('Glen Bilyeu'!N4)</f>
        <v>2</v>
      </c>
      <c r="H80" s="40">
        <f>SUM('Glen Bilyeu'!O4)</f>
        <v>136.00024999999999</v>
      </c>
    </row>
    <row r="81" spans="1:8" x14ac:dyDescent="0.25">
      <c r="A81" s="25">
        <v>74</v>
      </c>
      <c r="B81" s="38" t="s">
        <v>24</v>
      </c>
      <c r="C81" s="49" t="s">
        <v>120</v>
      </c>
      <c r="D81" s="39">
        <f>SUM('Janet Bryant'!K4)</f>
        <v>6</v>
      </c>
      <c r="E81" s="39">
        <f>SUM('Janet Bryant'!L4)</f>
        <v>725</v>
      </c>
      <c r="F81" s="40">
        <f>SUM('Janet Bryant'!M4)</f>
        <v>120.83333333333333</v>
      </c>
      <c r="G81" s="39">
        <f>SUM('Janet Bryant'!N4)</f>
        <v>6</v>
      </c>
      <c r="H81" s="40">
        <f>SUM('Janet Bryant'!O4)</f>
        <v>126.83333333333333</v>
      </c>
    </row>
    <row r="82" spans="1:8" x14ac:dyDescent="0.25">
      <c r="A82" s="25">
        <v>75</v>
      </c>
      <c r="B82" s="38" t="s">
        <v>24</v>
      </c>
      <c r="C82" s="49" t="s">
        <v>33</v>
      </c>
      <c r="D82" s="39">
        <f>SUM('James Soileau'!K4)</f>
        <v>2</v>
      </c>
      <c r="E82" s="39">
        <f>SUM('James Soileau'!L4)</f>
        <v>225</v>
      </c>
      <c r="F82" s="40">
        <f>SUM('James Soileau'!M4)</f>
        <v>112.5</v>
      </c>
      <c r="G82" s="39">
        <f>SUM('James Soileau'!N4)</f>
        <v>4</v>
      </c>
      <c r="H82" s="40">
        <f>SUM('James Soileau'!O4)</f>
        <v>116.5</v>
      </c>
    </row>
    <row r="83" spans="1:8" x14ac:dyDescent="0.25">
      <c r="A83" s="25">
        <v>76</v>
      </c>
      <c r="B83" s="38" t="s">
        <v>24</v>
      </c>
      <c r="C83" s="49" t="s">
        <v>48</v>
      </c>
      <c r="D83" s="39">
        <f>SUM('Griffin Potter'!K4)</f>
        <v>4</v>
      </c>
      <c r="E83" s="39">
        <f>SUM('Griffin Potter'!L4)</f>
        <v>406</v>
      </c>
      <c r="F83" s="40">
        <f>SUM('Griffin Potter'!M4)</f>
        <v>101.5</v>
      </c>
      <c r="G83" s="39">
        <f>SUM('Griffin Potter'!N4)</f>
        <v>3</v>
      </c>
      <c r="H83" s="40">
        <f>SUM('Griffin Potter'!O4)</f>
        <v>104.5</v>
      </c>
    </row>
    <row r="84" spans="1:8" x14ac:dyDescent="0.25">
      <c r="A84" s="25">
        <v>77</v>
      </c>
      <c r="B84" s="38" t="s">
        <v>24</v>
      </c>
      <c r="C84" s="49" t="s">
        <v>102</v>
      </c>
      <c r="D84" s="39">
        <f>SUM('Dakota Hobby'!K4)</f>
        <v>4</v>
      </c>
      <c r="E84" s="39">
        <f>SUM('Dakota Hobby'!L4)</f>
        <v>340</v>
      </c>
      <c r="F84" s="40">
        <f>SUM('Dakota Hobby'!M4)</f>
        <v>85</v>
      </c>
      <c r="G84" s="39">
        <f>SUM('Dakota Hobby'!N4)</f>
        <v>4</v>
      </c>
      <c r="H84" s="40">
        <f>SUM('Dakota Hobby'!O4)</f>
        <v>89</v>
      </c>
    </row>
  </sheetData>
  <protectedRanges>
    <protectedRange algorithmName="SHA-512" hashValue="ON39YdpmFHfN9f47KpiRvqrKx0V9+erV1CNkpWzYhW/Qyc6aT8rEyCrvauWSYGZK2ia3o7vd3akF07acHAFpOA==" saltValue="yVW9XmDwTqEnmpSGai0KYg==" spinCount="100000" sqref="C17" name="Range1_8_1"/>
    <protectedRange algorithmName="SHA-512" hashValue="ON39YdpmFHfN9f47KpiRvqrKx0V9+erV1CNkpWzYhW/Qyc6aT8rEyCrvauWSYGZK2ia3o7vd3akF07acHAFpOA==" saltValue="yVW9XmDwTqEnmpSGai0KYg==" spinCount="100000" sqref="C6:C7" name="Range1_17_1_1"/>
    <protectedRange algorithmName="SHA-512" hashValue="ON39YdpmFHfN9f47KpiRvqrKx0V9+erV1CNkpWzYhW/Qyc6aT8rEyCrvauWSYGZK2ia3o7vd3akF07acHAFpOA==" saltValue="yVW9XmDwTqEnmpSGai0KYg==" spinCount="100000" sqref="C8" name="Range1_18_1_1"/>
    <protectedRange algorithmName="SHA-512" hashValue="ON39YdpmFHfN9f47KpiRvqrKx0V9+erV1CNkpWzYhW/Qyc6aT8rEyCrvauWSYGZK2ia3o7vd3akF07acHAFpOA==" saltValue="yVW9XmDwTqEnmpSGai0KYg==" spinCount="100000" sqref="C9:C11 C23 C38" name="Range1_20_1_1"/>
    <protectedRange algorithmName="SHA-512" hashValue="ON39YdpmFHfN9f47KpiRvqrKx0V9+erV1CNkpWzYhW/Qyc6aT8rEyCrvauWSYGZK2ia3o7vd3akF07acHAFpOA==" saltValue="yVW9XmDwTqEnmpSGai0KYg==" spinCount="100000" sqref="C16" name="Range1_22_1_1"/>
    <protectedRange algorithmName="SHA-512" hashValue="ON39YdpmFHfN9f47KpiRvqrKx0V9+erV1CNkpWzYhW/Qyc6aT8rEyCrvauWSYGZK2ia3o7vd3akF07acHAFpOA==" saltValue="yVW9XmDwTqEnmpSGai0KYg==" spinCount="100000" sqref="C14:C15" name="Range1_23_1_1"/>
  </protectedRanges>
  <sortState xmlns:xlrd2="http://schemas.microsoft.com/office/spreadsheetml/2017/richdata2" ref="C40:H84">
    <sortCondition descending="1" ref="H40:H84"/>
  </sortState>
  <hyperlinks>
    <hyperlink ref="C9" location="'Tony Carruth'!A1" display="Tony Carruth" xr:uid="{4BE8EA04-DB77-46C9-B153-9A36C4438B89}"/>
    <hyperlink ref="C61" location="'Linda Williams'!A1" display="Linda Williams" xr:uid="{CF291944-21FE-400D-A17E-5148D3D1721E}"/>
    <hyperlink ref="C40" location="'Robert Benoit II'!A1" display="Robert Benoit II" xr:uid="{9E835C7D-22F9-4D84-AFE2-D482C8C8BC57}"/>
    <hyperlink ref="C8" location="'Chris Bradley'!A1" display="Chris Bradley" xr:uid="{035200C2-75FB-4F88-9741-876DE9D4BFCB}"/>
    <hyperlink ref="C10" location="'Lynn Sonnenberg'!A1" display="Lynn Sonnenberg" xr:uid="{F0272056-9BA1-4875-8F3D-FF29D3ADF132}"/>
    <hyperlink ref="C15" location="'Ernest Converse'!A1" display="Ernest Converse" xr:uid="{4872EB21-5B86-47DA-93F9-8751FE7766C4}"/>
    <hyperlink ref="C6" location="'Chuck Miller'!A1" display="Chuck Miller" xr:uid="{5AA82479-92D2-4189-A9AC-EA351511A44C}"/>
    <hyperlink ref="C29" location="'Glenn Stinson'!A1" display="Glenn Stinson" xr:uid="{613998D3-BB98-43BB-8BCD-47ECCA97480D}"/>
    <hyperlink ref="C83" location="'Griffin Potter'!A1" display="Griffin Potter" xr:uid="{F8943197-53BE-433F-A258-2106E414FEC8}"/>
    <hyperlink ref="C76" location="'Jason Potter'!A1" display="Jason Potter" xr:uid="{20FD1B50-99F3-4761-A6A2-00131DDBE140}"/>
    <hyperlink ref="C69" location="'Ken Patton'!A1" display="Ken Patton" xr:uid="{75200907-C60F-4172-AF19-7303CF96A175}"/>
    <hyperlink ref="C77" location="'Chance Heath'!A1" display="Griffin Potter" xr:uid="{3FAF7817-7071-426B-9236-FE7372511C65}"/>
    <hyperlink ref="C44" location="'Ken Osmond'!A1" display="Ken Osmond" xr:uid="{6F1BA710-BA73-47AC-8045-D4CD391561BD}"/>
    <hyperlink ref="C12" location="'Howard Wilson'!A1" display="Howard Wilson" xr:uid="{14BFD6B1-E7F1-4423-B01F-5B5F9E0CAA2A}"/>
    <hyperlink ref="C27" location="'Carolyn Wilson'!A1" display="Carolyn Wilson" xr:uid="{632546B7-4692-40E6-8788-A78FEF301BC1}"/>
    <hyperlink ref="C56" location="'Scott McClure'!A1" display="Scott McClure" xr:uid="{22D37A28-6233-4083-AEB3-6C52BA35E951}"/>
    <hyperlink ref="C67" location="'Keith Hesseling'!A1" display="Keith Hesseling" xr:uid="{7237C421-B020-47D5-B947-A5CF6C65E658}"/>
    <hyperlink ref="C71" location="'Steve Ewry'!A1" display="Steve Ewry" xr:uid="{01F3AD1D-A2E2-45C7-A17E-E14B2D246BBA}"/>
    <hyperlink ref="C59" location="'Jud Denniston'!A1" display="Jud Denniston" xr:uid="{E0097A38-48BE-45FA-B4F2-C0673E19E7D9}"/>
    <hyperlink ref="C79" location="'Mike Urbas'!A1" display="Mike Urbas" xr:uid="{9B4B19F5-565F-40A4-80AF-23FD080E9138}"/>
    <hyperlink ref="C42" location="'Bob Blaine'!A1" display="Bob Blaine" xr:uid="{2775E149-2F0C-41EC-AEF5-6FEF6EE01F06}"/>
    <hyperlink ref="C45" location="'Jeff Lloyd'!A1" display="Jeff Llyod" xr:uid="{0D47C806-318E-40CA-A3EC-D56C04D733D6}"/>
    <hyperlink ref="C68" location="'Mike Gross'!A1" display="Mike Gross" xr:uid="{2E9A6F09-0E61-418A-9F9F-BE53AC4F3B4B}"/>
    <hyperlink ref="C80" location="'Glen Bilyeu'!A1" display="Glen Bilyeu" xr:uid="{9ACEB808-9AC1-4A6D-AC1D-ED883F885F70}"/>
    <hyperlink ref="C74" location="'James Lopez'!A1" display="James Lopez" xr:uid="{F38E62F0-3D69-4EFC-8E53-BB303975C574}"/>
    <hyperlink ref="C50" location="'Keith Vicars'!A1" display="Keith Vicars" xr:uid="{CBA29770-267B-49D4-8590-672620B23982}"/>
    <hyperlink ref="C25" location="'Roger Snider'!A1" display="Roger Snider" xr:uid="{5CD736C0-3003-4436-8C3F-E763BA5FA0FB}"/>
    <hyperlink ref="C11" location="'James Braddy'!A1" display="James Braddy" xr:uid="{15B72798-C2CD-40D2-BDA2-64FC3EA8CE7B}"/>
    <hyperlink ref="C14" location="'Bill Meyer'!A1" display="Bill Meyers" xr:uid="{F75A3639-7E8C-4D0E-B97A-F18C77728692}"/>
    <hyperlink ref="C47" location="'Patrick Sexton'!A1" display="Patrick Sexton" xr:uid="{42720299-DEAA-43D9-94C4-EFF450E0D40C}"/>
    <hyperlink ref="C7" location="'Steve Gillam'!A1" display="Steve Gillam" xr:uid="{E8E4D2C0-CEA0-426B-AAE2-4BC5CEB744A7}"/>
    <hyperlink ref="C22" location="'Jim Stewart'!A1" display="Chance Heath" xr:uid="{FAC08E59-BFD0-462B-AF89-3B290DE6AD08}"/>
    <hyperlink ref="C32" location="'Philip Beekley'!A1" display="Philip Beekley" xr:uid="{6DE44348-728D-4463-A42A-57564D1B2CC9}"/>
    <hyperlink ref="C54:C57" location="'Griffin Potter'!A1" display="Griffin Potter" xr:uid="{2DBE7B09-87F0-4083-90F1-36C986189BDE}"/>
    <hyperlink ref="C49" location="'Dale Cauthen'!A1" display="Dale Cauthen" xr:uid="{07DE3333-40CD-4894-B8E7-277A52700ED3}"/>
    <hyperlink ref="C52" location="'Fred Jamison'!A1" display="Fred Jamison" xr:uid="{A1EA5E45-CE0A-4672-8FAA-5E1D99C034EB}"/>
    <hyperlink ref="C64" location="'James Marsh'!A1" display="James Marsh" xr:uid="{5BE44A36-3EDE-4DE7-9DA6-C592E40B71EE}"/>
    <hyperlink ref="C51" location="'John Joseph'!A1" display="John Joseph" xr:uid="{AE435340-EEFC-4E66-A1AA-072407E06225}"/>
    <hyperlink ref="C72" location="'James Dupin II'!A1" display="James Dupin II" xr:uid="{506297EE-34DD-42D9-9E93-60E69AD6620C}"/>
    <hyperlink ref="C48" location="'Mark Harrison'!A1" display="Mark Harrison" xr:uid="{5B18E0A7-E305-48FE-B42A-736742BDF82C}"/>
    <hyperlink ref="C34" location="'Robert Theis'!A1" display="Robert Theis" xr:uid="{4CF0F9CF-AB2C-4D12-B437-C9A06AF54CAA}"/>
    <hyperlink ref="C18" location="'Steve Muntzinger'!A1" display="Steve Muntzinger" xr:uid="{4815522C-1DA8-4D33-81F7-CFA224A3B93E}"/>
    <hyperlink ref="C36" location="'Sue Joseph'!A1" display="Sue Joseph" xr:uid="{35EC4A15-1597-4A62-8700-1B5E3327ACD9}"/>
    <hyperlink ref="C13" location="'Charles Miller'!A1" display="Charles Miller" xr:uid="{7353C004-10F1-4BD7-A615-8940D8B3525D}"/>
    <hyperlink ref="C82" location="'James Soileau'!A1" display="James Soileau" xr:uid="{37700998-CED6-4046-96A4-A55613A1001D}"/>
    <hyperlink ref="C21" location="'Scott Jackson'!A1" display="Scott Jackson" xr:uid="{249AE92E-578D-4F88-BAEB-EBEEB1AA1412}"/>
    <hyperlink ref="C84" location="'Dakota Hobby'!A1" display="Dakota Hobby" xr:uid="{078BEB44-295A-4B91-A0F8-C1FBECE5AFD4}"/>
    <hyperlink ref="C16" location="'Cody Dockery'!A1" display="Griffin Potter" xr:uid="{0B7C7CFD-CABE-418C-A208-FB050B6D262A}"/>
    <hyperlink ref="C43" location="'Charlie Sinatra'!A1" display="Charlie Sinatra" xr:uid="{3BCF2DF8-0D4C-4809-BD76-78E96A85C408}"/>
    <hyperlink ref="C57" location="'Frank Sega'!A1" display="Frank Sega" xr:uid="{3845F265-58AB-4DBE-93F3-43F63466E284}"/>
    <hyperlink ref="C53" location="'Frank Baird'!A1" display="Frank Baird" xr:uid="{9C0F8DCB-14AE-49C4-8278-55F7EA262F09}"/>
    <hyperlink ref="C23" location="'Max Dixon'!A1" display="Max Dixon" xr:uid="{BD9BF1AE-2C8D-4C55-83A1-966C85CE076F}"/>
    <hyperlink ref="C20" location="'Roger Blaine'!A1" display="Roger Blaine" xr:uid="{BA59F306-F985-4777-8442-575DAD2A3D70}"/>
    <hyperlink ref="C26" location="'Mike Rorer'!A1" display="Mike Rorer" xr:uid="{69352070-0980-4838-9A4A-FFEC3D1570BA}"/>
    <hyperlink ref="C17" location="'Doug Gates'!A1" display="Doug Gates" xr:uid="{DF53ADA0-9198-4C30-81ED-902C2806C39B}"/>
    <hyperlink ref="C75" location="'Dustin Fugate'!A1" display="Dustin Fugate" xr:uid="{6EF288B4-584B-4CE1-8AB4-CD5863A1D2E6}"/>
    <hyperlink ref="C66" location="'Lance Forbes'!A1" display="Lance Forbes" xr:uid="{70802760-7F98-4DC8-BC65-5838813562A6}"/>
    <hyperlink ref="C35" location="'Valarie Miller'!A1" display="Valarie Miller" xr:uid="{C63B60F0-71D4-4038-877D-C61740B4DE58}"/>
    <hyperlink ref="C58" location="'Dean Dixon'!A1" display="Dean Dixon" xr:uid="{256ADFC2-FC1B-485D-86DC-B017771A7386}"/>
    <hyperlink ref="C63" location="'Greg George'!A1" display="Greg George" xr:uid="{DDA9E259-D80E-439D-9C36-70275D0EA200}"/>
    <hyperlink ref="C55" location="'Josh Kite'!A1" display="Josh Kite" xr:uid="{DF9844A4-9C53-443F-97A6-7ECC103AFF4E}"/>
    <hyperlink ref="C19" location="'Jon McGeorge'!A1" display="Jon McGeorge" xr:uid="{3447EEBC-A260-4507-8356-6D412E1D9EC3}"/>
    <hyperlink ref="C28" location="'Rob Johns'!A1" display="Rob Johns" xr:uid="{C34BD36A-4902-427B-B003-29F9501A19FC}"/>
    <hyperlink ref="C33" location="'James Blaine'!A1" display="James Blaine" xr:uid="{3865DBBC-8629-439F-8D1F-60AC3F9AC97D}"/>
    <hyperlink ref="C46" location="'Marcom Majors'!A1" display="Marcom Majors" xr:uid="{E02ECE60-2CE3-4375-B7F4-7D862B57383C}"/>
    <hyperlink ref="C30" location="'Allen Wood'!A1" display="Allen Wood" xr:uid="{87EB2134-0A3F-400F-913F-5B1DDE1F4288}"/>
    <hyperlink ref="C73" location="'Charles Dohring'!A1" display="Charles Dohring" xr:uid="{92B80DA6-C199-4E24-A62C-3EDF2A3C4E70}"/>
    <hyperlink ref="C24" location="'Stacy Snider'!A1" display="Stacy Snider" xr:uid="{954053C2-109C-4D22-8AF1-E93E6F75D8DC}"/>
    <hyperlink ref="C60" location="'Debbie Penton'!A1" display="Debbie Penton" xr:uid="{579A53E4-872B-4DB7-A172-8BE2A2BFD46F}"/>
    <hyperlink ref="C41" location="'Jamie Penton'!A1" display="Jamie Penton" xr:uid="{B95A7B2E-2318-4F1C-9428-29B4E7A9D3B4}"/>
    <hyperlink ref="C81" location="'Janet Bryant'!A1" display="Janet Bryant" xr:uid="{47FEBD15-4228-4056-BE1B-AECEB32DFAB2}"/>
    <hyperlink ref="C54" location="'Brandon Dubois'!A1" display="Brandon Dubois" xr:uid="{B0C380FA-8652-49C2-98C9-0B6234792336}"/>
    <hyperlink ref="C70" location="'Charles Span'!A1" display="Charles Span" xr:uid="{82E3C9C9-93FF-45A0-A8D5-9D69802A3C0B}"/>
    <hyperlink ref="C31" location="'Brian Vincent'!A1" display="Brian Vincent" xr:uid="{FE2309E6-5C48-4113-AD56-E79BD8DD3DA1}"/>
    <hyperlink ref="C62" location="'Mark Zachman'!A1" display="Mark Zachman" xr:uid="{8D5F783E-233C-4D79-9F43-8C5972F9E22E}"/>
    <hyperlink ref="C37" location="'Ricky Finch'!A1" display="Ricky Finch" xr:uid="{5C2B3D05-926F-4245-910C-32B0EF4BFBAF}"/>
    <hyperlink ref="C65" location="'Melvin Ferguson'!A1" display="Melvin Ferguson" xr:uid="{3C5C8722-C49D-425B-A89A-BEEC1A05B993}"/>
    <hyperlink ref="C78" location="'Walter Smith'!A1" display="William Smith" xr:uid="{B1C2ABFE-E4C4-42C9-A23C-B1AD35779AD5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09DE3-6149-4AD4-8ACD-146F2CE7275F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54" t="s">
        <v>97</v>
      </c>
      <c r="C2" s="55">
        <v>45101</v>
      </c>
      <c r="D2" s="56" t="s">
        <v>96</v>
      </c>
      <c r="E2" s="57">
        <v>190</v>
      </c>
      <c r="F2" s="57">
        <v>184</v>
      </c>
      <c r="G2" s="57">
        <v>186</v>
      </c>
      <c r="H2" s="57">
        <v>189</v>
      </c>
      <c r="I2" s="57">
        <v>190</v>
      </c>
      <c r="J2" s="57">
        <v>191</v>
      </c>
      <c r="K2" s="58">
        <v>6</v>
      </c>
      <c r="L2" s="58">
        <v>1130</v>
      </c>
      <c r="M2" s="59">
        <v>188.33333333333334</v>
      </c>
      <c r="N2" s="60">
        <v>12</v>
      </c>
      <c r="O2" s="61">
        <v>200.33333333333334</v>
      </c>
    </row>
    <row r="3" spans="1:17" x14ac:dyDescent="0.25">
      <c r="A3" s="53" t="s">
        <v>38</v>
      </c>
      <c r="B3" s="54" t="s">
        <v>97</v>
      </c>
      <c r="C3" s="55">
        <v>45102</v>
      </c>
      <c r="D3" s="56" t="s">
        <v>96</v>
      </c>
      <c r="E3" s="57">
        <v>187</v>
      </c>
      <c r="F3" s="57">
        <v>187.1</v>
      </c>
      <c r="G3" s="57">
        <v>185</v>
      </c>
      <c r="H3" s="57">
        <v>190</v>
      </c>
      <c r="I3" s="57"/>
      <c r="J3" s="57"/>
      <c r="K3" s="58">
        <v>4</v>
      </c>
      <c r="L3" s="58">
        <v>749.1</v>
      </c>
      <c r="M3" s="59">
        <v>187.27500000000001</v>
      </c>
      <c r="N3" s="60">
        <v>6</v>
      </c>
      <c r="O3" s="61">
        <v>193.27500000000001</v>
      </c>
    </row>
    <row r="4" spans="1:17" x14ac:dyDescent="0.25">
      <c r="A4" s="13" t="s">
        <v>38</v>
      </c>
      <c r="B4" s="54" t="s">
        <v>97</v>
      </c>
      <c r="C4" s="15">
        <v>45115</v>
      </c>
      <c r="D4" s="16" t="s">
        <v>73</v>
      </c>
      <c r="E4" s="17">
        <v>187</v>
      </c>
      <c r="F4" s="17">
        <v>189</v>
      </c>
      <c r="G4" s="17">
        <v>188.001</v>
      </c>
      <c r="H4" s="82">
        <v>195</v>
      </c>
      <c r="I4" s="82">
        <v>195</v>
      </c>
      <c r="J4" s="17">
        <v>188</v>
      </c>
      <c r="K4" s="20">
        <v>6</v>
      </c>
      <c r="L4" s="20">
        <v>1142.001</v>
      </c>
      <c r="M4" s="21">
        <v>190.33349999999999</v>
      </c>
      <c r="N4" s="22">
        <v>22</v>
      </c>
      <c r="O4" s="23">
        <v>212.33349999999999</v>
      </c>
    </row>
    <row r="5" spans="1:17" x14ac:dyDescent="0.25">
      <c r="A5" s="13" t="s">
        <v>38</v>
      </c>
      <c r="B5" s="54" t="s">
        <v>97</v>
      </c>
      <c r="C5" s="15">
        <v>45122</v>
      </c>
      <c r="D5" s="16" t="s">
        <v>39</v>
      </c>
      <c r="E5" s="17">
        <v>191</v>
      </c>
      <c r="F5" s="17">
        <v>191</v>
      </c>
      <c r="G5" s="82">
        <v>193</v>
      </c>
      <c r="H5" s="82">
        <v>196</v>
      </c>
      <c r="I5" s="17"/>
      <c r="J5" s="17"/>
      <c r="K5" s="20">
        <v>4</v>
      </c>
      <c r="L5" s="20">
        <v>771</v>
      </c>
      <c r="M5" s="21">
        <v>192.75</v>
      </c>
      <c r="N5" s="22">
        <v>13</v>
      </c>
      <c r="O5" s="23">
        <v>205.75</v>
      </c>
    </row>
    <row r="6" spans="1:17" x14ac:dyDescent="0.25">
      <c r="A6" s="13" t="s">
        <v>38</v>
      </c>
      <c r="B6" s="54" t="s">
        <v>97</v>
      </c>
      <c r="C6" s="15">
        <v>45129</v>
      </c>
      <c r="D6" s="16" t="s">
        <v>96</v>
      </c>
      <c r="E6" s="17">
        <v>190</v>
      </c>
      <c r="F6" s="17">
        <v>189</v>
      </c>
      <c r="G6" s="17">
        <v>192.001</v>
      </c>
      <c r="H6" s="82">
        <v>195</v>
      </c>
      <c r="I6" s="82">
        <v>194</v>
      </c>
      <c r="J6" s="82">
        <v>196</v>
      </c>
      <c r="K6" s="20">
        <v>6</v>
      </c>
      <c r="L6" s="20">
        <v>1156.001</v>
      </c>
      <c r="M6" s="21">
        <v>192.66683333333333</v>
      </c>
      <c r="N6" s="22">
        <v>26</v>
      </c>
      <c r="O6" s="23">
        <v>218.66683333333333</v>
      </c>
    </row>
    <row r="7" spans="1:17" x14ac:dyDescent="0.25">
      <c r="A7" s="13" t="s">
        <v>38</v>
      </c>
      <c r="B7" s="54" t="s">
        <v>97</v>
      </c>
      <c r="C7" s="15">
        <v>45150</v>
      </c>
      <c r="D7" s="16" t="s">
        <v>39</v>
      </c>
      <c r="E7" s="17">
        <v>191</v>
      </c>
      <c r="F7" s="17">
        <v>190.001</v>
      </c>
      <c r="G7" s="82">
        <v>194</v>
      </c>
      <c r="H7" s="17">
        <v>190</v>
      </c>
      <c r="I7" s="82">
        <v>193</v>
      </c>
      <c r="J7" s="82">
        <v>195</v>
      </c>
      <c r="K7" s="20">
        <v>6</v>
      </c>
      <c r="L7" s="20">
        <v>1153.001</v>
      </c>
      <c r="M7" s="21">
        <v>192.16683333333333</v>
      </c>
      <c r="N7" s="22">
        <v>30</v>
      </c>
      <c r="O7" s="23">
        <v>222.16683333333333</v>
      </c>
    </row>
    <row r="8" spans="1:17" x14ac:dyDescent="0.25">
      <c r="A8" s="13" t="s">
        <v>38</v>
      </c>
      <c r="B8" s="43" t="s">
        <v>97</v>
      </c>
      <c r="C8" s="15">
        <v>45171</v>
      </c>
      <c r="D8" s="16" t="s">
        <v>71</v>
      </c>
      <c r="E8" s="17">
        <v>189</v>
      </c>
      <c r="F8" s="17">
        <v>188</v>
      </c>
      <c r="G8" s="17">
        <v>191</v>
      </c>
      <c r="H8" s="17">
        <v>191.001</v>
      </c>
      <c r="I8" s="17">
        <v>191.001</v>
      </c>
      <c r="J8" s="17">
        <v>188</v>
      </c>
      <c r="K8" s="20">
        <v>6</v>
      </c>
      <c r="L8" s="20">
        <v>1138.002</v>
      </c>
      <c r="M8" s="21">
        <v>189.667</v>
      </c>
      <c r="N8" s="22">
        <v>22</v>
      </c>
      <c r="O8" s="23">
        <v>211.667</v>
      </c>
    </row>
    <row r="10" spans="1:17" x14ac:dyDescent="0.25">
      <c r="K10" s="8">
        <f>SUM(K2:K9)</f>
        <v>38</v>
      </c>
      <c r="L10" s="8">
        <f>SUM(L2:L9)</f>
        <v>7239.1049999999996</v>
      </c>
      <c r="M10" s="7">
        <f>SUM(L10/K10)</f>
        <v>190.50276315789472</v>
      </c>
      <c r="N10" s="8">
        <f>SUM(N2:N9)</f>
        <v>131</v>
      </c>
      <c r="O10" s="12">
        <f>SUM(M10+N10)</f>
        <v>321.50276315789472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3 C3 B3:B7" name="Range1_6_1_1_7"/>
    <protectedRange algorithmName="SHA-512" hashValue="ON39YdpmFHfN9f47KpiRvqrKx0V9+erV1CNkpWzYhW/Qyc6aT8rEyCrvauWSYGZK2ia3o7vd3akF07acHAFpOA==" saltValue="yVW9XmDwTqEnmpSGai0KYg==" spinCount="100000" sqref="D2:D3" name="Range1_1_6_1_1_8"/>
    <protectedRange algorithmName="SHA-512" hashValue="ON39YdpmFHfN9f47KpiRvqrKx0V9+erV1CNkpWzYhW/Qyc6aT8rEyCrvauWSYGZK2ia3o7vd3akF07acHAFpOA==" saltValue="yVW9XmDwTqEnmpSGai0KYg==" spinCount="100000" sqref="D8" name="Range1_1_33"/>
  </protectedRanges>
  <hyperlinks>
    <hyperlink ref="Q1" location="'National Rankings'!A1" display="Back to Ranking" xr:uid="{3E538458-7AD0-43D6-AADF-443D043F83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857322-CBA4-4BA4-8B02-4E7FE53DE4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A59D4-F90C-4781-BC1D-939985189A0D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104</v>
      </c>
      <c r="C2" s="15">
        <v>45144</v>
      </c>
      <c r="D2" s="16" t="s">
        <v>70</v>
      </c>
      <c r="E2" s="17">
        <v>183</v>
      </c>
      <c r="F2" s="17">
        <v>185</v>
      </c>
      <c r="G2" s="17">
        <v>185</v>
      </c>
      <c r="H2" s="17">
        <v>183</v>
      </c>
      <c r="I2" s="17"/>
      <c r="J2" s="17"/>
      <c r="K2" s="20">
        <v>4</v>
      </c>
      <c r="L2" s="20">
        <v>736</v>
      </c>
      <c r="M2" s="21">
        <v>184</v>
      </c>
      <c r="N2" s="22">
        <v>13</v>
      </c>
      <c r="O2" s="23">
        <v>197</v>
      </c>
    </row>
    <row r="3" spans="1:17" x14ac:dyDescent="0.25">
      <c r="A3" s="13" t="s">
        <v>38</v>
      </c>
      <c r="B3" s="14" t="s">
        <v>104</v>
      </c>
      <c r="C3" s="15">
        <v>45179</v>
      </c>
      <c r="D3" s="16" t="s">
        <v>70</v>
      </c>
      <c r="E3" s="17">
        <v>179</v>
      </c>
      <c r="F3" s="17">
        <v>183</v>
      </c>
      <c r="G3" s="17">
        <v>183</v>
      </c>
      <c r="H3" s="17">
        <v>177</v>
      </c>
      <c r="I3" s="17"/>
      <c r="J3" s="17"/>
      <c r="K3" s="20">
        <v>4</v>
      </c>
      <c r="L3" s="20">
        <v>722</v>
      </c>
      <c r="M3" s="21">
        <v>180.5</v>
      </c>
      <c r="N3" s="22">
        <v>7</v>
      </c>
      <c r="O3" s="23">
        <v>187.5</v>
      </c>
    </row>
    <row r="5" spans="1:17" x14ac:dyDescent="0.25">
      <c r="K5" s="8">
        <f>SUM(K2:K4)</f>
        <v>8</v>
      </c>
      <c r="L5" s="8">
        <f>SUM(L2:L4)</f>
        <v>1458</v>
      </c>
      <c r="M5" s="7">
        <f>SUM(L5/K5)</f>
        <v>182.25</v>
      </c>
      <c r="N5" s="8">
        <f>SUM(N2:N4)</f>
        <v>20</v>
      </c>
      <c r="O5" s="12">
        <f>SUM(M5+N5)</f>
        <v>202.25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6"/>
    <protectedRange algorithmName="SHA-512" hashValue="ON39YdpmFHfN9f47KpiRvqrKx0V9+erV1CNkpWzYhW/Qyc6aT8rEyCrvauWSYGZK2ia3o7vd3akF07acHAFpOA==" saltValue="yVW9XmDwTqEnmpSGai0KYg==" spinCount="100000" sqref="D2" name="Range1_1_11"/>
  </protectedRanges>
  <conditionalFormatting sqref="I2:I3">
    <cfRule type="top10" dxfId="51" priority="4" rank="1"/>
  </conditionalFormatting>
  <conditionalFormatting sqref="I2:J3">
    <cfRule type="cellIs" dxfId="50" priority="1" operator="greaterThanOrEqual">
      <formula>193</formula>
    </cfRule>
  </conditionalFormatting>
  <conditionalFormatting sqref="J2:J3">
    <cfRule type="top10" dxfId="49" priority="5" rank="1"/>
  </conditionalFormatting>
  <hyperlinks>
    <hyperlink ref="Q1" location="'National Rankings'!A1" display="Back to Ranking" xr:uid="{C5C4ED81-1535-4DCB-9AE6-CFC33677E8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C468BE-940D-40FE-8934-9DA58F92CC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8C0D4-3AF1-46BB-86C4-C3525F90088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123</v>
      </c>
      <c r="C2" s="15">
        <v>45234</v>
      </c>
      <c r="D2" s="16" t="s">
        <v>68</v>
      </c>
      <c r="E2" s="17">
        <v>172</v>
      </c>
      <c r="F2" s="17">
        <v>167</v>
      </c>
      <c r="G2" s="17">
        <v>168</v>
      </c>
      <c r="H2" s="17">
        <v>174</v>
      </c>
      <c r="I2" s="17"/>
      <c r="J2" s="17"/>
      <c r="K2" s="20">
        <v>4</v>
      </c>
      <c r="L2" s="20">
        <v>681</v>
      </c>
      <c r="M2" s="21">
        <v>170.25</v>
      </c>
      <c r="N2" s="22">
        <v>4</v>
      </c>
      <c r="O2" s="23">
        <v>174.25</v>
      </c>
    </row>
    <row r="4" spans="1:17" x14ac:dyDescent="0.25">
      <c r="K4" s="8">
        <f>SUM(K2:K3)</f>
        <v>4</v>
      </c>
      <c r="L4" s="8">
        <f>SUM(L2:L3)</f>
        <v>681</v>
      </c>
      <c r="M4" s="7">
        <f>SUM(L4/K4)</f>
        <v>170.25</v>
      </c>
      <c r="N4" s="8">
        <f>SUM(N2:N3)</f>
        <v>4</v>
      </c>
      <c r="O4" s="12">
        <f>SUM(M4+N4)</f>
        <v>174.25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</protectedRanges>
  <hyperlinks>
    <hyperlink ref="Q1" location="'National Rankings'!A1" display="Back to Ranking" xr:uid="{6348793C-67FB-4D91-A348-D5BB9A3ECF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EC4A2C-3B12-438E-B483-259EEE3B1AC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C4D4-6451-4ECE-AB0B-A32203A74612}">
  <sheetPr codeName="Sheet89"/>
  <dimension ref="A1:Q53"/>
  <sheetViews>
    <sheetView topLeftCell="A33" workbookViewId="0">
      <selection activeCell="K54" sqref="K5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40</v>
      </c>
      <c r="C2" s="15">
        <v>44958</v>
      </c>
      <c r="D2" s="16" t="s">
        <v>39</v>
      </c>
      <c r="E2" s="17">
        <v>183</v>
      </c>
      <c r="F2" s="17">
        <v>184</v>
      </c>
      <c r="G2" s="17">
        <v>180</v>
      </c>
      <c r="H2" s="17">
        <v>181</v>
      </c>
      <c r="I2" s="17"/>
      <c r="J2" s="17"/>
      <c r="K2" s="20">
        <v>4</v>
      </c>
      <c r="L2" s="20">
        <v>728</v>
      </c>
      <c r="M2" s="21">
        <v>182</v>
      </c>
      <c r="N2" s="22">
        <v>6</v>
      </c>
      <c r="O2" s="23">
        <v>188</v>
      </c>
    </row>
    <row r="3" spans="1:17" x14ac:dyDescent="0.25">
      <c r="A3" s="13" t="s">
        <v>38</v>
      </c>
      <c r="B3" s="14" t="s">
        <v>40</v>
      </c>
      <c r="C3" s="15">
        <v>44965</v>
      </c>
      <c r="D3" s="16" t="s">
        <v>39</v>
      </c>
      <c r="E3" s="17">
        <v>184</v>
      </c>
      <c r="F3" s="17">
        <v>184</v>
      </c>
      <c r="G3" s="17">
        <v>181</v>
      </c>
      <c r="H3" s="17">
        <v>186</v>
      </c>
      <c r="I3" s="17"/>
      <c r="J3" s="17"/>
      <c r="K3" s="20">
        <v>4</v>
      </c>
      <c r="L3" s="20">
        <v>735</v>
      </c>
      <c r="M3" s="21">
        <v>183.75</v>
      </c>
      <c r="N3" s="22">
        <v>8</v>
      </c>
      <c r="O3" s="23">
        <v>191.75</v>
      </c>
    </row>
    <row r="4" spans="1:17" x14ac:dyDescent="0.25">
      <c r="A4" s="13" t="s">
        <v>38</v>
      </c>
      <c r="B4" s="14" t="s">
        <v>40</v>
      </c>
      <c r="C4" s="15">
        <v>44972</v>
      </c>
      <c r="D4" s="16" t="s">
        <v>39</v>
      </c>
      <c r="E4" s="17">
        <v>180</v>
      </c>
      <c r="F4" s="17">
        <v>178</v>
      </c>
      <c r="G4" s="17">
        <v>182</v>
      </c>
      <c r="H4" s="17">
        <v>181</v>
      </c>
      <c r="I4" s="17"/>
      <c r="J4" s="17"/>
      <c r="K4" s="20">
        <v>4</v>
      </c>
      <c r="L4" s="20">
        <v>721</v>
      </c>
      <c r="M4" s="21">
        <v>180.25</v>
      </c>
      <c r="N4" s="22">
        <v>6</v>
      </c>
      <c r="O4" s="23">
        <v>186.25</v>
      </c>
    </row>
    <row r="5" spans="1:17" x14ac:dyDescent="0.25">
      <c r="A5" s="13" t="s">
        <v>38</v>
      </c>
      <c r="B5" s="14" t="s">
        <v>40</v>
      </c>
      <c r="C5" s="15">
        <v>44979</v>
      </c>
      <c r="D5" s="16" t="s">
        <v>39</v>
      </c>
      <c r="E5" s="17">
        <v>174</v>
      </c>
      <c r="F5" s="17">
        <v>185</v>
      </c>
      <c r="G5" s="17">
        <v>188</v>
      </c>
      <c r="H5" s="17">
        <v>182</v>
      </c>
      <c r="I5" s="17"/>
      <c r="J5" s="17"/>
      <c r="K5" s="20">
        <v>4</v>
      </c>
      <c r="L5" s="20">
        <v>729</v>
      </c>
      <c r="M5" s="21">
        <v>182.25</v>
      </c>
      <c r="N5" s="22">
        <v>5</v>
      </c>
      <c r="O5" s="23">
        <v>187.25</v>
      </c>
    </row>
    <row r="6" spans="1:17" x14ac:dyDescent="0.25">
      <c r="A6" s="13" t="s">
        <v>38</v>
      </c>
      <c r="B6" s="14" t="s">
        <v>40</v>
      </c>
      <c r="C6" s="15">
        <v>44986</v>
      </c>
      <c r="D6" s="16" t="s">
        <v>39</v>
      </c>
      <c r="E6" s="17">
        <v>189</v>
      </c>
      <c r="F6" s="17">
        <v>187</v>
      </c>
      <c r="G6" s="17">
        <v>189</v>
      </c>
      <c r="H6" s="17">
        <v>184</v>
      </c>
      <c r="I6" s="17"/>
      <c r="J6" s="17"/>
      <c r="K6" s="20">
        <v>4</v>
      </c>
      <c r="L6" s="20">
        <v>749</v>
      </c>
      <c r="M6" s="21">
        <v>187.25</v>
      </c>
      <c r="N6" s="22">
        <v>6</v>
      </c>
      <c r="O6" s="23">
        <v>193.25</v>
      </c>
    </row>
    <row r="7" spans="1:17" x14ac:dyDescent="0.25">
      <c r="A7" s="13" t="s">
        <v>38</v>
      </c>
      <c r="B7" s="14" t="s">
        <v>40</v>
      </c>
      <c r="C7" s="15">
        <v>44993</v>
      </c>
      <c r="D7" s="16" t="s">
        <v>39</v>
      </c>
      <c r="E7" s="17">
        <v>187</v>
      </c>
      <c r="F7" s="17">
        <v>181</v>
      </c>
      <c r="G7" s="17">
        <v>185</v>
      </c>
      <c r="H7" s="17">
        <v>173</v>
      </c>
      <c r="I7" s="17"/>
      <c r="J7" s="17"/>
      <c r="K7" s="20">
        <v>4</v>
      </c>
      <c r="L7" s="20">
        <v>726</v>
      </c>
      <c r="M7" s="21">
        <v>181.5</v>
      </c>
      <c r="N7" s="22">
        <v>3</v>
      </c>
      <c r="O7" s="23">
        <v>184.5</v>
      </c>
    </row>
    <row r="8" spans="1:17" x14ac:dyDescent="0.25">
      <c r="A8" s="13" t="s">
        <v>38</v>
      </c>
      <c r="B8" s="14" t="s">
        <v>40</v>
      </c>
      <c r="C8" s="15">
        <v>45000</v>
      </c>
      <c r="D8" s="16" t="s">
        <v>39</v>
      </c>
      <c r="E8" s="17">
        <v>181</v>
      </c>
      <c r="F8" s="17">
        <v>177</v>
      </c>
      <c r="G8" s="17">
        <v>175</v>
      </c>
      <c r="H8" s="17">
        <v>190</v>
      </c>
      <c r="I8" s="17"/>
      <c r="J8" s="17"/>
      <c r="K8" s="20">
        <v>4</v>
      </c>
      <c r="L8" s="20">
        <v>723</v>
      </c>
      <c r="M8" s="21">
        <v>180.75</v>
      </c>
      <c r="N8" s="22">
        <v>6</v>
      </c>
      <c r="O8" s="23">
        <v>186.75</v>
      </c>
    </row>
    <row r="9" spans="1:17" x14ac:dyDescent="0.25">
      <c r="A9" s="13" t="s">
        <v>38</v>
      </c>
      <c r="B9" s="14" t="s">
        <v>40</v>
      </c>
      <c r="C9" s="15">
        <v>45007</v>
      </c>
      <c r="D9" s="16" t="s">
        <v>39</v>
      </c>
      <c r="E9" s="17">
        <v>192</v>
      </c>
      <c r="F9" s="17">
        <v>186</v>
      </c>
      <c r="G9" s="17">
        <v>182</v>
      </c>
      <c r="H9" s="17">
        <v>189</v>
      </c>
      <c r="I9" s="17"/>
      <c r="J9" s="17"/>
      <c r="K9" s="20">
        <v>4</v>
      </c>
      <c r="L9" s="20">
        <v>749</v>
      </c>
      <c r="M9" s="21">
        <v>187.25</v>
      </c>
      <c r="N9" s="22">
        <v>11</v>
      </c>
      <c r="O9" s="23">
        <v>198.25</v>
      </c>
    </row>
    <row r="10" spans="1:17" x14ac:dyDescent="0.25">
      <c r="A10" s="13" t="s">
        <v>38</v>
      </c>
      <c r="B10" s="14" t="s">
        <v>40</v>
      </c>
      <c r="C10" s="15">
        <v>45014</v>
      </c>
      <c r="D10" s="16" t="s">
        <v>39</v>
      </c>
      <c r="E10" s="17">
        <v>182</v>
      </c>
      <c r="F10" s="17">
        <v>182</v>
      </c>
      <c r="G10" s="17">
        <v>177</v>
      </c>
      <c r="H10" s="17">
        <v>192</v>
      </c>
      <c r="I10" s="17"/>
      <c r="J10" s="17"/>
      <c r="K10" s="20">
        <v>4</v>
      </c>
      <c r="L10" s="20">
        <v>733</v>
      </c>
      <c r="M10" s="21">
        <v>183.25</v>
      </c>
      <c r="N10" s="22">
        <v>9</v>
      </c>
      <c r="O10" s="23">
        <v>192.25</v>
      </c>
    </row>
    <row r="11" spans="1:17" x14ac:dyDescent="0.25">
      <c r="A11" s="13" t="s">
        <v>38</v>
      </c>
      <c r="B11" s="14" t="s">
        <v>40</v>
      </c>
      <c r="C11" s="15">
        <v>45021</v>
      </c>
      <c r="D11" s="16" t="s">
        <v>39</v>
      </c>
      <c r="E11" s="17">
        <v>178</v>
      </c>
      <c r="F11" s="17">
        <v>180</v>
      </c>
      <c r="G11" s="17">
        <v>188</v>
      </c>
      <c r="H11" s="17">
        <v>187</v>
      </c>
      <c r="I11" s="17"/>
      <c r="J11" s="17"/>
      <c r="K11" s="20">
        <v>4</v>
      </c>
      <c r="L11" s="20">
        <v>733</v>
      </c>
      <c r="M11" s="21">
        <v>183.25</v>
      </c>
      <c r="N11" s="22">
        <v>5</v>
      </c>
      <c r="O11" s="23">
        <v>188.25</v>
      </c>
    </row>
    <row r="12" spans="1:17" x14ac:dyDescent="0.25">
      <c r="A12" s="13" t="s">
        <v>38</v>
      </c>
      <c r="B12" s="14" t="s">
        <v>40</v>
      </c>
      <c r="C12" s="15">
        <v>45028</v>
      </c>
      <c r="D12" s="16" t="s">
        <v>39</v>
      </c>
      <c r="E12" s="17">
        <v>192</v>
      </c>
      <c r="F12" s="17">
        <v>179</v>
      </c>
      <c r="G12" s="17">
        <v>182</v>
      </c>
      <c r="H12" s="17">
        <v>187</v>
      </c>
      <c r="I12" s="17"/>
      <c r="J12" s="17"/>
      <c r="K12" s="20">
        <v>4</v>
      </c>
      <c r="L12" s="20">
        <v>740</v>
      </c>
      <c r="M12" s="21">
        <v>185</v>
      </c>
      <c r="N12" s="22">
        <v>8</v>
      </c>
      <c r="O12" s="23">
        <v>193</v>
      </c>
    </row>
    <row r="13" spans="1:17" x14ac:dyDescent="0.25">
      <c r="A13" s="62" t="s">
        <v>38</v>
      </c>
      <c r="B13" s="14" t="s">
        <v>40</v>
      </c>
      <c r="C13" s="64">
        <v>45035</v>
      </c>
      <c r="D13" s="65" t="s">
        <v>39</v>
      </c>
      <c r="E13" s="73">
        <v>187</v>
      </c>
      <c r="F13" s="73">
        <v>191</v>
      </c>
      <c r="G13" s="73">
        <v>185</v>
      </c>
      <c r="H13" s="73">
        <v>187</v>
      </c>
      <c r="I13" s="73"/>
      <c r="J13" s="73"/>
      <c r="K13" s="66">
        <v>4</v>
      </c>
      <c r="L13" s="66">
        <v>750</v>
      </c>
      <c r="M13" s="67">
        <v>187.5</v>
      </c>
      <c r="N13" s="68">
        <v>8</v>
      </c>
      <c r="O13" s="69">
        <v>195.5</v>
      </c>
    </row>
    <row r="14" spans="1:17" x14ac:dyDescent="0.25">
      <c r="A14" s="13" t="s">
        <v>38</v>
      </c>
      <c r="B14" s="14" t="s">
        <v>40</v>
      </c>
      <c r="C14" s="15">
        <v>8517</v>
      </c>
      <c r="D14" s="16" t="s">
        <v>42</v>
      </c>
      <c r="E14" s="17">
        <v>187</v>
      </c>
      <c r="F14" s="17">
        <v>187</v>
      </c>
      <c r="G14" s="17">
        <v>186</v>
      </c>
      <c r="H14" s="17">
        <v>188</v>
      </c>
      <c r="I14" s="17"/>
      <c r="J14" s="17"/>
      <c r="K14" s="20">
        <v>4</v>
      </c>
      <c r="L14" s="20">
        <v>748</v>
      </c>
      <c r="M14" s="21">
        <v>187</v>
      </c>
      <c r="N14" s="22">
        <v>5</v>
      </c>
      <c r="O14" s="23">
        <v>192</v>
      </c>
    </row>
    <row r="15" spans="1:17" x14ac:dyDescent="0.25">
      <c r="A15" s="53" t="s">
        <v>38</v>
      </c>
      <c r="B15" s="14" t="s">
        <v>40</v>
      </c>
      <c r="C15" s="55">
        <v>45049</v>
      </c>
      <c r="D15" s="56" t="s">
        <v>39</v>
      </c>
      <c r="E15" s="17">
        <v>187</v>
      </c>
      <c r="F15" s="17">
        <v>188</v>
      </c>
      <c r="G15" s="17">
        <v>188</v>
      </c>
      <c r="H15" s="17">
        <v>187</v>
      </c>
      <c r="I15" s="17"/>
      <c r="J15" s="17"/>
      <c r="K15" s="58">
        <v>4</v>
      </c>
      <c r="L15" s="58">
        <v>750</v>
      </c>
      <c r="M15" s="59">
        <v>187.5</v>
      </c>
      <c r="N15" s="60">
        <v>4</v>
      </c>
      <c r="O15" s="61">
        <v>191.5</v>
      </c>
    </row>
    <row r="16" spans="1:17" x14ac:dyDescent="0.25">
      <c r="A16" s="13" t="s">
        <v>24</v>
      </c>
      <c r="B16" s="14" t="s">
        <v>40</v>
      </c>
      <c r="C16" s="15">
        <v>45052</v>
      </c>
      <c r="D16" s="16" t="s">
        <v>65</v>
      </c>
      <c r="E16" s="17">
        <v>190</v>
      </c>
      <c r="F16" s="17">
        <v>186</v>
      </c>
      <c r="G16" s="17">
        <v>189</v>
      </c>
      <c r="H16" s="17">
        <v>192</v>
      </c>
      <c r="I16" s="17"/>
      <c r="J16" s="17"/>
      <c r="K16" s="20">
        <v>4</v>
      </c>
      <c r="L16" s="20">
        <v>757</v>
      </c>
      <c r="M16" s="21">
        <v>189.25</v>
      </c>
      <c r="N16" s="22">
        <v>13</v>
      </c>
      <c r="O16" s="23">
        <v>202.25</v>
      </c>
    </row>
    <row r="17" spans="1:15" x14ac:dyDescent="0.25">
      <c r="A17" s="53" t="s">
        <v>38</v>
      </c>
      <c r="B17" s="14" t="s">
        <v>40</v>
      </c>
      <c r="C17" s="55">
        <v>45056</v>
      </c>
      <c r="D17" s="56" t="s">
        <v>39</v>
      </c>
      <c r="E17" s="17">
        <v>189</v>
      </c>
      <c r="F17" s="17">
        <v>190.001</v>
      </c>
      <c r="G17" s="82">
        <v>193</v>
      </c>
      <c r="H17" s="17">
        <v>190</v>
      </c>
      <c r="I17" s="17"/>
      <c r="J17" s="17"/>
      <c r="K17" s="58">
        <v>4</v>
      </c>
      <c r="L17" s="58">
        <v>762.00099999999998</v>
      </c>
      <c r="M17" s="59">
        <v>190.50024999999999</v>
      </c>
      <c r="N17" s="60">
        <v>13</v>
      </c>
      <c r="O17" s="61">
        <v>203.50024999999999</v>
      </c>
    </row>
    <row r="18" spans="1:15" x14ac:dyDescent="0.25">
      <c r="A18" s="13" t="s">
        <v>38</v>
      </c>
      <c r="B18" s="14" t="s">
        <v>40</v>
      </c>
      <c r="C18" s="15">
        <v>45063</v>
      </c>
      <c r="D18" s="16" t="s">
        <v>39</v>
      </c>
      <c r="E18" s="17">
        <v>190</v>
      </c>
      <c r="F18" s="17">
        <v>188</v>
      </c>
      <c r="G18" s="17">
        <v>189</v>
      </c>
      <c r="H18" s="17">
        <v>190</v>
      </c>
      <c r="I18" s="17"/>
      <c r="J18" s="17"/>
      <c r="K18" s="20">
        <v>4</v>
      </c>
      <c r="L18" s="20">
        <v>757</v>
      </c>
      <c r="M18" s="21">
        <v>189.25</v>
      </c>
      <c r="N18" s="22">
        <v>6</v>
      </c>
      <c r="O18" s="23">
        <v>195.25</v>
      </c>
    </row>
    <row r="19" spans="1:15" x14ac:dyDescent="0.25">
      <c r="A19" s="13" t="s">
        <v>38</v>
      </c>
      <c r="B19" s="14" t="s">
        <v>40</v>
      </c>
      <c r="C19" s="55">
        <v>45067</v>
      </c>
      <c r="D19" s="56" t="s">
        <v>77</v>
      </c>
      <c r="E19" s="17">
        <v>184</v>
      </c>
      <c r="F19" s="17">
        <v>187</v>
      </c>
      <c r="G19" s="17">
        <v>189</v>
      </c>
      <c r="H19" s="17">
        <v>187</v>
      </c>
      <c r="I19" s="17"/>
      <c r="J19" s="17"/>
      <c r="K19" s="58">
        <v>4</v>
      </c>
      <c r="L19" s="58">
        <v>747</v>
      </c>
      <c r="M19" s="59">
        <v>186.75</v>
      </c>
      <c r="N19" s="60">
        <v>13</v>
      </c>
      <c r="O19" s="61">
        <v>199.75</v>
      </c>
    </row>
    <row r="20" spans="1:15" x14ac:dyDescent="0.25">
      <c r="A20" s="13" t="s">
        <v>24</v>
      </c>
      <c r="B20" s="14" t="s">
        <v>40</v>
      </c>
      <c r="C20" s="55">
        <v>45070</v>
      </c>
      <c r="D20" s="56" t="s">
        <v>42</v>
      </c>
      <c r="E20" s="82">
        <v>194</v>
      </c>
      <c r="F20" s="17">
        <v>186</v>
      </c>
      <c r="G20" s="17">
        <v>187</v>
      </c>
      <c r="H20" s="17">
        <v>191</v>
      </c>
      <c r="I20" s="17"/>
      <c r="J20" s="17"/>
      <c r="K20" s="58">
        <v>4</v>
      </c>
      <c r="L20" s="58">
        <v>758</v>
      </c>
      <c r="M20" s="59">
        <v>189.5</v>
      </c>
      <c r="N20" s="60">
        <v>6</v>
      </c>
      <c r="O20" s="61">
        <v>195.5</v>
      </c>
    </row>
    <row r="21" spans="1:15" x14ac:dyDescent="0.25">
      <c r="A21" s="53" t="s">
        <v>38</v>
      </c>
      <c r="B21" s="14" t="s">
        <v>40</v>
      </c>
      <c r="C21" s="55">
        <v>45077</v>
      </c>
      <c r="D21" s="56" t="s">
        <v>39</v>
      </c>
      <c r="E21" s="17">
        <v>186</v>
      </c>
      <c r="F21" s="17">
        <v>184</v>
      </c>
      <c r="G21" s="17">
        <v>189</v>
      </c>
      <c r="H21" s="17">
        <v>184</v>
      </c>
      <c r="I21" s="17"/>
      <c r="J21" s="17"/>
      <c r="K21" s="58">
        <v>4</v>
      </c>
      <c r="L21" s="58">
        <v>743</v>
      </c>
      <c r="M21" s="59">
        <v>185.75</v>
      </c>
      <c r="N21" s="60">
        <v>4</v>
      </c>
      <c r="O21" s="61">
        <v>189.75</v>
      </c>
    </row>
    <row r="22" spans="1:15" x14ac:dyDescent="0.25">
      <c r="A22" s="13" t="s">
        <v>38</v>
      </c>
      <c r="B22" s="14" t="s">
        <v>40</v>
      </c>
      <c r="C22" s="15">
        <v>45084</v>
      </c>
      <c r="D22" s="16" t="s">
        <v>39</v>
      </c>
      <c r="E22" s="17">
        <v>191</v>
      </c>
      <c r="F22" s="17">
        <v>184</v>
      </c>
      <c r="G22" s="17">
        <v>194</v>
      </c>
      <c r="H22" s="17">
        <v>192</v>
      </c>
      <c r="I22" s="17"/>
      <c r="J22" s="17"/>
      <c r="K22" s="20">
        <v>4</v>
      </c>
      <c r="L22" s="20">
        <v>761</v>
      </c>
      <c r="M22" s="21">
        <v>190.25</v>
      </c>
      <c r="N22" s="22">
        <v>5</v>
      </c>
      <c r="O22" s="23">
        <v>195.25</v>
      </c>
    </row>
    <row r="23" spans="1:15" x14ac:dyDescent="0.25">
      <c r="A23" s="13" t="s">
        <v>38</v>
      </c>
      <c r="B23" s="14" t="s">
        <v>40</v>
      </c>
      <c r="C23" s="55">
        <v>45091</v>
      </c>
      <c r="D23" s="56" t="s">
        <v>39</v>
      </c>
      <c r="E23" s="17">
        <v>188</v>
      </c>
      <c r="F23" s="17">
        <v>190</v>
      </c>
      <c r="G23" s="17">
        <v>187</v>
      </c>
      <c r="H23" s="17">
        <v>185</v>
      </c>
      <c r="I23" s="17"/>
      <c r="J23" s="17"/>
      <c r="K23" s="58">
        <v>4</v>
      </c>
      <c r="L23" s="58">
        <v>750</v>
      </c>
      <c r="M23" s="59">
        <v>187.5</v>
      </c>
      <c r="N23" s="60">
        <v>6</v>
      </c>
      <c r="O23" s="61">
        <v>193.5</v>
      </c>
    </row>
    <row r="24" spans="1:15" x14ac:dyDescent="0.25">
      <c r="A24" s="13" t="s">
        <v>38</v>
      </c>
      <c r="B24" s="14" t="s">
        <v>40</v>
      </c>
      <c r="C24" s="55">
        <v>45095</v>
      </c>
      <c r="D24" s="56" t="s">
        <v>77</v>
      </c>
      <c r="E24" s="17">
        <v>188</v>
      </c>
      <c r="F24" s="17">
        <v>188</v>
      </c>
      <c r="G24" s="17">
        <v>188</v>
      </c>
      <c r="H24" s="17">
        <v>192</v>
      </c>
      <c r="I24" s="17"/>
      <c r="J24" s="17"/>
      <c r="K24" s="58">
        <v>4</v>
      </c>
      <c r="L24" s="58">
        <v>756</v>
      </c>
      <c r="M24" s="59">
        <v>189</v>
      </c>
      <c r="N24" s="60">
        <v>6</v>
      </c>
      <c r="O24" s="61">
        <v>195</v>
      </c>
    </row>
    <row r="25" spans="1:15" x14ac:dyDescent="0.25">
      <c r="A25" s="13" t="s">
        <v>38</v>
      </c>
      <c r="B25" s="14" t="s">
        <v>40</v>
      </c>
      <c r="C25" s="55">
        <v>45098</v>
      </c>
      <c r="D25" s="56" t="s">
        <v>39</v>
      </c>
      <c r="E25" s="17">
        <v>184</v>
      </c>
      <c r="F25" s="17">
        <v>178</v>
      </c>
      <c r="G25" s="17">
        <v>188</v>
      </c>
      <c r="H25" s="17">
        <v>191</v>
      </c>
      <c r="I25" s="17"/>
      <c r="J25" s="17"/>
      <c r="K25" s="58">
        <v>4</v>
      </c>
      <c r="L25" s="58">
        <v>741</v>
      </c>
      <c r="M25" s="59">
        <v>185.25</v>
      </c>
      <c r="N25" s="60">
        <v>8</v>
      </c>
      <c r="O25" s="61">
        <v>193.25</v>
      </c>
    </row>
    <row r="26" spans="1:15" x14ac:dyDescent="0.25">
      <c r="A26" s="13" t="s">
        <v>38</v>
      </c>
      <c r="B26" s="14" t="s">
        <v>40</v>
      </c>
      <c r="C26" s="55">
        <v>45101</v>
      </c>
      <c r="D26" s="56" t="s">
        <v>39</v>
      </c>
      <c r="E26" s="17">
        <v>187</v>
      </c>
      <c r="F26" s="17">
        <v>187</v>
      </c>
      <c r="G26" s="17">
        <v>187</v>
      </c>
      <c r="H26" s="17">
        <v>184</v>
      </c>
      <c r="I26" s="17"/>
      <c r="J26" s="17"/>
      <c r="K26" s="58">
        <v>4</v>
      </c>
      <c r="L26" s="58">
        <v>745</v>
      </c>
      <c r="M26" s="59">
        <v>186.25</v>
      </c>
      <c r="N26" s="60">
        <v>6</v>
      </c>
      <c r="O26" s="61">
        <v>192.25</v>
      </c>
    </row>
    <row r="27" spans="1:15" x14ac:dyDescent="0.25">
      <c r="A27" s="13" t="s">
        <v>38</v>
      </c>
      <c r="B27" s="14" t="s">
        <v>40</v>
      </c>
      <c r="C27" s="15">
        <v>45112</v>
      </c>
      <c r="D27" s="16" t="s">
        <v>39</v>
      </c>
      <c r="E27" s="17">
        <v>180</v>
      </c>
      <c r="F27" s="17">
        <v>184</v>
      </c>
      <c r="G27" s="17">
        <v>191.001</v>
      </c>
      <c r="H27" s="17">
        <v>185</v>
      </c>
      <c r="I27" s="17"/>
      <c r="J27" s="17"/>
      <c r="K27" s="20">
        <v>4</v>
      </c>
      <c r="L27" s="20">
        <v>740.00099999999998</v>
      </c>
      <c r="M27" s="21">
        <v>185.00024999999999</v>
      </c>
      <c r="N27" s="22">
        <v>5</v>
      </c>
      <c r="O27" s="23">
        <v>190.00024999999999</v>
      </c>
    </row>
    <row r="28" spans="1:15" x14ac:dyDescent="0.25">
      <c r="A28" s="13" t="s">
        <v>38</v>
      </c>
      <c r="B28" s="14" t="s">
        <v>40</v>
      </c>
      <c r="C28" s="15">
        <v>45116</v>
      </c>
      <c r="D28" s="16" t="s">
        <v>42</v>
      </c>
      <c r="E28" s="17">
        <v>181</v>
      </c>
      <c r="F28" s="17">
        <v>180</v>
      </c>
      <c r="G28" s="17">
        <v>185</v>
      </c>
      <c r="H28" s="17">
        <v>189</v>
      </c>
      <c r="I28" s="17"/>
      <c r="J28" s="17"/>
      <c r="K28" s="20">
        <v>4</v>
      </c>
      <c r="L28" s="20">
        <v>735</v>
      </c>
      <c r="M28" s="21">
        <v>183.75</v>
      </c>
      <c r="N28" s="22">
        <v>6</v>
      </c>
      <c r="O28" s="23">
        <v>189.75</v>
      </c>
    </row>
    <row r="29" spans="1:15" x14ac:dyDescent="0.25">
      <c r="A29" s="13" t="s">
        <v>38</v>
      </c>
      <c r="B29" s="14" t="s">
        <v>40</v>
      </c>
      <c r="C29" s="15">
        <v>45140</v>
      </c>
      <c r="D29" s="16" t="s">
        <v>39</v>
      </c>
      <c r="E29" s="17">
        <v>186</v>
      </c>
      <c r="F29" s="17">
        <v>184</v>
      </c>
      <c r="G29" s="17">
        <v>189.001</v>
      </c>
      <c r="H29" s="17">
        <v>183</v>
      </c>
      <c r="I29" s="17"/>
      <c r="J29" s="17"/>
      <c r="K29" s="20">
        <v>4</v>
      </c>
      <c r="L29" s="20">
        <v>742.00099999999998</v>
      </c>
      <c r="M29" s="21">
        <v>185.50024999999999</v>
      </c>
      <c r="N29" s="22">
        <v>6</v>
      </c>
      <c r="O29" s="23">
        <v>191.50024999999999</v>
      </c>
    </row>
    <row r="30" spans="1:15" x14ac:dyDescent="0.25">
      <c r="A30" s="13" t="s">
        <v>38</v>
      </c>
      <c r="B30" s="14" t="s">
        <v>40</v>
      </c>
      <c r="C30" s="15">
        <v>45147</v>
      </c>
      <c r="D30" s="16" t="s">
        <v>39</v>
      </c>
      <c r="E30" s="17">
        <v>191</v>
      </c>
      <c r="F30" s="17">
        <v>187</v>
      </c>
      <c r="G30" s="17">
        <v>184</v>
      </c>
      <c r="H30" s="17">
        <v>182</v>
      </c>
      <c r="I30" s="17"/>
      <c r="J30" s="17"/>
      <c r="K30" s="20">
        <v>4</v>
      </c>
      <c r="L30" s="20">
        <v>744</v>
      </c>
      <c r="M30" s="21">
        <v>186</v>
      </c>
      <c r="N30" s="22">
        <v>5</v>
      </c>
      <c r="O30" s="23">
        <v>191</v>
      </c>
    </row>
    <row r="31" spans="1:15" x14ac:dyDescent="0.25">
      <c r="A31" s="13" t="s">
        <v>38</v>
      </c>
      <c r="B31" s="14" t="s">
        <v>40</v>
      </c>
      <c r="C31" s="15">
        <v>45150</v>
      </c>
      <c r="D31" s="16" t="s">
        <v>39</v>
      </c>
      <c r="E31" s="17">
        <v>176</v>
      </c>
      <c r="F31" s="17">
        <v>184</v>
      </c>
      <c r="G31" s="17">
        <v>176</v>
      </c>
      <c r="H31" s="17">
        <v>184</v>
      </c>
      <c r="I31" s="17">
        <v>183</v>
      </c>
      <c r="J31" s="17">
        <v>187</v>
      </c>
      <c r="K31" s="20">
        <v>6</v>
      </c>
      <c r="L31" s="20">
        <v>1090</v>
      </c>
      <c r="M31" s="21">
        <v>181.66666666666666</v>
      </c>
      <c r="N31" s="22">
        <v>4</v>
      </c>
      <c r="O31" s="23">
        <v>185.66666666666666</v>
      </c>
    </row>
    <row r="32" spans="1:15" x14ac:dyDescent="0.25">
      <c r="A32" s="13" t="s">
        <v>38</v>
      </c>
      <c r="B32" s="14" t="s">
        <v>40</v>
      </c>
      <c r="C32" s="15">
        <v>45154</v>
      </c>
      <c r="D32" s="16" t="s">
        <v>39</v>
      </c>
      <c r="E32" s="17">
        <v>183</v>
      </c>
      <c r="F32" s="17">
        <v>179</v>
      </c>
      <c r="G32" s="17">
        <v>181</v>
      </c>
      <c r="H32" s="17">
        <v>188</v>
      </c>
      <c r="I32" s="17"/>
      <c r="J32" s="17"/>
      <c r="K32" s="20">
        <v>4</v>
      </c>
      <c r="L32" s="20">
        <v>731</v>
      </c>
      <c r="M32" s="21">
        <v>182.75</v>
      </c>
      <c r="N32" s="22">
        <v>3</v>
      </c>
      <c r="O32" s="23">
        <v>185.75</v>
      </c>
    </row>
    <row r="33" spans="1:15" x14ac:dyDescent="0.25">
      <c r="A33" s="13" t="s">
        <v>38</v>
      </c>
      <c r="B33" s="14" t="s">
        <v>40</v>
      </c>
      <c r="C33" s="15">
        <v>45157</v>
      </c>
      <c r="D33" s="16" t="s">
        <v>39</v>
      </c>
      <c r="E33" s="17">
        <v>173</v>
      </c>
      <c r="F33" s="17">
        <v>177</v>
      </c>
      <c r="G33" s="17">
        <v>172</v>
      </c>
      <c r="H33" s="17">
        <v>184</v>
      </c>
      <c r="I33" s="17"/>
      <c r="J33" s="17"/>
      <c r="K33" s="20">
        <v>4</v>
      </c>
      <c r="L33" s="20">
        <v>706</v>
      </c>
      <c r="M33" s="21">
        <v>176.5</v>
      </c>
      <c r="N33" s="22">
        <v>3</v>
      </c>
      <c r="O33" s="23">
        <v>179.5</v>
      </c>
    </row>
    <row r="34" spans="1:15" x14ac:dyDescent="0.25">
      <c r="A34" s="13" t="s">
        <v>38</v>
      </c>
      <c r="B34" s="14" t="s">
        <v>40</v>
      </c>
      <c r="C34" s="15">
        <v>45168</v>
      </c>
      <c r="D34" s="16" t="s">
        <v>39</v>
      </c>
      <c r="E34" s="17">
        <v>187</v>
      </c>
      <c r="F34" s="17">
        <v>187.001</v>
      </c>
      <c r="G34" s="17">
        <v>188</v>
      </c>
      <c r="H34" s="17">
        <v>188</v>
      </c>
      <c r="I34" s="17"/>
      <c r="J34" s="17"/>
      <c r="K34" s="20">
        <v>4</v>
      </c>
      <c r="L34" s="20">
        <v>750.00099999999998</v>
      </c>
      <c r="M34" s="21">
        <v>187.50024999999999</v>
      </c>
      <c r="N34" s="22">
        <v>6</v>
      </c>
      <c r="O34" s="23">
        <v>193.50024999999999</v>
      </c>
    </row>
    <row r="35" spans="1:15" x14ac:dyDescent="0.25">
      <c r="A35" s="13" t="s">
        <v>24</v>
      </c>
      <c r="B35" s="14" t="s">
        <v>40</v>
      </c>
      <c r="C35" s="15">
        <v>45175</v>
      </c>
      <c r="D35" s="16" t="s">
        <v>39</v>
      </c>
      <c r="E35" s="17">
        <v>185</v>
      </c>
      <c r="F35" s="17">
        <v>182</v>
      </c>
      <c r="G35" s="17">
        <v>178</v>
      </c>
      <c r="H35" s="17">
        <v>184</v>
      </c>
      <c r="I35" s="17"/>
      <c r="J35" s="17"/>
      <c r="K35" s="20">
        <v>4</v>
      </c>
      <c r="L35" s="20">
        <v>729</v>
      </c>
      <c r="M35" s="21">
        <v>182.25</v>
      </c>
      <c r="N35" s="22">
        <v>6</v>
      </c>
      <c r="O35" s="23">
        <v>188.25</v>
      </c>
    </row>
    <row r="36" spans="1:15" x14ac:dyDescent="0.25">
      <c r="A36" s="13" t="s">
        <v>38</v>
      </c>
      <c r="B36" s="14" t="s">
        <v>40</v>
      </c>
      <c r="C36" s="15">
        <v>8654</v>
      </c>
      <c r="D36" s="16" t="s">
        <v>42</v>
      </c>
      <c r="E36" s="17">
        <v>189</v>
      </c>
      <c r="F36" s="17">
        <v>188</v>
      </c>
      <c r="G36" s="17">
        <v>186</v>
      </c>
      <c r="H36" s="17">
        <v>184</v>
      </c>
      <c r="I36" s="17">
        <v>184</v>
      </c>
      <c r="J36" s="17">
        <v>188</v>
      </c>
      <c r="K36" s="20">
        <v>6</v>
      </c>
      <c r="L36" s="20">
        <v>1119</v>
      </c>
      <c r="M36" s="21">
        <v>186.5</v>
      </c>
      <c r="N36" s="22">
        <v>22</v>
      </c>
      <c r="O36" s="23">
        <v>208.5</v>
      </c>
    </row>
    <row r="37" spans="1:15" x14ac:dyDescent="0.25">
      <c r="A37" s="13" t="s">
        <v>38</v>
      </c>
      <c r="B37" s="14" t="s">
        <v>40</v>
      </c>
      <c r="C37" s="15">
        <v>45182</v>
      </c>
      <c r="D37" s="16" t="s">
        <v>39</v>
      </c>
      <c r="E37" s="17">
        <v>183</v>
      </c>
      <c r="F37" s="17">
        <v>188</v>
      </c>
      <c r="G37" s="17">
        <v>188</v>
      </c>
      <c r="H37" s="17">
        <v>191</v>
      </c>
      <c r="I37" s="17"/>
      <c r="J37" s="17"/>
      <c r="K37" s="20">
        <v>4</v>
      </c>
      <c r="L37" s="20">
        <v>750</v>
      </c>
      <c r="M37" s="21">
        <v>187.5</v>
      </c>
      <c r="N37" s="22">
        <v>9</v>
      </c>
      <c r="O37" s="23">
        <v>196.5</v>
      </c>
    </row>
    <row r="38" spans="1:15" x14ac:dyDescent="0.25">
      <c r="A38" s="13" t="s">
        <v>38</v>
      </c>
      <c r="B38" s="14" t="s">
        <v>40</v>
      </c>
      <c r="C38" s="15">
        <v>45185</v>
      </c>
      <c r="D38" s="16" t="s">
        <v>39</v>
      </c>
      <c r="E38" s="17">
        <v>183</v>
      </c>
      <c r="F38" s="17">
        <v>184</v>
      </c>
      <c r="G38" s="17">
        <v>186</v>
      </c>
      <c r="H38" s="17">
        <v>189</v>
      </c>
      <c r="I38" s="17">
        <v>190</v>
      </c>
      <c r="J38" s="17">
        <v>187</v>
      </c>
      <c r="K38" s="20">
        <v>6</v>
      </c>
      <c r="L38" s="20">
        <v>1119</v>
      </c>
      <c r="M38" s="21">
        <v>186.5</v>
      </c>
      <c r="N38" s="22">
        <v>16</v>
      </c>
      <c r="O38" s="23">
        <v>202.5</v>
      </c>
    </row>
    <row r="39" spans="1:15" x14ac:dyDescent="0.25">
      <c r="A39" s="13" t="s">
        <v>38</v>
      </c>
      <c r="B39" s="14" t="s">
        <v>40</v>
      </c>
      <c r="C39" s="15">
        <v>45189</v>
      </c>
      <c r="D39" s="16" t="s">
        <v>39</v>
      </c>
      <c r="E39" s="17">
        <v>182</v>
      </c>
      <c r="F39" s="17">
        <v>184</v>
      </c>
      <c r="G39" s="17">
        <v>181</v>
      </c>
      <c r="H39" s="17">
        <v>183</v>
      </c>
      <c r="I39" s="17"/>
      <c r="J39" s="17"/>
      <c r="K39" s="20">
        <v>4</v>
      </c>
      <c r="L39" s="20">
        <v>730</v>
      </c>
      <c r="M39" s="21">
        <v>182.5</v>
      </c>
      <c r="N39" s="22">
        <v>2</v>
      </c>
      <c r="O39" s="23">
        <v>184.5</v>
      </c>
    </row>
    <row r="40" spans="1:15" x14ac:dyDescent="0.25">
      <c r="A40" s="13" t="s">
        <v>24</v>
      </c>
      <c r="B40" s="14" t="s">
        <v>40</v>
      </c>
      <c r="C40" s="15">
        <v>45203</v>
      </c>
      <c r="D40" s="16" t="s">
        <v>39</v>
      </c>
      <c r="E40" s="17">
        <v>185</v>
      </c>
      <c r="F40" s="17">
        <v>188</v>
      </c>
      <c r="G40" s="17">
        <v>187</v>
      </c>
      <c r="H40" s="17">
        <v>183</v>
      </c>
      <c r="I40" s="17"/>
      <c r="J40" s="17"/>
      <c r="K40" s="20">
        <v>4</v>
      </c>
      <c r="L40" s="20">
        <v>743</v>
      </c>
      <c r="M40" s="21">
        <v>185.75</v>
      </c>
      <c r="N40" s="22">
        <v>3</v>
      </c>
      <c r="O40" s="23">
        <v>188.75</v>
      </c>
    </row>
    <row r="41" spans="1:15" x14ac:dyDescent="0.25">
      <c r="A41" s="13" t="s">
        <v>38</v>
      </c>
      <c r="B41" s="14" t="s">
        <v>40</v>
      </c>
      <c r="C41" s="15">
        <v>45210</v>
      </c>
      <c r="D41" s="16" t="s">
        <v>39</v>
      </c>
      <c r="E41" s="17">
        <v>185</v>
      </c>
      <c r="F41" s="17">
        <v>183.01</v>
      </c>
      <c r="G41" s="17">
        <v>192</v>
      </c>
      <c r="H41" s="17">
        <v>188</v>
      </c>
      <c r="I41" s="17"/>
      <c r="J41" s="17"/>
      <c r="K41" s="20">
        <v>4</v>
      </c>
      <c r="L41" s="20">
        <v>748.01</v>
      </c>
      <c r="M41" s="21">
        <v>187.0025</v>
      </c>
      <c r="N41" s="22">
        <v>7</v>
      </c>
      <c r="O41" s="23">
        <v>194.0025</v>
      </c>
    </row>
    <row r="42" spans="1:15" x14ac:dyDescent="0.25">
      <c r="A42" s="13" t="s">
        <v>38</v>
      </c>
      <c r="B42" s="14" t="s">
        <v>40</v>
      </c>
      <c r="C42" s="15">
        <v>45217</v>
      </c>
      <c r="D42" s="16" t="s">
        <v>39</v>
      </c>
      <c r="E42" s="17">
        <v>185</v>
      </c>
      <c r="F42" s="17">
        <v>182</v>
      </c>
      <c r="G42" s="17">
        <v>189</v>
      </c>
      <c r="H42" s="17">
        <v>182</v>
      </c>
      <c r="I42" s="17"/>
      <c r="J42" s="17"/>
      <c r="K42" s="20">
        <v>4</v>
      </c>
      <c r="L42" s="20">
        <v>738</v>
      </c>
      <c r="M42" s="21">
        <v>184.5</v>
      </c>
      <c r="N42" s="22">
        <v>5</v>
      </c>
      <c r="O42" s="23">
        <v>189.5</v>
      </c>
    </row>
    <row r="43" spans="1:15" x14ac:dyDescent="0.25">
      <c r="A43" s="13" t="s">
        <v>38</v>
      </c>
      <c r="B43" s="14" t="s">
        <v>40</v>
      </c>
      <c r="C43" s="15">
        <v>45220</v>
      </c>
      <c r="D43" s="16" t="s">
        <v>39</v>
      </c>
      <c r="E43" s="17">
        <v>185</v>
      </c>
      <c r="F43" s="17">
        <v>182</v>
      </c>
      <c r="G43" s="17">
        <v>183</v>
      </c>
      <c r="H43" s="17">
        <v>188.001</v>
      </c>
      <c r="I43" s="17"/>
      <c r="J43" s="17"/>
      <c r="K43" s="20">
        <v>4</v>
      </c>
      <c r="L43" s="20">
        <v>738.00099999999998</v>
      </c>
      <c r="M43" s="21">
        <v>184.50024999999999</v>
      </c>
      <c r="N43" s="22">
        <v>5</v>
      </c>
      <c r="O43" s="23">
        <v>189.50024999999999</v>
      </c>
    </row>
    <row r="44" spans="1:15" x14ac:dyDescent="0.25">
      <c r="A44" s="13" t="s">
        <v>38</v>
      </c>
      <c r="B44" s="14" t="s">
        <v>40</v>
      </c>
      <c r="C44" s="15">
        <v>45224</v>
      </c>
      <c r="D44" s="16" t="s">
        <v>42</v>
      </c>
      <c r="E44" s="17">
        <v>183</v>
      </c>
      <c r="F44" s="17">
        <v>187</v>
      </c>
      <c r="G44" s="17">
        <v>184</v>
      </c>
      <c r="H44" s="17">
        <v>179</v>
      </c>
      <c r="I44" s="17"/>
      <c r="J44" s="17"/>
      <c r="K44" s="20">
        <v>4</v>
      </c>
      <c r="L44" s="20">
        <v>733</v>
      </c>
      <c r="M44" s="21">
        <v>183.25</v>
      </c>
      <c r="N44" s="22">
        <v>4</v>
      </c>
      <c r="O44" s="23">
        <v>187.25</v>
      </c>
    </row>
    <row r="45" spans="1:15" x14ac:dyDescent="0.25">
      <c r="A45" s="13" t="s">
        <v>38</v>
      </c>
      <c r="B45" s="14" t="s">
        <v>40</v>
      </c>
      <c r="C45" s="15">
        <v>45231</v>
      </c>
      <c r="D45" s="16" t="s">
        <v>39</v>
      </c>
      <c r="E45" s="17">
        <v>182</v>
      </c>
      <c r="F45" s="17">
        <v>187</v>
      </c>
      <c r="G45" s="17">
        <v>187</v>
      </c>
      <c r="H45" s="17">
        <v>182.001</v>
      </c>
      <c r="I45" s="17"/>
      <c r="J45" s="17"/>
      <c r="K45" s="20">
        <v>4</v>
      </c>
      <c r="L45" s="20">
        <v>738.00099999999998</v>
      </c>
      <c r="M45" s="21">
        <v>184.50024999999999</v>
      </c>
      <c r="N45" s="22">
        <v>9</v>
      </c>
      <c r="O45" s="23">
        <v>193.50024999999999</v>
      </c>
    </row>
    <row r="46" spans="1:15" x14ac:dyDescent="0.25">
      <c r="A46" s="13" t="s">
        <v>38</v>
      </c>
      <c r="B46" s="14" t="s">
        <v>40</v>
      </c>
      <c r="C46" s="15">
        <v>45234</v>
      </c>
      <c r="D46" s="16" t="s">
        <v>65</v>
      </c>
      <c r="E46" s="17">
        <v>187</v>
      </c>
      <c r="F46" s="17">
        <v>185</v>
      </c>
      <c r="G46" s="17">
        <v>183</v>
      </c>
      <c r="H46" s="17">
        <v>187</v>
      </c>
      <c r="I46" s="17"/>
      <c r="J46" s="17"/>
      <c r="K46" s="20">
        <v>4</v>
      </c>
      <c r="L46" s="20">
        <v>742</v>
      </c>
      <c r="M46" s="21">
        <v>185.5</v>
      </c>
      <c r="N46" s="22">
        <v>13</v>
      </c>
      <c r="O46" s="23">
        <v>198.5</v>
      </c>
    </row>
    <row r="47" spans="1:15" x14ac:dyDescent="0.25">
      <c r="A47" s="13" t="s">
        <v>38</v>
      </c>
      <c r="B47" s="14" t="s">
        <v>40</v>
      </c>
      <c r="C47" s="15">
        <v>45235</v>
      </c>
      <c r="D47" s="16" t="s">
        <v>42</v>
      </c>
      <c r="E47" s="17">
        <v>179</v>
      </c>
      <c r="F47" s="17">
        <v>176</v>
      </c>
      <c r="G47" s="17">
        <v>182</v>
      </c>
      <c r="H47" s="17">
        <v>177</v>
      </c>
      <c r="I47" s="17"/>
      <c r="J47" s="17"/>
      <c r="K47" s="20">
        <v>4</v>
      </c>
      <c r="L47" s="20">
        <v>714</v>
      </c>
      <c r="M47" s="21">
        <v>178.5</v>
      </c>
      <c r="N47" s="22">
        <v>3</v>
      </c>
      <c r="O47" s="23">
        <v>181.5</v>
      </c>
    </row>
    <row r="48" spans="1:15" x14ac:dyDescent="0.25">
      <c r="A48" s="13" t="s">
        <v>38</v>
      </c>
      <c r="B48" s="14" t="s">
        <v>40</v>
      </c>
      <c r="C48" s="15">
        <v>45238</v>
      </c>
      <c r="D48" s="16" t="s">
        <v>39</v>
      </c>
      <c r="E48" s="17">
        <v>184</v>
      </c>
      <c r="F48" s="17">
        <v>181</v>
      </c>
      <c r="G48" s="17">
        <v>182</v>
      </c>
      <c r="H48" s="17">
        <v>175</v>
      </c>
      <c r="I48" s="17"/>
      <c r="J48" s="17"/>
      <c r="K48" s="20">
        <v>4</v>
      </c>
      <c r="L48" s="20">
        <v>722</v>
      </c>
      <c r="M48" s="21">
        <v>180.5</v>
      </c>
      <c r="N48" s="22">
        <v>3</v>
      </c>
      <c r="O48" s="23">
        <v>183.5</v>
      </c>
    </row>
    <row r="49" spans="1:15" x14ac:dyDescent="0.25">
      <c r="A49" s="13" t="s">
        <v>38</v>
      </c>
      <c r="B49" s="14" t="s">
        <v>40</v>
      </c>
      <c r="C49" s="15">
        <v>45245</v>
      </c>
      <c r="D49" s="16" t="s">
        <v>39</v>
      </c>
      <c r="E49" s="17">
        <v>183</v>
      </c>
      <c r="F49" s="17">
        <v>185</v>
      </c>
      <c r="G49" s="17">
        <v>184</v>
      </c>
      <c r="H49" s="17">
        <v>180</v>
      </c>
      <c r="I49" s="17"/>
      <c r="J49" s="17"/>
      <c r="K49" s="20">
        <v>4</v>
      </c>
      <c r="L49" s="20">
        <v>732</v>
      </c>
      <c r="M49" s="21">
        <v>183</v>
      </c>
      <c r="N49" s="22">
        <v>3</v>
      </c>
      <c r="O49" s="23">
        <v>186</v>
      </c>
    </row>
    <row r="50" spans="1:15" x14ac:dyDescent="0.25">
      <c r="A50" s="13" t="s">
        <v>38</v>
      </c>
      <c r="B50" s="14" t="s">
        <v>40</v>
      </c>
      <c r="C50" s="15">
        <v>45248</v>
      </c>
      <c r="D50" s="16" t="s">
        <v>39</v>
      </c>
      <c r="E50" s="17">
        <v>183</v>
      </c>
      <c r="F50" s="17">
        <v>186</v>
      </c>
      <c r="G50" s="17">
        <v>192</v>
      </c>
      <c r="H50" s="17">
        <v>189</v>
      </c>
      <c r="I50" s="17"/>
      <c r="J50" s="17"/>
      <c r="K50" s="20">
        <v>4</v>
      </c>
      <c r="L50" s="20">
        <v>750</v>
      </c>
      <c r="M50" s="21">
        <v>187.5</v>
      </c>
      <c r="N50" s="22">
        <v>6</v>
      </c>
      <c r="O50" s="23">
        <v>193.5</v>
      </c>
    </row>
    <row r="51" spans="1:15" x14ac:dyDescent="0.25">
      <c r="A51" s="28"/>
      <c r="B51" s="27"/>
      <c r="C51" s="29"/>
      <c r="D51" s="30"/>
      <c r="E51" s="31"/>
      <c r="F51" s="31"/>
      <c r="G51" s="81"/>
      <c r="H51" s="31"/>
      <c r="I51" s="31"/>
      <c r="J51" s="31"/>
      <c r="K51" s="32"/>
      <c r="L51" s="32"/>
      <c r="M51" s="33"/>
      <c r="N51" s="34"/>
      <c r="O51" s="35"/>
    </row>
    <row r="52" spans="1:15" x14ac:dyDescent="0.25">
      <c r="A52" s="28"/>
    </row>
    <row r="53" spans="1:15" x14ac:dyDescent="0.25">
      <c r="K53" s="8">
        <f>SUM(K2:K52)</f>
        <v>202</v>
      </c>
      <c r="L53" s="8">
        <f>SUM(L2:L52)</f>
        <v>37374.015999999996</v>
      </c>
      <c r="M53" s="7">
        <f>SUM(L53/K53)</f>
        <v>185.0198811881188</v>
      </c>
      <c r="N53" s="8">
        <f>SUM(N2:N52)</f>
        <v>330</v>
      </c>
      <c r="O53" s="12">
        <f>SUM(M53+N53)</f>
        <v>515.0198811881188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11:J11 C11" name="Range1_5"/>
    <protectedRange algorithmName="SHA-512" hashValue="ON39YdpmFHfN9f47KpiRvqrKx0V9+erV1CNkpWzYhW/Qyc6aT8rEyCrvauWSYGZK2ia3o7vd3akF07acHAFpOA==" saltValue="yVW9XmDwTqEnmpSGai0KYg==" spinCount="100000" sqref="D11" name="Range1_1_3"/>
    <protectedRange algorithmName="SHA-512" hashValue="ON39YdpmFHfN9f47KpiRvqrKx0V9+erV1CNkpWzYhW/Qyc6aT8rEyCrvauWSYGZK2ia3o7vd3akF07acHAFpOA==" saltValue="yVW9XmDwTqEnmpSGai0KYg==" spinCount="100000" sqref="E12:J13 C12:C13" name="Range1_6"/>
    <protectedRange algorithmName="SHA-512" hashValue="ON39YdpmFHfN9f47KpiRvqrKx0V9+erV1CNkpWzYhW/Qyc6aT8rEyCrvauWSYGZK2ia3o7vd3akF07acHAFpOA==" saltValue="yVW9XmDwTqEnmpSGai0KYg==" spinCount="100000" sqref="D12:D13" name="Range1_1_4"/>
    <protectedRange algorithmName="SHA-512" hashValue="ON39YdpmFHfN9f47KpiRvqrKx0V9+erV1CNkpWzYhW/Qyc6aT8rEyCrvauWSYGZK2ia3o7vd3akF07acHAFpOA==" saltValue="yVW9XmDwTqEnmpSGai0KYg==" spinCount="100000" sqref="C16" name="Range1_2_10"/>
    <protectedRange algorithmName="SHA-512" hashValue="ON39YdpmFHfN9f47KpiRvqrKx0V9+erV1CNkpWzYhW/Qyc6aT8rEyCrvauWSYGZK2ia3o7vd3akF07acHAFpOA==" saltValue="yVW9XmDwTqEnmpSGai0KYg==" spinCount="100000" sqref="D16" name="Range1_1_1_8"/>
    <protectedRange algorithmName="SHA-512" hashValue="ON39YdpmFHfN9f47KpiRvqrKx0V9+erV1CNkpWzYhW/Qyc6aT8rEyCrvauWSYGZK2ia3o7vd3akF07acHAFpOA==" saltValue="yVW9XmDwTqEnmpSGai0KYg==" spinCount="100000" sqref="E16:J16" name="Range1_6_1"/>
    <protectedRange algorithmName="SHA-512" hashValue="ON39YdpmFHfN9f47KpiRvqrKx0V9+erV1CNkpWzYhW/Qyc6aT8rEyCrvauWSYGZK2ia3o7vd3akF07acHAFpOA==" saltValue="yVW9XmDwTqEnmpSGai0KYg==" spinCount="100000" sqref="C30 E30:J30" name="Range1_16"/>
    <protectedRange algorithmName="SHA-512" hashValue="ON39YdpmFHfN9f47KpiRvqrKx0V9+erV1CNkpWzYhW/Qyc6aT8rEyCrvauWSYGZK2ia3o7vd3akF07acHAFpOA==" saltValue="yVW9XmDwTqEnmpSGai0KYg==" spinCount="100000" sqref="D30" name="Range1_1_11"/>
    <protectedRange algorithmName="SHA-512" hashValue="ON39YdpmFHfN9f47KpiRvqrKx0V9+erV1CNkpWzYhW/Qyc6aT8rEyCrvauWSYGZK2ia3o7vd3akF07acHAFpOA==" saltValue="yVW9XmDwTqEnmpSGai0KYg==" spinCount="100000" sqref="E41:J41 C41" name="Range1_10"/>
    <protectedRange algorithmName="SHA-512" hashValue="ON39YdpmFHfN9f47KpiRvqrKx0V9+erV1CNkpWzYhW/Qyc6aT8rEyCrvauWSYGZK2ia3o7vd3akF07acHAFpOA==" saltValue="yVW9XmDwTqEnmpSGai0KYg==" spinCount="100000" sqref="D41" name="Range1_1_7"/>
  </protectedRanges>
  <sortState xmlns:xlrd2="http://schemas.microsoft.com/office/spreadsheetml/2017/richdata2" ref="B2:O7">
    <sortCondition ref="C2:C7"/>
  </sortState>
  <hyperlinks>
    <hyperlink ref="Q1" location="'National Rankings'!A1" display="Back to Ranking" xr:uid="{4615E7D3-64B6-4C53-923A-A836074DDF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7EC4F7-92A7-495E-8823-B49D5E364E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E7190-8E24-4E2E-A226-23F6BC2B72A2}">
  <dimension ref="A1:Q6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44</v>
      </c>
      <c r="C2" s="15">
        <v>44958</v>
      </c>
      <c r="D2" s="16" t="s">
        <v>39</v>
      </c>
      <c r="E2" s="17">
        <v>177</v>
      </c>
      <c r="F2" s="17">
        <v>185</v>
      </c>
      <c r="G2" s="17">
        <v>188</v>
      </c>
      <c r="H2" s="17">
        <v>182</v>
      </c>
      <c r="I2" s="17"/>
      <c r="J2" s="17"/>
      <c r="K2" s="20">
        <v>4</v>
      </c>
      <c r="L2" s="20">
        <v>732</v>
      </c>
      <c r="M2" s="21">
        <v>183</v>
      </c>
      <c r="N2" s="22">
        <v>11</v>
      </c>
      <c r="O2" s="23">
        <v>194</v>
      </c>
    </row>
    <row r="3" spans="1:17" x14ac:dyDescent="0.25">
      <c r="A3" s="13" t="s">
        <v>38</v>
      </c>
      <c r="B3" s="14" t="s">
        <v>44</v>
      </c>
      <c r="C3" s="15">
        <v>44965</v>
      </c>
      <c r="D3" s="16" t="s">
        <v>39</v>
      </c>
      <c r="E3" s="17">
        <v>190</v>
      </c>
      <c r="F3" s="17">
        <v>186</v>
      </c>
      <c r="G3" s="17">
        <v>178</v>
      </c>
      <c r="H3" s="17">
        <v>184</v>
      </c>
      <c r="I3" s="17"/>
      <c r="J3" s="17"/>
      <c r="K3" s="20">
        <v>4</v>
      </c>
      <c r="L3" s="20">
        <v>738</v>
      </c>
      <c r="M3" s="21">
        <v>184.5</v>
      </c>
      <c r="N3" s="22">
        <v>9</v>
      </c>
      <c r="O3" s="23">
        <v>193.5</v>
      </c>
    </row>
    <row r="4" spans="1:17" x14ac:dyDescent="0.25">
      <c r="A4" s="13" t="s">
        <v>38</v>
      </c>
      <c r="B4" s="14" t="s">
        <v>44</v>
      </c>
      <c r="C4" s="15">
        <v>44972</v>
      </c>
      <c r="D4" s="16" t="s">
        <v>39</v>
      </c>
      <c r="E4" s="17">
        <v>181</v>
      </c>
      <c r="F4" s="17">
        <v>175</v>
      </c>
      <c r="G4" s="17">
        <v>185</v>
      </c>
      <c r="H4" s="17">
        <v>185</v>
      </c>
      <c r="I4" s="17"/>
      <c r="J4" s="17"/>
      <c r="K4" s="20">
        <v>4</v>
      </c>
      <c r="L4" s="20">
        <v>726</v>
      </c>
      <c r="M4" s="21">
        <v>181.5</v>
      </c>
      <c r="N4" s="22">
        <v>11</v>
      </c>
      <c r="O4" s="23">
        <v>192.5</v>
      </c>
    </row>
    <row r="5" spans="1:17" x14ac:dyDescent="0.25">
      <c r="A5" s="13" t="s">
        <v>38</v>
      </c>
      <c r="B5" s="14" t="s">
        <v>44</v>
      </c>
      <c r="C5" s="15">
        <v>44986</v>
      </c>
      <c r="D5" s="16" t="s">
        <v>39</v>
      </c>
      <c r="E5" s="17">
        <v>191</v>
      </c>
      <c r="F5" s="17">
        <v>189</v>
      </c>
      <c r="G5" s="17">
        <v>183</v>
      </c>
      <c r="H5" s="17">
        <v>190</v>
      </c>
      <c r="I5" s="17"/>
      <c r="J5" s="17"/>
      <c r="K5" s="20">
        <v>4</v>
      </c>
      <c r="L5" s="20">
        <v>753</v>
      </c>
      <c r="M5" s="21">
        <v>188.25</v>
      </c>
      <c r="N5" s="22">
        <v>11</v>
      </c>
      <c r="O5" s="23">
        <v>199.25</v>
      </c>
    </row>
    <row r="6" spans="1:17" x14ac:dyDescent="0.25">
      <c r="A6" s="13" t="s">
        <v>38</v>
      </c>
      <c r="B6" s="14" t="s">
        <v>44</v>
      </c>
      <c r="C6" s="15">
        <v>44993</v>
      </c>
      <c r="D6" s="16" t="s">
        <v>39</v>
      </c>
      <c r="E6" s="17">
        <v>181</v>
      </c>
      <c r="F6" s="17">
        <v>190</v>
      </c>
      <c r="G6" s="17">
        <v>190</v>
      </c>
      <c r="H6" s="17">
        <v>189</v>
      </c>
      <c r="I6" s="17"/>
      <c r="J6" s="17"/>
      <c r="K6" s="20">
        <v>4</v>
      </c>
      <c r="L6" s="20">
        <v>750</v>
      </c>
      <c r="M6" s="21">
        <v>187.5</v>
      </c>
      <c r="N6" s="22">
        <v>11</v>
      </c>
      <c r="O6" s="23">
        <v>198.5</v>
      </c>
    </row>
    <row r="7" spans="1:17" x14ac:dyDescent="0.25">
      <c r="A7" s="13" t="s">
        <v>38</v>
      </c>
      <c r="B7" s="14" t="s">
        <v>44</v>
      </c>
      <c r="C7" s="15">
        <v>45000</v>
      </c>
      <c r="D7" s="16" t="s">
        <v>39</v>
      </c>
      <c r="E7" s="17">
        <v>192</v>
      </c>
      <c r="F7" s="17">
        <v>180</v>
      </c>
      <c r="G7" s="17">
        <v>188</v>
      </c>
      <c r="H7" s="17">
        <v>183</v>
      </c>
      <c r="I7" s="17"/>
      <c r="J7" s="17"/>
      <c r="K7" s="20">
        <v>4</v>
      </c>
      <c r="L7" s="20">
        <v>743</v>
      </c>
      <c r="M7" s="21">
        <v>185.75</v>
      </c>
      <c r="N7" s="22">
        <v>11</v>
      </c>
      <c r="O7" s="23">
        <v>196.75</v>
      </c>
    </row>
    <row r="8" spans="1:17" x14ac:dyDescent="0.25">
      <c r="A8" s="13" t="s">
        <v>38</v>
      </c>
      <c r="B8" s="14" t="s">
        <v>44</v>
      </c>
      <c r="C8" s="15">
        <v>45007</v>
      </c>
      <c r="D8" s="16" t="s">
        <v>39</v>
      </c>
      <c r="E8" s="17">
        <v>182</v>
      </c>
      <c r="F8" s="17">
        <v>185</v>
      </c>
      <c r="G8" s="17">
        <v>192</v>
      </c>
      <c r="H8" s="17">
        <v>187</v>
      </c>
      <c r="I8" s="17"/>
      <c r="J8" s="17"/>
      <c r="K8" s="20">
        <v>4</v>
      </c>
      <c r="L8" s="20">
        <v>746</v>
      </c>
      <c r="M8" s="21">
        <v>186.5</v>
      </c>
      <c r="N8" s="22">
        <v>6</v>
      </c>
      <c r="O8" s="23">
        <v>192.5</v>
      </c>
    </row>
    <row r="9" spans="1:17" x14ac:dyDescent="0.25">
      <c r="A9" s="13" t="s">
        <v>38</v>
      </c>
      <c r="B9" s="14" t="s">
        <v>44</v>
      </c>
      <c r="C9" s="15">
        <v>45014</v>
      </c>
      <c r="D9" s="16" t="s">
        <v>39</v>
      </c>
      <c r="E9" s="17">
        <v>187</v>
      </c>
      <c r="F9" s="17">
        <v>179</v>
      </c>
      <c r="G9" s="17">
        <v>185</v>
      </c>
      <c r="H9" s="17">
        <v>180</v>
      </c>
      <c r="I9" s="17"/>
      <c r="J9" s="17"/>
      <c r="K9" s="20">
        <v>4</v>
      </c>
      <c r="L9" s="20">
        <v>731</v>
      </c>
      <c r="M9" s="21">
        <v>182.75</v>
      </c>
      <c r="N9" s="22">
        <v>8</v>
      </c>
      <c r="O9" s="23">
        <v>190.75</v>
      </c>
    </row>
    <row r="10" spans="1:17" x14ac:dyDescent="0.25">
      <c r="A10" s="13" t="s">
        <v>38</v>
      </c>
      <c r="B10" s="14" t="s">
        <v>44</v>
      </c>
      <c r="C10" s="15">
        <v>45028</v>
      </c>
      <c r="D10" s="16" t="s">
        <v>39</v>
      </c>
      <c r="E10" s="17">
        <v>187</v>
      </c>
      <c r="F10" s="17">
        <v>186</v>
      </c>
      <c r="G10" s="17">
        <v>181</v>
      </c>
      <c r="H10" s="17">
        <v>187.001</v>
      </c>
      <c r="I10" s="17"/>
      <c r="J10" s="17"/>
      <c r="K10" s="20">
        <v>4</v>
      </c>
      <c r="L10" s="20">
        <v>741.00099999999998</v>
      </c>
      <c r="M10" s="21">
        <v>185.25024999999999</v>
      </c>
      <c r="N10" s="22">
        <v>9</v>
      </c>
      <c r="O10" s="23">
        <v>194.25024999999999</v>
      </c>
    </row>
    <row r="11" spans="1:17" x14ac:dyDescent="0.25">
      <c r="A11" s="53" t="s">
        <v>38</v>
      </c>
      <c r="B11" s="14" t="s">
        <v>44</v>
      </c>
      <c r="C11" s="55">
        <v>45035</v>
      </c>
      <c r="D11" s="56" t="s">
        <v>39</v>
      </c>
      <c r="E11" s="17">
        <v>185</v>
      </c>
      <c r="F11" s="17">
        <v>187</v>
      </c>
      <c r="G11" s="17">
        <v>189</v>
      </c>
      <c r="H11" s="17">
        <v>190</v>
      </c>
      <c r="I11" s="17"/>
      <c r="J11" s="17"/>
      <c r="K11" s="58">
        <v>4</v>
      </c>
      <c r="L11" s="58">
        <v>751</v>
      </c>
      <c r="M11" s="59">
        <v>187.75</v>
      </c>
      <c r="N11" s="60">
        <v>9</v>
      </c>
      <c r="O11" s="61">
        <v>196.75</v>
      </c>
    </row>
    <row r="12" spans="1:17" x14ac:dyDescent="0.25">
      <c r="A12" s="53" t="s">
        <v>38</v>
      </c>
      <c r="B12" s="14" t="s">
        <v>44</v>
      </c>
      <c r="C12" s="55">
        <v>45049</v>
      </c>
      <c r="D12" s="56" t="s">
        <v>39</v>
      </c>
      <c r="E12" s="17">
        <v>188</v>
      </c>
      <c r="F12" s="17">
        <v>191</v>
      </c>
      <c r="G12" s="82">
        <v>193</v>
      </c>
      <c r="H12" s="17">
        <v>191</v>
      </c>
      <c r="I12" s="17"/>
      <c r="J12" s="17"/>
      <c r="K12" s="58">
        <v>4</v>
      </c>
      <c r="L12" s="58">
        <v>763</v>
      </c>
      <c r="M12" s="59">
        <v>190.75</v>
      </c>
      <c r="N12" s="60">
        <v>13</v>
      </c>
      <c r="O12" s="61">
        <v>203.75</v>
      </c>
    </row>
    <row r="13" spans="1:17" x14ac:dyDescent="0.25">
      <c r="A13" s="53" t="s">
        <v>38</v>
      </c>
      <c r="B13" s="14" t="s">
        <v>44</v>
      </c>
      <c r="C13" s="55">
        <v>45056</v>
      </c>
      <c r="D13" s="56" t="s">
        <v>39</v>
      </c>
      <c r="E13" s="17">
        <v>188</v>
      </c>
      <c r="F13" s="17">
        <v>190</v>
      </c>
      <c r="G13" s="17">
        <v>191</v>
      </c>
      <c r="H13" s="17">
        <v>185</v>
      </c>
      <c r="I13" s="17"/>
      <c r="J13" s="17"/>
      <c r="K13" s="58">
        <v>4</v>
      </c>
      <c r="L13" s="58">
        <v>754</v>
      </c>
      <c r="M13" s="59">
        <v>188.5</v>
      </c>
      <c r="N13" s="60">
        <v>4</v>
      </c>
      <c r="O13" s="61">
        <v>192.5</v>
      </c>
    </row>
    <row r="14" spans="1:17" x14ac:dyDescent="0.25">
      <c r="A14" s="13" t="s">
        <v>38</v>
      </c>
      <c r="B14" s="14" t="s">
        <v>44</v>
      </c>
      <c r="C14" s="15">
        <v>45055</v>
      </c>
      <c r="D14" s="16" t="s">
        <v>71</v>
      </c>
      <c r="E14" s="17">
        <v>189</v>
      </c>
      <c r="F14" s="17">
        <v>192</v>
      </c>
      <c r="G14" s="17">
        <v>186</v>
      </c>
      <c r="H14" s="17"/>
      <c r="I14" s="17"/>
      <c r="J14" s="17"/>
      <c r="K14" s="20">
        <v>3</v>
      </c>
      <c r="L14" s="20">
        <v>567</v>
      </c>
      <c r="M14" s="21">
        <v>189</v>
      </c>
      <c r="N14" s="22">
        <v>6</v>
      </c>
      <c r="O14" s="23">
        <v>195</v>
      </c>
    </row>
    <row r="15" spans="1:17" x14ac:dyDescent="0.25">
      <c r="A15" s="13" t="s">
        <v>24</v>
      </c>
      <c r="B15" s="14" t="s">
        <v>44</v>
      </c>
      <c r="C15" s="15">
        <v>45059</v>
      </c>
      <c r="D15" s="16" t="s">
        <v>73</v>
      </c>
      <c r="E15" s="17">
        <v>191</v>
      </c>
      <c r="F15" s="17">
        <v>191</v>
      </c>
      <c r="G15" s="17">
        <v>192</v>
      </c>
      <c r="H15" s="17">
        <v>188</v>
      </c>
      <c r="I15" s="17">
        <v>191</v>
      </c>
      <c r="J15" s="17"/>
      <c r="K15" s="20">
        <v>5</v>
      </c>
      <c r="L15" s="20">
        <v>953</v>
      </c>
      <c r="M15" s="21">
        <v>190.6</v>
      </c>
      <c r="N15" s="22">
        <v>13</v>
      </c>
      <c r="O15" s="23">
        <v>203.6</v>
      </c>
    </row>
    <row r="16" spans="1:17" x14ac:dyDescent="0.25">
      <c r="A16" s="13" t="s">
        <v>38</v>
      </c>
      <c r="B16" s="14" t="s">
        <v>44</v>
      </c>
      <c r="C16" s="15">
        <v>45063</v>
      </c>
      <c r="D16" s="16" t="s">
        <v>39</v>
      </c>
      <c r="E16" s="17">
        <v>189</v>
      </c>
      <c r="F16" s="17">
        <v>190</v>
      </c>
      <c r="G16" s="17">
        <v>192</v>
      </c>
      <c r="H16" s="17">
        <v>191</v>
      </c>
      <c r="I16" s="17"/>
      <c r="J16" s="17"/>
      <c r="K16" s="20">
        <v>4</v>
      </c>
      <c r="L16" s="20">
        <v>762</v>
      </c>
      <c r="M16" s="21">
        <v>190.5</v>
      </c>
      <c r="N16" s="22">
        <v>11</v>
      </c>
      <c r="O16" s="23">
        <v>201.5</v>
      </c>
    </row>
    <row r="17" spans="1:15" x14ac:dyDescent="0.25">
      <c r="A17" s="13" t="s">
        <v>24</v>
      </c>
      <c r="B17" s="14" t="s">
        <v>44</v>
      </c>
      <c r="C17" s="55">
        <v>45070</v>
      </c>
      <c r="D17" s="56" t="s">
        <v>42</v>
      </c>
      <c r="E17" s="17">
        <v>191</v>
      </c>
      <c r="F17" s="17">
        <v>190</v>
      </c>
      <c r="G17" s="17">
        <v>187.001</v>
      </c>
      <c r="H17" s="17">
        <v>192</v>
      </c>
      <c r="I17" s="17"/>
      <c r="J17" s="17"/>
      <c r="K17" s="58">
        <v>4</v>
      </c>
      <c r="L17" s="58">
        <v>760.00099999999998</v>
      </c>
      <c r="M17" s="59">
        <v>190.00024999999999</v>
      </c>
      <c r="N17" s="60">
        <v>11</v>
      </c>
      <c r="O17" s="61">
        <v>201.00024999999999</v>
      </c>
    </row>
    <row r="18" spans="1:15" x14ac:dyDescent="0.25">
      <c r="A18" s="53" t="s">
        <v>38</v>
      </c>
      <c r="B18" s="14" t="s">
        <v>44</v>
      </c>
      <c r="C18" s="55">
        <v>45077</v>
      </c>
      <c r="D18" s="56" t="s">
        <v>39</v>
      </c>
      <c r="E18" s="17">
        <v>188</v>
      </c>
      <c r="F18" s="17">
        <v>187</v>
      </c>
      <c r="G18" s="82">
        <v>195</v>
      </c>
      <c r="H18" s="17">
        <v>189</v>
      </c>
      <c r="I18" s="17"/>
      <c r="J18" s="17"/>
      <c r="K18" s="58">
        <v>4</v>
      </c>
      <c r="L18" s="58">
        <v>759</v>
      </c>
      <c r="M18" s="59">
        <v>189.75</v>
      </c>
      <c r="N18" s="60">
        <v>13</v>
      </c>
      <c r="O18" s="61">
        <v>202.75</v>
      </c>
    </row>
    <row r="19" spans="1:15" x14ac:dyDescent="0.25">
      <c r="A19" s="13" t="s">
        <v>38</v>
      </c>
      <c r="B19" s="14" t="s">
        <v>44</v>
      </c>
      <c r="C19" s="15">
        <v>45069</v>
      </c>
      <c r="D19" s="16" t="s">
        <v>73</v>
      </c>
      <c r="E19" s="17">
        <v>191</v>
      </c>
      <c r="F19" s="17">
        <v>185</v>
      </c>
      <c r="G19" s="17">
        <v>187</v>
      </c>
      <c r="H19" s="17"/>
      <c r="I19" s="17"/>
      <c r="J19" s="17"/>
      <c r="K19" s="20">
        <v>3</v>
      </c>
      <c r="L19" s="20">
        <v>563</v>
      </c>
      <c r="M19" s="21">
        <v>187.66666666666666</v>
      </c>
      <c r="N19" s="22">
        <v>5</v>
      </c>
      <c r="O19" s="23">
        <v>192.66666666666666</v>
      </c>
    </row>
    <row r="20" spans="1:15" x14ac:dyDescent="0.25">
      <c r="A20" s="53" t="s">
        <v>24</v>
      </c>
      <c r="B20" s="14" t="s">
        <v>44</v>
      </c>
      <c r="C20" s="15">
        <v>45087</v>
      </c>
      <c r="D20" s="16" t="s">
        <v>73</v>
      </c>
      <c r="E20" s="17">
        <v>190</v>
      </c>
      <c r="F20" s="82">
        <v>193</v>
      </c>
      <c r="G20" s="17">
        <v>186</v>
      </c>
      <c r="H20" s="17">
        <v>187</v>
      </c>
      <c r="I20" s="17">
        <v>186</v>
      </c>
      <c r="J20" s="82">
        <v>195</v>
      </c>
      <c r="K20" s="20">
        <v>6</v>
      </c>
      <c r="L20" s="20">
        <v>1137</v>
      </c>
      <c r="M20" s="21">
        <v>189.5</v>
      </c>
      <c r="N20" s="22">
        <v>10</v>
      </c>
      <c r="O20" s="23">
        <v>199.5</v>
      </c>
    </row>
    <row r="21" spans="1:15" x14ac:dyDescent="0.25">
      <c r="A21" s="13" t="s">
        <v>38</v>
      </c>
      <c r="B21" s="14" t="s">
        <v>44</v>
      </c>
      <c r="C21" s="55">
        <v>45091</v>
      </c>
      <c r="D21" s="56" t="s">
        <v>39</v>
      </c>
      <c r="E21" s="17">
        <v>189</v>
      </c>
      <c r="F21" s="17">
        <v>192</v>
      </c>
      <c r="G21" s="17">
        <v>186</v>
      </c>
      <c r="H21" s="17">
        <v>192</v>
      </c>
      <c r="I21" s="17"/>
      <c r="J21" s="17"/>
      <c r="K21" s="58">
        <v>4</v>
      </c>
      <c r="L21" s="58">
        <v>759</v>
      </c>
      <c r="M21" s="59">
        <v>189.75</v>
      </c>
      <c r="N21" s="60">
        <v>11</v>
      </c>
      <c r="O21" s="61">
        <v>200.75</v>
      </c>
    </row>
    <row r="22" spans="1:15" x14ac:dyDescent="0.25">
      <c r="A22" s="53" t="s">
        <v>38</v>
      </c>
      <c r="B22" s="14" t="s">
        <v>44</v>
      </c>
      <c r="C22" s="55">
        <v>45095</v>
      </c>
      <c r="D22" s="56" t="s">
        <v>77</v>
      </c>
      <c r="E22" s="17">
        <v>186</v>
      </c>
      <c r="F22" s="17">
        <v>186</v>
      </c>
      <c r="G22" s="17">
        <v>190</v>
      </c>
      <c r="H22" s="82">
        <v>195</v>
      </c>
      <c r="I22" s="17"/>
      <c r="J22" s="17"/>
      <c r="K22" s="58">
        <v>4</v>
      </c>
      <c r="L22" s="58">
        <v>757</v>
      </c>
      <c r="M22" s="59">
        <v>189.25</v>
      </c>
      <c r="N22" s="60">
        <v>9</v>
      </c>
      <c r="O22" s="61">
        <v>198.25</v>
      </c>
    </row>
    <row r="23" spans="1:15" x14ac:dyDescent="0.25">
      <c r="A23" s="53" t="s">
        <v>38</v>
      </c>
      <c r="B23" s="14" t="s">
        <v>44</v>
      </c>
      <c r="C23" s="55">
        <v>45098</v>
      </c>
      <c r="D23" s="56" t="s">
        <v>39</v>
      </c>
      <c r="E23" s="17">
        <v>189</v>
      </c>
      <c r="F23" s="17">
        <v>189</v>
      </c>
      <c r="G23" s="17">
        <v>185</v>
      </c>
      <c r="H23" s="17">
        <v>186</v>
      </c>
      <c r="I23" s="17"/>
      <c r="J23" s="17"/>
      <c r="K23" s="58">
        <v>4</v>
      </c>
      <c r="L23" s="58">
        <v>749</v>
      </c>
      <c r="M23" s="59">
        <v>187.25</v>
      </c>
      <c r="N23" s="60">
        <v>9</v>
      </c>
      <c r="O23" s="61">
        <v>196.25</v>
      </c>
    </row>
    <row r="24" spans="1:15" x14ac:dyDescent="0.25">
      <c r="A24" s="53" t="s">
        <v>38</v>
      </c>
      <c r="B24" s="14" t="s">
        <v>44</v>
      </c>
      <c r="C24" s="55">
        <v>45097</v>
      </c>
      <c r="D24" s="56" t="s">
        <v>73</v>
      </c>
      <c r="E24" s="17">
        <v>186</v>
      </c>
      <c r="F24" s="17">
        <v>191</v>
      </c>
      <c r="G24" s="82">
        <v>194</v>
      </c>
      <c r="H24" s="17"/>
      <c r="I24" s="17"/>
      <c r="J24" s="17"/>
      <c r="K24" s="58">
        <v>3</v>
      </c>
      <c r="L24" s="58">
        <v>571</v>
      </c>
      <c r="M24" s="59">
        <v>190.33333333333334</v>
      </c>
      <c r="N24" s="60">
        <v>11</v>
      </c>
      <c r="O24" s="61">
        <v>201.33333333333334</v>
      </c>
    </row>
    <row r="25" spans="1:15" x14ac:dyDescent="0.25">
      <c r="A25" s="53" t="s">
        <v>38</v>
      </c>
      <c r="B25" s="14" t="s">
        <v>44</v>
      </c>
      <c r="C25" s="55">
        <v>45101</v>
      </c>
      <c r="D25" s="56" t="s">
        <v>96</v>
      </c>
      <c r="E25" s="17">
        <v>191</v>
      </c>
      <c r="F25" s="82">
        <v>196</v>
      </c>
      <c r="G25" s="17">
        <v>190</v>
      </c>
      <c r="H25" s="17">
        <v>191</v>
      </c>
      <c r="I25" s="17">
        <v>191</v>
      </c>
      <c r="J25" s="17">
        <v>190</v>
      </c>
      <c r="K25" s="58">
        <v>6</v>
      </c>
      <c r="L25" s="58">
        <v>1149</v>
      </c>
      <c r="M25" s="59">
        <v>191.5</v>
      </c>
      <c r="N25" s="60">
        <v>30</v>
      </c>
      <c r="O25" s="61">
        <v>221.5</v>
      </c>
    </row>
    <row r="26" spans="1:15" x14ac:dyDescent="0.25">
      <c r="A26" s="53" t="s">
        <v>38</v>
      </c>
      <c r="B26" s="14" t="s">
        <v>44</v>
      </c>
      <c r="C26" s="55">
        <v>45102</v>
      </c>
      <c r="D26" s="56" t="s">
        <v>96</v>
      </c>
      <c r="E26" s="17">
        <v>191</v>
      </c>
      <c r="F26" s="17">
        <v>187</v>
      </c>
      <c r="G26" s="17">
        <v>191</v>
      </c>
      <c r="H26" s="17">
        <v>192</v>
      </c>
      <c r="I26" s="17"/>
      <c r="J26" s="17"/>
      <c r="K26" s="58">
        <v>4</v>
      </c>
      <c r="L26" s="58">
        <v>761</v>
      </c>
      <c r="M26" s="59">
        <v>190.25</v>
      </c>
      <c r="N26" s="60">
        <v>11</v>
      </c>
      <c r="O26" s="61">
        <v>201.25</v>
      </c>
    </row>
    <row r="27" spans="1:15" x14ac:dyDescent="0.25">
      <c r="A27" s="53" t="s">
        <v>38</v>
      </c>
      <c r="B27" s="14" t="s">
        <v>44</v>
      </c>
      <c r="C27" s="55">
        <v>45105</v>
      </c>
      <c r="D27" s="56" t="s">
        <v>42</v>
      </c>
      <c r="E27" s="17">
        <v>192</v>
      </c>
      <c r="F27" s="17">
        <v>189</v>
      </c>
      <c r="G27" s="17">
        <v>191</v>
      </c>
      <c r="H27" s="17">
        <v>189</v>
      </c>
      <c r="I27" s="17"/>
      <c r="J27" s="17"/>
      <c r="K27" s="58">
        <v>4</v>
      </c>
      <c r="L27" s="58">
        <v>761</v>
      </c>
      <c r="M27" s="59">
        <v>190.25</v>
      </c>
      <c r="N27" s="60">
        <v>9</v>
      </c>
      <c r="O27" s="61">
        <v>199.25</v>
      </c>
    </row>
    <row r="28" spans="1:15" x14ac:dyDescent="0.25">
      <c r="A28" s="13" t="s">
        <v>38</v>
      </c>
      <c r="B28" s="14" t="s">
        <v>44</v>
      </c>
      <c r="C28" s="15">
        <v>45112</v>
      </c>
      <c r="D28" s="16" t="s">
        <v>39</v>
      </c>
      <c r="E28" s="17">
        <v>190</v>
      </c>
      <c r="F28" s="17">
        <v>190</v>
      </c>
      <c r="G28" s="17">
        <v>188</v>
      </c>
      <c r="H28" s="17">
        <v>189</v>
      </c>
      <c r="I28" s="17"/>
      <c r="J28" s="17"/>
      <c r="K28" s="20">
        <v>4</v>
      </c>
      <c r="L28" s="20">
        <v>757</v>
      </c>
      <c r="M28" s="21">
        <v>189.25</v>
      </c>
      <c r="N28" s="22">
        <v>9</v>
      </c>
      <c r="O28" s="23">
        <v>198.25</v>
      </c>
    </row>
    <row r="29" spans="1:15" x14ac:dyDescent="0.25">
      <c r="A29" s="13" t="s">
        <v>38</v>
      </c>
      <c r="B29" s="14" t="s">
        <v>44</v>
      </c>
      <c r="C29" s="15">
        <v>45115</v>
      </c>
      <c r="D29" s="16" t="s">
        <v>73</v>
      </c>
      <c r="E29" s="17">
        <v>188</v>
      </c>
      <c r="F29" s="82">
        <v>193</v>
      </c>
      <c r="G29" s="17">
        <v>188</v>
      </c>
      <c r="H29" s="17">
        <v>190</v>
      </c>
      <c r="I29" s="17">
        <v>186</v>
      </c>
      <c r="J29" s="17">
        <v>190</v>
      </c>
      <c r="K29" s="20">
        <v>6</v>
      </c>
      <c r="L29" s="20">
        <v>1135</v>
      </c>
      <c r="M29" s="21">
        <v>189.16666666666666</v>
      </c>
      <c r="N29" s="22">
        <v>20</v>
      </c>
      <c r="O29" s="23">
        <v>209.16666666666666</v>
      </c>
    </row>
    <row r="30" spans="1:15" x14ac:dyDescent="0.25">
      <c r="A30" s="13" t="s">
        <v>38</v>
      </c>
      <c r="B30" s="14" t="s">
        <v>44</v>
      </c>
      <c r="C30" s="15">
        <v>45118</v>
      </c>
      <c r="D30" s="16" t="s">
        <v>73</v>
      </c>
      <c r="E30" s="17">
        <v>192</v>
      </c>
      <c r="F30" s="82">
        <v>193.001</v>
      </c>
      <c r="G30" s="17">
        <v>189</v>
      </c>
      <c r="H30" s="17"/>
      <c r="I30" s="17"/>
      <c r="J30" s="17"/>
      <c r="K30" s="20">
        <v>3</v>
      </c>
      <c r="L30" s="20">
        <v>574.00099999999998</v>
      </c>
      <c r="M30" s="21">
        <v>191.33366666666666</v>
      </c>
      <c r="N30" s="22">
        <v>6</v>
      </c>
      <c r="O30" s="23">
        <v>197.33366666666666</v>
      </c>
    </row>
    <row r="31" spans="1:15" x14ac:dyDescent="0.25">
      <c r="A31" s="13" t="s">
        <v>38</v>
      </c>
      <c r="B31" s="14" t="s">
        <v>44</v>
      </c>
      <c r="C31" s="15">
        <v>45119</v>
      </c>
      <c r="D31" s="16" t="s">
        <v>39</v>
      </c>
      <c r="E31" s="17">
        <v>190</v>
      </c>
      <c r="F31" s="17">
        <v>192</v>
      </c>
      <c r="G31" s="17">
        <v>189</v>
      </c>
      <c r="H31" s="17">
        <v>185</v>
      </c>
      <c r="I31" s="17"/>
      <c r="J31" s="17"/>
      <c r="K31" s="20">
        <v>4</v>
      </c>
      <c r="L31" s="20">
        <v>756</v>
      </c>
      <c r="M31" s="21">
        <v>189</v>
      </c>
      <c r="N31" s="22">
        <v>5</v>
      </c>
      <c r="O31" s="23">
        <v>194</v>
      </c>
    </row>
    <row r="32" spans="1:15" x14ac:dyDescent="0.25">
      <c r="A32" s="13" t="s">
        <v>38</v>
      </c>
      <c r="B32" s="14" t="s">
        <v>44</v>
      </c>
      <c r="C32" s="15">
        <v>45122</v>
      </c>
      <c r="D32" s="16" t="s">
        <v>39</v>
      </c>
      <c r="E32" s="17">
        <v>190</v>
      </c>
      <c r="F32" s="17">
        <v>189</v>
      </c>
      <c r="G32" s="17">
        <v>192</v>
      </c>
      <c r="H32" s="17">
        <v>192</v>
      </c>
      <c r="I32" s="17"/>
      <c r="J32" s="17"/>
      <c r="K32" s="20">
        <v>4</v>
      </c>
      <c r="L32" s="20">
        <v>763</v>
      </c>
      <c r="M32" s="21">
        <v>190.75</v>
      </c>
      <c r="N32" s="22">
        <v>4</v>
      </c>
      <c r="O32" s="23">
        <v>194.75</v>
      </c>
    </row>
    <row r="33" spans="1:15" x14ac:dyDescent="0.25">
      <c r="A33" s="13" t="s">
        <v>38</v>
      </c>
      <c r="B33" s="14" t="s">
        <v>44</v>
      </c>
      <c r="C33" s="15">
        <v>45126</v>
      </c>
      <c r="D33" s="16" t="s">
        <v>39</v>
      </c>
      <c r="E33" s="17">
        <v>186</v>
      </c>
      <c r="F33" s="17">
        <v>186</v>
      </c>
      <c r="G33" s="17">
        <v>190</v>
      </c>
      <c r="H33" s="82">
        <v>193</v>
      </c>
      <c r="I33" s="17"/>
      <c r="J33" s="17"/>
      <c r="K33" s="20">
        <v>4</v>
      </c>
      <c r="L33" s="20">
        <v>755</v>
      </c>
      <c r="M33" s="21">
        <v>188.75</v>
      </c>
      <c r="N33" s="22">
        <v>5</v>
      </c>
      <c r="O33" s="23">
        <v>193.75</v>
      </c>
    </row>
    <row r="34" spans="1:15" x14ac:dyDescent="0.25">
      <c r="A34" s="13" t="s">
        <v>38</v>
      </c>
      <c r="B34" s="14" t="s">
        <v>44</v>
      </c>
      <c r="C34" s="15">
        <v>45132</v>
      </c>
      <c r="D34" s="16" t="s">
        <v>73</v>
      </c>
      <c r="E34" s="17">
        <v>184</v>
      </c>
      <c r="F34" s="17">
        <v>184</v>
      </c>
      <c r="G34" s="17">
        <v>180</v>
      </c>
      <c r="H34" s="17"/>
      <c r="I34" s="17"/>
      <c r="J34" s="17"/>
      <c r="K34" s="20">
        <v>3</v>
      </c>
      <c r="L34" s="20">
        <v>548</v>
      </c>
      <c r="M34" s="21">
        <v>182.66666666666666</v>
      </c>
      <c r="N34" s="22">
        <v>4</v>
      </c>
      <c r="O34" s="23">
        <v>186.66666666666666</v>
      </c>
    </row>
    <row r="35" spans="1:15" x14ac:dyDescent="0.25">
      <c r="A35" s="13" t="s">
        <v>38</v>
      </c>
      <c r="B35" s="14" t="s">
        <v>44</v>
      </c>
      <c r="C35" s="15">
        <v>45129</v>
      </c>
      <c r="D35" s="16" t="s">
        <v>96</v>
      </c>
      <c r="E35" s="17">
        <v>190.001</v>
      </c>
      <c r="F35" s="17">
        <v>189.001</v>
      </c>
      <c r="G35" s="17">
        <v>192</v>
      </c>
      <c r="H35" s="17">
        <v>190</v>
      </c>
      <c r="I35" s="17">
        <v>187</v>
      </c>
      <c r="J35" s="82">
        <v>193</v>
      </c>
      <c r="K35" s="20">
        <v>6</v>
      </c>
      <c r="L35" s="20">
        <v>1141.002</v>
      </c>
      <c r="M35" s="21">
        <v>190.167</v>
      </c>
      <c r="N35" s="22">
        <v>16</v>
      </c>
      <c r="O35" s="23">
        <v>206.167</v>
      </c>
    </row>
    <row r="36" spans="1:15" x14ac:dyDescent="0.25">
      <c r="A36" s="13" t="s">
        <v>38</v>
      </c>
      <c r="B36" s="14" t="s">
        <v>44</v>
      </c>
      <c r="C36" s="15">
        <v>45130</v>
      </c>
      <c r="D36" s="16" t="s">
        <v>96</v>
      </c>
      <c r="E36" s="17">
        <v>190</v>
      </c>
      <c r="F36" s="17">
        <v>190</v>
      </c>
      <c r="G36" s="17">
        <v>182</v>
      </c>
      <c r="H36" s="17">
        <v>191</v>
      </c>
      <c r="I36" s="17"/>
      <c r="J36" s="17"/>
      <c r="K36" s="20">
        <v>4</v>
      </c>
      <c r="L36" s="20">
        <v>753</v>
      </c>
      <c r="M36" s="21">
        <v>188.25</v>
      </c>
      <c r="N36" s="22">
        <v>5</v>
      </c>
      <c r="O36" s="23">
        <v>193.25</v>
      </c>
    </row>
    <row r="37" spans="1:15" x14ac:dyDescent="0.25">
      <c r="A37" s="13" t="s">
        <v>38</v>
      </c>
      <c r="B37" s="14" t="s">
        <v>44</v>
      </c>
      <c r="C37" s="15">
        <v>45139</v>
      </c>
      <c r="D37" s="16" t="s">
        <v>73</v>
      </c>
      <c r="E37" s="17">
        <v>186</v>
      </c>
      <c r="F37" s="17">
        <v>189</v>
      </c>
      <c r="G37" s="17">
        <v>191</v>
      </c>
      <c r="H37" s="17"/>
      <c r="I37" s="17"/>
      <c r="J37" s="17"/>
      <c r="K37" s="20">
        <v>3</v>
      </c>
      <c r="L37" s="20">
        <v>566</v>
      </c>
      <c r="M37" s="21">
        <v>188.66666666666666</v>
      </c>
      <c r="N37" s="22">
        <v>11</v>
      </c>
      <c r="O37" s="23">
        <v>199.66666666666666</v>
      </c>
    </row>
    <row r="38" spans="1:15" x14ac:dyDescent="0.25">
      <c r="A38" s="13" t="s">
        <v>38</v>
      </c>
      <c r="B38" s="14" t="s">
        <v>44</v>
      </c>
      <c r="C38" s="15">
        <v>45140</v>
      </c>
      <c r="D38" s="16" t="s">
        <v>39</v>
      </c>
      <c r="E38" s="17">
        <v>190</v>
      </c>
      <c r="F38" s="17">
        <v>187</v>
      </c>
      <c r="G38" s="17">
        <v>189</v>
      </c>
      <c r="H38" s="17">
        <v>187</v>
      </c>
      <c r="I38" s="17"/>
      <c r="J38" s="17"/>
      <c r="K38" s="20">
        <v>4</v>
      </c>
      <c r="L38" s="20">
        <v>753</v>
      </c>
      <c r="M38" s="21">
        <v>188.25</v>
      </c>
      <c r="N38" s="22">
        <v>11</v>
      </c>
      <c r="O38" s="23">
        <v>199.25</v>
      </c>
    </row>
    <row r="39" spans="1:15" x14ac:dyDescent="0.25">
      <c r="A39" s="13" t="s">
        <v>24</v>
      </c>
      <c r="B39" s="14" t="s">
        <v>44</v>
      </c>
      <c r="C39" s="15">
        <v>45143</v>
      </c>
      <c r="D39" s="16" t="s">
        <v>68</v>
      </c>
      <c r="E39" s="17">
        <v>185</v>
      </c>
      <c r="F39" s="17">
        <v>182</v>
      </c>
      <c r="G39" s="17">
        <v>188</v>
      </c>
      <c r="H39" s="17">
        <v>187</v>
      </c>
      <c r="I39" s="17"/>
      <c r="J39" s="17"/>
      <c r="K39" s="20">
        <v>4</v>
      </c>
      <c r="L39" s="20">
        <v>742</v>
      </c>
      <c r="M39" s="21">
        <v>185.5</v>
      </c>
      <c r="N39" s="22">
        <v>13</v>
      </c>
      <c r="O39" s="23">
        <v>198.5</v>
      </c>
    </row>
    <row r="40" spans="1:15" x14ac:dyDescent="0.25">
      <c r="A40" s="13" t="s">
        <v>38</v>
      </c>
      <c r="B40" s="14" t="s">
        <v>44</v>
      </c>
      <c r="C40" s="15">
        <v>45147</v>
      </c>
      <c r="D40" s="16" t="s">
        <v>39</v>
      </c>
      <c r="E40" s="17">
        <v>188</v>
      </c>
      <c r="F40" s="17">
        <v>180</v>
      </c>
      <c r="G40" s="17">
        <v>190</v>
      </c>
      <c r="H40" s="17">
        <v>191</v>
      </c>
      <c r="I40" s="17"/>
      <c r="J40" s="17"/>
      <c r="K40" s="20">
        <v>4</v>
      </c>
      <c r="L40" s="20">
        <v>749</v>
      </c>
      <c r="M40" s="21">
        <v>187.25</v>
      </c>
      <c r="N40" s="22">
        <v>6</v>
      </c>
      <c r="O40" s="23">
        <v>193.25</v>
      </c>
    </row>
    <row r="41" spans="1:15" x14ac:dyDescent="0.25">
      <c r="A41" s="13" t="s">
        <v>38</v>
      </c>
      <c r="B41" s="14" t="s">
        <v>44</v>
      </c>
      <c r="C41" s="15">
        <v>45150</v>
      </c>
      <c r="D41" s="16" t="s">
        <v>39</v>
      </c>
      <c r="E41" s="17">
        <v>192.001</v>
      </c>
      <c r="F41" s="17">
        <v>187</v>
      </c>
      <c r="G41" s="17">
        <v>189</v>
      </c>
      <c r="H41" s="17">
        <v>186</v>
      </c>
      <c r="I41" s="17">
        <v>189</v>
      </c>
      <c r="J41" s="17">
        <v>183</v>
      </c>
      <c r="K41" s="20">
        <v>6</v>
      </c>
      <c r="L41" s="20">
        <v>1126.001</v>
      </c>
      <c r="M41" s="21">
        <v>187.66683333333333</v>
      </c>
      <c r="N41" s="22">
        <v>10</v>
      </c>
      <c r="O41" s="23">
        <v>197.66683333333333</v>
      </c>
    </row>
    <row r="42" spans="1:15" x14ac:dyDescent="0.25">
      <c r="A42" s="13" t="s">
        <v>38</v>
      </c>
      <c r="B42" s="14" t="s">
        <v>44</v>
      </c>
      <c r="C42" s="15">
        <v>45154</v>
      </c>
      <c r="D42" s="16" t="s">
        <v>39</v>
      </c>
      <c r="E42" s="17">
        <v>192</v>
      </c>
      <c r="F42" s="17">
        <v>190</v>
      </c>
      <c r="G42" s="17">
        <v>186</v>
      </c>
      <c r="H42" s="82">
        <v>193</v>
      </c>
      <c r="I42" s="17"/>
      <c r="J42" s="17"/>
      <c r="K42" s="20">
        <v>4</v>
      </c>
      <c r="L42" s="20">
        <v>761</v>
      </c>
      <c r="M42" s="21">
        <v>190.25</v>
      </c>
      <c r="N42" s="22">
        <v>11</v>
      </c>
      <c r="O42" s="23">
        <v>201.25</v>
      </c>
    </row>
    <row r="43" spans="1:15" x14ac:dyDescent="0.25">
      <c r="A43" s="13" t="s">
        <v>38</v>
      </c>
      <c r="B43" s="14" t="s">
        <v>44</v>
      </c>
      <c r="C43" s="15">
        <v>45157</v>
      </c>
      <c r="D43" s="16" t="s">
        <v>39</v>
      </c>
      <c r="E43" s="17">
        <v>185</v>
      </c>
      <c r="F43" s="17">
        <v>186</v>
      </c>
      <c r="G43" s="17">
        <v>189</v>
      </c>
      <c r="H43" s="17">
        <v>186</v>
      </c>
      <c r="I43" s="17"/>
      <c r="J43" s="17"/>
      <c r="K43" s="20">
        <v>4</v>
      </c>
      <c r="L43" s="20">
        <v>746</v>
      </c>
      <c r="M43" s="21">
        <v>186.5</v>
      </c>
      <c r="N43" s="22">
        <v>9</v>
      </c>
      <c r="O43" s="23">
        <v>195.5</v>
      </c>
    </row>
    <row r="44" spans="1:15" x14ac:dyDescent="0.25">
      <c r="A44" s="13" t="s">
        <v>38</v>
      </c>
      <c r="B44" s="14" t="s">
        <v>44</v>
      </c>
      <c r="C44" s="15">
        <v>45167</v>
      </c>
      <c r="D44" s="16" t="s">
        <v>73</v>
      </c>
      <c r="E44" s="17">
        <v>189</v>
      </c>
      <c r="F44" s="17">
        <v>189</v>
      </c>
      <c r="G44" s="17">
        <v>176</v>
      </c>
      <c r="H44" s="17">
        <v>184</v>
      </c>
      <c r="I44" s="17"/>
      <c r="J44" s="17"/>
      <c r="K44" s="20">
        <v>4</v>
      </c>
      <c r="L44" s="20">
        <v>738</v>
      </c>
      <c r="M44" s="21">
        <v>184.5</v>
      </c>
      <c r="N44" s="22">
        <v>8</v>
      </c>
      <c r="O44" s="23">
        <v>192.5</v>
      </c>
    </row>
    <row r="45" spans="1:15" x14ac:dyDescent="0.25">
      <c r="A45" s="13" t="s">
        <v>38</v>
      </c>
      <c r="B45" s="14" t="s">
        <v>44</v>
      </c>
      <c r="C45" s="15">
        <v>45168</v>
      </c>
      <c r="D45" s="16" t="s">
        <v>39</v>
      </c>
      <c r="E45" s="17">
        <v>189</v>
      </c>
      <c r="F45" s="17">
        <v>186</v>
      </c>
      <c r="G45" s="17">
        <v>189</v>
      </c>
      <c r="H45" s="17">
        <v>184</v>
      </c>
      <c r="I45" s="17"/>
      <c r="J45" s="17"/>
      <c r="K45" s="20">
        <v>4</v>
      </c>
      <c r="L45" s="20">
        <v>748</v>
      </c>
      <c r="M45" s="21">
        <v>187</v>
      </c>
      <c r="N45" s="22">
        <v>5</v>
      </c>
      <c r="O45" s="23">
        <v>192</v>
      </c>
    </row>
    <row r="46" spans="1:15" x14ac:dyDescent="0.25">
      <c r="A46" s="13" t="s">
        <v>38</v>
      </c>
      <c r="B46" s="14" t="s">
        <v>44</v>
      </c>
      <c r="C46" s="15">
        <v>45171</v>
      </c>
      <c r="D46" s="16" t="s">
        <v>71</v>
      </c>
      <c r="E46" s="17">
        <v>182</v>
      </c>
      <c r="F46" s="17">
        <v>181</v>
      </c>
      <c r="G46" s="17">
        <v>186</v>
      </c>
      <c r="H46" s="17">
        <v>189</v>
      </c>
      <c r="I46" s="17">
        <v>191</v>
      </c>
      <c r="J46" s="17">
        <v>185</v>
      </c>
      <c r="K46" s="20">
        <v>6</v>
      </c>
      <c r="L46" s="20">
        <v>1114</v>
      </c>
      <c r="M46" s="21">
        <v>185.66666666666666</v>
      </c>
      <c r="N46" s="22">
        <v>4</v>
      </c>
      <c r="O46" s="23">
        <v>189.66666666666666</v>
      </c>
    </row>
    <row r="47" spans="1:15" x14ac:dyDescent="0.25">
      <c r="A47" s="13" t="s">
        <v>38</v>
      </c>
      <c r="B47" s="14" t="s">
        <v>44</v>
      </c>
      <c r="C47" s="15">
        <v>45178</v>
      </c>
      <c r="D47" s="16" t="s">
        <v>73</v>
      </c>
      <c r="E47" s="17">
        <v>185</v>
      </c>
      <c r="F47" s="17">
        <v>188</v>
      </c>
      <c r="G47" s="17">
        <v>182</v>
      </c>
      <c r="H47" s="17">
        <v>190</v>
      </c>
      <c r="I47" s="17">
        <v>185</v>
      </c>
      <c r="J47" s="17">
        <v>189</v>
      </c>
      <c r="K47" s="20">
        <v>6</v>
      </c>
      <c r="L47" s="20">
        <v>1119</v>
      </c>
      <c r="M47" s="21">
        <v>186.5</v>
      </c>
      <c r="N47" s="22">
        <v>22</v>
      </c>
      <c r="O47" s="23">
        <v>208.5</v>
      </c>
    </row>
    <row r="48" spans="1:15" x14ac:dyDescent="0.25">
      <c r="A48" s="13" t="s">
        <v>38</v>
      </c>
      <c r="B48" s="14" t="s">
        <v>44</v>
      </c>
      <c r="C48" s="15">
        <v>8654</v>
      </c>
      <c r="D48" s="16" t="s">
        <v>42</v>
      </c>
      <c r="E48" s="17">
        <v>186</v>
      </c>
      <c r="F48" s="17">
        <v>182</v>
      </c>
      <c r="G48" s="17">
        <v>185</v>
      </c>
      <c r="H48" s="17">
        <v>187</v>
      </c>
      <c r="I48" s="82">
        <v>194</v>
      </c>
      <c r="J48" s="17">
        <v>182</v>
      </c>
      <c r="K48" s="20">
        <v>6</v>
      </c>
      <c r="L48" s="20">
        <v>1116</v>
      </c>
      <c r="M48" s="21">
        <v>186</v>
      </c>
      <c r="N48" s="22">
        <v>16</v>
      </c>
      <c r="O48" s="23">
        <v>202</v>
      </c>
    </row>
    <row r="49" spans="1:15" x14ac:dyDescent="0.25">
      <c r="A49" s="13" t="s">
        <v>38</v>
      </c>
      <c r="B49" s="14" t="s">
        <v>44</v>
      </c>
      <c r="C49" s="15">
        <v>45185</v>
      </c>
      <c r="D49" s="16" t="s">
        <v>39</v>
      </c>
      <c r="E49" s="17">
        <v>184</v>
      </c>
      <c r="F49" s="17">
        <v>187</v>
      </c>
      <c r="G49" s="82">
        <v>195</v>
      </c>
      <c r="H49" s="17">
        <v>185</v>
      </c>
      <c r="I49" s="17">
        <v>183</v>
      </c>
      <c r="J49" s="82">
        <v>193</v>
      </c>
      <c r="K49" s="20">
        <v>6</v>
      </c>
      <c r="L49" s="20">
        <v>1127</v>
      </c>
      <c r="M49" s="21">
        <v>187.83333333333334</v>
      </c>
      <c r="N49" s="22">
        <v>18</v>
      </c>
      <c r="O49" s="23">
        <v>205.83333333333334</v>
      </c>
    </row>
    <row r="50" spans="1:15" x14ac:dyDescent="0.25">
      <c r="A50" s="13" t="s">
        <v>38</v>
      </c>
      <c r="B50" s="14" t="s">
        <v>44</v>
      </c>
      <c r="C50" s="15">
        <v>45189</v>
      </c>
      <c r="D50" s="16" t="s">
        <v>39</v>
      </c>
      <c r="E50" s="17">
        <v>187.001</v>
      </c>
      <c r="F50" s="17">
        <v>181</v>
      </c>
      <c r="G50" s="17">
        <v>182</v>
      </c>
      <c r="H50" s="17">
        <v>180</v>
      </c>
      <c r="I50" s="17"/>
      <c r="J50" s="17"/>
      <c r="K50" s="20">
        <v>4</v>
      </c>
      <c r="L50" s="20">
        <v>730.00099999999998</v>
      </c>
      <c r="M50" s="21">
        <v>182.50024999999999</v>
      </c>
      <c r="N50" s="22">
        <v>5</v>
      </c>
      <c r="O50" s="23">
        <v>187.50024999999999</v>
      </c>
    </row>
    <row r="51" spans="1:15" x14ac:dyDescent="0.25">
      <c r="A51" s="13" t="s">
        <v>38</v>
      </c>
      <c r="B51" s="14" t="s">
        <v>44</v>
      </c>
      <c r="C51" s="15">
        <v>45192</v>
      </c>
      <c r="D51" s="16" t="s">
        <v>96</v>
      </c>
      <c r="E51" s="17">
        <v>190</v>
      </c>
      <c r="F51" s="17">
        <v>182</v>
      </c>
      <c r="G51" s="17">
        <v>183</v>
      </c>
      <c r="H51" s="17">
        <v>183</v>
      </c>
      <c r="I51" s="17">
        <v>187</v>
      </c>
      <c r="J51" s="17">
        <v>188</v>
      </c>
      <c r="K51" s="20">
        <v>6</v>
      </c>
      <c r="L51" s="20">
        <v>1113</v>
      </c>
      <c r="M51" s="21">
        <v>185.5</v>
      </c>
      <c r="N51" s="22">
        <v>10</v>
      </c>
      <c r="O51" s="23">
        <v>195.5</v>
      </c>
    </row>
    <row r="52" spans="1:15" x14ac:dyDescent="0.25">
      <c r="A52" s="13" t="s">
        <v>38</v>
      </c>
      <c r="B52" s="14" t="s">
        <v>44</v>
      </c>
      <c r="C52" s="15">
        <v>45195</v>
      </c>
      <c r="D52" s="16" t="s">
        <v>73</v>
      </c>
      <c r="E52" s="17">
        <v>186</v>
      </c>
      <c r="F52" s="17">
        <v>184</v>
      </c>
      <c r="G52" s="17">
        <v>190</v>
      </c>
      <c r="H52" s="17">
        <v>181</v>
      </c>
      <c r="I52" s="17"/>
      <c r="J52" s="17"/>
      <c r="K52" s="20">
        <v>4</v>
      </c>
      <c r="L52" s="20">
        <v>741</v>
      </c>
      <c r="M52" s="21">
        <v>185.25</v>
      </c>
      <c r="N52" s="22">
        <v>6</v>
      </c>
      <c r="O52" s="23">
        <v>191.25</v>
      </c>
    </row>
    <row r="53" spans="1:15" x14ac:dyDescent="0.25">
      <c r="A53" s="13" t="s">
        <v>24</v>
      </c>
      <c r="B53" s="14" t="s">
        <v>44</v>
      </c>
      <c r="C53" s="15">
        <v>45203</v>
      </c>
      <c r="D53" s="16" t="s">
        <v>39</v>
      </c>
      <c r="E53" s="17">
        <v>181</v>
      </c>
      <c r="F53" s="17">
        <v>189</v>
      </c>
      <c r="G53" s="17">
        <v>188</v>
      </c>
      <c r="H53" s="17">
        <v>187</v>
      </c>
      <c r="I53" s="17"/>
      <c r="J53" s="17"/>
      <c r="K53" s="20">
        <v>4</v>
      </c>
      <c r="L53" s="20">
        <v>745</v>
      </c>
      <c r="M53" s="21">
        <v>186.25</v>
      </c>
      <c r="N53" s="22">
        <v>8</v>
      </c>
      <c r="O53" s="23">
        <v>194.25</v>
      </c>
    </row>
    <row r="54" spans="1:15" x14ac:dyDescent="0.25">
      <c r="A54" s="13" t="s">
        <v>38</v>
      </c>
      <c r="B54" s="14" t="s">
        <v>44</v>
      </c>
      <c r="C54" s="15">
        <v>45210</v>
      </c>
      <c r="D54" s="16" t="s">
        <v>39</v>
      </c>
      <c r="E54" s="17">
        <v>177</v>
      </c>
      <c r="F54" s="17">
        <v>186</v>
      </c>
      <c r="G54" s="17">
        <v>180</v>
      </c>
      <c r="H54" s="17">
        <v>184</v>
      </c>
      <c r="I54" s="17"/>
      <c r="J54" s="17"/>
      <c r="K54" s="20">
        <v>4</v>
      </c>
      <c r="L54" s="20">
        <v>727</v>
      </c>
      <c r="M54" s="21">
        <v>181.75</v>
      </c>
      <c r="N54" s="22">
        <v>3</v>
      </c>
      <c r="O54" s="23">
        <v>184.75</v>
      </c>
    </row>
    <row r="55" spans="1:15" x14ac:dyDescent="0.25">
      <c r="A55" s="13" t="s">
        <v>38</v>
      </c>
      <c r="B55" s="14" t="s">
        <v>44</v>
      </c>
      <c r="C55" s="15">
        <v>45217</v>
      </c>
      <c r="D55" s="16" t="s">
        <v>39</v>
      </c>
      <c r="E55" s="17">
        <v>191</v>
      </c>
      <c r="F55" s="17">
        <v>185</v>
      </c>
      <c r="G55" s="17">
        <v>187</v>
      </c>
      <c r="H55" s="17">
        <v>187</v>
      </c>
      <c r="I55" s="17"/>
      <c r="J55" s="17"/>
      <c r="K55" s="20">
        <v>4</v>
      </c>
      <c r="L55" s="20">
        <v>750</v>
      </c>
      <c r="M55" s="21">
        <v>187.5</v>
      </c>
      <c r="N55" s="22">
        <v>9</v>
      </c>
      <c r="O55" s="23">
        <v>196.5</v>
      </c>
    </row>
    <row r="56" spans="1:15" x14ac:dyDescent="0.25">
      <c r="A56" s="13" t="s">
        <v>38</v>
      </c>
      <c r="B56" s="14" t="s">
        <v>44</v>
      </c>
      <c r="C56" s="15">
        <v>45220</v>
      </c>
      <c r="D56" s="16" t="s">
        <v>39</v>
      </c>
      <c r="E56" s="17">
        <v>189</v>
      </c>
      <c r="F56" s="17">
        <v>188</v>
      </c>
      <c r="G56" s="17">
        <v>191</v>
      </c>
      <c r="H56" s="17">
        <v>188</v>
      </c>
      <c r="I56" s="17"/>
      <c r="J56" s="17"/>
      <c r="K56" s="20">
        <v>4</v>
      </c>
      <c r="L56" s="20">
        <v>756</v>
      </c>
      <c r="M56" s="21">
        <v>189</v>
      </c>
      <c r="N56" s="22">
        <v>6</v>
      </c>
      <c r="O56" s="23">
        <v>195</v>
      </c>
    </row>
    <row r="57" spans="1:15" x14ac:dyDescent="0.25">
      <c r="A57" s="13" t="s">
        <v>38</v>
      </c>
      <c r="B57" s="14" t="s">
        <v>44</v>
      </c>
      <c r="C57" s="15">
        <v>45231</v>
      </c>
      <c r="D57" s="16" t="s">
        <v>39</v>
      </c>
      <c r="E57" s="17">
        <v>180</v>
      </c>
      <c r="F57" s="17">
        <v>170</v>
      </c>
      <c r="G57" s="17">
        <v>189</v>
      </c>
      <c r="H57" s="17">
        <v>182</v>
      </c>
      <c r="I57" s="17"/>
      <c r="J57" s="17"/>
      <c r="K57" s="20">
        <v>4</v>
      </c>
      <c r="L57" s="20">
        <v>721</v>
      </c>
      <c r="M57" s="21">
        <v>180.25</v>
      </c>
      <c r="N57" s="22">
        <v>5</v>
      </c>
      <c r="O57" s="23">
        <v>185.25</v>
      </c>
    </row>
    <row r="58" spans="1:15" x14ac:dyDescent="0.25">
      <c r="A58" s="13" t="s">
        <v>38</v>
      </c>
      <c r="B58" s="14" t="s">
        <v>44</v>
      </c>
      <c r="C58" s="15">
        <v>45227</v>
      </c>
      <c r="D58" s="16" t="s">
        <v>96</v>
      </c>
      <c r="E58" s="17">
        <v>186</v>
      </c>
      <c r="F58" s="17">
        <v>186</v>
      </c>
      <c r="G58" s="82">
        <v>194</v>
      </c>
      <c r="H58" s="17">
        <v>190</v>
      </c>
      <c r="I58" s="17"/>
      <c r="J58" s="17"/>
      <c r="K58" s="20">
        <v>4</v>
      </c>
      <c r="L58" s="20">
        <v>756</v>
      </c>
      <c r="M58" s="21">
        <v>189</v>
      </c>
      <c r="N58" s="22">
        <v>11</v>
      </c>
      <c r="O58" s="23">
        <v>200</v>
      </c>
    </row>
    <row r="59" spans="1:15" x14ac:dyDescent="0.25">
      <c r="A59" s="13" t="s">
        <v>38</v>
      </c>
      <c r="B59" s="14" t="s">
        <v>44</v>
      </c>
      <c r="C59" s="15">
        <v>45235</v>
      </c>
      <c r="D59" s="16" t="s">
        <v>42</v>
      </c>
      <c r="E59" s="17">
        <v>182</v>
      </c>
      <c r="F59" s="17">
        <v>180</v>
      </c>
      <c r="G59" s="17">
        <v>186</v>
      </c>
      <c r="H59" s="17">
        <v>181</v>
      </c>
      <c r="I59" s="17"/>
      <c r="J59" s="17"/>
      <c r="K59" s="20">
        <v>4</v>
      </c>
      <c r="L59" s="20">
        <v>729</v>
      </c>
      <c r="M59" s="21">
        <v>182.25</v>
      </c>
      <c r="N59" s="22">
        <v>6</v>
      </c>
      <c r="O59" s="23">
        <v>188.25</v>
      </c>
    </row>
    <row r="60" spans="1:15" x14ac:dyDescent="0.25">
      <c r="A60" s="13" t="s">
        <v>38</v>
      </c>
      <c r="B60" s="14" t="s">
        <v>44</v>
      </c>
      <c r="C60" s="15">
        <v>45238</v>
      </c>
      <c r="D60" s="16" t="s">
        <v>39</v>
      </c>
      <c r="E60" s="17">
        <v>190</v>
      </c>
      <c r="F60" s="17">
        <v>186</v>
      </c>
      <c r="G60" s="17">
        <v>185</v>
      </c>
      <c r="H60" s="17">
        <v>188</v>
      </c>
      <c r="I60" s="17"/>
      <c r="J60" s="17"/>
      <c r="K60" s="20">
        <v>4</v>
      </c>
      <c r="L60" s="20">
        <v>749</v>
      </c>
      <c r="M60" s="21">
        <v>187.25</v>
      </c>
      <c r="N60" s="22">
        <v>11</v>
      </c>
      <c r="O60" s="23">
        <v>198.25</v>
      </c>
    </row>
    <row r="61" spans="1:15" x14ac:dyDescent="0.25">
      <c r="A61" s="13" t="s">
        <v>38</v>
      </c>
      <c r="B61" s="14" t="s">
        <v>44</v>
      </c>
      <c r="C61" s="15">
        <v>45248</v>
      </c>
      <c r="D61" s="16" t="s">
        <v>39</v>
      </c>
      <c r="E61" s="17">
        <v>184</v>
      </c>
      <c r="F61" s="17">
        <v>192</v>
      </c>
      <c r="G61" s="17">
        <v>183</v>
      </c>
      <c r="H61" s="17">
        <v>190</v>
      </c>
      <c r="I61" s="17"/>
      <c r="J61" s="17"/>
      <c r="K61" s="20">
        <v>4</v>
      </c>
      <c r="L61" s="20">
        <v>749</v>
      </c>
      <c r="M61" s="21">
        <v>187.25</v>
      </c>
      <c r="N61" s="22">
        <v>7</v>
      </c>
      <c r="O61" s="23">
        <v>194.25</v>
      </c>
    </row>
    <row r="62" spans="1:15" x14ac:dyDescent="0.25">
      <c r="A62" s="13" t="s">
        <v>38</v>
      </c>
      <c r="B62" s="14" t="s">
        <v>44</v>
      </c>
      <c r="C62" s="15">
        <v>45259</v>
      </c>
      <c r="D62" s="16" t="s">
        <v>39</v>
      </c>
      <c r="E62" s="17">
        <v>179</v>
      </c>
      <c r="F62" s="17">
        <v>181</v>
      </c>
      <c r="G62" s="17">
        <v>187</v>
      </c>
      <c r="H62" s="17">
        <v>183</v>
      </c>
      <c r="I62" s="17"/>
      <c r="J62" s="17"/>
      <c r="K62" s="20">
        <v>4</v>
      </c>
      <c r="L62" s="20">
        <v>730</v>
      </c>
      <c r="M62" s="21">
        <v>182.5</v>
      </c>
      <c r="N62" s="22">
        <v>4</v>
      </c>
      <c r="O62" s="23">
        <v>186.5</v>
      </c>
    </row>
    <row r="64" spans="1:15" x14ac:dyDescent="0.25">
      <c r="K64" s="8">
        <f>SUM(K2:K63)</f>
        <v>259</v>
      </c>
      <c r="L64" s="8">
        <f>SUM(L2:L63)</f>
        <v>48519.006999999998</v>
      </c>
      <c r="M64" s="7">
        <f>SUM(L64/K64)</f>
        <v>187.33207335907335</v>
      </c>
      <c r="N64" s="8">
        <f>SUM(N2:N63)</f>
        <v>581</v>
      </c>
      <c r="O64" s="12">
        <f>SUM(M64+N64)</f>
        <v>768.33207335907332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D4:D5" name="Range1_1_3_1"/>
    <protectedRange algorithmName="SHA-512" hashValue="ON39YdpmFHfN9f47KpiRvqrKx0V9+erV1CNkpWzYhW/Qyc6aT8rEyCrvauWSYGZK2ia3o7vd3akF07acHAFpOA==" saltValue="yVW9XmDwTqEnmpSGai0KYg==" spinCount="100000" sqref="E6:J7 C6:C7" name="Range1_6"/>
    <protectedRange algorithmName="SHA-512" hashValue="ON39YdpmFHfN9f47KpiRvqrKx0V9+erV1CNkpWzYhW/Qyc6aT8rEyCrvauWSYGZK2ia3o7vd3akF07acHAFpOA==" saltValue="yVW9XmDwTqEnmpSGai0KYg==" spinCount="100000" sqref="D6:D7" name="Range1_1_4"/>
    <protectedRange algorithmName="SHA-512" hashValue="ON39YdpmFHfN9f47KpiRvqrKx0V9+erV1CNkpWzYhW/Qyc6aT8rEyCrvauWSYGZK2ia3o7vd3akF07acHAFpOA==" saltValue="yVW9XmDwTqEnmpSGai0KYg==" spinCount="100000" sqref="E8:J8" name="Range1_7"/>
    <protectedRange algorithmName="SHA-512" hashValue="ON39YdpmFHfN9f47KpiRvqrKx0V9+erV1CNkpWzYhW/Qyc6aT8rEyCrvauWSYGZK2ia3o7vd3akF07acHAFpOA==" saltValue="yVW9XmDwTqEnmpSGai0KYg==" spinCount="100000" sqref="C8" name="Range1_1_2_1"/>
    <protectedRange algorithmName="SHA-512" hashValue="ON39YdpmFHfN9f47KpiRvqrKx0V9+erV1CNkpWzYhW/Qyc6aT8rEyCrvauWSYGZK2ia3o7vd3akF07acHAFpOA==" saltValue="yVW9XmDwTqEnmpSGai0KYg==" spinCount="100000" sqref="D8" name="Range1_1_1_2_1"/>
    <protectedRange algorithmName="SHA-512" hashValue="ON39YdpmFHfN9f47KpiRvqrKx0V9+erV1CNkpWzYhW/Qyc6aT8rEyCrvauWSYGZK2ia3o7vd3akF07acHAFpOA==" saltValue="yVW9XmDwTqEnmpSGai0KYg==" spinCount="100000" sqref="C10:C12 E10:J12" name="Range1_6_1_1_7"/>
    <protectedRange algorithmName="SHA-512" hashValue="ON39YdpmFHfN9f47KpiRvqrKx0V9+erV1CNkpWzYhW/Qyc6aT8rEyCrvauWSYGZK2ia3o7vd3akF07acHAFpOA==" saltValue="yVW9XmDwTqEnmpSGai0KYg==" spinCount="100000" sqref="D10:D12" name="Range1_1_6_1_1_8"/>
    <protectedRange algorithmName="SHA-512" hashValue="ON39YdpmFHfN9f47KpiRvqrKx0V9+erV1CNkpWzYhW/Qyc6aT8rEyCrvauWSYGZK2ia3o7vd3akF07acHAFpOA==" saltValue="yVW9XmDwTqEnmpSGai0KYg==" spinCount="100000" sqref="C15" name="Range1"/>
    <protectedRange algorithmName="SHA-512" hashValue="ON39YdpmFHfN9f47KpiRvqrKx0V9+erV1CNkpWzYhW/Qyc6aT8rEyCrvauWSYGZK2ia3o7vd3akF07acHAFpOA==" saltValue="yVW9XmDwTqEnmpSGai0KYg==" spinCount="100000" sqref="E15:J15" name="Range1_13"/>
    <protectedRange algorithmName="SHA-512" hashValue="ON39YdpmFHfN9f47KpiRvqrKx0V9+erV1CNkpWzYhW/Qyc6aT8rEyCrvauWSYGZK2ia3o7vd3akF07acHAFpOA==" saltValue="yVW9XmDwTqEnmpSGai0KYg==" spinCount="100000" sqref="D15" name="Range1_1_7"/>
    <protectedRange algorithmName="SHA-512" hashValue="ON39YdpmFHfN9f47KpiRvqrKx0V9+erV1CNkpWzYhW/Qyc6aT8rEyCrvauWSYGZK2ia3o7vd3akF07acHAFpOA==" saltValue="yVW9XmDwTqEnmpSGai0KYg==" spinCount="100000" sqref="E19:J19" name="Range1_6_1"/>
    <protectedRange algorithmName="SHA-512" hashValue="ON39YdpmFHfN9f47KpiRvqrKx0V9+erV1CNkpWzYhW/Qyc6aT8rEyCrvauWSYGZK2ia3o7vd3akF07acHAFpOA==" saltValue="yVW9XmDwTqEnmpSGai0KYg==" spinCount="100000" sqref="D19" name="Range1_1_3_1_1"/>
    <protectedRange algorithmName="SHA-512" hashValue="ON39YdpmFHfN9f47KpiRvqrKx0V9+erV1CNkpWzYhW/Qyc6aT8rEyCrvauWSYGZK2ia3o7vd3akF07acHAFpOA==" saltValue="yVW9XmDwTqEnmpSGai0KYg==" spinCount="100000" sqref="C29" name="Range1_51"/>
    <protectedRange algorithmName="SHA-512" hashValue="ON39YdpmFHfN9f47KpiRvqrKx0V9+erV1CNkpWzYhW/Qyc6aT8rEyCrvauWSYGZK2ia3o7vd3akF07acHAFpOA==" saltValue="yVW9XmDwTqEnmpSGai0KYg==" spinCount="100000" sqref="D29" name="Range1_1_20"/>
    <protectedRange algorithmName="SHA-512" hashValue="ON39YdpmFHfN9f47KpiRvqrKx0V9+erV1CNkpWzYhW/Qyc6aT8rEyCrvauWSYGZK2ia3o7vd3akF07acHAFpOA==" saltValue="yVW9XmDwTqEnmpSGai0KYg==" spinCount="100000" sqref="E29:J29" name="Range1_8_1"/>
    <protectedRange algorithmName="SHA-512" hashValue="ON39YdpmFHfN9f47KpiRvqrKx0V9+erV1CNkpWzYhW/Qyc6aT8rEyCrvauWSYGZK2ia3o7vd3akF07acHAFpOA==" saltValue="yVW9XmDwTqEnmpSGai0KYg==" spinCount="100000" sqref="E39:J39 C39" name="Range1_62"/>
    <protectedRange algorithmName="SHA-512" hashValue="ON39YdpmFHfN9f47KpiRvqrKx0V9+erV1CNkpWzYhW/Qyc6aT8rEyCrvauWSYGZK2ia3o7vd3akF07acHAFpOA==" saltValue="yVW9XmDwTqEnmpSGai0KYg==" spinCount="100000" sqref="D39" name="Range1_1_28"/>
    <protectedRange algorithmName="SHA-512" hashValue="ON39YdpmFHfN9f47KpiRvqrKx0V9+erV1CNkpWzYhW/Qyc6aT8rEyCrvauWSYGZK2ia3o7vd3akF07acHAFpOA==" saltValue="yVW9XmDwTqEnmpSGai0KYg==" spinCount="100000" sqref="D46" name="Range1_1_33"/>
  </protectedRanges>
  <sortState xmlns:xlrd2="http://schemas.microsoft.com/office/spreadsheetml/2017/richdata2" ref="A2:O9">
    <sortCondition ref="C2:C9"/>
  </sortState>
  <hyperlinks>
    <hyperlink ref="Q1" location="'National Rankings'!A1" display="Back to Ranking" xr:uid="{90B9B513-28DA-44EC-9F28-E15F313321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2DB27A-E343-4EF1-8639-97088C0BF9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5BCB-D2EE-4A3B-BA65-AB7FD7147E66}">
  <dimension ref="A1:Q15"/>
  <sheetViews>
    <sheetView workbookViewId="0">
      <selection activeCell="K16" sqref="K16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0"/>
    <col min="15" max="15" width="9.140625" style="80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72</v>
      </c>
      <c r="C2" s="15">
        <v>45055</v>
      </c>
      <c r="D2" s="16" t="s">
        <v>71</v>
      </c>
      <c r="E2" s="17">
        <v>189.001</v>
      </c>
      <c r="F2" s="17">
        <v>188</v>
      </c>
      <c r="G2" s="17">
        <v>190</v>
      </c>
      <c r="H2" s="17"/>
      <c r="I2" s="17"/>
      <c r="J2" s="17"/>
      <c r="K2" s="20">
        <v>3</v>
      </c>
      <c r="L2" s="20">
        <v>567.00099999999998</v>
      </c>
      <c r="M2" s="21">
        <v>189.00033333333332</v>
      </c>
      <c r="N2" s="22">
        <v>9</v>
      </c>
      <c r="O2" s="23">
        <v>198.00033333333332</v>
      </c>
    </row>
    <row r="3" spans="1:17" x14ac:dyDescent="0.25">
      <c r="A3" s="13" t="s">
        <v>24</v>
      </c>
      <c r="B3" s="14" t="s">
        <v>72</v>
      </c>
      <c r="C3" s="15">
        <v>45059</v>
      </c>
      <c r="D3" s="16" t="s">
        <v>73</v>
      </c>
      <c r="E3" s="17">
        <v>192</v>
      </c>
      <c r="F3" s="17">
        <v>188</v>
      </c>
      <c r="G3" s="17">
        <v>183</v>
      </c>
      <c r="H3" s="17">
        <v>184</v>
      </c>
      <c r="I3" s="17">
        <v>160</v>
      </c>
      <c r="J3" s="17"/>
      <c r="K3" s="20">
        <v>5</v>
      </c>
      <c r="L3" s="20">
        <v>907</v>
      </c>
      <c r="M3" s="21">
        <v>181.4</v>
      </c>
      <c r="N3" s="22">
        <v>6</v>
      </c>
      <c r="O3" s="23">
        <v>187.4</v>
      </c>
    </row>
    <row r="4" spans="1:17" x14ac:dyDescent="0.25">
      <c r="A4" s="13" t="s">
        <v>24</v>
      </c>
      <c r="B4" s="14" t="s">
        <v>72</v>
      </c>
      <c r="C4" s="15">
        <v>45118</v>
      </c>
      <c r="D4" s="16" t="s">
        <v>73</v>
      </c>
      <c r="E4" s="17">
        <v>192.001</v>
      </c>
      <c r="F4" s="82">
        <v>193</v>
      </c>
      <c r="G4" s="17">
        <v>191</v>
      </c>
      <c r="H4" s="17"/>
      <c r="I4" s="17"/>
      <c r="J4" s="17"/>
      <c r="K4" s="20">
        <v>3</v>
      </c>
      <c r="L4" s="20">
        <v>576.00099999999998</v>
      </c>
      <c r="M4" s="21">
        <v>192.00033333333332</v>
      </c>
      <c r="N4" s="22">
        <v>9</v>
      </c>
      <c r="O4" s="23">
        <v>201.00033333333332</v>
      </c>
    </row>
    <row r="5" spans="1:17" x14ac:dyDescent="0.25">
      <c r="A5" s="13" t="s">
        <v>38</v>
      </c>
      <c r="B5" s="14" t="s">
        <v>72</v>
      </c>
      <c r="C5" s="15">
        <v>45132</v>
      </c>
      <c r="D5" s="16" t="s">
        <v>73</v>
      </c>
      <c r="E5" s="17">
        <v>184.001</v>
      </c>
      <c r="F5" s="17">
        <v>185</v>
      </c>
      <c r="G5" s="17">
        <v>182</v>
      </c>
      <c r="H5" s="17"/>
      <c r="I5" s="17"/>
      <c r="J5" s="17"/>
      <c r="K5" s="20">
        <v>3</v>
      </c>
      <c r="L5" s="20">
        <v>551.00099999999998</v>
      </c>
      <c r="M5" s="21">
        <v>183.667</v>
      </c>
      <c r="N5" s="22">
        <v>9</v>
      </c>
      <c r="O5" s="23">
        <v>192.667</v>
      </c>
    </row>
    <row r="6" spans="1:17" x14ac:dyDescent="0.25">
      <c r="A6" s="13" t="s">
        <v>24</v>
      </c>
      <c r="B6" s="14" t="s">
        <v>72</v>
      </c>
      <c r="C6" s="15">
        <v>45139</v>
      </c>
      <c r="D6" s="16" t="s">
        <v>73</v>
      </c>
      <c r="E6" s="17">
        <v>180</v>
      </c>
      <c r="F6" s="17">
        <v>187</v>
      </c>
      <c r="G6" s="17">
        <v>190</v>
      </c>
      <c r="H6" s="17"/>
      <c r="I6" s="17"/>
      <c r="J6" s="17"/>
      <c r="K6" s="20">
        <v>3</v>
      </c>
      <c r="L6" s="20">
        <v>557</v>
      </c>
      <c r="M6" s="21">
        <v>185.66666666666666</v>
      </c>
      <c r="N6" s="22">
        <v>4</v>
      </c>
      <c r="O6" s="23">
        <v>189.66666666666666</v>
      </c>
    </row>
    <row r="7" spans="1:17" x14ac:dyDescent="0.25">
      <c r="A7" s="13" t="s">
        <v>38</v>
      </c>
      <c r="B7" s="14" t="s">
        <v>72</v>
      </c>
      <c r="C7" s="15">
        <v>45150</v>
      </c>
      <c r="D7" s="16" t="s">
        <v>73</v>
      </c>
      <c r="E7" s="17">
        <v>182</v>
      </c>
      <c r="F7" s="17">
        <v>185</v>
      </c>
      <c r="G7" s="17">
        <v>186</v>
      </c>
      <c r="H7" s="17">
        <v>182</v>
      </c>
      <c r="I7" s="17">
        <v>180</v>
      </c>
      <c r="J7" s="17"/>
      <c r="K7" s="20">
        <v>5</v>
      </c>
      <c r="L7" s="20">
        <v>915</v>
      </c>
      <c r="M7" s="21">
        <v>183</v>
      </c>
      <c r="N7" s="22">
        <v>5</v>
      </c>
      <c r="O7" s="23">
        <v>188</v>
      </c>
    </row>
    <row r="8" spans="1:17" x14ac:dyDescent="0.25">
      <c r="A8" s="13" t="s">
        <v>38</v>
      </c>
      <c r="B8" s="14" t="s">
        <v>72</v>
      </c>
      <c r="C8" s="15">
        <v>45153</v>
      </c>
      <c r="D8" s="16" t="s">
        <v>73</v>
      </c>
      <c r="E8" s="17">
        <v>185</v>
      </c>
      <c r="F8" s="17">
        <v>191</v>
      </c>
      <c r="G8" s="17">
        <v>192</v>
      </c>
      <c r="H8" s="17"/>
      <c r="I8" s="17"/>
      <c r="J8" s="17"/>
      <c r="K8" s="20">
        <v>3</v>
      </c>
      <c r="L8" s="20">
        <v>568</v>
      </c>
      <c r="M8" s="21">
        <v>189.33333333333334</v>
      </c>
      <c r="N8" s="22">
        <v>11</v>
      </c>
      <c r="O8" s="23">
        <v>200.33333333333334</v>
      </c>
    </row>
    <row r="9" spans="1:17" x14ac:dyDescent="0.25">
      <c r="A9" s="13" t="s">
        <v>38</v>
      </c>
      <c r="B9" s="14" t="s">
        <v>72</v>
      </c>
      <c r="C9" s="15">
        <v>45167</v>
      </c>
      <c r="D9" s="16" t="s">
        <v>73</v>
      </c>
      <c r="E9" s="17">
        <v>184</v>
      </c>
      <c r="F9" s="17">
        <v>186</v>
      </c>
      <c r="G9" s="82">
        <v>194</v>
      </c>
      <c r="H9" s="17">
        <v>187</v>
      </c>
      <c r="I9" s="17"/>
      <c r="J9" s="17"/>
      <c r="K9" s="20">
        <v>4</v>
      </c>
      <c r="L9" s="20">
        <v>751</v>
      </c>
      <c r="M9" s="21">
        <v>187.75</v>
      </c>
      <c r="N9" s="22">
        <v>9</v>
      </c>
      <c r="O9" s="23">
        <v>196.75</v>
      </c>
    </row>
    <row r="10" spans="1:17" x14ac:dyDescent="0.25">
      <c r="A10" s="13" t="s">
        <v>24</v>
      </c>
      <c r="B10" s="43" t="s">
        <v>72</v>
      </c>
      <c r="C10" s="15">
        <v>45171</v>
      </c>
      <c r="D10" s="16" t="s">
        <v>71</v>
      </c>
      <c r="E10" s="17">
        <v>191</v>
      </c>
      <c r="F10" s="17">
        <v>190</v>
      </c>
      <c r="G10" s="17">
        <v>186</v>
      </c>
      <c r="H10" s="17">
        <v>191</v>
      </c>
      <c r="I10" s="17">
        <v>188</v>
      </c>
      <c r="J10" s="17">
        <v>186</v>
      </c>
      <c r="K10" s="20">
        <v>6</v>
      </c>
      <c r="L10" s="20">
        <v>1132</v>
      </c>
      <c r="M10" s="21">
        <v>188.66666666666666</v>
      </c>
      <c r="N10" s="22">
        <v>6</v>
      </c>
      <c r="O10" s="23">
        <v>194.66666666666666</v>
      </c>
    </row>
    <row r="11" spans="1:17" x14ac:dyDescent="0.25">
      <c r="A11" s="13" t="s">
        <v>38</v>
      </c>
      <c r="B11" s="14" t="s">
        <v>72</v>
      </c>
      <c r="C11" s="15">
        <v>45178</v>
      </c>
      <c r="D11" s="16" t="s">
        <v>73</v>
      </c>
      <c r="E11" s="17">
        <v>183</v>
      </c>
      <c r="F11" s="17">
        <v>189</v>
      </c>
      <c r="G11" s="17">
        <v>187</v>
      </c>
      <c r="H11" s="17">
        <v>184</v>
      </c>
      <c r="I11" s="17">
        <v>187</v>
      </c>
      <c r="J11" s="17">
        <v>188</v>
      </c>
      <c r="K11" s="20">
        <v>6</v>
      </c>
      <c r="L11" s="20">
        <v>1118</v>
      </c>
      <c r="M11" s="21">
        <v>186.33333333333334</v>
      </c>
      <c r="N11" s="22">
        <v>20</v>
      </c>
      <c r="O11" s="23">
        <v>206.33333333333334</v>
      </c>
    </row>
    <row r="12" spans="1:17" x14ac:dyDescent="0.25">
      <c r="A12" s="13" t="s">
        <v>38</v>
      </c>
      <c r="B12" s="14" t="s">
        <v>72</v>
      </c>
      <c r="C12" s="15">
        <v>45181</v>
      </c>
      <c r="D12" s="16" t="s">
        <v>73</v>
      </c>
      <c r="E12" s="17">
        <v>190</v>
      </c>
      <c r="F12" s="17">
        <v>183</v>
      </c>
      <c r="G12" s="17">
        <v>188</v>
      </c>
      <c r="H12" s="17">
        <v>188</v>
      </c>
      <c r="I12" s="17"/>
      <c r="J12" s="17"/>
      <c r="K12" s="20">
        <v>4</v>
      </c>
      <c r="L12" s="20">
        <v>749</v>
      </c>
      <c r="M12" s="21">
        <v>187.25</v>
      </c>
      <c r="N12" s="22">
        <v>5</v>
      </c>
      <c r="O12" s="23">
        <v>192.25</v>
      </c>
    </row>
    <row r="13" spans="1:17" x14ac:dyDescent="0.25">
      <c r="A13" s="13" t="s">
        <v>38</v>
      </c>
      <c r="B13" s="14" t="s">
        <v>72</v>
      </c>
      <c r="C13" s="15">
        <v>45195</v>
      </c>
      <c r="D13" s="16" t="s">
        <v>73</v>
      </c>
      <c r="E13" s="17">
        <v>190</v>
      </c>
      <c r="F13" s="17">
        <v>187</v>
      </c>
      <c r="G13" s="17">
        <v>185</v>
      </c>
      <c r="H13" s="17">
        <v>191</v>
      </c>
      <c r="I13" s="17"/>
      <c r="J13" s="17"/>
      <c r="K13" s="20">
        <v>4</v>
      </c>
      <c r="L13" s="20">
        <v>753</v>
      </c>
      <c r="M13" s="21">
        <v>188.25</v>
      </c>
      <c r="N13" s="22">
        <v>11</v>
      </c>
      <c r="O13" s="23">
        <v>199.25</v>
      </c>
    </row>
    <row r="15" spans="1:17" x14ac:dyDescent="0.25">
      <c r="K15" s="8">
        <f>SUM(K2:K14)</f>
        <v>49</v>
      </c>
      <c r="L15" s="8">
        <f>SUM(L2:L14)</f>
        <v>9144.0030000000006</v>
      </c>
      <c r="M15" s="12">
        <f>SUM(L15/K15)</f>
        <v>186.61230612244898</v>
      </c>
      <c r="N15" s="8">
        <f>SUM(N2:N14)</f>
        <v>104</v>
      </c>
      <c r="O15" s="12">
        <f>SUM(M15+N15)</f>
        <v>290.61230612244901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14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 B5:C5 E5:J5 E6:J6 B6:C6" name="Range1_58"/>
    <protectedRange algorithmName="SHA-512" hashValue="ON39YdpmFHfN9f47KpiRvqrKx0V9+erV1CNkpWzYhW/Qyc6aT8rEyCrvauWSYGZK2ia3o7vd3akF07acHAFpOA==" saltValue="yVW9XmDwTqEnmpSGai0KYg==" spinCount="100000" sqref="D4 D5 D6" name="Range1_1_24"/>
    <protectedRange algorithmName="SHA-512" hashValue="ON39YdpmFHfN9f47KpiRvqrKx0V9+erV1CNkpWzYhW/Qyc6aT8rEyCrvauWSYGZK2ia3o7vd3akF07acHAFpOA==" saltValue="yVW9XmDwTqEnmpSGai0KYg==" spinCount="100000" sqref="D10" name="Range1_1_33"/>
  </protectedRanges>
  <conditionalFormatting sqref="J3">
    <cfRule type="top10" dxfId="48" priority="9" rank="1"/>
  </conditionalFormatting>
  <conditionalFormatting sqref="J4:J6">
    <cfRule type="top10" dxfId="47" priority="3" rank="1"/>
  </conditionalFormatting>
  <hyperlinks>
    <hyperlink ref="Q1" location="'National Rankings'!A1" display="Back to Ranking" xr:uid="{380681F0-64AF-4DCA-AC9D-AFBD4C6826B7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B7351-0E1C-42A2-8C39-BC247B02FC48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102</v>
      </c>
      <c r="C2" s="15">
        <v>45143</v>
      </c>
      <c r="D2" s="16" t="s">
        <v>103</v>
      </c>
      <c r="E2" s="17">
        <v>177</v>
      </c>
      <c r="F2" s="17">
        <v>163</v>
      </c>
      <c r="G2" s="17">
        <v>0</v>
      </c>
      <c r="H2" s="17">
        <v>0</v>
      </c>
      <c r="I2" s="17"/>
      <c r="J2" s="17"/>
      <c r="K2" s="20">
        <v>4</v>
      </c>
      <c r="L2" s="20">
        <v>340</v>
      </c>
      <c r="M2" s="21">
        <v>85</v>
      </c>
      <c r="N2" s="22">
        <v>4</v>
      </c>
      <c r="O2" s="23">
        <v>89</v>
      </c>
    </row>
    <row r="4" spans="1:17" x14ac:dyDescent="0.25">
      <c r="K4" s="8">
        <f>SUM(K2:K3)</f>
        <v>4</v>
      </c>
      <c r="L4" s="8">
        <f>SUM(L2:L3)</f>
        <v>340</v>
      </c>
      <c r="M4" s="7">
        <f>SUM(L4/K4)</f>
        <v>85</v>
      </c>
      <c r="N4" s="8">
        <f>SUM(N2:N3)</f>
        <v>4</v>
      </c>
      <c r="O4" s="12">
        <f>SUM(M4+N4)</f>
        <v>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33C735D-B7B7-421F-9084-51AB4EF27B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1363EE-AA5E-46E4-B82D-E440FD1B296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8115-CADE-4646-9D20-24FABABFA94C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92</v>
      </c>
      <c r="C2" s="15">
        <v>45097</v>
      </c>
      <c r="D2" s="16" t="s">
        <v>73</v>
      </c>
      <c r="E2" s="17">
        <v>174</v>
      </c>
      <c r="F2" s="17">
        <v>181</v>
      </c>
      <c r="G2" s="17">
        <v>176</v>
      </c>
      <c r="H2" s="17"/>
      <c r="I2" s="17"/>
      <c r="J2" s="17"/>
      <c r="K2" s="20">
        <v>3</v>
      </c>
      <c r="L2" s="20">
        <v>531</v>
      </c>
      <c r="M2" s="21">
        <v>177</v>
      </c>
      <c r="N2" s="22">
        <v>4</v>
      </c>
      <c r="O2" s="23">
        <v>181</v>
      </c>
    </row>
    <row r="3" spans="1:17" x14ac:dyDescent="0.25">
      <c r="A3" s="13" t="s">
        <v>38</v>
      </c>
      <c r="B3" s="14" t="s">
        <v>92</v>
      </c>
      <c r="C3" s="15">
        <v>45132</v>
      </c>
      <c r="D3" s="16" t="s">
        <v>73</v>
      </c>
      <c r="E3" s="17">
        <v>183</v>
      </c>
      <c r="F3" s="17">
        <v>180</v>
      </c>
      <c r="G3" s="17">
        <v>179</v>
      </c>
      <c r="H3" s="17"/>
      <c r="I3" s="17"/>
      <c r="J3" s="17"/>
      <c r="K3" s="20">
        <v>3</v>
      </c>
      <c r="L3" s="20">
        <v>542</v>
      </c>
      <c r="M3" s="21">
        <v>180.66666666666666</v>
      </c>
      <c r="N3" s="22">
        <v>3</v>
      </c>
      <c r="O3" s="23">
        <v>183.66666666666666</v>
      </c>
    </row>
    <row r="4" spans="1:17" x14ac:dyDescent="0.25">
      <c r="A4" s="13" t="s">
        <v>38</v>
      </c>
      <c r="B4" s="14" t="s">
        <v>92</v>
      </c>
      <c r="C4" s="15">
        <v>45153</v>
      </c>
      <c r="D4" s="16" t="s">
        <v>73</v>
      </c>
      <c r="E4" s="17">
        <v>173</v>
      </c>
      <c r="F4" s="17">
        <v>180</v>
      </c>
      <c r="G4" s="17">
        <v>186</v>
      </c>
      <c r="H4" s="17"/>
      <c r="I4" s="17"/>
      <c r="J4" s="17"/>
      <c r="K4" s="20">
        <v>3</v>
      </c>
      <c r="L4" s="20">
        <v>539</v>
      </c>
      <c r="M4" s="21">
        <v>179.66666666666666</v>
      </c>
      <c r="N4" s="22">
        <v>4</v>
      </c>
      <c r="O4" s="23">
        <v>183.66666666666666</v>
      </c>
    </row>
    <row r="5" spans="1:17" x14ac:dyDescent="0.25">
      <c r="A5" s="13" t="s">
        <v>24</v>
      </c>
      <c r="B5" s="14" t="s">
        <v>92</v>
      </c>
      <c r="C5" s="15">
        <v>45167</v>
      </c>
      <c r="D5" s="16" t="s">
        <v>73</v>
      </c>
      <c r="E5" s="17">
        <v>181</v>
      </c>
      <c r="F5" s="17">
        <v>183</v>
      </c>
      <c r="G5" s="17">
        <v>184</v>
      </c>
      <c r="H5" s="17">
        <v>172</v>
      </c>
      <c r="I5" s="17"/>
      <c r="J5" s="17"/>
      <c r="K5" s="20">
        <v>4</v>
      </c>
      <c r="L5" s="20">
        <v>720</v>
      </c>
      <c r="M5" s="21">
        <v>180</v>
      </c>
      <c r="N5" s="22">
        <v>3</v>
      </c>
      <c r="O5" s="23">
        <v>183</v>
      </c>
    </row>
    <row r="7" spans="1:17" x14ac:dyDescent="0.25">
      <c r="K7" s="8">
        <f>SUM(K2:K6)</f>
        <v>13</v>
      </c>
      <c r="L7" s="8">
        <f>SUM(L2:L6)</f>
        <v>2332</v>
      </c>
      <c r="M7" s="7">
        <f>SUM(L7/K7)</f>
        <v>179.38461538461539</v>
      </c>
      <c r="N7" s="8">
        <f>SUM(N2:N6)</f>
        <v>14</v>
      </c>
      <c r="O7" s="12">
        <f>SUM(M7+N7)</f>
        <v>193.38461538461539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7042B6C-0C29-49BF-9B9F-5763518511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BF8C52-40EC-4F7E-8A70-E809633704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89EDC-8CAB-42F1-8B22-9E5F32ECC0C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110</v>
      </c>
      <c r="C2" s="15">
        <v>45171</v>
      </c>
      <c r="D2" s="16" t="s">
        <v>71</v>
      </c>
      <c r="E2" s="17">
        <v>174</v>
      </c>
      <c r="F2" s="17">
        <v>183</v>
      </c>
      <c r="G2" s="17">
        <v>179</v>
      </c>
      <c r="H2" s="17">
        <v>176</v>
      </c>
      <c r="I2" s="17">
        <v>184</v>
      </c>
      <c r="J2" s="17">
        <v>189</v>
      </c>
      <c r="K2" s="20">
        <v>6</v>
      </c>
      <c r="L2" s="20">
        <v>1085</v>
      </c>
      <c r="M2" s="21">
        <v>180.83333333333334</v>
      </c>
      <c r="N2" s="22">
        <v>4</v>
      </c>
      <c r="O2" s="23">
        <v>184.83333333333334</v>
      </c>
    </row>
    <row r="4" spans="1:17" x14ac:dyDescent="0.25">
      <c r="K4" s="8">
        <f>SUM(K2:K3)</f>
        <v>6</v>
      </c>
      <c r="L4" s="8">
        <f>SUM(L2:L3)</f>
        <v>1085</v>
      </c>
      <c r="M4" s="7">
        <f>SUM(L4/K4)</f>
        <v>180.83333333333334</v>
      </c>
      <c r="N4" s="8">
        <f>SUM(N2:N3)</f>
        <v>4</v>
      </c>
      <c r="O4" s="12">
        <f>SUM(M4+N4)</f>
        <v>184.83333333333334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</protectedRanges>
  <hyperlinks>
    <hyperlink ref="Q1" location="'National Rankings'!A1" display="Back to Ranking" xr:uid="{5E3F2D3F-017B-4925-B84A-FB6A324D5B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B4599B-A057-4378-B075-0AEC7B301A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4BCDD-F027-4DF8-A5E5-19BCF4E35F8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118</v>
      </c>
      <c r="C2" s="15">
        <v>45220</v>
      </c>
      <c r="D2" s="16" t="s">
        <v>121</v>
      </c>
      <c r="E2" s="17">
        <v>170</v>
      </c>
      <c r="F2" s="17">
        <v>166</v>
      </c>
      <c r="G2" s="17">
        <v>185</v>
      </c>
      <c r="H2" s="17">
        <v>173</v>
      </c>
      <c r="I2" s="17">
        <v>179</v>
      </c>
      <c r="J2" s="17">
        <v>180</v>
      </c>
      <c r="K2" s="20">
        <v>6</v>
      </c>
      <c r="L2" s="20">
        <v>1053</v>
      </c>
      <c r="M2" s="21">
        <v>175.5</v>
      </c>
      <c r="N2" s="22">
        <v>8</v>
      </c>
      <c r="O2" s="23">
        <v>183.5</v>
      </c>
    </row>
    <row r="4" spans="1:17" x14ac:dyDescent="0.25">
      <c r="K4" s="8">
        <f>SUM(K2:K3)</f>
        <v>6</v>
      </c>
      <c r="L4" s="8">
        <f>SUM(L2:L3)</f>
        <v>1053</v>
      </c>
      <c r="M4" s="7">
        <f>SUM(L4/K4)</f>
        <v>175.5</v>
      </c>
      <c r="N4" s="8">
        <f>SUM(N2:N3)</f>
        <v>8</v>
      </c>
      <c r="O4" s="12">
        <f>SUM(M4+N4)</f>
        <v>183.5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ED0A40F-7CEA-4F39-9711-FE691AD6E9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B82579-CBB3-41B9-A1E5-F2CA69D839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B1AC9-38D0-4FD5-8E4B-18030D1B98A9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53" t="s">
        <v>38</v>
      </c>
      <c r="B2" s="54" t="s">
        <v>82</v>
      </c>
      <c r="C2" s="55">
        <v>45074</v>
      </c>
      <c r="D2" s="56" t="s">
        <v>30</v>
      </c>
      <c r="E2" s="57">
        <v>185</v>
      </c>
      <c r="F2" s="57">
        <v>179</v>
      </c>
      <c r="G2" s="57">
        <v>177</v>
      </c>
      <c r="H2" s="57">
        <v>179.001</v>
      </c>
      <c r="I2" s="57"/>
      <c r="J2" s="57"/>
      <c r="K2" s="58">
        <v>4</v>
      </c>
      <c r="L2" s="58">
        <v>720.00099999999998</v>
      </c>
      <c r="M2" s="59">
        <v>180.00024999999999</v>
      </c>
      <c r="N2" s="60">
        <v>4</v>
      </c>
      <c r="O2" s="61">
        <v>184.00024999999999</v>
      </c>
    </row>
    <row r="3" spans="1:17" x14ac:dyDescent="0.25">
      <c r="A3" s="13" t="s">
        <v>38</v>
      </c>
      <c r="B3" s="54" t="s">
        <v>82</v>
      </c>
      <c r="C3" s="55">
        <v>45102</v>
      </c>
      <c r="D3" s="56" t="s">
        <v>30</v>
      </c>
      <c r="E3" s="57">
        <v>176</v>
      </c>
      <c r="F3" s="57">
        <v>179</v>
      </c>
      <c r="G3" s="57">
        <v>175</v>
      </c>
      <c r="H3" s="57">
        <v>181</v>
      </c>
      <c r="I3" s="57"/>
      <c r="J3" s="57"/>
      <c r="K3" s="58">
        <v>4</v>
      </c>
      <c r="L3" s="58">
        <v>711</v>
      </c>
      <c r="M3" s="59">
        <v>177.75</v>
      </c>
      <c r="N3" s="60">
        <v>3</v>
      </c>
      <c r="O3" s="61">
        <v>180.75</v>
      </c>
    </row>
    <row r="4" spans="1:17" x14ac:dyDescent="0.25">
      <c r="A4" s="13" t="s">
        <v>24</v>
      </c>
      <c r="B4" s="14" t="s">
        <v>82</v>
      </c>
      <c r="C4" s="15">
        <v>45158</v>
      </c>
      <c r="D4" s="16" t="s">
        <v>30</v>
      </c>
      <c r="E4" s="17">
        <v>169</v>
      </c>
      <c r="F4" s="17">
        <v>179</v>
      </c>
      <c r="G4" s="17">
        <v>180</v>
      </c>
      <c r="H4" s="17">
        <v>177</v>
      </c>
      <c r="I4" s="17"/>
      <c r="J4" s="17"/>
      <c r="K4" s="20">
        <v>4</v>
      </c>
      <c r="L4" s="20">
        <v>705</v>
      </c>
      <c r="M4" s="21">
        <v>176.25</v>
      </c>
      <c r="N4" s="22">
        <v>2</v>
      </c>
      <c r="O4" s="23">
        <v>178.25</v>
      </c>
    </row>
    <row r="5" spans="1:17" x14ac:dyDescent="0.25">
      <c r="A5" s="13" t="s">
        <v>38</v>
      </c>
      <c r="B5" s="14" t="s">
        <v>82</v>
      </c>
      <c r="C5" s="15">
        <v>45193</v>
      </c>
      <c r="D5" s="16" t="s">
        <v>30</v>
      </c>
      <c r="E5" s="17">
        <v>186</v>
      </c>
      <c r="F5" s="17">
        <v>181</v>
      </c>
      <c r="G5" s="17">
        <v>188</v>
      </c>
      <c r="H5" s="17">
        <v>185</v>
      </c>
      <c r="I5" s="17"/>
      <c r="J5" s="17"/>
      <c r="K5" s="20">
        <v>4</v>
      </c>
      <c r="L5" s="20">
        <v>740</v>
      </c>
      <c r="M5" s="21">
        <v>185</v>
      </c>
      <c r="N5" s="22">
        <v>6</v>
      </c>
      <c r="O5" s="23">
        <v>191</v>
      </c>
    </row>
    <row r="6" spans="1:17" x14ac:dyDescent="0.25">
      <c r="A6" s="13" t="s">
        <v>38</v>
      </c>
      <c r="B6" s="14" t="s">
        <v>82</v>
      </c>
      <c r="C6" s="15">
        <v>45199</v>
      </c>
      <c r="D6" s="16" t="s">
        <v>30</v>
      </c>
      <c r="E6" s="17">
        <v>186</v>
      </c>
      <c r="F6" s="17">
        <v>175</v>
      </c>
      <c r="G6" s="17">
        <v>185</v>
      </c>
      <c r="H6" s="17">
        <v>183</v>
      </c>
      <c r="I6" s="17">
        <v>179</v>
      </c>
      <c r="J6" s="17">
        <v>178</v>
      </c>
      <c r="K6" s="20">
        <v>6</v>
      </c>
      <c r="L6" s="20">
        <v>1086</v>
      </c>
      <c r="M6" s="21">
        <v>181</v>
      </c>
      <c r="N6" s="22">
        <v>12</v>
      </c>
      <c r="O6" s="23">
        <v>193</v>
      </c>
    </row>
    <row r="7" spans="1:17" x14ac:dyDescent="0.25">
      <c r="A7" s="13" t="s">
        <v>38</v>
      </c>
      <c r="B7" s="14" t="s">
        <v>82</v>
      </c>
      <c r="C7" s="15">
        <v>45221</v>
      </c>
      <c r="D7" s="16" t="s">
        <v>30</v>
      </c>
      <c r="E7" s="17">
        <v>186</v>
      </c>
      <c r="F7" s="17">
        <v>181</v>
      </c>
      <c r="G7" s="17">
        <v>176</v>
      </c>
      <c r="H7" s="17">
        <v>177</v>
      </c>
      <c r="I7" s="17"/>
      <c r="J7" s="17"/>
      <c r="K7" s="20">
        <v>4</v>
      </c>
      <c r="L7" s="20">
        <v>720</v>
      </c>
      <c r="M7" s="21">
        <v>180</v>
      </c>
      <c r="N7" s="22">
        <v>3</v>
      </c>
      <c r="O7" s="23">
        <v>183</v>
      </c>
    </row>
    <row r="9" spans="1:17" x14ac:dyDescent="0.25">
      <c r="K9" s="8">
        <f>SUM(K2:K8)</f>
        <v>26</v>
      </c>
      <c r="L9" s="8">
        <f>SUM(L2:L8)</f>
        <v>4682.0010000000002</v>
      </c>
      <c r="M9" s="7">
        <f>SUM(L9/K9)</f>
        <v>180.07696153846155</v>
      </c>
      <c r="N9" s="8">
        <f>SUM(N2:N8)</f>
        <v>30</v>
      </c>
      <c r="O9" s="12">
        <f>SUM(M9+N9)</f>
        <v>210.07696153846155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4:J4 B4:C4 B5:C5 E5:J5 E6:J6 B6:C6" name="Range1_68"/>
    <protectedRange algorithmName="SHA-512" hashValue="ON39YdpmFHfN9f47KpiRvqrKx0V9+erV1CNkpWzYhW/Qyc6aT8rEyCrvauWSYGZK2ia3o7vd3akF07acHAFpOA==" saltValue="yVW9XmDwTqEnmpSGai0KYg==" spinCount="100000" sqref="D4 D5 D6" name="Range1_1_32"/>
  </protectedRanges>
  <hyperlinks>
    <hyperlink ref="Q1" location="'National Rankings'!A1" display="Back to Ranking" xr:uid="{DA107BFF-64F4-4283-9BD7-74EE1084CF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9732B2-BB4B-4838-B30D-EB54F6BDF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D5A0-013C-473B-B536-3AC9500F45C6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53" t="s">
        <v>38</v>
      </c>
      <c r="B2" s="54" t="s">
        <v>78</v>
      </c>
      <c r="C2" s="55">
        <v>45066</v>
      </c>
      <c r="D2" s="56" t="s">
        <v>80</v>
      </c>
      <c r="E2" s="57">
        <v>187</v>
      </c>
      <c r="F2" s="79">
        <v>193</v>
      </c>
      <c r="G2" s="57">
        <v>188</v>
      </c>
      <c r="H2" s="57">
        <v>191</v>
      </c>
      <c r="I2" s="57"/>
      <c r="J2" s="57"/>
      <c r="K2" s="58">
        <v>4</v>
      </c>
      <c r="L2" s="58">
        <v>759</v>
      </c>
      <c r="M2" s="59">
        <v>189.75</v>
      </c>
      <c r="N2" s="60">
        <v>13</v>
      </c>
      <c r="O2" s="61">
        <v>202.75</v>
      </c>
    </row>
    <row r="3" spans="1:17" x14ac:dyDescent="0.25">
      <c r="A3" s="13" t="s">
        <v>38</v>
      </c>
      <c r="B3" s="54" t="s">
        <v>78</v>
      </c>
      <c r="C3" s="55">
        <v>45094</v>
      </c>
      <c r="D3" s="56" t="s">
        <v>80</v>
      </c>
      <c r="E3" s="57">
        <v>178</v>
      </c>
      <c r="F3" s="57">
        <v>185</v>
      </c>
      <c r="G3" s="57">
        <v>189</v>
      </c>
      <c r="H3" s="57">
        <v>187</v>
      </c>
      <c r="I3" s="57">
        <v>184</v>
      </c>
      <c r="J3" s="57">
        <v>183</v>
      </c>
      <c r="K3" s="58">
        <v>6</v>
      </c>
      <c r="L3" s="58">
        <v>1106</v>
      </c>
      <c r="M3" s="59">
        <v>184.33333333333334</v>
      </c>
      <c r="N3" s="60">
        <v>30</v>
      </c>
      <c r="O3" s="61">
        <v>214.33333333333334</v>
      </c>
    </row>
    <row r="4" spans="1:17" x14ac:dyDescent="0.25">
      <c r="A4" s="13" t="s">
        <v>38</v>
      </c>
      <c r="B4" s="14" t="s">
        <v>78</v>
      </c>
      <c r="C4" s="15">
        <v>45122</v>
      </c>
      <c r="D4" s="16" t="s">
        <v>80</v>
      </c>
      <c r="E4" s="17">
        <v>187</v>
      </c>
      <c r="F4" s="17">
        <v>191</v>
      </c>
      <c r="G4" s="17">
        <v>181</v>
      </c>
      <c r="H4" s="17">
        <v>183</v>
      </c>
      <c r="I4" s="17"/>
      <c r="J4" s="17"/>
      <c r="K4" s="20">
        <v>4</v>
      </c>
      <c r="L4" s="20">
        <v>742</v>
      </c>
      <c r="M4" s="21">
        <v>185.5</v>
      </c>
      <c r="N4" s="22">
        <v>13</v>
      </c>
      <c r="O4" s="23">
        <v>198.5</v>
      </c>
    </row>
    <row r="5" spans="1:17" x14ac:dyDescent="0.25">
      <c r="A5" s="13" t="s">
        <v>38</v>
      </c>
      <c r="B5" s="14" t="s">
        <v>78</v>
      </c>
      <c r="C5" s="15">
        <v>45157</v>
      </c>
      <c r="D5" s="16" t="s">
        <v>80</v>
      </c>
      <c r="E5" s="17">
        <v>191</v>
      </c>
      <c r="F5" s="17">
        <v>184</v>
      </c>
      <c r="G5" s="17">
        <v>173</v>
      </c>
      <c r="H5" s="17">
        <v>188</v>
      </c>
      <c r="I5" s="17">
        <v>188</v>
      </c>
      <c r="J5" s="17">
        <v>160</v>
      </c>
      <c r="K5" s="20">
        <v>6</v>
      </c>
      <c r="L5" s="20">
        <v>1084</v>
      </c>
      <c r="M5" s="21">
        <v>180.66666666666666</v>
      </c>
      <c r="N5" s="22">
        <v>10</v>
      </c>
      <c r="O5" s="23">
        <v>190.66666666666666</v>
      </c>
    </row>
    <row r="6" spans="1:17" x14ac:dyDescent="0.25">
      <c r="A6" s="13" t="s">
        <v>24</v>
      </c>
      <c r="B6" s="14" t="s">
        <v>78</v>
      </c>
      <c r="C6" s="15">
        <v>45171</v>
      </c>
      <c r="D6" s="16" t="s">
        <v>71</v>
      </c>
      <c r="E6" s="17">
        <v>190</v>
      </c>
      <c r="F6" s="82">
        <v>195</v>
      </c>
      <c r="G6" s="17">
        <v>185</v>
      </c>
      <c r="H6" s="17">
        <v>182</v>
      </c>
      <c r="I6" s="17">
        <v>190</v>
      </c>
      <c r="J6" s="17">
        <v>192</v>
      </c>
      <c r="K6" s="20">
        <v>6</v>
      </c>
      <c r="L6" s="20">
        <v>1134</v>
      </c>
      <c r="M6" s="21">
        <v>189</v>
      </c>
      <c r="N6" s="22">
        <v>12</v>
      </c>
      <c r="O6" s="23">
        <v>201</v>
      </c>
    </row>
    <row r="7" spans="1:17" x14ac:dyDescent="0.25">
      <c r="A7" s="13" t="s">
        <v>38</v>
      </c>
      <c r="B7" s="14" t="s">
        <v>78</v>
      </c>
      <c r="C7" s="15">
        <v>45185</v>
      </c>
      <c r="D7" s="16" t="s">
        <v>80</v>
      </c>
      <c r="E7" s="17">
        <v>185</v>
      </c>
      <c r="F7" s="17">
        <v>192</v>
      </c>
      <c r="G7" s="17">
        <v>190</v>
      </c>
      <c r="H7" s="17">
        <v>189</v>
      </c>
      <c r="I7" s="17"/>
      <c r="J7" s="17"/>
      <c r="K7" s="20">
        <v>4</v>
      </c>
      <c r="L7" s="20">
        <v>756</v>
      </c>
      <c r="M7" s="21">
        <v>189</v>
      </c>
      <c r="N7" s="22">
        <v>13</v>
      </c>
      <c r="O7" s="23">
        <v>202</v>
      </c>
    </row>
    <row r="9" spans="1:17" x14ac:dyDescent="0.25">
      <c r="K9" s="8">
        <f>SUM(K2:K8)</f>
        <v>30</v>
      </c>
      <c r="L9" s="8">
        <f>SUM(L2:L8)</f>
        <v>5581</v>
      </c>
      <c r="M9" s="7">
        <f>SUM(L9/K9)</f>
        <v>186.03333333333333</v>
      </c>
      <c r="N9" s="8">
        <f>SUM(N2:N8)</f>
        <v>91</v>
      </c>
      <c r="O9" s="12">
        <f>SUM(M9+N9)</f>
        <v>277.0333333333333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D6" name="Range1_1_33"/>
  </protectedRanges>
  <hyperlinks>
    <hyperlink ref="Q1" location="'National Rankings'!A1" display="Back to Ranking" xr:uid="{D1EDEB86-F822-4C89-B233-AE543ECC4A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049ECB-30EB-401B-8467-945F25DC16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C8AA8-C0C4-4846-96C8-8E9D4947EC4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107</v>
      </c>
      <c r="C2" s="15">
        <v>45158</v>
      </c>
      <c r="D2" s="16" t="s">
        <v>77</v>
      </c>
      <c r="E2" s="17">
        <v>150</v>
      </c>
      <c r="F2" s="17">
        <v>155</v>
      </c>
      <c r="G2" s="17">
        <v>152</v>
      </c>
      <c r="H2" s="17">
        <v>159</v>
      </c>
      <c r="I2" s="17"/>
      <c r="J2" s="17"/>
      <c r="K2" s="20">
        <v>4</v>
      </c>
      <c r="L2" s="20">
        <v>616</v>
      </c>
      <c r="M2" s="21">
        <v>154</v>
      </c>
      <c r="N2" s="22">
        <v>4</v>
      </c>
      <c r="O2" s="23">
        <v>158</v>
      </c>
    </row>
    <row r="4" spans="1:17" x14ac:dyDescent="0.25">
      <c r="K4" s="8">
        <f>SUM(K2:K3)</f>
        <v>4</v>
      </c>
      <c r="L4" s="8">
        <f>SUM(L2:L3)</f>
        <v>616</v>
      </c>
      <c r="M4" s="7">
        <f>SUM(L4/K4)</f>
        <v>154</v>
      </c>
      <c r="N4" s="8">
        <f>SUM(N2:N3)</f>
        <v>4</v>
      </c>
      <c r="O4" s="12">
        <f>SUM(M4+N4)</f>
        <v>158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AE8260A-0950-402B-87B9-AA6C4B9917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FD908A-310D-41E0-B2A5-3572185AFDE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1C30-CB88-41C8-AE27-276DE3FBD07C}">
  <sheetPr codeName="Sheet13"/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29</v>
      </c>
      <c r="C2" s="15">
        <v>44976</v>
      </c>
      <c r="D2" s="16" t="s">
        <v>22</v>
      </c>
      <c r="E2" s="17">
        <v>170.001</v>
      </c>
      <c r="F2" s="17">
        <v>164</v>
      </c>
      <c r="G2" s="17">
        <v>178</v>
      </c>
      <c r="H2" s="17">
        <v>179</v>
      </c>
      <c r="I2" s="17"/>
      <c r="J2" s="17"/>
      <c r="K2" s="20">
        <v>4</v>
      </c>
      <c r="L2" s="20">
        <v>691.00099999999998</v>
      </c>
      <c r="M2" s="21">
        <v>172.75024999999999</v>
      </c>
      <c r="N2" s="22">
        <v>8</v>
      </c>
      <c r="O2" s="23">
        <v>180.75024999999999</v>
      </c>
    </row>
    <row r="3" spans="1:17" x14ac:dyDescent="0.25">
      <c r="A3" s="13" t="s">
        <v>38</v>
      </c>
      <c r="B3" s="14" t="s">
        <v>29</v>
      </c>
      <c r="C3" s="15">
        <v>45003</v>
      </c>
      <c r="D3" s="16" t="s">
        <v>21</v>
      </c>
      <c r="E3" s="17">
        <v>171</v>
      </c>
      <c r="F3" s="17">
        <v>180</v>
      </c>
      <c r="G3" s="17">
        <v>177</v>
      </c>
      <c r="H3" s="17">
        <v>174</v>
      </c>
      <c r="I3" s="17"/>
      <c r="J3" s="17"/>
      <c r="K3" s="20">
        <v>4</v>
      </c>
      <c r="L3" s="20">
        <v>702</v>
      </c>
      <c r="M3" s="21">
        <v>175.5</v>
      </c>
      <c r="N3" s="22">
        <v>13</v>
      </c>
      <c r="O3" s="23">
        <v>188.5</v>
      </c>
    </row>
    <row r="4" spans="1:17" x14ac:dyDescent="0.25">
      <c r="A4" s="13" t="s">
        <v>38</v>
      </c>
      <c r="B4" s="14" t="s">
        <v>29</v>
      </c>
      <c r="C4" s="15">
        <v>45031</v>
      </c>
      <c r="D4" s="16" t="s">
        <v>21</v>
      </c>
      <c r="E4" s="17">
        <v>180</v>
      </c>
      <c r="F4" s="17">
        <v>178</v>
      </c>
      <c r="G4" s="17">
        <v>182</v>
      </c>
      <c r="H4" s="17">
        <v>178</v>
      </c>
      <c r="I4" s="17"/>
      <c r="J4" s="17"/>
      <c r="K4" s="20">
        <v>4</v>
      </c>
      <c r="L4" s="20">
        <v>718</v>
      </c>
      <c r="M4" s="21">
        <v>179.5</v>
      </c>
      <c r="N4" s="22">
        <v>11</v>
      </c>
      <c r="O4" s="23">
        <v>190.5</v>
      </c>
    </row>
    <row r="5" spans="1:17" x14ac:dyDescent="0.25">
      <c r="A5" s="13" t="s">
        <v>38</v>
      </c>
      <c r="B5" s="14" t="s">
        <v>29</v>
      </c>
      <c r="C5" s="15">
        <v>45080</v>
      </c>
      <c r="D5" s="16" t="s">
        <v>27</v>
      </c>
      <c r="E5" s="17">
        <v>191</v>
      </c>
      <c r="F5" s="17">
        <v>189</v>
      </c>
      <c r="G5" s="17">
        <v>181</v>
      </c>
      <c r="H5" s="17">
        <v>179</v>
      </c>
      <c r="I5" s="17">
        <v>175</v>
      </c>
      <c r="J5" s="17">
        <v>183</v>
      </c>
      <c r="K5" s="20">
        <v>6</v>
      </c>
      <c r="L5" s="20">
        <v>1098</v>
      </c>
      <c r="M5" s="21">
        <v>183</v>
      </c>
      <c r="N5" s="22">
        <v>30</v>
      </c>
      <c r="O5" s="23">
        <v>213</v>
      </c>
    </row>
    <row r="6" spans="1:17" x14ac:dyDescent="0.25">
      <c r="A6" s="13" t="s">
        <v>24</v>
      </c>
      <c r="B6" s="14" t="s">
        <v>29</v>
      </c>
      <c r="C6" s="15">
        <v>45143</v>
      </c>
      <c r="D6" s="16" t="s">
        <v>27</v>
      </c>
      <c r="E6" s="17">
        <v>183</v>
      </c>
      <c r="F6" s="17">
        <v>180</v>
      </c>
      <c r="G6" s="17">
        <v>187</v>
      </c>
      <c r="H6" s="17">
        <v>188</v>
      </c>
      <c r="I6" s="17">
        <v>184</v>
      </c>
      <c r="J6" s="17">
        <v>185</v>
      </c>
      <c r="K6" s="20">
        <v>6</v>
      </c>
      <c r="L6" s="20">
        <v>1107</v>
      </c>
      <c r="M6" s="21">
        <v>184.5</v>
      </c>
      <c r="N6" s="22">
        <v>16</v>
      </c>
      <c r="O6" s="23">
        <v>200.5</v>
      </c>
    </row>
    <row r="7" spans="1:17" x14ac:dyDescent="0.25">
      <c r="A7" s="13" t="s">
        <v>38</v>
      </c>
      <c r="B7" s="14" t="s">
        <v>28</v>
      </c>
      <c r="C7" s="15">
        <v>45179</v>
      </c>
      <c r="D7" s="16" t="s">
        <v>27</v>
      </c>
      <c r="E7" s="17">
        <v>184</v>
      </c>
      <c r="F7" s="17">
        <v>182</v>
      </c>
      <c r="G7" s="17">
        <v>186</v>
      </c>
      <c r="H7" s="17">
        <v>182</v>
      </c>
      <c r="I7" s="17"/>
      <c r="J7" s="17"/>
      <c r="K7" s="20">
        <v>4</v>
      </c>
      <c r="L7" s="20">
        <v>734</v>
      </c>
      <c r="M7" s="21">
        <v>183.5</v>
      </c>
      <c r="N7" s="22">
        <v>13</v>
      </c>
      <c r="O7" s="23">
        <v>196.5</v>
      </c>
    </row>
    <row r="8" spans="1:17" x14ac:dyDescent="0.25">
      <c r="A8" s="13" t="s">
        <v>38</v>
      </c>
      <c r="B8" s="14" t="s">
        <v>28</v>
      </c>
      <c r="C8" s="15">
        <v>45206</v>
      </c>
      <c r="D8" s="16" t="s">
        <v>27</v>
      </c>
      <c r="E8" s="17">
        <v>185</v>
      </c>
      <c r="F8" s="17">
        <v>184</v>
      </c>
      <c r="G8" s="17">
        <v>191</v>
      </c>
      <c r="H8" s="17">
        <v>188</v>
      </c>
      <c r="I8" s="17"/>
      <c r="J8" s="17"/>
      <c r="K8" s="20">
        <v>4</v>
      </c>
      <c r="L8" s="20">
        <v>748</v>
      </c>
      <c r="M8" s="21">
        <v>187</v>
      </c>
      <c r="N8" s="22">
        <v>13</v>
      </c>
      <c r="O8" s="23">
        <v>200</v>
      </c>
    </row>
    <row r="9" spans="1:17" x14ac:dyDescent="0.25">
      <c r="A9" s="13" t="s">
        <v>38</v>
      </c>
      <c r="B9" s="14" t="s">
        <v>28</v>
      </c>
      <c r="C9" s="15">
        <v>45234</v>
      </c>
      <c r="D9" s="16" t="s">
        <v>27</v>
      </c>
      <c r="E9" s="17">
        <v>184</v>
      </c>
      <c r="F9" s="17">
        <v>186</v>
      </c>
      <c r="G9" s="17">
        <v>187</v>
      </c>
      <c r="H9" s="17">
        <v>181</v>
      </c>
      <c r="I9" s="17"/>
      <c r="J9" s="17"/>
      <c r="K9" s="20">
        <v>4</v>
      </c>
      <c r="L9" s="20">
        <v>738</v>
      </c>
      <c r="M9" s="21">
        <v>184.5</v>
      </c>
      <c r="N9" s="22">
        <v>11</v>
      </c>
      <c r="O9" s="23">
        <v>195.5</v>
      </c>
    </row>
    <row r="11" spans="1:17" x14ac:dyDescent="0.25">
      <c r="K11" s="8">
        <f>SUM(K2:K10)</f>
        <v>36</v>
      </c>
      <c r="L11" s="8">
        <f>SUM(L2:L10)</f>
        <v>6536.0010000000002</v>
      </c>
      <c r="M11" s="7">
        <f>SUM(L11/K11)</f>
        <v>181.55558333333335</v>
      </c>
      <c r="N11" s="8">
        <f>SUM(N2:N10)</f>
        <v>115</v>
      </c>
      <c r="O11" s="12">
        <f>SUM(M11+N11)</f>
        <v>296.55558333333335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5:C5 E5:J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B6:C6 E6:J6" name="Range1_6_1_1_1"/>
    <protectedRange algorithmName="SHA-512" hashValue="ON39YdpmFHfN9f47KpiRvqrKx0V9+erV1CNkpWzYhW/Qyc6aT8rEyCrvauWSYGZK2ia3o7vd3akF07acHAFpOA==" saltValue="yVW9XmDwTqEnmpSGai0KYg==" spinCount="100000" sqref="D6" name="Range1_1_6_1_1_1"/>
  </protectedRanges>
  <hyperlinks>
    <hyperlink ref="Q1" location="'National Rankings'!A1" display="Back to Ranking" xr:uid="{1B6B2D36-62F1-4D39-9BC8-312C2DCD47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2D36B3-4AB9-4A79-A101-A58CC088B7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3DE76-B1ED-47CA-9B85-55CCD05377F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106</v>
      </c>
      <c r="C2" s="15">
        <v>45151</v>
      </c>
      <c r="D2" s="16" t="s">
        <v>57</v>
      </c>
      <c r="E2" s="17">
        <v>176</v>
      </c>
      <c r="F2" s="17">
        <v>179</v>
      </c>
      <c r="G2" s="17">
        <v>184.0001</v>
      </c>
      <c r="H2" s="17">
        <v>181</v>
      </c>
      <c r="I2" s="17">
        <v>185</v>
      </c>
      <c r="J2" s="17">
        <v>184</v>
      </c>
      <c r="K2" s="20">
        <v>6</v>
      </c>
      <c r="L2" s="20">
        <v>1089.0001</v>
      </c>
      <c r="M2" s="21">
        <v>181.50001666666665</v>
      </c>
      <c r="N2" s="22">
        <v>8</v>
      </c>
      <c r="O2" s="23">
        <v>189.50001666666665</v>
      </c>
    </row>
    <row r="4" spans="1:17" x14ac:dyDescent="0.25">
      <c r="K4" s="8">
        <f>SUM(K2:K3)</f>
        <v>6</v>
      </c>
      <c r="L4" s="8">
        <f>SUM(L2:L3)</f>
        <v>1089.0001</v>
      </c>
      <c r="M4" s="7">
        <f>SUM(L4/K4)</f>
        <v>181.50001666666665</v>
      </c>
      <c r="N4" s="8">
        <f>SUM(N2:N3)</f>
        <v>8</v>
      </c>
      <c r="O4" s="12">
        <f>SUM(M4+N4)</f>
        <v>189.50001666666665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7"/>
    <protectedRange algorithmName="SHA-512" hashValue="ON39YdpmFHfN9f47KpiRvqrKx0V9+erV1CNkpWzYhW/Qyc6aT8rEyCrvauWSYGZK2ia3o7vd3akF07acHAFpOA==" saltValue="yVW9XmDwTqEnmpSGai0KYg==" spinCount="100000" sqref="E2:J2 B2" name="Range1_20"/>
    <protectedRange algorithmName="SHA-512" hashValue="ON39YdpmFHfN9f47KpiRvqrKx0V9+erV1CNkpWzYhW/Qyc6aT8rEyCrvauWSYGZK2ia3o7vd3akF07acHAFpOA==" saltValue="yVW9XmDwTqEnmpSGai0KYg==" spinCount="100000" sqref="D2" name="Range1_1_15"/>
  </protectedRanges>
  <hyperlinks>
    <hyperlink ref="Q1" location="'National Rankings'!A1" display="Back to Ranking" xr:uid="{869942DD-5175-42DB-874C-38006A8A6E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664ACC-C866-41A8-B599-BA80A84142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7E38-58FD-425F-B395-44C3086047A8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105</v>
      </c>
      <c r="C2" s="15">
        <v>45144</v>
      </c>
      <c r="D2" s="16" t="s">
        <v>70</v>
      </c>
      <c r="E2" s="17">
        <v>169</v>
      </c>
      <c r="F2" s="17">
        <v>171</v>
      </c>
      <c r="G2" s="17">
        <v>164</v>
      </c>
      <c r="H2" s="17">
        <v>166</v>
      </c>
      <c r="I2" s="17"/>
      <c r="J2" s="17"/>
      <c r="K2" s="20">
        <v>4</v>
      </c>
      <c r="L2" s="20">
        <v>670</v>
      </c>
      <c r="M2" s="21">
        <v>167.5</v>
      </c>
      <c r="N2" s="22">
        <v>3</v>
      </c>
      <c r="O2" s="23">
        <v>170.5</v>
      </c>
    </row>
    <row r="3" spans="1:17" x14ac:dyDescent="0.25">
      <c r="A3" s="13" t="s">
        <v>38</v>
      </c>
      <c r="B3" s="14" t="s">
        <v>105</v>
      </c>
      <c r="C3" s="15">
        <v>45179</v>
      </c>
      <c r="D3" s="16" t="s">
        <v>70</v>
      </c>
      <c r="E3" s="17">
        <v>185</v>
      </c>
      <c r="F3" s="17">
        <v>183.001</v>
      </c>
      <c r="G3" s="17">
        <v>172</v>
      </c>
      <c r="H3" s="17">
        <v>179</v>
      </c>
      <c r="I3" s="17"/>
      <c r="J3" s="17"/>
      <c r="K3" s="20">
        <v>4</v>
      </c>
      <c r="L3" s="20">
        <v>719.00099999999998</v>
      </c>
      <c r="M3" s="21">
        <v>179.75024999999999</v>
      </c>
      <c r="N3" s="22">
        <v>10</v>
      </c>
      <c r="O3" s="23">
        <v>189.75024999999999</v>
      </c>
    </row>
    <row r="5" spans="1:17" x14ac:dyDescent="0.25">
      <c r="K5" s="8">
        <f>SUM(K2:K4)</f>
        <v>8</v>
      </c>
      <c r="L5" s="8">
        <f>SUM(L2:L4)</f>
        <v>1389.001</v>
      </c>
      <c r="M5" s="7">
        <f>SUM(L5/K5)</f>
        <v>173.625125</v>
      </c>
      <c r="N5" s="8">
        <f>SUM(N2:N4)</f>
        <v>13</v>
      </c>
      <c r="O5" s="12">
        <f>SUM(M5+N5)</f>
        <v>186.625125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A0F7709-52C7-4EEA-B9AB-C42CD6EBC4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4D5DC3-F395-42C4-8F35-606950E2760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D2248-C2CA-401F-8055-09D1E561DE71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93</v>
      </c>
      <c r="C2" s="15">
        <v>45102</v>
      </c>
      <c r="D2" s="16" t="s">
        <v>30</v>
      </c>
      <c r="E2" s="17">
        <v>187.001</v>
      </c>
      <c r="F2" s="17">
        <v>186</v>
      </c>
      <c r="G2" s="17">
        <v>184</v>
      </c>
      <c r="H2" s="17">
        <v>192</v>
      </c>
      <c r="I2" s="17"/>
      <c r="J2" s="17"/>
      <c r="K2" s="20">
        <v>4</v>
      </c>
      <c r="L2" s="20">
        <v>749.00099999999998</v>
      </c>
      <c r="M2" s="21">
        <v>187.25024999999999</v>
      </c>
      <c r="N2" s="22">
        <v>11</v>
      </c>
      <c r="O2" s="23">
        <v>198.25024999999999</v>
      </c>
    </row>
    <row r="3" spans="1:17" x14ac:dyDescent="0.25">
      <c r="A3" s="13" t="s">
        <v>38</v>
      </c>
      <c r="B3" s="14" t="s">
        <v>93</v>
      </c>
      <c r="C3" s="15">
        <v>45158</v>
      </c>
      <c r="D3" s="16" t="s">
        <v>30</v>
      </c>
      <c r="E3" s="17">
        <v>160</v>
      </c>
      <c r="F3" s="17">
        <v>160</v>
      </c>
      <c r="G3" s="17">
        <v>178</v>
      </c>
      <c r="H3" s="17">
        <v>166</v>
      </c>
      <c r="I3" s="17"/>
      <c r="J3" s="17"/>
      <c r="K3" s="20">
        <v>4</v>
      </c>
      <c r="L3" s="20">
        <v>664</v>
      </c>
      <c r="M3" s="21">
        <v>166</v>
      </c>
      <c r="N3" s="22">
        <v>2</v>
      </c>
      <c r="O3" s="23">
        <v>168</v>
      </c>
    </row>
    <row r="5" spans="1:17" x14ac:dyDescent="0.25">
      <c r="K5" s="8">
        <f>SUM(K2:K4)</f>
        <v>8</v>
      </c>
      <c r="L5" s="8">
        <f>SUM(L2:L4)</f>
        <v>1413.001</v>
      </c>
      <c r="M5" s="7">
        <f>SUM(L5/K5)</f>
        <v>176.625125</v>
      </c>
      <c r="N5" s="8">
        <f>SUM(N2:N4)</f>
        <v>13</v>
      </c>
      <c r="O5" s="12">
        <f>SUM(M5+N5)</f>
        <v>189.625125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DDAAA81-377A-4443-AE0B-4E5DF0D369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13B875-D8D8-4750-AA15-908DEC45CB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32CA3-E830-479C-A423-E53D3DFF808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53" t="s">
        <v>24</v>
      </c>
      <c r="B2" s="54" t="s">
        <v>83</v>
      </c>
      <c r="C2" s="55">
        <v>45074</v>
      </c>
      <c r="D2" s="56" t="s">
        <v>30</v>
      </c>
      <c r="E2" s="57">
        <v>110</v>
      </c>
      <c r="F2" s="57">
        <v>130.001</v>
      </c>
      <c r="G2" s="57">
        <v>147</v>
      </c>
      <c r="H2" s="57">
        <v>149</v>
      </c>
      <c r="I2" s="57"/>
      <c r="J2" s="57"/>
      <c r="K2" s="58">
        <v>4</v>
      </c>
      <c r="L2" s="58">
        <v>536.00099999999998</v>
      </c>
      <c r="M2" s="59">
        <v>134.00024999999999</v>
      </c>
      <c r="N2" s="60">
        <v>2</v>
      </c>
      <c r="O2" s="61">
        <v>136.00024999999999</v>
      </c>
    </row>
    <row r="4" spans="1:17" x14ac:dyDescent="0.25">
      <c r="K4" s="8">
        <f>SUM(K2:K3)</f>
        <v>4</v>
      </c>
      <c r="L4" s="8">
        <f>SUM(L2:L3)</f>
        <v>536.00099999999998</v>
      </c>
      <c r="M4" s="7">
        <f>SUM(L4/K4)</f>
        <v>134.00024999999999</v>
      </c>
      <c r="N4" s="8">
        <f>SUM(N2:N3)</f>
        <v>2</v>
      </c>
      <c r="O4" s="12">
        <f>SUM(M4+N4)</f>
        <v>136.00024999999999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049DDEA-93DF-4881-B1FE-381D0B1EE2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E8F573-3D80-4205-A93F-C3CBACD8B5A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46B1-57BB-40A6-9022-208632BF35E3}">
  <sheetPr codeName="Sheet51"/>
  <dimension ref="A1:Q24"/>
  <sheetViews>
    <sheetView workbookViewId="0">
      <selection activeCell="K24" sqref="K2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47</v>
      </c>
      <c r="C2" s="15">
        <v>44982</v>
      </c>
      <c r="D2" s="16" t="s">
        <v>25</v>
      </c>
      <c r="E2" s="17">
        <v>168</v>
      </c>
      <c r="F2" s="17">
        <v>153</v>
      </c>
      <c r="G2" s="17">
        <v>182</v>
      </c>
      <c r="H2" s="17">
        <v>163</v>
      </c>
      <c r="I2" s="17"/>
      <c r="J2" s="17"/>
      <c r="K2" s="20">
        <v>4</v>
      </c>
      <c r="L2" s="20">
        <v>666</v>
      </c>
      <c r="M2" s="21">
        <v>166.5</v>
      </c>
      <c r="N2" s="22">
        <v>3</v>
      </c>
      <c r="O2" s="23">
        <v>169.5</v>
      </c>
    </row>
    <row r="3" spans="1:17" x14ac:dyDescent="0.25">
      <c r="A3" s="13" t="s">
        <v>24</v>
      </c>
      <c r="B3" s="14" t="s">
        <v>47</v>
      </c>
      <c r="C3" s="15">
        <v>44996</v>
      </c>
      <c r="D3" s="16" t="s">
        <v>25</v>
      </c>
      <c r="E3" s="17">
        <v>161</v>
      </c>
      <c r="F3" s="17">
        <v>162.001</v>
      </c>
      <c r="G3" s="17">
        <v>156</v>
      </c>
      <c r="H3" s="17">
        <v>147</v>
      </c>
      <c r="I3" s="17"/>
      <c r="J3" s="17"/>
      <c r="K3" s="20">
        <v>4</v>
      </c>
      <c r="L3" s="20">
        <v>626.00099999999998</v>
      </c>
      <c r="M3" s="21">
        <v>156.50024999999999</v>
      </c>
      <c r="N3" s="22">
        <v>2</v>
      </c>
      <c r="O3" s="23">
        <v>158.50024999999999</v>
      </c>
    </row>
    <row r="4" spans="1:17" x14ac:dyDescent="0.25">
      <c r="A4" s="13" t="s">
        <v>24</v>
      </c>
      <c r="B4" s="14" t="s">
        <v>47</v>
      </c>
      <c r="C4" s="15">
        <v>45010</v>
      </c>
      <c r="D4" s="16" t="s">
        <v>25</v>
      </c>
      <c r="E4" s="17">
        <v>157</v>
      </c>
      <c r="F4" s="17">
        <v>161</v>
      </c>
      <c r="G4" s="17">
        <v>151</v>
      </c>
      <c r="H4" s="17">
        <v>168</v>
      </c>
      <c r="I4" s="17"/>
      <c r="J4" s="17"/>
      <c r="K4" s="20">
        <v>4</v>
      </c>
      <c r="L4" s="20">
        <v>637</v>
      </c>
      <c r="M4" s="21">
        <v>159.25</v>
      </c>
      <c r="N4" s="22">
        <v>2</v>
      </c>
      <c r="O4" s="23">
        <v>161.25</v>
      </c>
    </row>
    <row r="5" spans="1:17" x14ac:dyDescent="0.25">
      <c r="A5" s="13" t="s">
        <v>24</v>
      </c>
      <c r="B5" s="14" t="s">
        <v>47</v>
      </c>
      <c r="C5" s="15">
        <v>45020</v>
      </c>
      <c r="D5" s="16" t="s">
        <v>25</v>
      </c>
      <c r="E5" s="17">
        <v>164</v>
      </c>
      <c r="F5" s="17">
        <v>173</v>
      </c>
      <c r="G5" s="17">
        <v>174</v>
      </c>
      <c r="H5" s="17">
        <v>178</v>
      </c>
      <c r="I5" s="17"/>
      <c r="J5" s="17"/>
      <c r="K5" s="20">
        <v>4</v>
      </c>
      <c r="L5" s="20">
        <v>689</v>
      </c>
      <c r="M5" s="21">
        <v>172.25</v>
      </c>
      <c r="N5" s="22">
        <v>2</v>
      </c>
      <c r="O5" s="23">
        <v>174.25</v>
      </c>
    </row>
    <row r="6" spans="1:17" x14ac:dyDescent="0.25">
      <c r="A6" s="13" t="s">
        <v>24</v>
      </c>
      <c r="B6" s="14" t="s">
        <v>47</v>
      </c>
      <c r="C6" s="15">
        <v>45024</v>
      </c>
      <c r="D6" s="16" t="s">
        <v>25</v>
      </c>
      <c r="E6" s="17">
        <v>176</v>
      </c>
      <c r="F6" s="17">
        <v>183</v>
      </c>
      <c r="G6" s="17">
        <v>168</v>
      </c>
      <c r="H6" s="17">
        <v>174</v>
      </c>
      <c r="I6" s="17"/>
      <c r="J6" s="17"/>
      <c r="K6" s="20">
        <v>4</v>
      </c>
      <c r="L6" s="20">
        <v>701</v>
      </c>
      <c r="M6" s="21">
        <v>175.25</v>
      </c>
      <c r="N6" s="22">
        <v>2</v>
      </c>
      <c r="O6" s="23">
        <v>177.25</v>
      </c>
    </row>
    <row r="7" spans="1:17" x14ac:dyDescent="0.25">
      <c r="A7" s="53" t="s">
        <v>38</v>
      </c>
      <c r="B7" s="14" t="s">
        <v>47</v>
      </c>
      <c r="C7" s="15">
        <v>45038</v>
      </c>
      <c r="D7" s="16" t="s">
        <v>25</v>
      </c>
      <c r="E7" s="17">
        <v>164</v>
      </c>
      <c r="F7" s="17">
        <v>152</v>
      </c>
      <c r="G7" s="17">
        <v>139</v>
      </c>
      <c r="H7" s="17">
        <v>171</v>
      </c>
      <c r="I7" s="17"/>
      <c r="J7" s="17"/>
      <c r="K7" s="20">
        <v>4</v>
      </c>
      <c r="L7" s="20">
        <v>626</v>
      </c>
      <c r="M7" s="21">
        <v>156.5</v>
      </c>
      <c r="N7" s="22">
        <v>2</v>
      </c>
      <c r="O7" s="23">
        <v>158.5</v>
      </c>
    </row>
    <row r="8" spans="1:17" x14ac:dyDescent="0.25">
      <c r="A8" s="53" t="s">
        <v>24</v>
      </c>
      <c r="B8" s="54" t="s">
        <v>47</v>
      </c>
      <c r="C8" s="55">
        <v>45048</v>
      </c>
      <c r="D8" s="56" t="s">
        <v>25</v>
      </c>
      <c r="E8" s="57">
        <v>160</v>
      </c>
      <c r="F8" s="57">
        <v>164</v>
      </c>
      <c r="G8" s="57">
        <v>172</v>
      </c>
      <c r="H8" s="57">
        <v>148</v>
      </c>
      <c r="I8" s="57"/>
      <c r="J8" s="57"/>
      <c r="K8" s="58">
        <v>4</v>
      </c>
      <c r="L8" s="58">
        <v>644</v>
      </c>
      <c r="M8" s="59">
        <v>161</v>
      </c>
      <c r="N8" s="60">
        <v>2</v>
      </c>
      <c r="O8" s="61">
        <v>163</v>
      </c>
    </row>
    <row r="9" spans="1:17" x14ac:dyDescent="0.25">
      <c r="A9" s="13" t="s">
        <v>38</v>
      </c>
      <c r="B9" s="54" t="s">
        <v>47</v>
      </c>
      <c r="C9" s="55">
        <v>45083</v>
      </c>
      <c r="D9" s="56" t="s">
        <v>25</v>
      </c>
      <c r="E9" s="57">
        <v>176</v>
      </c>
      <c r="F9" s="57">
        <v>175</v>
      </c>
      <c r="G9" s="57">
        <v>175</v>
      </c>
      <c r="H9" s="57">
        <v>172</v>
      </c>
      <c r="I9" s="57"/>
      <c r="J9" s="57"/>
      <c r="K9" s="58">
        <v>4</v>
      </c>
      <c r="L9" s="58">
        <v>698</v>
      </c>
      <c r="M9" s="59">
        <v>174.5</v>
      </c>
      <c r="N9" s="60">
        <v>2</v>
      </c>
      <c r="O9" s="61">
        <v>176.5</v>
      </c>
    </row>
    <row r="10" spans="1:17" x14ac:dyDescent="0.25">
      <c r="A10" s="53" t="s">
        <v>24</v>
      </c>
      <c r="B10" s="54" t="s">
        <v>47</v>
      </c>
      <c r="C10" s="55">
        <v>45087</v>
      </c>
      <c r="D10" s="56" t="s">
        <v>25</v>
      </c>
      <c r="E10" s="57">
        <v>169</v>
      </c>
      <c r="F10" s="57">
        <v>169</v>
      </c>
      <c r="G10" s="57">
        <v>154</v>
      </c>
      <c r="H10" s="57">
        <v>160</v>
      </c>
      <c r="I10" s="57"/>
      <c r="J10" s="57"/>
      <c r="K10" s="58">
        <v>4</v>
      </c>
      <c r="L10" s="58">
        <v>652</v>
      </c>
      <c r="M10" s="59">
        <v>163</v>
      </c>
      <c r="N10" s="60">
        <v>2</v>
      </c>
      <c r="O10" s="61">
        <v>165</v>
      </c>
    </row>
    <row r="11" spans="1:17" x14ac:dyDescent="0.25">
      <c r="A11" s="13" t="s">
        <v>38</v>
      </c>
      <c r="B11" s="14" t="s">
        <v>47</v>
      </c>
      <c r="C11" s="15">
        <v>45115</v>
      </c>
      <c r="D11" s="16" t="s">
        <v>25</v>
      </c>
      <c r="E11" s="17">
        <v>163</v>
      </c>
      <c r="F11" s="17">
        <v>174</v>
      </c>
      <c r="G11" s="17">
        <v>179</v>
      </c>
      <c r="H11" s="17">
        <v>165</v>
      </c>
      <c r="I11" s="17"/>
      <c r="J11" s="17"/>
      <c r="K11" s="20">
        <v>4</v>
      </c>
      <c r="L11" s="20">
        <v>681</v>
      </c>
      <c r="M11" s="21">
        <v>170.25</v>
      </c>
      <c r="N11" s="22">
        <v>2</v>
      </c>
      <c r="O11" s="23">
        <v>172.25</v>
      </c>
    </row>
    <row r="12" spans="1:17" x14ac:dyDescent="0.25">
      <c r="A12" s="13" t="s">
        <v>38</v>
      </c>
      <c r="B12" s="14" t="s">
        <v>47</v>
      </c>
      <c r="C12" s="15">
        <v>45129</v>
      </c>
      <c r="D12" s="16" t="s">
        <v>25</v>
      </c>
      <c r="E12" s="17">
        <v>175</v>
      </c>
      <c r="F12" s="17">
        <v>176</v>
      </c>
      <c r="G12" s="17">
        <v>177</v>
      </c>
      <c r="H12" s="17">
        <v>158</v>
      </c>
      <c r="I12" s="17"/>
      <c r="J12" s="17"/>
      <c r="K12" s="20">
        <v>4</v>
      </c>
      <c r="L12" s="20">
        <v>686</v>
      </c>
      <c r="M12" s="21">
        <v>171.5</v>
      </c>
      <c r="N12" s="22">
        <v>2</v>
      </c>
      <c r="O12" s="23">
        <v>173.5</v>
      </c>
    </row>
    <row r="13" spans="1:17" x14ac:dyDescent="0.25">
      <c r="A13" s="13" t="s">
        <v>38</v>
      </c>
      <c r="B13" s="14" t="s">
        <v>47</v>
      </c>
      <c r="C13" s="15">
        <v>45136</v>
      </c>
      <c r="D13" s="16" t="s">
        <v>25</v>
      </c>
      <c r="E13" s="17">
        <v>154</v>
      </c>
      <c r="F13" s="17">
        <v>167</v>
      </c>
      <c r="G13" s="17">
        <v>160</v>
      </c>
      <c r="H13" s="17">
        <v>164</v>
      </c>
      <c r="I13" s="17">
        <v>164</v>
      </c>
      <c r="J13" s="17">
        <v>170</v>
      </c>
      <c r="K13" s="20">
        <v>6</v>
      </c>
      <c r="L13" s="20">
        <v>979</v>
      </c>
      <c r="M13" s="21">
        <v>163.16666666666666</v>
      </c>
      <c r="N13" s="22">
        <v>4</v>
      </c>
      <c r="O13" s="23">
        <v>167.16666666666666</v>
      </c>
    </row>
    <row r="14" spans="1:17" x14ac:dyDescent="0.25">
      <c r="A14" s="13" t="s">
        <v>24</v>
      </c>
      <c r="B14" s="14" t="s">
        <v>47</v>
      </c>
      <c r="C14" s="15">
        <v>45139</v>
      </c>
      <c r="D14" s="16" t="s">
        <v>25</v>
      </c>
      <c r="E14" s="17">
        <v>164</v>
      </c>
      <c r="F14" s="17">
        <v>159</v>
      </c>
      <c r="G14" s="17">
        <v>176</v>
      </c>
      <c r="H14" s="17">
        <v>169</v>
      </c>
      <c r="I14" s="17"/>
      <c r="J14" s="17"/>
      <c r="K14" s="20">
        <v>4</v>
      </c>
      <c r="L14" s="20">
        <v>668</v>
      </c>
      <c r="M14" s="21">
        <v>167</v>
      </c>
      <c r="N14" s="22">
        <v>3</v>
      </c>
      <c r="O14" s="23">
        <v>170</v>
      </c>
    </row>
    <row r="15" spans="1:17" x14ac:dyDescent="0.25">
      <c r="A15" s="13" t="s">
        <v>38</v>
      </c>
      <c r="B15" s="14" t="s">
        <v>47</v>
      </c>
      <c r="C15" s="15">
        <v>45150</v>
      </c>
      <c r="D15" s="16" t="s">
        <v>25</v>
      </c>
      <c r="E15" s="17">
        <v>172</v>
      </c>
      <c r="F15" s="17">
        <v>162</v>
      </c>
      <c r="G15" s="17">
        <v>171</v>
      </c>
      <c r="H15" s="17">
        <v>171</v>
      </c>
      <c r="I15" s="17"/>
      <c r="J15" s="17"/>
      <c r="K15" s="20">
        <v>4</v>
      </c>
      <c r="L15" s="20">
        <v>676</v>
      </c>
      <c r="M15" s="21">
        <v>169</v>
      </c>
      <c r="N15" s="22">
        <v>2</v>
      </c>
      <c r="O15" s="23">
        <v>171</v>
      </c>
    </row>
    <row r="16" spans="1:17" x14ac:dyDescent="0.25">
      <c r="A16" s="13" t="s">
        <v>24</v>
      </c>
      <c r="B16" s="14" t="s">
        <v>47</v>
      </c>
      <c r="C16" s="15">
        <v>45174</v>
      </c>
      <c r="D16" s="16" t="s">
        <v>25</v>
      </c>
      <c r="E16" s="17">
        <v>177</v>
      </c>
      <c r="F16" s="17">
        <v>162</v>
      </c>
      <c r="G16" s="17">
        <v>165</v>
      </c>
      <c r="H16" s="17">
        <v>162</v>
      </c>
      <c r="I16" s="17"/>
      <c r="J16" s="17"/>
      <c r="K16" s="20">
        <v>4</v>
      </c>
      <c r="L16" s="20">
        <v>666</v>
      </c>
      <c r="M16" s="21">
        <v>166.5</v>
      </c>
      <c r="N16" s="22">
        <v>3</v>
      </c>
      <c r="O16" s="23">
        <v>169.5</v>
      </c>
    </row>
    <row r="17" spans="1:15" x14ac:dyDescent="0.25">
      <c r="A17" s="13" t="s">
        <v>38</v>
      </c>
      <c r="B17" s="14" t="s">
        <v>47</v>
      </c>
      <c r="C17" s="15">
        <v>45178</v>
      </c>
      <c r="D17" s="16" t="s">
        <v>25</v>
      </c>
      <c r="E17" s="17">
        <v>167</v>
      </c>
      <c r="F17" s="17">
        <v>128</v>
      </c>
      <c r="G17" s="17">
        <v>168</v>
      </c>
      <c r="H17" s="17">
        <v>157</v>
      </c>
      <c r="I17" s="17"/>
      <c r="J17" s="17"/>
      <c r="K17" s="20">
        <v>4</v>
      </c>
      <c r="L17" s="20">
        <v>620</v>
      </c>
      <c r="M17" s="21">
        <v>155</v>
      </c>
      <c r="N17" s="22">
        <v>2</v>
      </c>
      <c r="O17" s="23">
        <v>157</v>
      </c>
    </row>
    <row r="18" spans="1:15" x14ac:dyDescent="0.25">
      <c r="A18" s="13" t="s">
        <v>38</v>
      </c>
      <c r="B18" s="14" t="s">
        <v>47</v>
      </c>
      <c r="C18" s="15">
        <v>45192</v>
      </c>
      <c r="D18" s="16" t="s">
        <v>25</v>
      </c>
      <c r="E18" s="17">
        <v>162</v>
      </c>
      <c r="F18" s="17">
        <v>158</v>
      </c>
      <c r="G18" s="17">
        <v>176</v>
      </c>
      <c r="H18" s="17">
        <v>166</v>
      </c>
      <c r="I18" s="17"/>
      <c r="J18" s="17"/>
      <c r="K18" s="20">
        <v>4</v>
      </c>
      <c r="L18" s="20">
        <v>662</v>
      </c>
      <c r="M18" s="21">
        <v>165.5</v>
      </c>
      <c r="N18" s="22">
        <v>2</v>
      </c>
      <c r="O18" s="23">
        <v>167.5</v>
      </c>
    </row>
    <row r="19" spans="1:15" x14ac:dyDescent="0.25">
      <c r="A19" s="13" t="s">
        <v>38</v>
      </c>
      <c r="B19" s="14" t="s">
        <v>47</v>
      </c>
      <c r="C19" s="15">
        <v>45213</v>
      </c>
      <c r="D19" s="16" t="s">
        <v>25</v>
      </c>
      <c r="E19" s="17">
        <v>173</v>
      </c>
      <c r="F19" s="17">
        <v>165</v>
      </c>
      <c r="G19" s="17">
        <v>171</v>
      </c>
      <c r="H19" s="17">
        <v>166</v>
      </c>
      <c r="I19" s="17"/>
      <c r="J19" s="17"/>
      <c r="K19" s="20">
        <v>4</v>
      </c>
      <c r="L19" s="20">
        <v>675</v>
      </c>
      <c r="M19" s="21">
        <v>168.75</v>
      </c>
      <c r="N19" s="22">
        <v>2</v>
      </c>
      <c r="O19" s="23">
        <v>170.75</v>
      </c>
    </row>
    <row r="20" spans="1:15" x14ac:dyDescent="0.25">
      <c r="A20" s="13" t="s">
        <v>38</v>
      </c>
      <c r="B20" s="14" t="s">
        <v>47</v>
      </c>
      <c r="C20" s="15">
        <v>45227</v>
      </c>
      <c r="D20" s="16" t="s">
        <v>25</v>
      </c>
      <c r="E20" s="17">
        <v>168</v>
      </c>
      <c r="F20" s="17">
        <v>176</v>
      </c>
      <c r="G20" s="17">
        <v>175</v>
      </c>
      <c r="H20" s="17">
        <v>176</v>
      </c>
      <c r="I20" s="17"/>
      <c r="J20" s="17"/>
      <c r="K20" s="20">
        <v>4</v>
      </c>
      <c r="L20" s="20">
        <v>695</v>
      </c>
      <c r="M20" s="21">
        <v>173.75</v>
      </c>
      <c r="N20" s="22">
        <v>2</v>
      </c>
      <c r="O20" s="23">
        <v>175.75</v>
      </c>
    </row>
    <row r="21" spans="1:15" x14ac:dyDescent="0.25">
      <c r="A21" s="13" t="s">
        <v>38</v>
      </c>
      <c r="B21" s="14" t="s">
        <v>47</v>
      </c>
      <c r="C21" s="15">
        <v>45234</v>
      </c>
      <c r="D21" s="16" t="s">
        <v>25</v>
      </c>
      <c r="E21" s="17">
        <v>165</v>
      </c>
      <c r="F21" s="17">
        <v>167</v>
      </c>
      <c r="G21" s="17">
        <v>156</v>
      </c>
      <c r="H21" s="17">
        <v>166</v>
      </c>
      <c r="I21" s="17"/>
      <c r="J21" s="17"/>
      <c r="K21" s="20">
        <v>4</v>
      </c>
      <c r="L21" s="20">
        <v>654</v>
      </c>
      <c r="M21" s="21">
        <v>163.5</v>
      </c>
      <c r="N21" s="22">
        <v>2</v>
      </c>
      <c r="O21" s="23">
        <v>165.5</v>
      </c>
    </row>
    <row r="23" spans="1:15" x14ac:dyDescent="0.25">
      <c r="K23" s="8">
        <f>SUM(K2:K22)</f>
        <v>82</v>
      </c>
      <c r="L23" s="8">
        <f>SUM(L2:L22)</f>
        <v>13601.001</v>
      </c>
      <c r="M23" s="7">
        <f>SUM(L23/K23)</f>
        <v>165.86586585365853</v>
      </c>
      <c r="N23" s="8">
        <f>SUM(N2:N22)</f>
        <v>45</v>
      </c>
      <c r="O23" s="12">
        <f>SUM(M23+N23)</f>
        <v>210.86586585365853</v>
      </c>
    </row>
    <row r="24" spans="1:15" x14ac:dyDescent="0.25">
      <c r="K24" s="8"/>
      <c r="L24" s="8"/>
      <c r="M24" s="7"/>
      <c r="N24" s="8"/>
      <c r="O24" s="12"/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" name="Range1_2_1_1_9_1"/>
    <protectedRange algorithmName="SHA-512" hashValue="ON39YdpmFHfN9f47KpiRvqrKx0V9+erV1CNkpWzYhW/Qyc6aT8rEyCrvauWSYGZK2ia3o7vd3akF07acHAFpOA==" saltValue="yVW9XmDwTqEnmpSGai0KYg==" spinCount="100000" sqref="D2:D3" name="Range1_1_3_1_1_9_1"/>
    <protectedRange algorithmName="SHA-512" hashValue="ON39YdpmFHfN9f47KpiRvqrKx0V9+erV1CNkpWzYhW/Qyc6aT8rEyCrvauWSYGZK2ia3o7vd3akF07acHAFpOA==" saltValue="yVW9XmDwTqEnmpSGai0KYg==" spinCount="100000" sqref="E4:J4 B4:C4" name="Range1_6_1_1_7_1"/>
    <protectedRange algorithmName="SHA-512" hashValue="ON39YdpmFHfN9f47KpiRvqrKx0V9+erV1CNkpWzYhW/Qyc6aT8rEyCrvauWSYGZK2ia3o7vd3akF07acHAFpOA==" saltValue="yVW9XmDwTqEnmpSGai0KYg==" spinCount="100000" sqref="D4" name="Range1_1_6_1_1_8_1"/>
    <protectedRange algorithmName="SHA-512" hashValue="ON39YdpmFHfN9f47KpiRvqrKx0V9+erV1CNkpWzYhW/Qyc6aT8rEyCrvauWSYGZK2ia3o7vd3akF07acHAFpOA==" saltValue="yVW9XmDwTqEnmpSGai0KYg==" spinCount="100000" sqref="E5:J5 B5:C5" name="Range1_2_1_1_11"/>
    <protectedRange algorithmName="SHA-512" hashValue="ON39YdpmFHfN9f47KpiRvqrKx0V9+erV1CNkpWzYhW/Qyc6aT8rEyCrvauWSYGZK2ia3o7vd3akF07acHAFpOA==" saltValue="yVW9XmDwTqEnmpSGai0KYg==" spinCount="100000" sqref="D5" name="Range1_1_3_1_1_11"/>
    <protectedRange algorithmName="SHA-512" hashValue="ON39YdpmFHfN9f47KpiRvqrKx0V9+erV1CNkpWzYhW/Qyc6aT8rEyCrvauWSYGZK2ia3o7vd3akF07acHAFpOA==" saltValue="yVW9XmDwTqEnmpSGai0KYg==" spinCount="100000" sqref="B6:C8 E6:J8" name="Range1_6_1_1_8"/>
    <protectedRange algorithmName="SHA-512" hashValue="ON39YdpmFHfN9f47KpiRvqrKx0V9+erV1CNkpWzYhW/Qyc6aT8rEyCrvauWSYGZK2ia3o7vd3akF07acHAFpOA==" saltValue="yVW9XmDwTqEnmpSGai0KYg==" spinCount="100000" sqref="D6:D8" name="Range1_1_6_1_1_9"/>
    <protectedRange algorithmName="SHA-512" hashValue="ON39YdpmFHfN9f47KpiRvqrKx0V9+erV1CNkpWzYhW/Qyc6aT8rEyCrvauWSYGZK2ia3o7vd3akF07acHAFpOA==" saltValue="yVW9XmDwTqEnmpSGai0KYg==" spinCount="100000" sqref="B9:C9 E9:J9" name="Range1_6_1_1"/>
    <protectedRange algorithmName="SHA-512" hashValue="ON39YdpmFHfN9f47KpiRvqrKx0V9+erV1CNkpWzYhW/Qyc6aT8rEyCrvauWSYGZK2ia3o7vd3akF07acHAFpOA==" saltValue="yVW9XmDwTqEnmpSGai0KYg==" spinCount="100000" sqref="D9" name="Range1_1_6_1_1"/>
    <protectedRange algorithmName="SHA-512" hashValue="ON39YdpmFHfN9f47KpiRvqrKx0V9+erV1CNkpWzYhW/Qyc6aT8rEyCrvauWSYGZK2ia3o7vd3akF07acHAFpOA==" saltValue="yVW9XmDwTqEnmpSGai0KYg==" spinCount="100000" sqref="C11 C12 C13 C14" name="Range1_51"/>
    <protectedRange algorithmName="SHA-512" hashValue="ON39YdpmFHfN9f47KpiRvqrKx0V9+erV1CNkpWzYhW/Qyc6aT8rEyCrvauWSYGZK2ia3o7vd3akF07acHAFpOA==" saltValue="yVW9XmDwTqEnmpSGai0KYg==" spinCount="100000" sqref="D11 D12 D13 D14" name="Range1_1_20"/>
    <protectedRange algorithmName="SHA-512" hashValue="ON39YdpmFHfN9f47KpiRvqrKx0V9+erV1CNkpWzYhW/Qyc6aT8rEyCrvauWSYGZK2ia3o7vd3akF07acHAFpOA==" saltValue="yVW9XmDwTqEnmpSGai0KYg==" spinCount="100000" sqref="B11 B12 B13 B14" name="Range1_7_1"/>
    <protectedRange algorithmName="SHA-512" hashValue="ON39YdpmFHfN9f47KpiRvqrKx0V9+erV1CNkpWzYhW/Qyc6aT8rEyCrvauWSYGZK2ia3o7vd3akF07acHAFpOA==" saltValue="yVW9XmDwTqEnmpSGai0KYg==" spinCount="100000" sqref="E11:J11 E12:J12 E13:J13 E14:J14" name="Range1_8_1"/>
  </protectedRanges>
  <hyperlinks>
    <hyperlink ref="Q1" location="'National Rankings'!A1" display="Back to Ranking" xr:uid="{9D06C1DD-AECA-4ABB-9690-9A4DF9F708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F6FDB-DF1D-4D3E-A4DE-01E8A3AC41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7F8D-06F3-428B-9439-965DB8B1962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111</v>
      </c>
      <c r="C2" s="15">
        <v>45171</v>
      </c>
      <c r="D2" s="16" t="s">
        <v>71</v>
      </c>
      <c r="E2" s="17">
        <v>177</v>
      </c>
      <c r="F2" s="17">
        <v>181</v>
      </c>
      <c r="G2" s="17">
        <v>179</v>
      </c>
      <c r="H2" s="17">
        <v>179</v>
      </c>
      <c r="I2" s="17">
        <v>176</v>
      </c>
      <c r="J2" s="17">
        <v>167</v>
      </c>
      <c r="K2" s="20">
        <v>6</v>
      </c>
      <c r="L2" s="20">
        <v>1059</v>
      </c>
      <c r="M2" s="21">
        <v>176.5</v>
      </c>
      <c r="N2" s="22">
        <v>4</v>
      </c>
      <c r="O2" s="23">
        <v>180.5</v>
      </c>
    </row>
    <row r="4" spans="1:17" x14ac:dyDescent="0.25">
      <c r="K4" s="8">
        <f>SUM(K2:K3)</f>
        <v>6</v>
      </c>
      <c r="L4" s="8">
        <f>SUM(L2:L3)</f>
        <v>1059</v>
      </c>
      <c r="M4" s="7">
        <f>SUM(L4/K4)</f>
        <v>176.5</v>
      </c>
      <c r="N4" s="8">
        <f>SUM(N2:N3)</f>
        <v>4</v>
      </c>
      <c r="O4" s="12">
        <f>SUM(M4+N4)</f>
        <v>180.5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</protectedRanges>
  <hyperlinks>
    <hyperlink ref="Q1" location="'National Rankings'!A1" display="Back to Ranking" xr:uid="{DC1F0B85-DABE-479D-A636-2E1D947A41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69502E-EA2F-4A1B-B329-F3DE7ED297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E542-F106-4D95-A140-EAF46E530D5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48</v>
      </c>
      <c r="C2" s="15">
        <v>45003</v>
      </c>
      <c r="D2" s="16" t="s">
        <v>21</v>
      </c>
      <c r="E2" s="17">
        <v>121</v>
      </c>
      <c r="F2" s="17">
        <v>58</v>
      </c>
      <c r="G2" s="17">
        <v>114</v>
      </c>
      <c r="H2" s="17">
        <v>113</v>
      </c>
      <c r="I2" s="17"/>
      <c r="J2" s="17"/>
      <c r="K2" s="20">
        <v>4</v>
      </c>
      <c r="L2" s="20">
        <v>406</v>
      </c>
      <c r="M2" s="21">
        <v>101.5</v>
      </c>
      <c r="N2" s="22">
        <v>3</v>
      </c>
      <c r="O2" s="23">
        <v>104.5</v>
      </c>
    </row>
    <row r="4" spans="1:17" x14ac:dyDescent="0.25">
      <c r="K4" s="8">
        <f>SUM(K2:K3)</f>
        <v>4</v>
      </c>
      <c r="L4" s="8">
        <f>SUM(L2:L3)</f>
        <v>406</v>
      </c>
      <c r="M4" s="7">
        <f>SUM(L4/K4)</f>
        <v>101.5</v>
      </c>
      <c r="N4" s="8">
        <f>SUM(N2:N3)</f>
        <v>3</v>
      </c>
      <c r="O4" s="12">
        <f>SUM(M4+N4)</f>
        <v>104.5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8"/>
  </protectedRanges>
  <conditionalFormatting sqref="I2">
    <cfRule type="top10" dxfId="46" priority="2" rank="1"/>
  </conditionalFormatting>
  <conditionalFormatting sqref="J2">
    <cfRule type="top10" dxfId="45" priority="1" rank="1"/>
  </conditionalFormatting>
  <hyperlinks>
    <hyperlink ref="Q1" location="'National Rankings'!A1" display="Back to Ranking" xr:uid="{410E278B-41C5-424E-AD60-010BA6ED8A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F5AE98-5892-43B4-B554-76F6D3C642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5872-9207-49ED-B572-F8315ECCDAA0}">
  <dimension ref="A1:Q17"/>
  <sheetViews>
    <sheetView workbookViewId="0">
      <selection activeCell="K18" sqref="K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2" t="s">
        <v>38</v>
      </c>
      <c r="B2" s="54" t="s">
        <v>56</v>
      </c>
      <c r="C2" s="55">
        <v>44661</v>
      </c>
      <c r="D2" s="56" t="s">
        <v>57</v>
      </c>
      <c r="E2" s="57">
        <v>190</v>
      </c>
      <c r="F2" s="57">
        <v>180</v>
      </c>
      <c r="G2" s="57">
        <v>185</v>
      </c>
      <c r="H2" s="57">
        <v>187</v>
      </c>
      <c r="I2" s="57"/>
      <c r="J2" s="57"/>
      <c r="K2" s="58">
        <v>4</v>
      </c>
      <c r="L2" s="58">
        <v>742</v>
      </c>
      <c r="M2" s="59">
        <v>185.5</v>
      </c>
      <c r="N2" s="60">
        <v>9</v>
      </c>
      <c r="O2" s="61">
        <v>194.5</v>
      </c>
    </row>
    <row r="3" spans="1:17" x14ac:dyDescent="0.25">
      <c r="A3" s="53" t="s">
        <v>24</v>
      </c>
      <c r="B3" s="54" t="s">
        <v>56</v>
      </c>
      <c r="C3" s="55">
        <v>45046</v>
      </c>
      <c r="D3" s="56" t="s">
        <v>64</v>
      </c>
      <c r="E3" s="57">
        <v>177</v>
      </c>
      <c r="F3" s="57">
        <v>180</v>
      </c>
      <c r="G3" s="57">
        <v>184</v>
      </c>
      <c r="H3" s="57">
        <v>181</v>
      </c>
      <c r="I3" s="57"/>
      <c r="J3" s="57"/>
      <c r="K3" s="58">
        <v>4</v>
      </c>
      <c r="L3" s="58">
        <v>722</v>
      </c>
      <c r="M3" s="59">
        <v>180.5</v>
      </c>
      <c r="N3" s="60">
        <v>13</v>
      </c>
      <c r="O3" s="61">
        <v>193.5</v>
      </c>
    </row>
    <row r="4" spans="1:17" x14ac:dyDescent="0.25">
      <c r="A4" s="53" t="s">
        <v>24</v>
      </c>
      <c r="B4" s="54" t="s">
        <v>56</v>
      </c>
      <c r="C4" s="55">
        <v>45060</v>
      </c>
      <c r="D4" s="56" t="s">
        <v>57</v>
      </c>
      <c r="E4" s="57">
        <v>175</v>
      </c>
      <c r="F4" s="57">
        <v>187</v>
      </c>
      <c r="G4" s="57">
        <v>182</v>
      </c>
      <c r="H4" s="57">
        <v>187</v>
      </c>
      <c r="I4" s="57"/>
      <c r="J4" s="57"/>
      <c r="K4" s="58">
        <v>4</v>
      </c>
      <c r="L4" s="58">
        <v>731</v>
      </c>
      <c r="M4" s="59">
        <v>182.75</v>
      </c>
      <c r="N4" s="60">
        <v>8</v>
      </c>
      <c r="O4" s="61">
        <v>190.75</v>
      </c>
    </row>
    <row r="5" spans="1:17" x14ac:dyDescent="0.25">
      <c r="A5" s="53" t="s">
        <v>38</v>
      </c>
      <c r="B5" s="54" t="s">
        <v>56</v>
      </c>
      <c r="C5" s="55">
        <v>45074</v>
      </c>
      <c r="D5" s="56" t="s">
        <v>64</v>
      </c>
      <c r="E5" s="57">
        <v>185</v>
      </c>
      <c r="F5" s="57">
        <v>184</v>
      </c>
      <c r="G5" s="57">
        <v>182</v>
      </c>
      <c r="H5" s="57">
        <v>187</v>
      </c>
      <c r="I5" s="57"/>
      <c r="J5" s="57"/>
      <c r="K5" s="58">
        <v>4</v>
      </c>
      <c r="L5" s="58">
        <v>738</v>
      </c>
      <c r="M5" s="59">
        <v>184.5</v>
      </c>
      <c r="N5" s="60">
        <v>13</v>
      </c>
      <c r="O5" s="61">
        <v>197.5</v>
      </c>
    </row>
    <row r="6" spans="1:17" x14ac:dyDescent="0.25">
      <c r="A6" s="13" t="s">
        <v>24</v>
      </c>
      <c r="B6" s="14" t="s">
        <v>56</v>
      </c>
      <c r="C6" s="15">
        <v>45088</v>
      </c>
      <c r="D6" s="16" t="s">
        <v>57</v>
      </c>
      <c r="E6" s="17">
        <v>186</v>
      </c>
      <c r="F6" s="17">
        <v>188</v>
      </c>
      <c r="G6" s="17">
        <v>188</v>
      </c>
      <c r="H6" s="17">
        <v>184</v>
      </c>
      <c r="I6" s="17"/>
      <c r="J6" s="17"/>
      <c r="K6" s="20">
        <v>4</v>
      </c>
      <c r="L6" s="20">
        <v>746</v>
      </c>
      <c r="M6" s="21">
        <v>186.5</v>
      </c>
      <c r="N6" s="22">
        <v>7</v>
      </c>
      <c r="O6" s="23">
        <v>193.5</v>
      </c>
    </row>
    <row r="7" spans="1:17" x14ac:dyDescent="0.25">
      <c r="A7" s="13" t="s">
        <v>38</v>
      </c>
      <c r="B7" s="54" t="s">
        <v>56</v>
      </c>
      <c r="C7" s="55">
        <v>45102</v>
      </c>
      <c r="D7" s="56" t="s">
        <v>64</v>
      </c>
      <c r="E7" s="57">
        <v>185</v>
      </c>
      <c r="F7" s="57">
        <v>178</v>
      </c>
      <c r="G7" s="57">
        <v>183</v>
      </c>
      <c r="H7" s="57">
        <v>183</v>
      </c>
      <c r="I7" s="57"/>
      <c r="J7" s="57"/>
      <c r="K7" s="58">
        <v>4</v>
      </c>
      <c r="L7" s="58">
        <v>729</v>
      </c>
      <c r="M7" s="59">
        <v>182.25</v>
      </c>
      <c r="N7" s="60">
        <v>9</v>
      </c>
      <c r="O7" s="61">
        <v>191.25</v>
      </c>
    </row>
    <row r="8" spans="1:17" x14ac:dyDescent="0.25">
      <c r="A8" s="13" t="s">
        <v>24</v>
      </c>
      <c r="B8" s="14" t="s">
        <v>56</v>
      </c>
      <c r="C8" s="15">
        <v>45116</v>
      </c>
      <c r="D8" s="16" t="s">
        <v>57</v>
      </c>
      <c r="E8" s="17">
        <v>182</v>
      </c>
      <c r="F8" s="17">
        <v>173</v>
      </c>
      <c r="G8" s="17">
        <v>185</v>
      </c>
      <c r="H8" s="17">
        <v>179</v>
      </c>
      <c r="I8" s="17"/>
      <c r="J8" s="17"/>
      <c r="K8" s="20">
        <v>4</v>
      </c>
      <c r="L8" s="20">
        <v>719</v>
      </c>
      <c r="M8" s="21">
        <v>179.75</v>
      </c>
      <c r="N8" s="22">
        <v>3</v>
      </c>
      <c r="O8" s="23">
        <v>182.75</v>
      </c>
    </row>
    <row r="9" spans="1:17" x14ac:dyDescent="0.25">
      <c r="A9" s="13" t="s">
        <v>38</v>
      </c>
      <c r="B9" s="14" t="s">
        <v>56</v>
      </c>
      <c r="C9" s="15">
        <v>45130</v>
      </c>
      <c r="D9" s="16" t="s">
        <v>64</v>
      </c>
      <c r="E9" s="17">
        <v>185</v>
      </c>
      <c r="F9" s="17">
        <v>186</v>
      </c>
      <c r="G9" s="17">
        <v>190</v>
      </c>
      <c r="H9" s="17">
        <v>192</v>
      </c>
      <c r="I9" s="17">
        <v>187</v>
      </c>
      <c r="J9" s="17">
        <v>187</v>
      </c>
      <c r="K9" s="20">
        <v>6</v>
      </c>
      <c r="L9" s="20">
        <v>1127</v>
      </c>
      <c r="M9" s="21">
        <v>187.83333333333334</v>
      </c>
      <c r="N9" s="22">
        <v>8</v>
      </c>
      <c r="O9" s="23">
        <v>195.83333333333334</v>
      </c>
    </row>
    <row r="10" spans="1:17" x14ac:dyDescent="0.25">
      <c r="A10" s="13" t="s">
        <v>24</v>
      </c>
      <c r="B10" s="14" t="s">
        <v>56</v>
      </c>
      <c r="C10" s="15">
        <v>45151</v>
      </c>
      <c r="D10" s="16" t="s">
        <v>57</v>
      </c>
      <c r="E10" s="17">
        <v>188</v>
      </c>
      <c r="F10" s="17">
        <v>182</v>
      </c>
      <c r="G10" s="17">
        <v>179</v>
      </c>
      <c r="H10" s="17">
        <v>186</v>
      </c>
      <c r="I10" s="17">
        <v>182</v>
      </c>
      <c r="J10" s="17">
        <v>191</v>
      </c>
      <c r="K10" s="20">
        <v>6</v>
      </c>
      <c r="L10" s="20">
        <v>1108</v>
      </c>
      <c r="M10" s="21">
        <v>184.66666666666666</v>
      </c>
      <c r="N10" s="22">
        <v>12</v>
      </c>
      <c r="O10" s="23">
        <v>196.66666666666666</v>
      </c>
    </row>
    <row r="11" spans="1:17" x14ac:dyDescent="0.25">
      <c r="A11" s="13" t="s">
        <v>38</v>
      </c>
      <c r="B11" s="14" t="s">
        <v>56</v>
      </c>
      <c r="C11" s="15">
        <v>45165</v>
      </c>
      <c r="D11" s="16" t="s">
        <v>64</v>
      </c>
      <c r="E11" s="17">
        <v>168</v>
      </c>
      <c r="F11" s="17">
        <v>182</v>
      </c>
      <c r="G11" s="17">
        <v>178</v>
      </c>
      <c r="H11" s="17">
        <v>186</v>
      </c>
      <c r="I11" s="17"/>
      <c r="J11" s="17"/>
      <c r="K11" s="20">
        <v>4</v>
      </c>
      <c r="L11" s="20">
        <v>714</v>
      </c>
      <c r="M11" s="21">
        <v>178.5</v>
      </c>
      <c r="N11" s="22">
        <v>4</v>
      </c>
      <c r="O11" s="23">
        <v>182.5</v>
      </c>
    </row>
    <row r="12" spans="1:17" x14ac:dyDescent="0.25">
      <c r="A12" s="13" t="s">
        <v>38</v>
      </c>
      <c r="B12" s="14" t="s">
        <v>56</v>
      </c>
      <c r="C12" s="15">
        <v>45179</v>
      </c>
      <c r="D12" s="16" t="s">
        <v>57</v>
      </c>
      <c r="E12" s="17">
        <v>194</v>
      </c>
      <c r="F12" s="17">
        <v>185</v>
      </c>
      <c r="G12" s="17">
        <v>191.001</v>
      </c>
      <c r="H12" s="17">
        <v>186.001</v>
      </c>
      <c r="I12" s="17">
        <v>188</v>
      </c>
      <c r="J12" s="17">
        <v>185</v>
      </c>
      <c r="K12" s="20">
        <v>6</v>
      </c>
      <c r="L12" s="20">
        <v>1129.002</v>
      </c>
      <c r="M12" s="21">
        <v>188.167</v>
      </c>
      <c r="N12" s="22">
        <v>22</v>
      </c>
      <c r="O12" s="23">
        <v>210.167</v>
      </c>
    </row>
    <row r="13" spans="1:17" x14ac:dyDescent="0.25">
      <c r="A13" s="13" t="s">
        <v>38</v>
      </c>
      <c r="B13" s="14" t="s">
        <v>56</v>
      </c>
      <c r="C13" s="15">
        <v>45193</v>
      </c>
      <c r="D13" s="16" t="s">
        <v>64</v>
      </c>
      <c r="E13" s="17">
        <v>179</v>
      </c>
      <c r="F13" s="17">
        <v>184</v>
      </c>
      <c r="G13" s="17">
        <v>182</v>
      </c>
      <c r="H13" s="17">
        <v>182</v>
      </c>
      <c r="I13" s="17"/>
      <c r="J13" s="17"/>
      <c r="K13" s="20">
        <v>4</v>
      </c>
      <c r="L13" s="20">
        <v>727</v>
      </c>
      <c r="M13" s="21">
        <v>181.75</v>
      </c>
      <c r="N13" s="22">
        <v>8</v>
      </c>
      <c r="O13" s="23">
        <v>189.75</v>
      </c>
    </row>
    <row r="14" spans="1:17" x14ac:dyDescent="0.25">
      <c r="A14" s="13" t="s">
        <v>38</v>
      </c>
      <c r="B14" s="14" t="s">
        <v>56</v>
      </c>
      <c r="C14" s="15">
        <v>45207</v>
      </c>
      <c r="D14" s="16" t="s">
        <v>57</v>
      </c>
      <c r="E14" s="17">
        <v>176</v>
      </c>
      <c r="F14" s="17">
        <v>171</v>
      </c>
      <c r="G14" s="17">
        <v>172</v>
      </c>
      <c r="H14" s="17">
        <v>178</v>
      </c>
      <c r="I14" s="17"/>
      <c r="J14" s="17"/>
      <c r="K14" s="20">
        <v>4</v>
      </c>
      <c r="L14" s="20">
        <v>697</v>
      </c>
      <c r="M14" s="21">
        <v>174.25</v>
      </c>
      <c r="N14" s="22">
        <v>3</v>
      </c>
      <c r="O14" s="23">
        <v>177.25</v>
      </c>
    </row>
    <row r="15" spans="1:17" x14ac:dyDescent="0.25">
      <c r="A15" s="13" t="s">
        <v>38</v>
      </c>
      <c r="B15" s="14" t="s">
        <v>56</v>
      </c>
      <c r="C15" s="15">
        <v>45242</v>
      </c>
      <c r="D15" s="16" t="s">
        <v>57</v>
      </c>
      <c r="E15" s="17">
        <v>185</v>
      </c>
      <c r="F15" s="17">
        <v>185</v>
      </c>
      <c r="G15" s="17">
        <v>193</v>
      </c>
      <c r="H15" s="17">
        <v>187</v>
      </c>
      <c r="I15" s="17"/>
      <c r="J15" s="17"/>
      <c r="K15" s="20">
        <v>4</v>
      </c>
      <c r="L15" s="20">
        <v>750</v>
      </c>
      <c r="M15" s="21">
        <v>187.5</v>
      </c>
      <c r="N15" s="22">
        <v>9</v>
      </c>
      <c r="O15" s="23">
        <v>196.5</v>
      </c>
    </row>
    <row r="17" spans="11:15" x14ac:dyDescent="0.25">
      <c r="K17" s="8">
        <f>SUM(K2:K16)</f>
        <v>62</v>
      </c>
      <c r="L17" s="8">
        <f>SUM(L2:L16)</f>
        <v>11379.002</v>
      </c>
      <c r="M17" s="7">
        <f>SUM(L17/K17)</f>
        <v>183.53229032258065</v>
      </c>
      <c r="N17" s="8">
        <f>SUM(N2:N16)</f>
        <v>128</v>
      </c>
      <c r="O17" s="12">
        <f>SUM(M17+N17)</f>
        <v>311.53229032258065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10 C11" name="Range1_17"/>
    <protectedRange algorithmName="SHA-512" hashValue="ON39YdpmFHfN9f47KpiRvqrKx0V9+erV1CNkpWzYhW/Qyc6aT8rEyCrvauWSYGZK2ia3o7vd3akF07acHAFpOA==" saltValue="yVW9XmDwTqEnmpSGai0KYg==" spinCount="100000" sqref="E10:J10 B10 B11 E11:J11" name="Range1_20"/>
    <protectedRange algorithmName="SHA-512" hashValue="ON39YdpmFHfN9f47KpiRvqrKx0V9+erV1CNkpWzYhW/Qyc6aT8rEyCrvauWSYGZK2ia3o7vd3akF07acHAFpOA==" saltValue="yVW9XmDwTqEnmpSGai0KYg==" spinCount="100000" sqref="D10 D11" name="Range1_1_15"/>
    <protectedRange algorithmName="SHA-512" hashValue="ON39YdpmFHfN9f47KpiRvqrKx0V9+erV1CNkpWzYhW/Qyc6aT8rEyCrvauWSYGZK2ia3o7vd3akF07acHAFpOA==" saltValue="yVW9XmDwTqEnmpSGai0KYg==" spinCount="100000" sqref="E12:J12 B12 B13 E13:J13" name="Range1_25"/>
    <protectedRange algorithmName="SHA-512" hashValue="ON39YdpmFHfN9f47KpiRvqrKx0V9+erV1CNkpWzYhW/Qyc6aT8rEyCrvauWSYGZK2ia3o7vd3akF07acHAFpOA==" saltValue="yVW9XmDwTqEnmpSGai0KYg==" spinCount="100000" sqref="D12 D13" name="Range1_1_19"/>
    <protectedRange algorithmName="SHA-512" hashValue="ON39YdpmFHfN9f47KpiRvqrKx0V9+erV1CNkpWzYhW/Qyc6aT8rEyCrvauWSYGZK2ia3o7vd3akF07acHAFpOA==" saltValue="yVW9XmDwTqEnmpSGai0KYg==" spinCount="100000" sqref="E14:J14 B14:C14 B15:C15 E15:J15" name="Range1_10"/>
    <protectedRange algorithmName="SHA-512" hashValue="ON39YdpmFHfN9f47KpiRvqrKx0V9+erV1CNkpWzYhW/Qyc6aT8rEyCrvauWSYGZK2ia3o7vd3akF07acHAFpOA==" saltValue="yVW9XmDwTqEnmpSGai0KYg==" spinCount="100000" sqref="D14 D15" name="Range1_1_7"/>
  </protectedRanges>
  <conditionalFormatting sqref="I2:I3">
    <cfRule type="top10" dxfId="64" priority="8" rank="1"/>
  </conditionalFormatting>
  <conditionalFormatting sqref="J2:J3">
    <cfRule type="top10" dxfId="63" priority="7" rank="1"/>
  </conditionalFormatting>
  <hyperlinks>
    <hyperlink ref="Q1" location="'National Rankings'!A1" display="Back to Ranking" xr:uid="{C025A4D2-9A26-4493-B2CE-E536E0B7F7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25B0A7-04E1-49EA-BCBF-41B827D90C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9A32-6CCF-472C-B4BA-F0C115FF7B00}">
  <sheetPr codeName="Sheet66"/>
  <dimension ref="A1:Q23"/>
  <sheetViews>
    <sheetView workbookViewId="0">
      <selection activeCell="K24" sqref="K2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34</v>
      </c>
      <c r="C2" s="15">
        <v>44996</v>
      </c>
      <c r="D2" s="16" t="s">
        <v>25</v>
      </c>
      <c r="E2" s="17">
        <v>191</v>
      </c>
      <c r="F2" s="17">
        <v>168</v>
      </c>
      <c r="G2" s="17">
        <v>179</v>
      </c>
      <c r="H2" s="17">
        <v>164</v>
      </c>
      <c r="I2" s="17"/>
      <c r="J2" s="17"/>
      <c r="K2" s="20">
        <v>4</v>
      </c>
      <c r="L2" s="20">
        <v>702</v>
      </c>
      <c r="M2" s="21">
        <v>175.5</v>
      </c>
      <c r="N2" s="22">
        <v>6</v>
      </c>
      <c r="O2" s="23">
        <v>181.5</v>
      </c>
    </row>
    <row r="3" spans="1:17" x14ac:dyDescent="0.25">
      <c r="A3" s="13" t="s">
        <v>24</v>
      </c>
      <c r="B3" s="14" t="s">
        <v>34</v>
      </c>
      <c r="C3" s="15">
        <v>45010</v>
      </c>
      <c r="D3" s="16" t="s">
        <v>25</v>
      </c>
      <c r="E3" s="17">
        <v>180.001</v>
      </c>
      <c r="F3" s="17">
        <v>185</v>
      </c>
      <c r="G3" s="17">
        <v>177</v>
      </c>
      <c r="H3" s="17">
        <v>184</v>
      </c>
      <c r="I3" s="17"/>
      <c r="J3" s="17"/>
      <c r="K3" s="20">
        <v>4</v>
      </c>
      <c r="L3" s="20">
        <v>726.00099999999998</v>
      </c>
      <c r="M3" s="21">
        <v>181.50024999999999</v>
      </c>
      <c r="N3" s="22">
        <v>11</v>
      </c>
      <c r="O3" s="23">
        <v>192.50024999999999</v>
      </c>
    </row>
    <row r="4" spans="1:17" x14ac:dyDescent="0.25">
      <c r="A4" s="13" t="s">
        <v>24</v>
      </c>
      <c r="B4" s="14" t="s">
        <v>34</v>
      </c>
      <c r="C4" s="15">
        <v>45020</v>
      </c>
      <c r="D4" s="16" t="s">
        <v>25</v>
      </c>
      <c r="E4" s="17">
        <v>175.001</v>
      </c>
      <c r="F4" s="17">
        <v>181</v>
      </c>
      <c r="G4" s="17">
        <v>181</v>
      </c>
      <c r="H4" s="17">
        <v>182</v>
      </c>
      <c r="I4" s="17"/>
      <c r="J4" s="17"/>
      <c r="K4" s="20">
        <v>4</v>
      </c>
      <c r="L4" s="20">
        <v>719.00099999999998</v>
      </c>
      <c r="M4" s="21">
        <v>179.75024999999999</v>
      </c>
      <c r="N4" s="22">
        <v>8</v>
      </c>
      <c r="O4" s="23">
        <v>187.75024999999999</v>
      </c>
    </row>
    <row r="5" spans="1:17" x14ac:dyDescent="0.25">
      <c r="A5" s="13" t="s">
        <v>24</v>
      </c>
      <c r="B5" s="14" t="s">
        <v>34</v>
      </c>
      <c r="C5" s="15">
        <v>45024</v>
      </c>
      <c r="D5" s="16" t="s">
        <v>25</v>
      </c>
      <c r="E5" s="17">
        <v>190</v>
      </c>
      <c r="F5" s="17">
        <v>187</v>
      </c>
      <c r="G5" s="17">
        <v>185</v>
      </c>
      <c r="H5" s="17">
        <v>186</v>
      </c>
      <c r="I5" s="17"/>
      <c r="J5" s="17"/>
      <c r="K5" s="20">
        <v>4</v>
      </c>
      <c r="L5" s="20">
        <v>748</v>
      </c>
      <c r="M5" s="21">
        <v>187</v>
      </c>
      <c r="N5" s="22">
        <v>9</v>
      </c>
      <c r="O5" s="23">
        <v>196</v>
      </c>
    </row>
    <row r="6" spans="1:17" x14ac:dyDescent="0.25">
      <c r="A6" s="13" t="s">
        <v>24</v>
      </c>
      <c r="B6" s="14" t="s">
        <v>34</v>
      </c>
      <c r="C6" s="15">
        <v>45038</v>
      </c>
      <c r="D6" s="16" t="s">
        <v>25</v>
      </c>
      <c r="E6" s="17">
        <v>181</v>
      </c>
      <c r="F6" s="17">
        <v>180</v>
      </c>
      <c r="G6" s="17">
        <v>187</v>
      </c>
      <c r="H6" s="17">
        <v>182</v>
      </c>
      <c r="I6" s="17"/>
      <c r="J6" s="17"/>
      <c r="K6" s="20">
        <v>4</v>
      </c>
      <c r="L6" s="20">
        <v>730</v>
      </c>
      <c r="M6" s="21">
        <v>182.5</v>
      </c>
      <c r="N6" s="22">
        <v>9</v>
      </c>
      <c r="O6" s="23">
        <v>191.5</v>
      </c>
    </row>
    <row r="7" spans="1:17" x14ac:dyDescent="0.25">
      <c r="A7" s="53" t="s">
        <v>24</v>
      </c>
      <c r="B7" s="54" t="s">
        <v>34</v>
      </c>
      <c r="C7" s="55">
        <v>45048</v>
      </c>
      <c r="D7" s="56" t="s">
        <v>25</v>
      </c>
      <c r="E7" s="17">
        <v>181</v>
      </c>
      <c r="F7" s="17">
        <v>183</v>
      </c>
      <c r="G7" s="17">
        <v>190</v>
      </c>
      <c r="H7" s="17">
        <v>186</v>
      </c>
      <c r="I7" s="17"/>
      <c r="J7" s="17"/>
      <c r="K7" s="58">
        <v>4</v>
      </c>
      <c r="L7" s="58">
        <v>740</v>
      </c>
      <c r="M7" s="59">
        <v>185</v>
      </c>
      <c r="N7" s="60">
        <v>9</v>
      </c>
      <c r="O7" s="61">
        <v>194</v>
      </c>
    </row>
    <row r="8" spans="1:17" x14ac:dyDescent="0.25">
      <c r="A8" s="13" t="s">
        <v>24</v>
      </c>
      <c r="B8" s="54" t="s">
        <v>34</v>
      </c>
      <c r="C8" s="55">
        <v>45073</v>
      </c>
      <c r="D8" s="56" t="s">
        <v>25</v>
      </c>
      <c r="E8" s="17">
        <v>190</v>
      </c>
      <c r="F8" s="17">
        <v>184</v>
      </c>
      <c r="G8" s="17">
        <v>186</v>
      </c>
      <c r="H8" s="17">
        <v>178</v>
      </c>
      <c r="I8" s="17"/>
      <c r="J8" s="17"/>
      <c r="K8" s="58">
        <v>4</v>
      </c>
      <c r="L8" s="58">
        <v>738</v>
      </c>
      <c r="M8" s="59">
        <v>184.5</v>
      </c>
      <c r="N8" s="60">
        <v>13</v>
      </c>
      <c r="O8" s="61">
        <v>197.5</v>
      </c>
    </row>
    <row r="9" spans="1:17" x14ac:dyDescent="0.25">
      <c r="A9" s="13" t="s">
        <v>38</v>
      </c>
      <c r="B9" s="54" t="s">
        <v>34</v>
      </c>
      <c r="C9" s="55">
        <v>45083</v>
      </c>
      <c r="D9" s="56" t="s">
        <v>25</v>
      </c>
      <c r="E9" s="17">
        <v>191</v>
      </c>
      <c r="F9" s="17">
        <v>188</v>
      </c>
      <c r="G9" s="17">
        <v>189</v>
      </c>
      <c r="H9" s="17">
        <v>182</v>
      </c>
      <c r="I9" s="17"/>
      <c r="J9" s="17"/>
      <c r="K9" s="58">
        <v>4</v>
      </c>
      <c r="L9" s="58">
        <v>750</v>
      </c>
      <c r="M9" s="59">
        <v>187.5</v>
      </c>
      <c r="N9" s="60">
        <v>11</v>
      </c>
      <c r="O9" s="61">
        <v>198.5</v>
      </c>
    </row>
    <row r="10" spans="1:17" x14ac:dyDescent="0.25">
      <c r="A10" s="53" t="s">
        <v>24</v>
      </c>
      <c r="B10" s="54" t="s">
        <v>34</v>
      </c>
      <c r="C10" s="55">
        <v>45087</v>
      </c>
      <c r="D10" s="56" t="s">
        <v>25</v>
      </c>
      <c r="E10" s="17">
        <v>184</v>
      </c>
      <c r="F10" s="17">
        <v>183</v>
      </c>
      <c r="G10" s="17">
        <v>181</v>
      </c>
      <c r="H10" s="17">
        <v>180</v>
      </c>
      <c r="I10" s="17"/>
      <c r="J10" s="17"/>
      <c r="K10" s="58">
        <v>4</v>
      </c>
      <c r="L10" s="58">
        <v>728</v>
      </c>
      <c r="M10" s="59">
        <v>182</v>
      </c>
      <c r="N10" s="60">
        <v>7</v>
      </c>
      <c r="O10" s="61">
        <v>189</v>
      </c>
    </row>
    <row r="11" spans="1:17" x14ac:dyDescent="0.25">
      <c r="A11" s="13" t="s">
        <v>38</v>
      </c>
      <c r="B11" s="54" t="s">
        <v>34</v>
      </c>
      <c r="C11" s="55">
        <v>45101</v>
      </c>
      <c r="D11" s="56" t="s">
        <v>25</v>
      </c>
      <c r="E11" s="17">
        <v>170</v>
      </c>
      <c r="F11" s="17">
        <v>178</v>
      </c>
      <c r="G11" s="17">
        <v>179</v>
      </c>
      <c r="H11" s="17">
        <v>181</v>
      </c>
      <c r="I11" s="17"/>
      <c r="J11" s="17"/>
      <c r="K11" s="58">
        <v>4</v>
      </c>
      <c r="L11" s="58">
        <v>708</v>
      </c>
      <c r="M11" s="59">
        <v>177</v>
      </c>
      <c r="N11" s="60">
        <v>7</v>
      </c>
      <c r="O11" s="61">
        <v>184</v>
      </c>
    </row>
    <row r="12" spans="1:17" x14ac:dyDescent="0.25">
      <c r="A12" s="13" t="s">
        <v>38</v>
      </c>
      <c r="B12" s="14" t="s">
        <v>34</v>
      </c>
      <c r="C12" s="15">
        <v>45129</v>
      </c>
      <c r="D12" s="16" t="s">
        <v>25</v>
      </c>
      <c r="E12" s="17">
        <v>187</v>
      </c>
      <c r="F12" s="17">
        <v>187</v>
      </c>
      <c r="G12" s="17">
        <v>189</v>
      </c>
      <c r="H12" s="17">
        <v>182</v>
      </c>
      <c r="I12" s="17"/>
      <c r="J12" s="17"/>
      <c r="K12" s="20">
        <v>4</v>
      </c>
      <c r="L12" s="20">
        <v>745</v>
      </c>
      <c r="M12" s="21">
        <v>186.25</v>
      </c>
      <c r="N12" s="22">
        <v>11</v>
      </c>
      <c r="O12" s="23">
        <v>197.25</v>
      </c>
    </row>
    <row r="13" spans="1:17" x14ac:dyDescent="0.25">
      <c r="A13" s="13" t="s">
        <v>24</v>
      </c>
      <c r="B13" s="14" t="s">
        <v>34</v>
      </c>
      <c r="C13" s="15">
        <v>45136</v>
      </c>
      <c r="D13" s="16" t="s">
        <v>25</v>
      </c>
      <c r="E13" s="17">
        <v>178</v>
      </c>
      <c r="F13" s="17">
        <v>182</v>
      </c>
      <c r="G13" s="17">
        <v>184</v>
      </c>
      <c r="H13" s="17">
        <v>180</v>
      </c>
      <c r="I13" s="17">
        <v>183</v>
      </c>
      <c r="J13" s="17">
        <v>187</v>
      </c>
      <c r="K13" s="20">
        <v>6</v>
      </c>
      <c r="L13" s="20">
        <v>1094</v>
      </c>
      <c r="M13" s="21">
        <v>182.33333333333334</v>
      </c>
      <c r="N13" s="22">
        <v>26</v>
      </c>
      <c r="O13" s="23">
        <v>208.33333333333334</v>
      </c>
    </row>
    <row r="14" spans="1:17" x14ac:dyDescent="0.25">
      <c r="A14" s="13" t="s">
        <v>38</v>
      </c>
      <c r="B14" s="14" t="s">
        <v>34</v>
      </c>
      <c r="C14" s="15">
        <v>45150</v>
      </c>
      <c r="D14" s="16" t="s">
        <v>25</v>
      </c>
      <c r="E14" s="17">
        <v>171</v>
      </c>
      <c r="F14" s="17">
        <v>177</v>
      </c>
      <c r="G14" s="17">
        <v>175</v>
      </c>
      <c r="H14" s="17">
        <v>173</v>
      </c>
      <c r="I14" s="17"/>
      <c r="J14" s="17"/>
      <c r="K14" s="20">
        <v>4</v>
      </c>
      <c r="L14" s="20">
        <v>696</v>
      </c>
      <c r="M14" s="21">
        <v>174</v>
      </c>
      <c r="N14" s="22">
        <v>3</v>
      </c>
      <c r="O14" s="23">
        <v>177</v>
      </c>
    </row>
    <row r="15" spans="1:17" x14ac:dyDescent="0.25">
      <c r="A15" s="13" t="s">
        <v>24</v>
      </c>
      <c r="B15" s="14" t="s">
        <v>34</v>
      </c>
      <c r="C15" s="15">
        <v>45164</v>
      </c>
      <c r="D15" s="16" t="s">
        <v>25</v>
      </c>
      <c r="E15" s="17">
        <v>182</v>
      </c>
      <c r="F15" s="17">
        <v>192</v>
      </c>
      <c r="G15" s="17">
        <v>179</v>
      </c>
      <c r="H15" s="17">
        <v>180</v>
      </c>
      <c r="I15" s="17"/>
      <c r="J15" s="17"/>
      <c r="K15" s="20">
        <v>4</v>
      </c>
      <c r="L15" s="20">
        <v>733</v>
      </c>
      <c r="M15" s="21">
        <v>183.25</v>
      </c>
      <c r="N15" s="22">
        <v>7</v>
      </c>
      <c r="O15" s="23">
        <v>190.25</v>
      </c>
    </row>
    <row r="16" spans="1:17" x14ac:dyDescent="0.25">
      <c r="A16" s="13" t="s">
        <v>24</v>
      </c>
      <c r="B16" s="14" t="s">
        <v>34</v>
      </c>
      <c r="C16" s="15">
        <v>45178</v>
      </c>
      <c r="D16" s="16" t="s">
        <v>25</v>
      </c>
      <c r="E16" s="17">
        <v>190</v>
      </c>
      <c r="F16" s="17">
        <v>176</v>
      </c>
      <c r="G16" s="17">
        <v>182</v>
      </c>
      <c r="H16" s="17">
        <v>182</v>
      </c>
      <c r="I16" s="17"/>
      <c r="J16" s="17"/>
      <c r="K16" s="20">
        <v>4</v>
      </c>
      <c r="L16" s="20">
        <v>730</v>
      </c>
      <c r="M16" s="21">
        <v>182.5</v>
      </c>
      <c r="N16" s="22">
        <v>9</v>
      </c>
      <c r="O16" s="23">
        <v>191.5</v>
      </c>
    </row>
    <row r="17" spans="1:15" x14ac:dyDescent="0.25">
      <c r="A17" s="13" t="s">
        <v>38</v>
      </c>
      <c r="B17" s="14" t="s">
        <v>34</v>
      </c>
      <c r="C17" s="15">
        <v>45192</v>
      </c>
      <c r="D17" s="16" t="s">
        <v>25</v>
      </c>
      <c r="E17" s="17">
        <v>181</v>
      </c>
      <c r="F17" s="17">
        <v>172</v>
      </c>
      <c r="G17" s="17">
        <v>172.001</v>
      </c>
      <c r="H17" s="17">
        <v>175</v>
      </c>
      <c r="I17" s="17"/>
      <c r="J17" s="17"/>
      <c r="K17" s="20">
        <v>4</v>
      </c>
      <c r="L17" s="20">
        <v>700.00099999999998</v>
      </c>
      <c r="M17" s="21">
        <v>175.00024999999999</v>
      </c>
      <c r="N17" s="22">
        <v>5</v>
      </c>
      <c r="O17" s="23">
        <v>180.00024999999999</v>
      </c>
    </row>
    <row r="18" spans="1:15" x14ac:dyDescent="0.25">
      <c r="A18" s="13" t="s">
        <v>24</v>
      </c>
      <c r="B18" s="14" t="s">
        <v>34</v>
      </c>
      <c r="C18" s="15">
        <v>45202</v>
      </c>
      <c r="D18" s="16" t="s">
        <v>25</v>
      </c>
      <c r="E18" s="17">
        <v>190</v>
      </c>
      <c r="F18" s="17">
        <v>188</v>
      </c>
      <c r="G18" s="17">
        <v>183</v>
      </c>
      <c r="H18" s="17">
        <v>179.001</v>
      </c>
      <c r="I18" s="17"/>
      <c r="J18" s="17"/>
      <c r="K18" s="20">
        <v>4</v>
      </c>
      <c r="L18" s="20">
        <v>740.00099999999998</v>
      </c>
      <c r="M18" s="21">
        <v>185.00024999999999</v>
      </c>
      <c r="N18" s="22">
        <v>8</v>
      </c>
      <c r="O18" s="23">
        <v>193.00024999999999</v>
      </c>
    </row>
    <row r="19" spans="1:15" x14ac:dyDescent="0.25">
      <c r="A19" s="13" t="s">
        <v>38</v>
      </c>
      <c r="B19" s="14" t="s">
        <v>34</v>
      </c>
      <c r="C19" s="15">
        <v>45213</v>
      </c>
      <c r="D19" s="16" t="s">
        <v>25</v>
      </c>
      <c r="E19" s="17">
        <v>182</v>
      </c>
      <c r="F19" s="17">
        <v>178</v>
      </c>
      <c r="G19" s="17">
        <v>180</v>
      </c>
      <c r="H19" s="17">
        <v>181</v>
      </c>
      <c r="I19" s="17"/>
      <c r="J19" s="17"/>
      <c r="K19" s="20">
        <v>4</v>
      </c>
      <c r="L19" s="20">
        <v>721</v>
      </c>
      <c r="M19" s="21">
        <v>180.25</v>
      </c>
      <c r="N19" s="22">
        <v>3</v>
      </c>
      <c r="O19" s="23">
        <v>183.25</v>
      </c>
    </row>
    <row r="20" spans="1:15" x14ac:dyDescent="0.25">
      <c r="A20" s="13" t="s">
        <v>38</v>
      </c>
      <c r="B20" s="14" t="s">
        <v>34</v>
      </c>
      <c r="C20" s="15">
        <v>45227</v>
      </c>
      <c r="D20" s="16" t="s">
        <v>25</v>
      </c>
      <c r="E20" s="17">
        <v>188</v>
      </c>
      <c r="F20" s="17">
        <v>183</v>
      </c>
      <c r="G20" s="17">
        <v>184.001</v>
      </c>
      <c r="H20" s="17">
        <v>185</v>
      </c>
      <c r="I20" s="17"/>
      <c r="J20" s="17"/>
      <c r="K20" s="20">
        <v>4</v>
      </c>
      <c r="L20" s="20">
        <v>740.00099999999998</v>
      </c>
      <c r="M20" s="21">
        <v>185.00024999999999</v>
      </c>
      <c r="N20" s="22">
        <v>9</v>
      </c>
      <c r="O20" s="23">
        <v>194.00024999999999</v>
      </c>
    </row>
    <row r="21" spans="1:15" x14ac:dyDescent="0.25">
      <c r="A21" s="13" t="s">
        <v>24</v>
      </c>
      <c r="B21" s="14" t="s">
        <v>34</v>
      </c>
      <c r="C21" s="15">
        <v>45234</v>
      </c>
      <c r="D21" s="16" t="s">
        <v>25</v>
      </c>
      <c r="E21" s="17">
        <v>179.001</v>
      </c>
      <c r="F21" s="17">
        <v>167.001</v>
      </c>
      <c r="G21" s="17">
        <v>172</v>
      </c>
      <c r="H21" s="17">
        <v>176.001</v>
      </c>
      <c r="I21" s="17"/>
      <c r="J21" s="17"/>
      <c r="K21" s="20">
        <v>4</v>
      </c>
      <c r="L21" s="20">
        <v>694.00299999999993</v>
      </c>
      <c r="M21" s="21">
        <v>173.50074999999998</v>
      </c>
      <c r="N21" s="22">
        <v>3</v>
      </c>
      <c r="O21" s="23">
        <v>176.50074999999998</v>
      </c>
    </row>
    <row r="23" spans="1:15" x14ac:dyDescent="0.25">
      <c r="K23" s="8">
        <f>SUM(K2:K22)</f>
        <v>82</v>
      </c>
      <c r="L23" s="8">
        <f>SUM(L2:L22)</f>
        <v>14882.008000000002</v>
      </c>
      <c r="M23" s="7">
        <f>SUM(L23/K23)</f>
        <v>181.48790243902442</v>
      </c>
      <c r="N23" s="8">
        <f>SUM(N2:N22)</f>
        <v>174</v>
      </c>
      <c r="O23" s="12">
        <f>SUM(M23+N23)</f>
        <v>355.48790243902442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8"/>
    <protectedRange algorithmName="SHA-512" hashValue="ON39YdpmFHfN9f47KpiRvqrKx0V9+erV1CNkpWzYhW/Qyc6aT8rEyCrvauWSYGZK2ia3o7vd3akF07acHAFpOA==" saltValue="yVW9XmDwTqEnmpSGai0KYg==" spinCount="100000" sqref="B3:C3" name="Range1_1_2_2_1_1_10"/>
    <protectedRange algorithmName="SHA-512" hashValue="ON39YdpmFHfN9f47KpiRvqrKx0V9+erV1CNkpWzYhW/Qyc6aT8rEyCrvauWSYGZK2ia3o7vd3akF07acHAFpOA==" saltValue="yVW9XmDwTqEnmpSGai0KYg==" spinCount="100000" sqref="D3" name="Range1_1_1_2_1_1_1_10"/>
    <protectedRange sqref="B9:C9 E9:J9" name="Range1_7"/>
    <protectedRange sqref="D9" name="Range1_1_5"/>
    <protectedRange algorithmName="SHA-512" hashValue="ON39YdpmFHfN9f47KpiRvqrKx0V9+erV1CNkpWzYhW/Qyc6aT8rEyCrvauWSYGZK2ia3o7vd3akF07acHAFpOA==" saltValue="yVW9XmDwTqEnmpSGai0KYg==" spinCount="100000" sqref="B20:C20 E20:J20" name="Range1_5"/>
    <protectedRange algorithmName="SHA-512" hashValue="ON39YdpmFHfN9f47KpiRvqrKx0V9+erV1CNkpWzYhW/Qyc6aT8rEyCrvauWSYGZK2ia3o7vd3akF07acHAFpOA==" saltValue="yVW9XmDwTqEnmpSGai0KYg==" spinCount="100000" sqref="D20" name="Range1_1_5_1"/>
    <protectedRange algorithmName="SHA-512" hashValue="ON39YdpmFHfN9f47KpiRvqrKx0V9+erV1CNkpWzYhW/Qyc6aT8rEyCrvauWSYGZK2ia3o7vd3akF07acHAFpOA==" saltValue="yVW9XmDwTqEnmpSGai0KYg==" spinCount="100000" sqref="E21:J21 B21:C21" name="Range1_89"/>
    <protectedRange algorithmName="SHA-512" hashValue="ON39YdpmFHfN9f47KpiRvqrKx0V9+erV1CNkpWzYhW/Qyc6aT8rEyCrvauWSYGZK2ia3o7vd3akF07acHAFpOA==" saltValue="yVW9XmDwTqEnmpSGai0KYg==" spinCount="100000" sqref="D21" name="Range1_1_43"/>
  </protectedRanges>
  <hyperlinks>
    <hyperlink ref="Q1" location="'National Rankings'!A1" display="Back to Ranking" xr:uid="{1550D337-4017-4DE9-9AE2-F9B16EECB3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68B07D-7CB4-492F-A8C2-046692A1A2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FEA7-CAEA-4469-AB82-D41C7F8FF2DE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2" t="s">
        <v>38</v>
      </c>
      <c r="B2" s="54" t="s">
        <v>75</v>
      </c>
      <c r="C2" s="55">
        <v>45060</v>
      </c>
      <c r="D2" s="56" t="s">
        <v>57</v>
      </c>
      <c r="E2" s="57">
        <v>191</v>
      </c>
      <c r="F2" s="57">
        <v>178</v>
      </c>
      <c r="G2" s="57">
        <v>174</v>
      </c>
      <c r="H2" s="57">
        <v>175</v>
      </c>
      <c r="I2" s="57"/>
      <c r="J2" s="57"/>
      <c r="K2" s="58">
        <v>4</v>
      </c>
      <c r="L2" s="58">
        <v>718</v>
      </c>
      <c r="M2" s="59">
        <v>179.5</v>
      </c>
      <c r="N2" s="60">
        <v>5</v>
      </c>
      <c r="O2" s="61">
        <v>184.5</v>
      </c>
    </row>
    <row r="3" spans="1:17" x14ac:dyDescent="0.25">
      <c r="A3" s="13" t="s">
        <v>24</v>
      </c>
      <c r="B3" s="14" t="s">
        <v>75</v>
      </c>
      <c r="C3" s="15">
        <v>45088</v>
      </c>
      <c r="D3" s="16" t="s">
        <v>57</v>
      </c>
      <c r="E3" s="17">
        <v>171</v>
      </c>
      <c r="F3" s="17">
        <v>175</v>
      </c>
      <c r="G3" s="17">
        <v>171</v>
      </c>
      <c r="H3" s="17">
        <v>178</v>
      </c>
      <c r="I3" s="17"/>
      <c r="J3" s="17"/>
      <c r="K3" s="20">
        <v>4</v>
      </c>
      <c r="L3" s="20">
        <v>695</v>
      </c>
      <c r="M3" s="21">
        <v>173.75</v>
      </c>
      <c r="N3" s="22">
        <v>2</v>
      </c>
      <c r="O3" s="23">
        <v>175.75</v>
      </c>
    </row>
    <row r="4" spans="1:17" x14ac:dyDescent="0.25">
      <c r="A4" s="13" t="s">
        <v>24</v>
      </c>
      <c r="B4" s="14" t="s">
        <v>75</v>
      </c>
      <c r="C4" s="15">
        <v>45116</v>
      </c>
      <c r="D4" s="16" t="s">
        <v>57</v>
      </c>
      <c r="E4" s="17">
        <v>170</v>
      </c>
      <c r="F4" s="17">
        <v>175</v>
      </c>
      <c r="G4" s="17">
        <v>165</v>
      </c>
      <c r="H4" s="17">
        <v>181</v>
      </c>
      <c r="I4" s="17"/>
      <c r="J4" s="17"/>
      <c r="K4" s="20">
        <v>4</v>
      </c>
      <c r="L4" s="20">
        <v>691</v>
      </c>
      <c r="M4" s="21">
        <v>172.75</v>
      </c>
      <c r="N4" s="22">
        <v>2</v>
      </c>
      <c r="O4" s="23">
        <v>174.75</v>
      </c>
    </row>
    <row r="5" spans="1:17" x14ac:dyDescent="0.25">
      <c r="A5" s="13" t="s">
        <v>24</v>
      </c>
      <c r="B5" s="14" t="s">
        <v>75</v>
      </c>
      <c r="C5" s="15">
        <v>45151</v>
      </c>
      <c r="D5" s="16" t="s">
        <v>57</v>
      </c>
      <c r="E5" s="17">
        <v>179</v>
      </c>
      <c r="F5" s="17">
        <v>181</v>
      </c>
      <c r="G5" s="17">
        <v>180</v>
      </c>
      <c r="H5" s="17">
        <v>180</v>
      </c>
      <c r="I5" s="17">
        <v>176</v>
      </c>
      <c r="J5" s="17">
        <v>161</v>
      </c>
      <c r="K5" s="20">
        <v>6</v>
      </c>
      <c r="L5" s="20">
        <v>1057</v>
      </c>
      <c r="M5" s="21">
        <v>176.16666666666666</v>
      </c>
      <c r="N5" s="22">
        <v>4</v>
      </c>
      <c r="O5" s="23">
        <v>180.16666666666666</v>
      </c>
    </row>
    <row r="6" spans="1:17" x14ac:dyDescent="0.25">
      <c r="A6" s="13" t="s">
        <v>38</v>
      </c>
      <c r="B6" s="14" t="s">
        <v>75</v>
      </c>
      <c r="C6" s="15">
        <v>45179</v>
      </c>
      <c r="D6" s="16" t="s">
        <v>57</v>
      </c>
      <c r="E6" s="17">
        <v>183</v>
      </c>
      <c r="F6" s="17">
        <v>174</v>
      </c>
      <c r="G6" s="17">
        <v>190</v>
      </c>
      <c r="H6" s="17">
        <v>176</v>
      </c>
      <c r="I6" s="17">
        <v>184</v>
      </c>
      <c r="J6" s="17">
        <v>183</v>
      </c>
      <c r="K6" s="20">
        <v>6</v>
      </c>
      <c r="L6" s="20">
        <v>1090</v>
      </c>
      <c r="M6" s="21">
        <v>181.66666666666666</v>
      </c>
      <c r="N6" s="22">
        <v>4</v>
      </c>
      <c r="O6" s="23">
        <v>185.66666666666666</v>
      </c>
    </row>
    <row r="7" spans="1:17" x14ac:dyDescent="0.25">
      <c r="A7" s="13" t="s">
        <v>38</v>
      </c>
      <c r="B7" s="14" t="s">
        <v>124</v>
      </c>
      <c r="C7" s="15">
        <v>45242</v>
      </c>
      <c r="D7" s="16" t="s">
        <v>57</v>
      </c>
      <c r="E7" s="17">
        <v>184.001</v>
      </c>
      <c r="F7" s="17">
        <v>180</v>
      </c>
      <c r="G7" s="17">
        <v>181</v>
      </c>
      <c r="H7" s="17">
        <v>180</v>
      </c>
      <c r="I7" s="17"/>
      <c r="J7" s="17"/>
      <c r="K7" s="20">
        <v>4</v>
      </c>
      <c r="L7" s="20">
        <v>725.00099999999998</v>
      </c>
      <c r="M7" s="21">
        <v>181.25024999999999</v>
      </c>
      <c r="N7" s="22">
        <v>2</v>
      </c>
      <c r="O7" s="23">
        <v>183.25024999999999</v>
      </c>
    </row>
    <row r="9" spans="1:17" x14ac:dyDescent="0.25">
      <c r="K9" s="8">
        <f>SUM(K2:K8)</f>
        <v>28</v>
      </c>
      <c r="L9" s="8">
        <f>SUM(L2:L8)</f>
        <v>4976.0010000000002</v>
      </c>
      <c r="M9" s="7">
        <f>SUM(L9/K9)</f>
        <v>177.71432142857142</v>
      </c>
      <c r="N9" s="8">
        <f>SUM(N2:N8)</f>
        <v>19</v>
      </c>
      <c r="O9" s="12">
        <f>SUM(M9+N9)</f>
        <v>196.71432142857142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5" name="Range1_17"/>
    <protectedRange algorithmName="SHA-512" hashValue="ON39YdpmFHfN9f47KpiRvqrKx0V9+erV1CNkpWzYhW/Qyc6aT8rEyCrvauWSYGZK2ia3o7vd3akF07acHAFpOA==" saltValue="yVW9XmDwTqEnmpSGai0KYg==" spinCount="100000" sqref="E5:J5 B5" name="Range1_20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6:J6 B6 B7 E7:J7" name="Range1_25"/>
    <protectedRange algorithmName="SHA-512" hashValue="ON39YdpmFHfN9f47KpiRvqrKx0V9+erV1CNkpWzYhW/Qyc6aT8rEyCrvauWSYGZK2ia3o7vd3akF07acHAFpOA==" saltValue="yVW9XmDwTqEnmpSGai0KYg==" spinCount="100000" sqref="D6 D7" name="Range1_1_19"/>
  </protectedRanges>
  <hyperlinks>
    <hyperlink ref="Q1" location="'National Rankings'!A1" display="Back to Ranking" xr:uid="{532D08E7-9A61-4089-AF9F-A750964BF6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13DB1A-59F6-4026-83D6-FA443D058C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B674-B8C3-4E56-9B11-F9CF81500485}"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49</v>
      </c>
      <c r="C2" s="15">
        <v>45006</v>
      </c>
      <c r="D2" s="16" t="s">
        <v>30</v>
      </c>
      <c r="E2" s="17">
        <v>187.001</v>
      </c>
      <c r="F2" s="17">
        <v>188</v>
      </c>
      <c r="G2" s="17">
        <v>187</v>
      </c>
      <c r="H2" s="17">
        <v>190</v>
      </c>
      <c r="I2" s="17"/>
      <c r="J2" s="17"/>
      <c r="K2" s="20">
        <v>4</v>
      </c>
      <c r="L2" s="20">
        <v>752.00099999999998</v>
      </c>
      <c r="M2" s="21">
        <v>188.00024999999999</v>
      </c>
      <c r="N2" s="22">
        <v>10</v>
      </c>
      <c r="O2" s="23">
        <v>198</v>
      </c>
    </row>
    <row r="3" spans="1:17" x14ac:dyDescent="0.25">
      <c r="A3" s="13" t="s">
        <v>24</v>
      </c>
      <c r="B3" s="14" t="s">
        <v>49</v>
      </c>
      <c r="C3" s="15">
        <v>45034</v>
      </c>
      <c r="D3" s="16" t="s">
        <v>30</v>
      </c>
      <c r="E3" s="17">
        <v>182</v>
      </c>
      <c r="F3" s="17">
        <v>178</v>
      </c>
      <c r="G3" s="17">
        <v>187</v>
      </c>
      <c r="H3" s="17">
        <v>184</v>
      </c>
      <c r="I3" s="17"/>
      <c r="J3" s="17"/>
      <c r="K3" s="20">
        <v>4</v>
      </c>
      <c r="L3" s="20">
        <v>731</v>
      </c>
      <c r="M3" s="21">
        <v>182.75</v>
      </c>
      <c r="N3" s="22">
        <v>7</v>
      </c>
      <c r="O3" s="23">
        <v>189.75</v>
      </c>
    </row>
    <row r="4" spans="1:17" x14ac:dyDescent="0.25">
      <c r="A4" s="13" t="s">
        <v>38</v>
      </c>
      <c r="B4" s="14" t="s">
        <v>49</v>
      </c>
      <c r="C4" s="15">
        <v>45062</v>
      </c>
      <c r="D4" s="16" t="s">
        <v>30</v>
      </c>
      <c r="E4" s="17">
        <v>181</v>
      </c>
      <c r="F4" s="17">
        <v>185</v>
      </c>
      <c r="G4" s="17">
        <v>189</v>
      </c>
      <c r="H4" s="17">
        <v>189</v>
      </c>
      <c r="I4" s="17"/>
      <c r="J4" s="17"/>
      <c r="K4" s="20">
        <v>4</v>
      </c>
      <c r="L4" s="20">
        <v>744</v>
      </c>
      <c r="M4" s="21">
        <v>186</v>
      </c>
      <c r="N4" s="22">
        <v>11</v>
      </c>
      <c r="O4" s="23">
        <v>197</v>
      </c>
    </row>
    <row r="5" spans="1:17" x14ac:dyDescent="0.25">
      <c r="A5" s="13" t="s">
        <v>24</v>
      </c>
      <c r="B5" s="54" t="s">
        <v>49</v>
      </c>
      <c r="C5" s="55">
        <v>45074</v>
      </c>
      <c r="D5" s="56" t="s">
        <v>30</v>
      </c>
      <c r="E5" s="17">
        <v>181</v>
      </c>
      <c r="F5" s="17">
        <v>187</v>
      </c>
      <c r="G5" s="17">
        <v>185</v>
      </c>
      <c r="H5" s="17">
        <v>185.001</v>
      </c>
      <c r="I5" s="17"/>
      <c r="J5" s="17"/>
      <c r="K5" s="58">
        <v>4</v>
      </c>
      <c r="L5" s="58">
        <v>738.00099999999998</v>
      </c>
      <c r="M5" s="59">
        <v>184.50024999999999</v>
      </c>
      <c r="N5" s="60">
        <v>6</v>
      </c>
      <c r="O5" s="61">
        <v>190.50024999999999</v>
      </c>
    </row>
    <row r="6" spans="1:17" x14ac:dyDescent="0.25">
      <c r="A6" s="53" t="s">
        <v>24</v>
      </c>
      <c r="B6" s="54" t="s">
        <v>49</v>
      </c>
      <c r="C6" s="55">
        <v>45088</v>
      </c>
      <c r="D6" s="56" t="s">
        <v>30</v>
      </c>
      <c r="E6" s="17">
        <v>184</v>
      </c>
      <c r="F6" s="17">
        <v>182</v>
      </c>
      <c r="G6" s="17">
        <v>190</v>
      </c>
      <c r="H6" s="17">
        <v>190</v>
      </c>
      <c r="I6" s="17">
        <v>186</v>
      </c>
      <c r="J6" s="17">
        <v>186</v>
      </c>
      <c r="K6" s="58">
        <v>6</v>
      </c>
      <c r="L6" s="58">
        <v>1118</v>
      </c>
      <c r="M6" s="59">
        <v>186.33333333333334</v>
      </c>
      <c r="N6" s="60">
        <v>26</v>
      </c>
      <c r="O6" s="61">
        <v>212.33333333333334</v>
      </c>
    </row>
    <row r="7" spans="1:17" x14ac:dyDescent="0.25">
      <c r="A7" s="13" t="s">
        <v>38</v>
      </c>
      <c r="B7" s="54" t="s">
        <v>49</v>
      </c>
      <c r="C7" s="55">
        <v>45102</v>
      </c>
      <c r="D7" s="56" t="s">
        <v>30</v>
      </c>
      <c r="E7" s="17">
        <v>187</v>
      </c>
      <c r="F7" s="17">
        <v>185</v>
      </c>
      <c r="G7" s="17">
        <v>180</v>
      </c>
      <c r="H7" s="17">
        <v>182</v>
      </c>
      <c r="I7" s="17"/>
      <c r="J7" s="17"/>
      <c r="K7" s="58">
        <v>4</v>
      </c>
      <c r="L7" s="58">
        <v>734</v>
      </c>
      <c r="M7" s="59">
        <v>183.5</v>
      </c>
      <c r="N7" s="60">
        <v>4</v>
      </c>
      <c r="O7" s="61">
        <v>187.5</v>
      </c>
    </row>
    <row r="8" spans="1:17" x14ac:dyDescent="0.25">
      <c r="A8" s="13" t="s">
        <v>38</v>
      </c>
      <c r="B8" s="14" t="s">
        <v>49</v>
      </c>
      <c r="C8" s="15">
        <v>45125</v>
      </c>
      <c r="D8" s="16" t="s">
        <v>30</v>
      </c>
      <c r="E8" s="17">
        <v>183</v>
      </c>
      <c r="F8" s="17">
        <v>181</v>
      </c>
      <c r="G8" s="17">
        <v>184</v>
      </c>
      <c r="H8" s="17">
        <v>188</v>
      </c>
      <c r="I8" s="17"/>
      <c r="J8" s="17"/>
      <c r="K8" s="20">
        <v>4</v>
      </c>
      <c r="L8" s="20">
        <v>736</v>
      </c>
      <c r="M8" s="21">
        <v>184</v>
      </c>
      <c r="N8" s="22">
        <v>13</v>
      </c>
      <c r="O8" s="23">
        <v>197</v>
      </c>
    </row>
    <row r="9" spans="1:17" x14ac:dyDescent="0.25">
      <c r="A9" s="13" t="s">
        <v>24</v>
      </c>
      <c r="B9" s="14" t="s">
        <v>49</v>
      </c>
      <c r="C9" s="15">
        <v>45130</v>
      </c>
      <c r="D9" s="16" t="s">
        <v>30</v>
      </c>
      <c r="E9" s="17">
        <v>184</v>
      </c>
      <c r="F9" s="17">
        <v>180</v>
      </c>
      <c r="G9" s="17">
        <v>184</v>
      </c>
      <c r="H9" s="17">
        <v>186</v>
      </c>
      <c r="I9" s="17"/>
      <c r="J9" s="17"/>
      <c r="K9" s="20">
        <v>4</v>
      </c>
      <c r="L9" s="20">
        <v>734</v>
      </c>
      <c r="M9" s="21">
        <v>183.5</v>
      </c>
      <c r="N9" s="22">
        <v>9</v>
      </c>
      <c r="O9" s="23">
        <v>192.5</v>
      </c>
    </row>
    <row r="10" spans="1:17" x14ac:dyDescent="0.25">
      <c r="A10" s="13" t="s">
        <v>38</v>
      </c>
      <c r="B10" s="14" t="s">
        <v>49</v>
      </c>
      <c r="C10" s="15">
        <v>45153</v>
      </c>
      <c r="D10" s="16" t="s">
        <v>30</v>
      </c>
      <c r="E10" s="17">
        <v>179</v>
      </c>
      <c r="F10" s="17">
        <v>180</v>
      </c>
      <c r="G10" s="17">
        <v>183</v>
      </c>
      <c r="H10" s="17">
        <v>186</v>
      </c>
      <c r="I10" s="17"/>
      <c r="J10" s="17"/>
      <c r="K10" s="20">
        <v>4</v>
      </c>
      <c r="L10" s="20">
        <v>728</v>
      </c>
      <c r="M10" s="21">
        <v>182</v>
      </c>
      <c r="N10" s="22">
        <v>13</v>
      </c>
      <c r="O10" s="23">
        <v>195</v>
      </c>
    </row>
    <row r="11" spans="1:17" x14ac:dyDescent="0.25">
      <c r="A11" s="13" t="s">
        <v>38</v>
      </c>
      <c r="B11" s="14" t="s">
        <v>49</v>
      </c>
      <c r="C11" s="15">
        <v>45158</v>
      </c>
      <c r="D11" s="16" t="s">
        <v>30</v>
      </c>
      <c r="E11" s="17">
        <v>176</v>
      </c>
      <c r="F11" s="17">
        <v>174</v>
      </c>
      <c r="G11" s="17">
        <v>176.001</v>
      </c>
      <c r="H11" s="17">
        <v>183</v>
      </c>
      <c r="I11" s="17"/>
      <c r="J11" s="17"/>
      <c r="K11" s="20">
        <v>4</v>
      </c>
      <c r="L11" s="20">
        <v>709.00099999999998</v>
      </c>
      <c r="M11" s="21">
        <v>177.25024999999999</v>
      </c>
      <c r="N11" s="22">
        <v>2</v>
      </c>
      <c r="O11" s="23">
        <v>179.25024999999999</v>
      </c>
    </row>
    <row r="12" spans="1:17" x14ac:dyDescent="0.25">
      <c r="A12" s="13" t="s">
        <v>38</v>
      </c>
      <c r="B12" s="14" t="s">
        <v>49</v>
      </c>
      <c r="C12" s="15">
        <v>45188</v>
      </c>
      <c r="D12" s="16" t="s">
        <v>30</v>
      </c>
      <c r="E12" s="17">
        <v>179</v>
      </c>
      <c r="F12" s="17">
        <v>181</v>
      </c>
      <c r="G12" s="17">
        <v>185</v>
      </c>
      <c r="H12" s="82">
        <v>193</v>
      </c>
      <c r="I12" s="17"/>
      <c r="J12" s="17"/>
      <c r="K12" s="20">
        <v>4</v>
      </c>
      <c r="L12" s="20">
        <v>738</v>
      </c>
      <c r="M12" s="21">
        <v>184.5</v>
      </c>
      <c r="N12" s="22">
        <v>9</v>
      </c>
      <c r="O12" s="23">
        <v>193.5</v>
      </c>
    </row>
    <row r="13" spans="1:17" x14ac:dyDescent="0.25">
      <c r="A13" s="13" t="s">
        <v>38</v>
      </c>
      <c r="B13" s="14" t="s">
        <v>49</v>
      </c>
      <c r="C13" s="15">
        <v>45193</v>
      </c>
      <c r="D13" s="16" t="s">
        <v>30</v>
      </c>
      <c r="E13" s="17">
        <v>180</v>
      </c>
      <c r="F13" s="17">
        <v>189</v>
      </c>
      <c r="G13" s="17">
        <v>189</v>
      </c>
      <c r="H13" s="17">
        <v>189</v>
      </c>
      <c r="I13" s="17"/>
      <c r="J13" s="17"/>
      <c r="K13" s="20">
        <v>4</v>
      </c>
      <c r="L13" s="20">
        <v>747</v>
      </c>
      <c r="M13" s="21">
        <v>186.75</v>
      </c>
      <c r="N13" s="22">
        <v>11</v>
      </c>
      <c r="O13" s="23">
        <v>197.75</v>
      </c>
    </row>
    <row r="14" spans="1:17" x14ac:dyDescent="0.25">
      <c r="A14" s="13" t="s">
        <v>38</v>
      </c>
      <c r="B14" s="14" t="s">
        <v>49</v>
      </c>
      <c r="C14" s="15">
        <v>45199</v>
      </c>
      <c r="D14" s="16" t="s">
        <v>30</v>
      </c>
      <c r="E14" s="17">
        <v>187</v>
      </c>
      <c r="F14" s="17">
        <v>183</v>
      </c>
      <c r="G14" s="17">
        <v>183</v>
      </c>
      <c r="H14" s="17">
        <v>186</v>
      </c>
      <c r="I14" s="17">
        <v>189</v>
      </c>
      <c r="J14" s="17">
        <v>181</v>
      </c>
      <c r="K14" s="20">
        <v>6</v>
      </c>
      <c r="L14" s="20">
        <v>1109</v>
      </c>
      <c r="M14" s="21">
        <v>184.83333333333334</v>
      </c>
      <c r="N14" s="22">
        <v>26</v>
      </c>
      <c r="O14" s="23">
        <v>210.83333333333334</v>
      </c>
    </row>
    <row r="15" spans="1:17" x14ac:dyDescent="0.25">
      <c r="A15" s="13" t="s">
        <v>38</v>
      </c>
      <c r="B15" s="14" t="s">
        <v>49</v>
      </c>
      <c r="C15" s="15">
        <v>45216</v>
      </c>
      <c r="D15" s="16" t="s">
        <v>30</v>
      </c>
      <c r="E15" s="17">
        <v>172</v>
      </c>
      <c r="F15" s="17">
        <v>179</v>
      </c>
      <c r="G15" s="17">
        <v>183</v>
      </c>
      <c r="H15" s="17">
        <v>175</v>
      </c>
      <c r="I15" s="17"/>
      <c r="J15" s="17"/>
      <c r="K15" s="20">
        <v>4</v>
      </c>
      <c r="L15" s="20">
        <v>709</v>
      </c>
      <c r="M15" s="21">
        <v>177.25</v>
      </c>
      <c r="N15" s="22">
        <v>4</v>
      </c>
      <c r="O15" s="23">
        <v>181.25</v>
      </c>
    </row>
    <row r="16" spans="1:17" x14ac:dyDescent="0.25">
      <c r="A16" s="13" t="s">
        <v>38</v>
      </c>
      <c r="B16" s="14" t="s">
        <v>49</v>
      </c>
      <c r="C16" s="15">
        <v>45221</v>
      </c>
      <c r="D16" s="16" t="s">
        <v>30</v>
      </c>
      <c r="E16" s="17">
        <v>188</v>
      </c>
      <c r="F16" s="17">
        <v>181.001</v>
      </c>
      <c r="G16" s="17">
        <v>185</v>
      </c>
      <c r="H16" s="17">
        <v>187</v>
      </c>
      <c r="I16" s="17"/>
      <c r="J16" s="17"/>
      <c r="K16" s="20">
        <v>4</v>
      </c>
      <c r="L16" s="20">
        <v>741.00099999999998</v>
      </c>
      <c r="M16" s="21">
        <v>185.25024999999999</v>
      </c>
      <c r="N16" s="22">
        <v>9</v>
      </c>
      <c r="O16" s="23">
        <v>194.25024999999999</v>
      </c>
    </row>
    <row r="17" spans="1:15" x14ac:dyDescent="0.25">
      <c r="A17" s="13" t="s">
        <v>38</v>
      </c>
      <c r="B17" s="14" t="s">
        <v>49</v>
      </c>
      <c r="C17" s="15">
        <v>45241</v>
      </c>
      <c r="D17" s="16" t="s">
        <v>30</v>
      </c>
      <c r="E17" s="17">
        <v>184</v>
      </c>
      <c r="F17" s="17">
        <v>181</v>
      </c>
      <c r="G17" s="17">
        <v>179</v>
      </c>
      <c r="H17" s="17">
        <v>181</v>
      </c>
      <c r="I17" s="17">
        <v>182</v>
      </c>
      <c r="J17" s="17">
        <v>181</v>
      </c>
      <c r="K17" s="20">
        <v>6</v>
      </c>
      <c r="L17" s="20">
        <v>1088</v>
      </c>
      <c r="M17" s="21">
        <v>181.33333333333334</v>
      </c>
      <c r="N17" s="22">
        <v>12</v>
      </c>
      <c r="O17" s="23">
        <v>193.33333333333334</v>
      </c>
    </row>
    <row r="19" spans="1:15" x14ac:dyDescent="0.25">
      <c r="K19" s="8">
        <f>SUM(K2:K18)</f>
        <v>70</v>
      </c>
      <c r="L19" s="8">
        <f>SUM(L2:L18)</f>
        <v>12856.004000000001</v>
      </c>
      <c r="M19" s="7">
        <f>SUM(L19/K19)</f>
        <v>183.65720000000002</v>
      </c>
      <c r="N19" s="8">
        <f>SUM(N2:N18)</f>
        <v>172</v>
      </c>
      <c r="O19" s="12">
        <f>SUM(M19+N19)</f>
        <v>355.65719999999999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D877133-8A70-4A4D-BAC8-5D55C2AA78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EDEDD1-328C-4BC1-A875-9EE1C341E2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9CD6-50A9-441E-B6B1-80518A8B93C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54" t="s">
        <v>98</v>
      </c>
      <c r="C2" s="55">
        <v>45102</v>
      </c>
      <c r="D2" s="56" t="s">
        <v>32</v>
      </c>
      <c r="E2" s="57">
        <v>167</v>
      </c>
      <c r="F2" s="57">
        <v>161</v>
      </c>
      <c r="G2" s="57"/>
      <c r="H2" s="57"/>
      <c r="I2" s="57"/>
      <c r="J2" s="57"/>
      <c r="K2" s="58">
        <v>2</v>
      </c>
      <c r="L2" s="58">
        <v>328</v>
      </c>
      <c r="M2" s="59">
        <v>164</v>
      </c>
      <c r="N2" s="60">
        <v>4</v>
      </c>
      <c r="O2" s="61">
        <v>168</v>
      </c>
    </row>
    <row r="4" spans="1:17" x14ac:dyDescent="0.25">
      <c r="K4" s="8">
        <f>SUM(K2:K3)</f>
        <v>2</v>
      </c>
      <c r="L4" s="8">
        <f>SUM(L2:L3)</f>
        <v>328</v>
      </c>
      <c r="M4" s="7">
        <f>SUM(L4/K4)</f>
        <v>164</v>
      </c>
      <c r="N4" s="8">
        <f>SUM(N2:N3)</f>
        <v>4</v>
      </c>
      <c r="O4" s="12">
        <f>SUM(M4+N4)</f>
        <v>168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8"/>
  </protectedRanges>
  <conditionalFormatting sqref="G2">
    <cfRule type="top10" dxfId="44" priority="4" rank="1"/>
  </conditionalFormatting>
  <conditionalFormatting sqref="H2">
    <cfRule type="top10" dxfId="43" priority="3" rank="1"/>
  </conditionalFormatting>
  <conditionalFormatting sqref="I2">
    <cfRule type="top10" dxfId="42" priority="2" rank="1"/>
  </conditionalFormatting>
  <conditionalFormatting sqref="J2">
    <cfRule type="top10" dxfId="41" priority="1" rank="1"/>
  </conditionalFormatting>
  <hyperlinks>
    <hyperlink ref="Q1" location="'National Rankings'!A1" display="Back to Ranking" xr:uid="{75BD5392-58C3-4C36-86E4-28548653E5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0ADA3E-1753-42E4-AA11-99402F7B22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B4E2-35F1-4DE6-AF70-2879CC3B0F34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53" t="s">
        <v>38</v>
      </c>
      <c r="B2" s="54" t="s">
        <v>84</v>
      </c>
      <c r="C2" s="55">
        <v>45074</v>
      </c>
      <c r="D2" s="56" t="s">
        <v>30</v>
      </c>
      <c r="E2" s="57">
        <v>147</v>
      </c>
      <c r="F2" s="57">
        <v>130</v>
      </c>
      <c r="G2" s="57">
        <v>126</v>
      </c>
      <c r="H2" s="57">
        <v>147</v>
      </c>
      <c r="I2" s="57"/>
      <c r="J2" s="57"/>
      <c r="K2" s="58">
        <v>4</v>
      </c>
      <c r="L2" s="58">
        <v>550</v>
      </c>
      <c r="M2" s="59">
        <v>137.5</v>
      </c>
      <c r="N2" s="60">
        <v>2</v>
      </c>
      <c r="O2" s="61">
        <v>139.5</v>
      </c>
    </row>
    <row r="3" spans="1:17" x14ac:dyDescent="0.25">
      <c r="A3" s="13" t="s">
        <v>38</v>
      </c>
      <c r="B3" s="54" t="s">
        <v>84</v>
      </c>
      <c r="C3" s="55">
        <v>45097</v>
      </c>
      <c r="D3" s="56" t="s">
        <v>30</v>
      </c>
      <c r="E3" s="57">
        <v>167.001</v>
      </c>
      <c r="F3" s="57">
        <v>176</v>
      </c>
      <c r="G3" s="57">
        <v>174</v>
      </c>
      <c r="H3" s="57">
        <v>171</v>
      </c>
      <c r="I3" s="57"/>
      <c r="J3" s="57"/>
      <c r="K3" s="58">
        <v>4</v>
      </c>
      <c r="L3" s="58">
        <v>688.00099999999998</v>
      </c>
      <c r="M3" s="59">
        <v>172.00024999999999</v>
      </c>
      <c r="N3" s="60">
        <v>3</v>
      </c>
      <c r="O3" s="61">
        <v>175.00024999999999</v>
      </c>
    </row>
    <row r="5" spans="1:17" x14ac:dyDescent="0.25">
      <c r="K5" s="8">
        <f>SUM(K2:K4)</f>
        <v>8</v>
      </c>
      <c r="L5" s="8">
        <f>SUM(L2:L4)</f>
        <v>1238.001</v>
      </c>
      <c r="M5" s="7">
        <f>SUM(L5/K5)</f>
        <v>154.750125</v>
      </c>
      <c r="N5" s="8">
        <f>SUM(N2:N4)</f>
        <v>5</v>
      </c>
      <c r="O5" s="12">
        <f>SUM(M5+N5)</f>
        <v>159.750125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AAC49D5-EE73-40FC-A020-09DCA5BEB0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6C7877-41CB-4C9A-BD18-7CDA3D5974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090A7-E84D-41F8-9D52-0E4CDDB6027A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94</v>
      </c>
      <c r="C2" s="15">
        <v>45094</v>
      </c>
      <c r="D2" s="16" t="s">
        <v>80</v>
      </c>
      <c r="E2" s="17">
        <v>168</v>
      </c>
      <c r="F2" s="17">
        <v>166</v>
      </c>
      <c r="G2" s="17">
        <v>179</v>
      </c>
      <c r="H2" s="17">
        <v>165</v>
      </c>
      <c r="I2" s="17">
        <v>171</v>
      </c>
      <c r="J2" s="17">
        <v>167</v>
      </c>
      <c r="K2" s="20">
        <v>6</v>
      </c>
      <c r="L2" s="20">
        <v>1016</v>
      </c>
      <c r="M2" s="21">
        <v>169.33333333333334</v>
      </c>
      <c r="N2" s="22">
        <v>6</v>
      </c>
      <c r="O2" s="23">
        <v>175.33333333333334</v>
      </c>
    </row>
    <row r="3" spans="1:17" x14ac:dyDescent="0.25">
      <c r="A3" s="13" t="s">
        <v>24</v>
      </c>
      <c r="B3" s="14" t="s">
        <v>94</v>
      </c>
      <c r="C3" s="15">
        <v>45122</v>
      </c>
      <c r="D3" s="16" t="s">
        <v>80</v>
      </c>
      <c r="E3" s="17">
        <v>176</v>
      </c>
      <c r="F3" s="17">
        <v>174</v>
      </c>
      <c r="G3" s="17">
        <v>180</v>
      </c>
      <c r="H3" s="17">
        <v>167</v>
      </c>
      <c r="I3" s="17"/>
      <c r="J3" s="17"/>
      <c r="K3" s="20">
        <v>4</v>
      </c>
      <c r="L3" s="20">
        <v>697</v>
      </c>
      <c r="M3" s="21">
        <v>174.25</v>
      </c>
      <c r="N3" s="22">
        <v>3</v>
      </c>
      <c r="O3" s="23">
        <v>177.25</v>
      </c>
    </row>
    <row r="5" spans="1:17" x14ac:dyDescent="0.25">
      <c r="K5" s="8">
        <f>SUM(K2:K4)</f>
        <v>10</v>
      </c>
      <c r="L5" s="8">
        <f>SUM(L2:L4)</f>
        <v>1713</v>
      </c>
      <c r="M5" s="7">
        <f>SUM(L5/K5)</f>
        <v>171.3</v>
      </c>
      <c r="N5" s="8">
        <f>SUM(N2:N4)</f>
        <v>9</v>
      </c>
      <c r="O5" s="12">
        <f>SUM(M5+N5)</f>
        <v>180.3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4239AA96-3EF3-41E9-8125-CADF5A43B0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090239-27EB-4D8C-8C1D-B0807CE1B6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35CE-B668-4453-BE9C-F27B605C142C}">
  <sheetPr codeName="Sheet67"/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43" t="s">
        <v>38</v>
      </c>
      <c r="B2" s="44" t="s">
        <v>33</v>
      </c>
      <c r="C2" s="45">
        <v>45004</v>
      </c>
      <c r="D2" s="44" t="s">
        <v>32</v>
      </c>
      <c r="E2" s="44">
        <v>118</v>
      </c>
      <c r="F2" s="44">
        <v>107</v>
      </c>
      <c r="G2" s="44"/>
      <c r="H2" s="44"/>
      <c r="I2" s="44"/>
      <c r="J2" s="44"/>
      <c r="K2" s="44">
        <v>2</v>
      </c>
      <c r="L2" s="44">
        <v>225</v>
      </c>
      <c r="M2" s="46">
        <v>112.5</v>
      </c>
      <c r="N2" s="44">
        <v>4</v>
      </c>
      <c r="O2" s="46">
        <v>116.5</v>
      </c>
    </row>
    <row r="4" spans="1:17" x14ac:dyDescent="0.25">
      <c r="K4" s="8">
        <f>SUM(K2:K3)</f>
        <v>2</v>
      </c>
      <c r="L4" s="8">
        <f>SUM(L2:L3)</f>
        <v>225</v>
      </c>
      <c r="M4" s="7">
        <f>SUM(L4/K4)</f>
        <v>112.5</v>
      </c>
      <c r="N4" s="8">
        <f>SUM(N2:N3)</f>
        <v>4</v>
      </c>
      <c r="O4" s="12">
        <f>SUM(M4+N4)</f>
        <v>116.5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G2">
    <cfRule type="top10" dxfId="40" priority="4" rank="1"/>
  </conditionalFormatting>
  <conditionalFormatting sqref="H2">
    <cfRule type="top10" dxfId="39" priority="3" rank="1"/>
  </conditionalFormatting>
  <conditionalFormatting sqref="I2">
    <cfRule type="top10" dxfId="38" priority="2" rank="1"/>
  </conditionalFormatting>
  <conditionalFormatting sqref="J2">
    <cfRule type="top10" dxfId="37" priority="1" rank="1"/>
  </conditionalFormatting>
  <hyperlinks>
    <hyperlink ref="Q1" location="'National Rankings'!A1" display="Back to Ranking" xr:uid="{8BA42F27-33EB-41D1-A704-03216C0372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3B0D0-7FD0-4D42-AC4E-C875A4EDC5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7F13-7E5D-4A3B-A268-9440ADBDD44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119</v>
      </c>
      <c r="C2" s="15">
        <v>45220</v>
      </c>
      <c r="D2" s="16" t="s">
        <v>121</v>
      </c>
      <c r="E2" s="17">
        <v>176</v>
      </c>
      <c r="F2" s="17">
        <v>175</v>
      </c>
      <c r="G2" s="17">
        <v>186</v>
      </c>
      <c r="H2" s="17">
        <v>182</v>
      </c>
      <c r="I2" s="17">
        <v>185</v>
      </c>
      <c r="J2" s="17">
        <v>187</v>
      </c>
      <c r="K2" s="20">
        <v>6</v>
      </c>
      <c r="L2" s="20">
        <v>1091</v>
      </c>
      <c r="M2" s="21">
        <v>181.83333333333334</v>
      </c>
      <c r="N2" s="22">
        <v>34</v>
      </c>
      <c r="O2" s="23">
        <v>215.83333333333334</v>
      </c>
    </row>
    <row r="4" spans="1:17" x14ac:dyDescent="0.25">
      <c r="K4" s="8">
        <f>SUM(K2:K3)</f>
        <v>6</v>
      </c>
      <c r="L4" s="8">
        <f>SUM(L2:L3)</f>
        <v>1091</v>
      </c>
      <c r="M4" s="7">
        <f>SUM(L4/K4)</f>
        <v>181.83333333333334</v>
      </c>
      <c r="N4" s="8">
        <f>SUM(N2:N3)</f>
        <v>34</v>
      </c>
      <c r="O4" s="12">
        <f>SUM(M4+N4)</f>
        <v>215.83333333333334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FC1975A-875B-4E75-908F-7D53CBDC66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08B8C7-90B0-4B1F-9FFB-35A47DDB0B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CEA15-25EC-46D0-8496-6443E88FBC7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120</v>
      </c>
      <c r="C2" s="15">
        <v>45220</v>
      </c>
      <c r="D2" s="16" t="s">
        <v>121</v>
      </c>
      <c r="E2" s="17">
        <v>122</v>
      </c>
      <c r="F2" s="17">
        <v>119</v>
      </c>
      <c r="G2" s="17">
        <v>130</v>
      </c>
      <c r="H2" s="17">
        <v>115</v>
      </c>
      <c r="I2" s="17">
        <v>132</v>
      </c>
      <c r="J2" s="17">
        <v>107</v>
      </c>
      <c r="K2" s="20">
        <v>6</v>
      </c>
      <c r="L2" s="20">
        <v>725</v>
      </c>
      <c r="M2" s="21">
        <v>120.83333333333333</v>
      </c>
      <c r="N2" s="22">
        <v>6</v>
      </c>
      <c r="O2" s="23">
        <v>126.83333333333333</v>
      </c>
    </row>
    <row r="4" spans="1:17" x14ac:dyDescent="0.25">
      <c r="K4" s="8">
        <f>SUM(K2:K3)</f>
        <v>6</v>
      </c>
      <c r="L4" s="8">
        <f>SUM(L2:L3)</f>
        <v>725</v>
      </c>
      <c r="M4" s="7">
        <f>SUM(L4/K4)</f>
        <v>120.83333333333333</v>
      </c>
      <c r="N4" s="8">
        <f>SUM(N2:N3)</f>
        <v>6</v>
      </c>
      <c r="O4" s="12">
        <f>SUM(M4+N4)</f>
        <v>126.83333333333333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5E91046E-EB86-4D31-B672-A42CBDE4ED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CF2D52-3C00-43C9-830A-C2C1D0ED5E6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7030-DE70-4226-A95C-5FCE67DFB1E8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50</v>
      </c>
      <c r="C2" s="15">
        <v>45004</v>
      </c>
      <c r="D2" s="16" t="s">
        <v>22</v>
      </c>
      <c r="E2" s="17">
        <v>107</v>
      </c>
      <c r="F2" s="17">
        <v>146</v>
      </c>
      <c r="G2" s="17">
        <v>135</v>
      </c>
      <c r="H2" s="17">
        <v>135</v>
      </c>
      <c r="I2" s="17"/>
      <c r="J2" s="17"/>
      <c r="K2" s="20">
        <v>4</v>
      </c>
      <c r="L2" s="20">
        <v>523</v>
      </c>
      <c r="M2" s="21">
        <v>130.75</v>
      </c>
      <c r="N2" s="22">
        <v>5</v>
      </c>
      <c r="O2" s="23">
        <v>135.75</v>
      </c>
    </row>
    <row r="3" spans="1:17" x14ac:dyDescent="0.25">
      <c r="A3" s="13" t="s">
        <v>38</v>
      </c>
      <c r="B3" s="14" t="s">
        <v>50</v>
      </c>
      <c r="C3" s="15">
        <v>45031</v>
      </c>
      <c r="D3" s="16" t="s">
        <v>21</v>
      </c>
      <c r="E3" s="17">
        <v>161</v>
      </c>
      <c r="F3" s="17">
        <v>163</v>
      </c>
      <c r="G3" s="17">
        <v>175</v>
      </c>
      <c r="H3" s="17">
        <v>173</v>
      </c>
      <c r="I3" s="17"/>
      <c r="J3" s="17"/>
      <c r="K3" s="20">
        <v>4</v>
      </c>
      <c r="L3" s="20">
        <v>672</v>
      </c>
      <c r="M3" s="21">
        <v>168</v>
      </c>
      <c r="N3" s="22">
        <v>3</v>
      </c>
      <c r="O3" s="23">
        <v>171</v>
      </c>
    </row>
    <row r="5" spans="1:17" x14ac:dyDescent="0.25">
      <c r="K5" s="8">
        <f>SUM(K2:K4)</f>
        <v>8</v>
      </c>
      <c r="L5" s="8">
        <f>SUM(L2:L4)</f>
        <v>1195</v>
      </c>
      <c r="M5" s="7">
        <f>SUM(L5/K5)</f>
        <v>149.375</v>
      </c>
      <c r="N5" s="8">
        <f>SUM(N2:N4)</f>
        <v>8</v>
      </c>
      <c r="O5" s="12">
        <f>SUM(M5+N5)</f>
        <v>157.375</v>
      </c>
    </row>
  </sheetData>
  <conditionalFormatting sqref="I2:I3">
    <cfRule type="top10" dxfId="36" priority="2" rank="1"/>
  </conditionalFormatting>
  <conditionalFormatting sqref="J2:J3">
    <cfRule type="top10" dxfId="35" priority="1" rank="1"/>
  </conditionalFormatting>
  <hyperlinks>
    <hyperlink ref="Q1" location="'National Rankings'!A1" display="Back to Ranking" xr:uid="{16EFA459-D674-4C07-BF37-23C5435604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39C506-942E-4E19-BC45-90BA08E3AE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A4D76-164F-4DBD-8F24-4A6FC8423966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2" t="s">
        <v>38</v>
      </c>
      <c r="B2" s="54" t="s">
        <v>74</v>
      </c>
      <c r="C2" s="55">
        <v>45060</v>
      </c>
      <c r="D2" s="56" t="s">
        <v>57</v>
      </c>
      <c r="E2" s="57">
        <v>186</v>
      </c>
      <c r="F2" s="57">
        <v>183</v>
      </c>
      <c r="G2" s="57">
        <v>185</v>
      </c>
      <c r="H2" s="57">
        <v>186</v>
      </c>
      <c r="I2" s="57"/>
      <c r="J2" s="57"/>
      <c r="K2" s="58">
        <v>4</v>
      </c>
      <c r="L2" s="58">
        <v>740</v>
      </c>
      <c r="M2" s="59">
        <v>185</v>
      </c>
      <c r="N2" s="60">
        <v>7</v>
      </c>
      <c r="O2" s="61">
        <v>192</v>
      </c>
    </row>
    <row r="3" spans="1:17" x14ac:dyDescent="0.25">
      <c r="A3" s="13" t="s">
        <v>24</v>
      </c>
      <c r="B3" s="14" t="s">
        <v>74</v>
      </c>
      <c r="C3" s="15">
        <v>45088</v>
      </c>
      <c r="D3" s="16" t="s">
        <v>57</v>
      </c>
      <c r="E3" s="17">
        <v>187</v>
      </c>
      <c r="F3" s="17">
        <v>177</v>
      </c>
      <c r="G3" s="17">
        <v>185</v>
      </c>
      <c r="H3" s="17">
        <v>182.0001</v>
      </c>
      <c r="I3" s="17"/>
      <c r="J3" s="17"/>
      <c r="K3" s="20">
        <v>4</v>
      </c>
      <c r="L3" s="20">
        <v>731.00009999999997</v>
      </c>
      <c r="M3" s="21">
        <v>182.75002499999999</v>
      </c>
      <c r="N3" s="22">
        <v>4</v>
      </c>
      <c r="O3" s="23">
        <v>186.75002499999999</v>
      </c>
    </row>
    <row r="4" spans="1:17" x14ac:dyDescent="0.25">
      <c r="A4" s="13" t="s">
        <v>24</v>
      </c>
      <c r="B4" s="14" t="s">
        <v>74</v>
      </c>
      <c r="C4" s="15">
        <v>45116</v>
      </c>
      <c r="D4" s="16" t="s">
        <v>57</v>
      </c>
      <c r="E4" s="17">
        <v>183</v>
      </c>
      <c r="F4" s="17">
        <v>183</v>
      </c>
      <c r="G4" s="17">
        <v>190</v>
      </c>
      <c r="H4" s="17">
        <v>192</v>
      </c>
      <c r="I4" s="17"/>
      <c r="J4" s="17"/>
      <c r="K4" s="20">
        <v>4</v>
      </c>
      <c r="L4" s="20">
        <v>748</v>
      </c>
      <c r="M4" s="21">
        <v>187</v>
      </c>
      <c r="N4" s="22">
        <v>9</v>
      </c>
      <c r="O4" s="23">
        <v>196</v>
      </c>
    </row>
    <row r="5" spans="1:17" x14ac:dyDescent="0.25">
      <c r="A5" s="13" t="s">
        <v>24</v>
      </c>
      <c r="B5" s="14" t="s">
        <v>74</v>
      </c>
      <c r="C5" s="15">
        <v>45151</v>
      </c>
      <c r="D5" s="16" t="s">
        <v>57</v>
      </c>
      <c r="E5" s="17">
        <v>185</v>
      </c>
      <c r="F5" s="17">
        <v>177</v>
      </c>
      <c r="G5" s="17">
        <v>181</v>
      </c>
      <c r="H5" s="17">
        <v>183</v>
      </c>
      <c r="I5" s="17">
        <v>177</v>
      </c>
      <c r="J5" s="17">
        <v>184.0001</v>
      </c>
      <c r="K5" s="20">
        <v>6</v>
      </c>
      <c r="L5" s="20">
        <v>1087.0001</v>
      </c>
      <c r="M5" s="21">
        <v>181.16668333333334</v>
      </c>
      <c r="N5" s="22">
        <v>4</v>
      </c>
      <c r="O5" s="23">
        <v>185.16668333333334</v>
      </c>
    </row>
    <row r="7" spans="1:17" x14ac:dyDescent="0.25">
      <c r="K7" s="8">
        <f>SUM(K2:K6)</f>
        <v>18</v>
      </c>
      <c r="L7" s="8">
        <f>SUM(L2:L6)</f>
        <v>3306.0002000000004</v>
      </c>
      <c r="M7" s="7">
        <f>SUM(L7/K7)</f>
        <v>183.66667777777781</v>
      </c>
      <c r="N7" s="8">
        <f>SUM(N2:N6)</f>
        <v>24</v>
      </c>
      <c r="O7" s="12">
        <f>SUM(M7+N7)</f>
        <v>207.66667777777781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5" name="Range1_17"/>
    <protectedRange algorithmName="SHA-512" hashValue="ON39YdpmFHfN9f47KpiRvqrKx0V9+erV1CNkpWzYhW/Qyc6aT8rEyCrvauWSYGZK2ia3o7vd3akF07acHAFpOA==" saltValue="yVW9XmDwTqEnmpSGai0KYg==" spinCount="100000" sqref="E5:J5 B5" name="Range1_20"/>
    <protectedRange algorithmName="SHA-512" hashValue="ON39YdpmFHfN9f47KpiRvqrKx0V9+erV1CNkpWzYhW/Qyc6aT8rEyCrvauWSYGZK2ia3o7vd3akF07acHAFpOA==" saltValue="yVW9XmDwTqEnmpSGai0KYg==" spinCount="100000" sqref="D5" name="Range1_1_15"/>
  </protectedRanges>
  <hyperlinks>
    <hyperlink ref="Q1" location="'National Rankings'!A1" display="Back to Ranking" xr:uid="{258E9445-3A8A-47AD-B579-B9A5B432E8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2D1A7A-3A8C-4A14-BD6C-7A19D86E3E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2546-CDD5-4C46-AD03-A9E48F2E6938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53" t="s">
        <v>38</v>
      </c>
      <c r="B2" s="54" t="s">
        <v>81</v>
      </c>
      <c r="C2" s="55">
        <v>45066</v>
      </c>
      <c r="D2" s="56" t="s">
        <v>80</v>
      </c>
      <c r="E2" s="57">
        <v>173</v>
      </c>
      <c r="F2" s="57">
        <v>170</v>
      </c>
      <c r="G2" s="57">
        <v>187</v>
      </c>
      <c r="H2" s="57">
        <v>178</v>
      </c>
      <c r="I2" s="57"/>
      <c r="J2" s="57"/>
      <c r="K2" s="58">
        <v>4</v>
      </c>
      <c r="L2" s="58">
        <v>708</v>
      </c>
      <c r="M2" s="59">
        <v>177</v>
      </c>
      <c r="N2" s="60">
        <v>4</v>
      </c>
      <c r="O2" s="61">
        <v>181</v>
      </c>
    </row>
    <row r="3" spans="1:17" x14ac:dyDescent="0.25">
      <c r="A3" s="53" t="s">
        <v>24</v>
      </c>
      <c r="B3" s="54" t="s">
        <v>81</v>
      </c>
      <c r="C3" s="55">
        <v>45094</v>
      </c>
      <c r="D3" s="56" t="s">
        <v>80</v>
      </c>
      <c r="E3" s="57">
        <v>182</v>
      </c>
      <c r="F3" s="57">
        <v>176</v>
      </c>
      <c r="G3" s="57">
        <v>174</v>
      </c>
      <c r="H3" s="57">
        <v>165</v>
      </c>
      <c r="I3" s="57">
        <v>179</v>
      </c>
      <c r="J3" s="57">
        <v>173</v>
      </c>
      <c r="K3" s="58">
        <v>6</v>
      </c>
      <c r="L3" s="58">
        <v>1049</v>
      </c>
      <c r="M3" s="59">
        <v>174.83333333333334</v>
      </c>
      <c r="N3" s="60">
        <v>12</v>
      </c>
      <c r="O3" s="61">
        <v>186.83333333333334</v>
      </c>
    </row>
    <row r="4" spans="1:17" x14ac:dyDescent="0.25">
      <c r="A4" s="13" t="s">
        <v>24</v>
      </c>
      <c r="B4" s="14" t="s">
        <v>81</v>
      </c>
      <c r="C4" s="15">
        <v>45122</v>
      </c>
      <c r="D4" s="16" t="s">
        <v>80</v>
      </c>
      <c r="E4" s="17">
        <v>177</v>
      </c>
      <c r="F4" s="17">
        <v>173</v>
      </c>
      <c r="G4" s="17">
        <v>179</v>
      </c>
      <c r="H4" s="17">
        <v>172</v>
      </c>
      <c r="I4" s="17"/>
      <c r="J4" s="17"/>
      <c r="K4" s="20">
        <v>4</v>
      </c>
      <c r="L4" s="20">
        <v>701</v>
      </c>
      <c r="M4" s="21">
        <v>175.25</v>
      </c>
      <c r="N4" s="22">
        <v>4</v>
      </c>
      <c r="O4" s="23">
        <v>179.25</v>
      </c>
    </row>
    <row r="5" spans="1:17" x14ac:dyDescent="0.25">
      <c r="A5" s="13" t="s">
        <v>38</v>
      </c>
      <c r="B5" s="14" t="s">
        <v>81</v>
      </c>
      <c r="C5" s="15">
        <v>45185</v>
      </c>
      <c r="D5" s="16" t="s">
        <v>80</v>
      </c>
      <c r="E5" s="17">
        <v>178</v>
      </c>
      <c r="F5" s="17">
        <v>178</v>
      </c>
      <c r="G5" s="17">
        <v>184</v>
      </c>
      <c r="H5" s="17">
        <v>177</v>
      </c>
      <c r="I5" s="17"/>
      <c r="J5" s="17"/>
      <c r="K5" s="20">
        <v>4</v>
      </c>
      <c r="L5" s="20">
        <v>717</v>
      </c>
      <c r="M5" s="21">
        <v>179.25</v>
      </c>
      <c r="N5" s="22">
        <v>4</v>
      </c>
      <c r="O5" s="23">
        <v>183.25</v>
      </c>
    </row>
    <row r="7" spans="1:17" x14ac:dyDescent="0.25">
      <c r="K7" s="8">
        <f>SUM(K2:K6)</f>
        <v>18</v>
      </c>
      <c r="L7" s="8">
        <f>SUM(L2:L6)</f>
        <v>3175</v>
      </c>
      <c r="M7" s="7">
        <f>SUM(L7/K7)</f>
        <v>176.38888888888889</v>
      </c>
      <c r="N7" s="8">
        <f>SUM(N2:N6)</f>
        <v>24</v>
      </c>
      <c r="O7" s="12">
        <f>SUM(M7+N7)</f>
        <v>200.38888888888889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6970C4C-19EE-416C-B04D-30E388F12D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6D7511-E657-4610-AC10-463C449D28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1A9DC-187D-4774-A199-78FB8105DDF5}">
  <dimension ref="A1:Q14"/>
  <sheetViews>
    <sheetView workbookViewId="0">
      <selection activeCell="K15" sqref="K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2" t="s">
        <v>38</v>
      </c>
      <c r="B2" s="54" t="s">
        <v>54</v>
      </c>
      <c r="C2" s="15">
        <v>45034</v>
      </c>
      <c r="D2" s="16" t="s">
        <v>30</v>
      </c>
      <c r="E2" s="57">
        <v>174</v>
      </c>
      <c r="F2" s="57">
        <v>173</v>
      </c>
      <c r="G2" s="57">
        <v>188</v>
      </c>
      <c r="H2" s="57">
        <v>178</v>
      </c>
      <c r="I2" s="17"/>
      <c r="J2" s="17"/>
      <c r="K2" s="20">
        <v>4</v>
      </c>
      <c r="L2" s="20">
        <v>713</v>
      </c>
      <c r="M2" s="21">
        <v>178.25</v>
      </c>
      <c r="N2" s="22">
        <v>5</v>
      </c>
      <c r="O2" s="23">
        <v>183.25</v>
      </c>
    </row>
    <row r="3" spans="1:17" x14ac:dyDescent="0.25">
      <c r="A3" s="13" t="s">
        <v>38</v>
      </c>
      <c r="B3" s="14" t="s">
        <v>54</v>
      </c>
      <c r="C3" s="15">
        <v>45062</v>
      </c>
      <c r="D3" s="16" t="s">
        <v>30</v>
      </c>
      <c r="E3" s="57">
        <v>184</v>
      </c>
      <c r="F3" s="57">
        <v>181</v>
      </c>
      <c r="G3" s="57">
        <v>188</v>
      </c>
      <c r="H3" s="57">
        <v>188</v>
      </c>
      <c r="I3" s="17"/>
      <c r="J3" s="17"/>
      <c r="K3" s="20">
        <v>4</v>
      </c>
      <c r="L3" s="20">
        <v>741</v>
      </c>
      <c r="M3" s="21">
        <v>185.25</v>
      </c>
      <c r="N3" s="22">
        <v>6</v>
      </c>
      <c r="O3" s="23">
        <v>191.25</v>
      </c>
    </row>
    <row r="4" spans="1:17" x14ac:dyDescent="0.25">
      <c r="A4" s="13" t="s">
        <v>38</v>
      </c>
      <c r="B4" s="54" t="s">
        <v>54</v>
      </c>
      <c r="C4" s="55">
        <v>45074</v>
      </c>
      <c r="D4" s="56" t="s">
        <v>30</v>
      </c>
      <c r="E4" s="57">
        <v>184</v>
      </c>
      <c r="F4" s="57">
        <v>188</v>
      </c>
      <c r="G4" s="57">
        <v>187</v>
      </c>
      <c r="H4" s="57">
        <v>185</v>
      </c>
      <c r="I4" s="57"/>
      <c r="J4" s="57"/>
      <c r="K4" s="58">
        <v>4</v>
      </c>
      <c r="L4" s="58">
        <v>744</v>
      </c>
      <c r="M4" s="59">
        <v>186</v>
      </c>
      <c r="N4" s="60">
        <v>9</v>
      </c>
      <c r="O4" s="61">
        <v>195</v>
      </c>
    </row>
    <row r="5" spans="1:17" x14ac:dyDescent="0.25">
      <c r="A5" s="53" t="s">
        <v>24</v>
      </c>
      <c r="B5" s="54" t="s">
        <v>54</v>
      </c>
      <c r="C5" s="55">
        <v>45097</v>
      </c>
      <c r="D5" s="56" t="s">
        <v>30</v>
      </c>
      <c r="E5" s="57">
        <v>175</v>
      </c>
      <c r="F5" s="57">
        <v>183.001</v>
      </c>
      <c r="G5" s="57">
        <v>183</v>
      </c>
      <c r="H5" s="57">
        <v>182</v>
      </c>
      <c r="I5" s="57"/>
      <c r="J5" s="57"/>
      <c r="K5" s="58">
        <v>4</v>
      </c>
      <c r="L5" s="58">
        <v>723.00099999999998</v>
      </c>
      <c r="M5" s="59">
        <v>180.75024999999999</v>
      </c>
      <c r="N5" s="60">
        <v>11</v>
      </c>
      <c r="O5" s="61">
        <v>191.75024999999999</v>
      </c>
    </row>
    <row r="6" spans="1:17" x14ac:dyDescent="0.25">
      <c r="A6" s="53" t="s">
        <v>24</v>
      </c>
      <c r="B6" s="54" t="s">
        <v>54</v>
      </c>
      <c r="C6" s="55">
        <v>45102</v>
      </c>
      <c r="D6" s="56" t="s">
        <v>30</v>
      </c>
      <c r="E6" s="57">
        <v>188</v>
      </c>
      <c r="F6" s="57">
        <v>169</v>
      </c>
      <c r="G6" s="57">
        <v>177</v>
      </c>
      <c r="H6" s="57">
        <v>168</v>
      </c>
      <c r="I6" s="57"/>
      <c r="J6" s="57"/>
      <c r="K6" s="58">
        <v>4</v>
      </c>
      <c r="L6" s="58">
        <v>702</v>
      </c>
      <c r="M6" s="59">
        <v>175.5</v>
      </c>
      <c r="N6" s="60">
        <v>4</v>
      </c>
      <c r="O6" s="61">
        <v>179.5</v>
      </c>
    </row>
    <row r="7" spans="1:17" x14ac:dyDescent="0.25">
      <c r="A7" s="13" t="s">
        <v>24</v>
      </c>
      <c r="B7" s="14" t="s">
        <v>54</v>
      </c>
      <c r="C7" s="15">
        <v>45130</v>
      </c>
      <c r="D7" s="16" t="s">
        <v>30</v>
      </c>
      <c r="E7" s="17">
        <v>177</v>
      </c>
      <c r="F7" s="17">
        <v>187</v>
      </c>
      <c r="G7" s="17">
        <v>186</v>
      </c>
      <c r="H7" s="17">
        <v>182</v>
      </c>
      <c r="I7" s="17"/>
      <c r="J7" s="17"/>
      <c r="K7" s="20">
        <v>4</v>
      </c>
      <c r="L7" s="20">
        <v>732</v>
      </c>
      <c r="M7" s="21">
        <v>183</v>
      </c>
      <c r="N7" s="22">
        <v>8</v>
      </c>
      <c r="O7" s="23">
        <v>191</v>
      </c>
    </row>
    <row r="8" spans="1:17" x14ac:dyDescent="0.25">
      <c r="A8" s="13" t="s">
        <v>38</v>
      </c>
      <c r="B8" s="14" t="s">
        <v>54</v>
      </c>
      <c r="C8" s="15">
        <v>45153</v>
      </c>
      <c r="D8" s="16" t="s">
        <v>30</v>
      </c>
      <c r="E8" s="17">
        <v>175</v>
      </c>
      <c r="F8" s="17">
        <v>172</v>
      </c>
      <c r="G8" s="17">
        <v>179</v>
      </c>
      <c r="H8" s="17">
        <v>181</v>
      </c>
      <c r="I8" s="17"/>
      <c r="J8" s="17"/>
      <c r="K8" s="20">
        <v>4</v>
      </c>
      <c r="L8" s="20">
        <v>707</v>
      </c>
      <c r="M8" s="21">
        <v>176.75</v>
      </c>
      <c r="N8" s="22">
        <v>4</v>
      </c>
      <c r="O8" s="23">
        <v>180.75</v>
      </c>
    </row>
    <row r="9" spans="1:17" x14ac:dyDescent="0.25">
      <c r="A9" s="13" t="s">
        <v>38</v>
      </c>
      <c r="B9" s="14" t="s">
        <v>54</v>
      </c>
      <c r="C9" s="15">
        <v>45158</v>
      </c>
      <c r="D9" s="16" t="s">
        <v>30</v>
      </c>
      <c r="E9" s="17">
        <v>182</v>
      </c>
      <c r="F9" s="17">
        <v>188</v>
      </c>
      <c r="G9" s="17">
        <v>176</v>
      </c>
      <c r="H9" s="17">
        <v>170</v>
      </c>
      <c r="I9" s="17"/>
      <c r="J9" s="17"/>
      <c r="K9" s="20">
        <v>4</v>
      </c>
      <c r="L9" s="20">
        <v>716</v>
      </c>
      <c r="M9" s="21">
        <v>179</v>
      </c>
      <c r="N9" s="22">
        <v>5</v>
      </c>
      <c r="O9" s="23">
        <v>184</v>
      </c>
    </row>
    <row r="10" spans="1:17" x14ac:dyDescent="0.25">
      <c r="A10" s="13" t="s">
        <v>38</v>
      </c>
      <c r="B10" s="14" t="s">
        <v>54</v>
      </c>
      <c r="C10" s="15">
        <v>45188</v>
      </c>
      <c r="D10" s="16" t="s">
        <v>30</v>
      </c>
      <c r="E10" s="17">
        <v>182</v>
      </c>
      <c r="F10" s="17">
        <v>179</v>
      </c>
      <c r="G10" s="17">
        <v>184</v>
      </c>
      <c r="H10" s="17">
        <v>187</v>
      </c>
      <c r="I10" s="17"/>
      <c r="J10" s="17"/>
      <c r="K10" s="20">
        <v>4</v>
      </c>
      <c r="L10" s="20">
        <v>732</v>
      </c>
      <c r="M10" s="21">
        <v>183</v>
      </c>
      <c r="N10" s="22">
        <v>3</v>
      </c>
      <c r="O10" s="23">
        <v>186</v>
      </c>
    </row>
    <row r="11" spans="1:17" x14ac:dyDescent="0.25">
      <c r="A11" s="13" t="s">
        <v>38</v>
      </c>
      <c r="B11" s="14" t="s">
        <v>54</v>
      </c>
      <c r="C11" s="15">
        <v>45199</v>
      </c>
      <c r="D11" s="16" t="s">
        <v>30</v>
      </c>
      <c r="E11" s="17">
        <v>170</v>
      </c>
      <c r="F11" s="17">
        <v>169</v>
      </c>
      <c r="G11" s="17">
        <v>180.001</v>
      </c>
      <c r="H11" s="17">
        <v>176</v>
      </c>
      <c r="I11" s="17">
        <v>167</v>
      </c>
      <c r="J11" s="17">
        <v>177</v>
      </c>
      <c r="K11" s="20">
        <v>6</v>
      </c>
      <c r="L11" s="20">
        <v>1039.001</v>
      </c>
      <c r="M11" s="21">
        <v>173.16683333333333</v>
      </c>
      <c r="N11" s="22">
        <v>4</v>
      </c>
      <c r="O11" s="23">
        <v>177.16683333333333</v>
      </c>
    </row>
    <row r="12" spans="1:17" x14ac:dyDescent="0.25">
      <c r="A12" s="13" t="s">
        <v>24</v>
      </c>
      <c r="B12" s="14" t="s">
        <v>54</v>
      </c>
      <c r="C12" s="15">
        <v>45221</v>
      </c>
      <c r="D12" s="16" t="s">
        <v>30</v>
      </c>
      <c r="E12" s="17">
        <v>173</v>
      </c>
      <c r="F12" s="17">
        <v>177</v>
      </c>
      <c r="G12" s="17">
        <v>173</v>
      </c>
      <c r="H12" s="17">
        <v>174</v>
      </c>
      <c r="I12" s="17"/>
      <c r="J12" s="17"/>
      <c r="K12" s="20">
        <v>4</v>
      </c>
      <c r="L12" s="20">
        <v>697</v>
      </c>
      <c r="M12" s="21">
        <v>174.25</v>
      </c>
      <c r="N12" s="22">
        <v>2</v>
      </c>
      <c r="O12" s="23">
        <v>176.25</v>
      </c>
    </row>
    <row r="14" spans="1:17" x14ac:dyDescent="0.25">
      <c r="K14" s="8">
        <f>SUM(K2:K13)</f>
        <v>46</v>
      </c>
      <c r="L14" s="8">
        <f>SUM(L2:L13)</f>
        <v>8246.0020000000004</v>
      </c>
      <c r="M14" s="7">
        <f>SUM(L14/K14)</f>
        <v>179.26091304347827</v>
      </c>
      <c r="N14" s="8">
        <f>SUM(N2:N13)</f>
        <v>61</v>
      </c>
      <c r="O14" s="12">
        <f>SUM(M14+N14)</f>
        <v>240.26091304347827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12:J12 B12:C12" name="Range1_18"/>
    <protectedRange algorithmName="SHA-512" hashValue="ON39YdpmFHfN9f47KpiRvqrKx0V9+erV1CNkpWzYhW/Qyc6aT8rEyCrvauWSYGZK2ia3o7vd3akF07acHAFpOA==" saltValue="yVW9XmDwTqEnmpSGai0KYg==" spinCount="100000" sqref="D12" name="Range1_1_13"/>
  </protectedRanges>
  <conditionalFormatting sqref="I2">
    <cfRule type="top10" dxfId="34" priority="2" rank="1"/>
  </conditionalFormatting>
  <conditionalFormatting sqref="J2">
    <cfRule type="top10" dxfId="33" priority="1" rank="1"/>
  </conditionalFormatting>
  <hyperlinks>
    <hyperlink ref="Q1" location="'National Rankings'!A1" display="Back to Ranking" xr:uid="{8BB87674-4342-400C-89BE-826D14DB08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15B19C-B199-45F2-8704-0F784C6142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E0E6-8D27-4EA6-9866-13F1A27A4652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54" t="s">
        <v>95</v>
      </c>
      <c r="C2" s="55">
        <v>45102</v>
      </c>
      <c r="D2" s="56" t="s">
        <v>64</v>
      </c>
      <c r="E2" s="57">
        <v>187</v>
      </c>
      <c r="F2" s="57">
        <v>180</v>
      </c>
      <c r="G2" s="57">
        <v>179</v>
      </c>
      <c r="H2" s="57">
        <v>180</v>
      </c>
      <c r="I2" s="57"/>
      <c r="J2" s="57"/>
      <c r="K2" s="58">
        <v>4</v>
      </c>
      <c r="L2" s="58">
        <v>726</v>
      </c>
      <c r="M2" s="59">
        <v>181.5</v>
      </c>
      <c r="N2" s="60">
        <v>8</v>
      </c>
      <c r="O2" s="61">
        <v>189.5</v>
      </c>
    </row>
    <row r="3" spans="1:17" x14ac:dyDescent="0.25">
      <c r="A3" s="13" t="s">
        <v>38</v>
      </c>
      <c r="B3" s="14" t="s">
        <v>125</v>
      </c>
      <c r="C3" s="15">
        <v>45242</v>
      </c>
      <c r="D3" s="16" t="s">
        <v>57</v>
      </c>
      <c r="E3" s="17">
        <v>180</v>
      </c>
      <c r="F3" s="17">
        <v>177</v>
      </c>
      <c r="G3" s="17">
        <v>185</v>
      </c>
      <c r="H3" s="17">
        <v>183</v>
      </c>
      <c r="I3" s="17"/>
      <c r="J3" s="17"/>
      <c r="K3" s="20">
        <v>4</v>
      </c>
      <c r="L3" s="20">
        <v>725</v>
      </c>
      <c r="M3" s="21">
        <v>181.25</v>
      </c>
      <c r="N3" s="22">
        <v>2</v>
      </c>
      <c r="O3" s="23">
        <v>183.25</v>
      </c>
    </row>
    <row r="5" spans="1:17" x14ac:dyDescent="0.25">
      <c r="K5" s="8">
        <f>SUM(K2:K4)</f>
        <v>8</v>
      </c>
      <c r="L5" s="8">
        <f>SUM(L2:L4)</f>
        <v>1451</v>
      </c>
      <c r="M5" s="7">
        <f>SUM(L5/K5)</f>
        <v>181.375</v>
      </c>
      <c r="N5" s="8">
        <f>SUM(N2:N4)</f>
        <v>10</v>
      </c>
      <c r="O5" s="12">
        <f>SUM(M5+N5)</f>
        <v>191.375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881E306-45BB-4CDF-81EC-FC5D5D092B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F9D1DB-B349-419E-BE62-C5C1CC99194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3BB1-52DF-4D75-A7E0-41D319C8B5AB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113</v>
      </c>
      <c r="C2" s="15">
        <v>8654</v>
      </c>
      <c r="D2" s="16" t="s">
        <v>42</v>
      </c>
      <c r="E2" s="17">
        <v>181</v>
      </c>
      <c r="F2" s="17">
        <v>181</v>
      </c>
      <c r="G2" s="17">
        <v>182</v>
      </c>
      <c r="H2" s="17">
        <v>186</v>
      </c>
      <c r="I2" s="17">
        <v>187</v>
      </c>
      <c r="J2" s="82">
        <v>193</v>
      </c>
      <c r="K2" s="20">
        <v>6</v>
      </c>
      <c r="L2" s="20">
        <v>1110</v>
      </c>
      <c r="M2" s="21">
        <v>185</v>
      </c>
      <c r="N2" s="22">
        <v>10</v>
      </c>
      <c r="O2" s="23">
        <v>195</v>
      </c>
    </row>
    <row r="3" spans="1:17" x14ac:dyDescent="0.25">
      <c r="A3" s="13" t="s">
        <v>24</v>
      </c>
      <c r="B3" s="14" t="s">
        <v>113</v>
      </c>
      <c r="C3" s="15">
        <v>45185</v>
      </c>
      <c r="D3" s="16" t="s">
        <v>39</v>
      </c>
      <c r="E3" s="17">
        <v>187</v>
      </c>
      <c r="F3" s="17">
        <v>179</v>
      </c>
      <c r="G3" s="17">
        <v>183</v>
      </c>
      <c r="H3" s="17">
        <v>188</v>
      </c>
      <c r="I3" s="17">
        <v>187</v>
      </c>
      <c r="J3" s="82">
        <v>193.001</v>
      </c>
      <c r="K3" s="20">
        <v>6</v>
      </c>
      <c r="L3" s="20">
        <v>1117.001</v>
      </c>
      <c r="M3" s="21">
        <v>186.16683333333333</v>
      </c>
      <c r="N3" s="22">
        <v>14</v>
      </c>
      <c r="O3" s="23">
        <v>200.16683333333333</v>
      </c>
    </row>
    <row r="4" spans="1:17" x14ac:dyDescent="0.25">
      <c r="A4" s="13" t="s">
        <v>24</v>
      </c>
      <c r="B4" s="14" t="s">
        <v>113</v>
      </c>
      <c r="C4" s="15">
        <v>45189</v>
      </c>
      <c r="D4" s="16" t="s">
        <v>39</v>
      </c>
      <c r="E4" s="17">
        <v>182</v>
      </c>
      <c r="F4" s="17">
        <v>181</v>
      </c>
      <c r="G4" s="17">
        <v>188</v>
      </c>
      <c r="H4" s="17">
        <v>190</v>
      </c>
      <c r="I4" s="17"/>
      <c r="J4" s="17"/>
      <c r="K4" s="20">
        <v>4</v>
      </c>
      <c r="L4" s="20">
        <v>741</v>
      </c>
      <c r="M4" s="21">
        <v>185.25</v>
      </c>
      <c r="N4" s="22">
        <v>7</v>
      </c>
      <c r="O4" s="23">
        <v>192.25</v>
      </c>
    </row>
    <row r="5" spans="1:17" x14ac:dyDescent="0.25">
      <c r="A5" s="13" t="s">
        <v>24</v>
      </c>
      <c r="B5" s="14" t="s">
        <v>113</v>
      </c>
      <c r="C5" s="15">
        <v>45193</v>
      </c>
      <c r="D5" s="16" t="s">
        <v>65</v>
      </c>
      <c r="E5" s="17">
        <v>190</v>
      </c>
      <c r="F5" s="17">
        <v>187</v>
      </c>
      <c r="G5" s="17">
        <v>187</v>
      </c>
      <c r="H5" s="17">
        <v>184</v>
      </c>
      <c r="I5" s="17">
        <v>184</v>
      </c>
      <c r="J5" s="17">
        <v>188</v>
      </c>
      <c r="K5" s="20">
        <v>6</v>
      </c>
      <c r="L5" s="20">
        <v>1120</v>
      </c>
      <c r="M5" s="21">
        <v>186.66666666666666</v>
      </c>
      <c r="N5" s="22">
        <v>26</v>
      </c>
      <c r="O5" s="23">
        <v>212.66666666666666</v>
      </c>
    </row>
    <row r="6" spans="1:17" x14ac:dyDescent="0.25">
      <c r="A6" s="13" t="s">
        <v>38</v>
      </c>
      <c r="B6" s="14" t="s">
        <v>113</v>
      </c>
      <c r="C6" s="15">
        <v>45224</v>
      </c>
      <c r="D6" s="16" t="s">
        <v>42</v>
      </c>
      <c r="E6" s="17">
        <v>182</v>
      </c>
      <c r="F6" s="17">
        <v>181</v>
      </c>
      <c r="G6" s="17">
        <v>183</v>
      </c>
      <c r="H6" s="17">
        <v>183</v>
      </c>
      <c r="I6" s="17"/>
      <c r="J6" s="17"/>
      <c r="K6" s="20">
        <v>4</v>
      </c>
      <c r="L6" s="20">
        <v>729</v>
      </c>
      <c r="M6" s="21">
        <v>182.25</v>
      </c>
      <c r="N6" s="22">
        <v>3</v>
      </c>
      <c r="O6" s="23">
        <v>185.25</v>
      </c>
    </row>
    <row r="7" spans="1:17" x14ac:dyDescent="0.25">
      <c r="A7" s="13" t="s">
        <v>38</v>
      </c>
      <c r="B7" s="14" t="s">
        <v>113</v>
      </c>
      <c r="C7" s="15">
        <v>45245</v>
      </c>
      <c r="D7" s="16" t="s">
        <v>39</v>
      </c>
      <c r="E7" s="17">
        <v>184</v>
      </c>
      <c r="F7" s="17">
        <v>180</v>
      </c>
      <c r="G7" s="17">
        <v>185</v>
      </c>
      <c r="H7" s="17">
        <v>186</v>
      </c>
      <c r="I7" s="17"/>
      <c r="J7" s="17"/>
      <c r="K7" s="20">
        <v>4</v>
      </c>
      <c r="L7" s="20">
        <v>735</v>
      </c>
      <c r="M7" s="21">
        <v>183.75</v>
      </c>
      <c r="N7" s="22">
        <v>6</v>
      </c>
      <c r="O7" s="23">
        <v>189.75</v>
      </c>
    </row>
    <row r="8" spans="1:17" x14ac:dyDescent="0.25">
      <c r="A8" s="13" t="s">
        <v>38</v>
      </c>
      <c r="B8" s="14" t="s">
        <v>113</v>
      </c>
      <c r="C8" s="15">
        <v>45248</v>
      </c>
      <c r="D8" s="16" t="s">
        <v>39</v>
      </c>
      <c r="E8" s="17">
        <v>185</v>
      </c>
      <c r="F8" s="17">
        <v>191.001</v>
      </c>
      <c r="G8" s="17">
        <v>188</v>
      </c>
      <c r="H8" s="17">
        <v>186</v>
      </c>
      <c r="I8" s="17"/>
      <c r="J8" s="17"/>
      <c r="K8" s="20">
        <v>4</v>
      </c>
      <c r="L8" s="20">
        <v>750.00099999999998</v>
      </c>
      <c r="M8" s="21">
        <v>187.50024999999999</v>
      </c>
      <c r="N8" s="22">
        <v>5</v>
      </c>
      <c r="O8" s="23">
        <v>192.50024999999999</v>
      </c>
    </row>
    <row r="10" spans="1:17" x14ac:dyDescent="0.25">
      <c r="K10" s="8">
        <f>SUM(K2:K9)</f>
        <v>34</v>
      </c>
      <c r="L10" s="8">
        <f>SUM(L2:L9)</f>
        <v>6302.0020000000004</v>
      </c>
      <c r="M10" s="7">
        <f>SUM(L10/K10)</f>
        <v>185.35300000000001</v>
      </c>
      <c r="N10" s="8">
        <f>SUM(N2:N9)</f>
        <v>71</v>
      </c>
      <c r="O10" s="12">
        <f>SUM(M10+N10)</f>
        <v>256.35300000000001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3:D5" name="Range1_1_33_2"/>
    <protectedRange algorithmName="SHA-512" hashValue="ON39YdpmFHfN9f47KpiRvqrKx0V9+erV1CNkpWzYhW/Qyc6aT8rEyCrvauWSYGZK2ia3o7vd3akF07acHAFpOA==" saltValue="yVW9XmDwTqEnmpSGai0KYg==" spinCount="100000" sqref="E3:J5" name="Range1_74"/>
    <protectedRange algorithmName="SHA-512" hashValue="ON39YdpmFHfN9f47KpiRvqrKx0V9+erV1CNkpWzYhW/Qyc6aT8rEyCrvauWSYGZK2ia3o7vd3akF07acHAFpOA==" saltValue="yVW9XmDwTqEnmpSGai0KYg==" spinCount="100000" sqref="C3:C5" name="Range1_76_2"/>
    <protectedRange algorithmName="SHA-512" hashValue="ON39YdpmFHfN9f47KpiRvqrKx0V9+erV1CNkpWzYhW/Qyc6aT8rEyCrvauWSYGZK2ia3o7vd3akF07acHAFpOA==" saltValue="yVW9XmDwTqEnmpSGai0KYg==" spinCount="100000" sqref="B6:C6 E6:J6 B7:B8" name="Range1_5"/>
    <protectedRange algorithmName="SHA-512" hashValue="ON39YdpmFHfN9f47KpiRvqrKx0V9+erV1CNkpWzYhW/Qyc6aT8rEyCrvauWSYGZK2ia3o7vd3akF07acHAFpOA==" saltValue="yVW9XmDwTqEnmpSGai0KYg==" spinCount="100000" sqref="D6" name="Range1_1_5"/>
  </protectedRanges>
  <hyperlinks>
    <hyperlink ref="Q1" location="'National Rankings'!A1" display="Back to Ranking" xr:uid="{F6706047-4B04-4521-8F81-D023F07296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265CC3-1CE1-4E20-9A4E-CB369EE8B6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7AB97-59C6-481E-934B-34C588D3E91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112</v>
      </c>
      <c r="C2" s="15">
        <v>45171</v>
      </c>
      <c r="D2" s="16" t="s">
        <v>71</v>
      </c>
      <c r="E2" s="17">
        <v>186</v>
      </c>
      <c r="F2" s="17">
        <v>188</v>
      </c>
      <c r="G2" s="17">
        <v>181</v>
      </c>
      <c r="H2" s="17">
        <v>187</v>
      </c>
      <c r="I2" s="17">
        <v>180</v>
      </c>
      <c r="J2" s="17">
        <v>177</v>
      </c>
      <c r="K2" s="20">
        <v>6</v>
      </c>
      <c r="L2" s="20">
        <v>1099</v>
      </c>
      <c r="M2" s="21">
        <v>183.16666666666666</v>
      </c>
      <c r="N2" s="22">
        <v>4</v>
      </c>
      <c r="O2" s="23">
        <v>187.16666666666666</v>
      </c>
    </row>
    <row r="4" spans="1:17" x14ac:dyDescent="0.25">
      <c r="K4" s="8">
        <f>SUM(K2:K3)</f>
        <v>6</v>
      </c>
      <c r="L4" s="8">
        <f>SUM(L2:L3)</f>
        <v>1099</v>
      </c>
      <c r="M4" s="7">
        <f>SUM(L4/K4)</f>
        <v>183.16666666666666</v>
      </c>
      <c r="N4" s="8">
        <f>SUM(N2:N3)</f>
        <v>4</v>
      </c>
      <c r="O4" s="12">
        <f>SUM(M4+N4)</f>
        <v>187.16666666666666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</protectedRanges>
  <hyperlinks>
    <hyperlink ref="Q1" location="'National Rankings'!A1" display="Back to Ranking" xr:uid="{5A6E2B86-6CAE-4A70-A6F1-B8120B4970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DDEF8A-61C6-4EAD-AA7D-2B2C8A482F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9DED-3E23-46D4-A298-EA0C22C7531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53" t="s">
        <v>38</v>
      </c>
      <c r="B2" s="54" t="s">
        <v>66</v>
      </c>
      <c r="C2" s="55">
        <v>45052</v>
      </c>
      <c r="D2" s="56" t="s">
        <v>65</v>
      </c>
      <c r="E2" s="57">
        <v>179</v>
      </c>
      <c r="F2" s="57">
        <v>182</v>
      </c>
      <c r="G2" s="57">
        <v>180</v>
      </c>
      <c r="H2" s="57">
        <v>181</v>
      </c>
      <c r="I2" s="57"/>
      <c r="J2" s="57"/>
      <c r="K2" s="58">
        <v>4</v>
      </c>
      <c r="L2" s="58">
        <v>722</v>
      </c>
      <c r="M2" s="59">
        <v>180.5</v>
      </c>
      <c r="N2" s="60">
        <v>4</v>
      </c>
      <c r="O2" s="61">
        <v>184.5</v>
      </c>
    </row>
    <row r="4" spans="1:17" x14ac:dyDescent="0.25">
      <c r="K4" s="8">
        <f>SUM(K2:K3)</f>
        <v>4</v>
      </c>
      <c r="L4" s="8">
        <f>SUM(L2:L3)</f>
        <v>722</v>
      </c>
      <c r="M4" s="7">
        <f>SUM(L4/K4)</f>
        <v>180.5</v>
      </c>
      <c r="N4" s="8">
        <f>SUM(N2:N3)</f>
        <v>4</v>
      </c>
      <c r="O4" s="12">
        <f>SUM(M4+N4)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B031FCA-5AE4-4BC4-8F72-E7731579C8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DA5438-1684-4D5D-8683-DA083A38C5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3CF36-B043-47F9-9CB3-76C0CBE345D4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2" t="s">
        <v>38</v>
      </c>
      <c r="B2" s="54" t="s">
        <v>61</v>
      </c>
      <c r="C2" s="55">
        <v>44661</v>
      </c>
      <c r="D2" s="56" t="s">
        <v>57</v>
      </c>
      <c r="E2" s="57">
        <v>166</v>
      </c>
      <c r="F2" s="57">
        <v>161</v>
      </c>
      <c r="G2" s="57">
        <v>167</v>
      </c>
      <c r="H2" s="57">
        <v>169</v>
      </c>
      <c r="I2" s="57"/>
      <c r="J2" s="57"/>
      <c r="K2" s="58">
        <v>4</v>
      </c>
      <c r="L2" s="58">
        <v>663</v>
      </c>
      <c r="M2" s="59">
        <v>165.75</v>
      </c>
      <c r="N2" s="60">
        <v>2</v>
      </c>
      <c r="O2" s="61">
        <v>167.75</v>
      </c>
    </row>
    <row r="3" spans="1:17" x14ac:dyDescent="0.25">
      <c r="A3" s="53" t="s">
        <v>24</v>
      </c>
      <c r="B3" s="54" t="s">
        <v>61</v>
      </c>
      <c r="C3" s="55">
        <v>45060</v>
      </c>
      <c r="D3" s="56" t="s">
        <v>57</v>
      </c>
      <c r="E3" s="57">
        <v>172</v>
      </c>
      <c r="F3" s="57">
        <v>162</v>
      </c>
      <c r="G3" s="57">
        <v>170</v>
      </c>
      <c r="H3" s="57">
        <v>173</v>
      </c>
      <c r="I3" s="57"/>
      <c r="J3" s="57"/>
      <c r="K3" s="58">
        <v>4</v>
      </c>
      <c r="L3" s="58">
        <v>677</v>
      </c>
      <c r="M3" s="59">
        <v>169.25</v>
      </c>
      <c r="N3" s="60">
        <v>2</v>
      </c>
      <c r="O3" s="61">
        <v>171.25</v>
      </c>
    </row>
    <row r="4" spans="1:17" x14ac:dyDescent="0.25">
      <c r="A4" s="13" t="s">
        <v>24</v>
      </c>
      <c r="B4" s="14" t="s">
        <v>87</v>
      </c>
      <c r="C4" s="15">
        <v>45088</v>
      </c>
      <c r="D4" s="16" t="s">
        <v>57</v>
      </c>
      <c r="E4" s="17">
        <v>178</v>
      </c>
      <c r="F4" s="17">
        <v>182</v>
      </c>
      <c r="G4" s="17">
        <v>175</v>
      </c>
      <c r="H4" s="17">
        <v>175</v>
      </c>
      <c r="I4" s="17"/>
      <c r="J4" s="17"/>
      <c r="K4" s="20">
        <v>4</v>
      </c>
      <c r="L4" s="20">
        <v>710</v>
      </c>
      <c r="M4" s="21">
        <v>177.5</v>
      </c>
      <c r="N4" s="22">
        <v>2</v>
      </c>
      <c r="O4" s="23">
        <v>179.5</v>
      </c>
    </row>
    <row r="6" spans="1:17" x14ac:dyDescent="0.25">
      <c r="K6" s="8">
        <f>SUM(K2:K5)</f>
        <v>12</v>
      </c>
      <c r="L6" s="8">
        <f>SUM(L2:L5)</f>
        <v>2050</v>
      </c>
      <c r="M6" s="7">
        <f>SUM(L6/K6)</f>
        <v>170.83333333333334</v>
      </c>
      <c r="N6" s="8">
        <f>SUM(N2:N5)</f>
        <v>6</v>
      </c>
      <c r="O6" s="12">
        <f>SUM(M6+N6)</f>
        <v>176.83333333333334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32" priority="2" rank="1"/>
  </conditionalFormatting>
  <conditionalFormatting sqref="J2">
    <cfRule type="top10" dxfId="31" priority="1" rank="1"/>
  </conditionalFormatting>
  <hyperlinks>
    <hyperlink ref="Q1" location="'National Rankings'!A1" display="Back to Ranking" xr:uid="{7EAD16F5-3324-4E11-88FA-943AC784CE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6DFA2D-F977-4113-8D97-131D6DEEDB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7A422-9CD5-4D40-B267-95EDEC6FEF59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85</v>
      </c>
      <c r="C2" s="15">
        <v>45081</v>
      </c>
      <c r="D2" s="16" t="s">
        <v>70</v>
      </c>
      <c r="E2" s="17">
        <v>183</v>
      </c>
      <c r="F2" s="17">
        <v>175</v>
      </c>
      <c r="G2" s="17">
        <v>158</v>
      </c>
      <c r="H2" s="17">
        <v>175</v>
      </c>
      <c r="I2" s="17"/>
      <c r="J2" s="17"/>
      <c r="K2" s="20">
        <v>4</v>
      </c>
      <c r="L2" s="20">
        <v>691</v>
      </c>
      <c r="M2" s="21">
        <v>172.75</v>
      </c>
      <c r="N2" s="22">
        <v>13</v>
      </c>
      <c r="O2" s="23">
        <v>185.75</v>
      </c>
    </row>
    <row r="3" spans="1:17" x14ac:dyDescent="0.25">
      <c r="A3" s="13" t="s">
        <v>24</v>
      </c>
      <c r="B3" s="14" t="s">
        <v>85</v>
      </c>
      <c r="C3" s="15">
        <v>45144</v>
      </c>
      <c r="D3" s="16" t="s">
        <v>70</v>
      </c>
      <c r="E3" s="17">
        <v>172</v>
      </c>
      <c r="F3" s="17">
        <v>171</v>
      </c>
      <c r="G3" s="17">
        <v>181</v>
      </c>
      <c r="H3" s="17">
        <v>168</v>
      </c>
      <c r="I3" s="17"/>
      <c r="J3" s="17"/>
      <c r="K3" s="20">
        <v>4</v>
      </c>
      <c r="L3" s="20">
        <v>692</v>
      </c>
      <c r="M3" s="21">
        <v>173</v>
      </c>
      <c r="N3" s="22">
        <v>4</v>
      </c>
      <c r="O3" s="23">
        <v>177</v>
      </c>
    </row>
    <row r="4" spans="1:17" x14ac:dyDescent="0.25">
      <c r="A4" s="13" t="s">
        <v>38</v>
      </c>
      <c r="B4" s="14" t="s">
        <v>85</v>
      </c>
      <c r="C4" s="15">
        <v>45179</v>
      </c>
      <c r="D4" s="16" t="s">
        <v>70</v>
      </c>
      <c r="E4" s="17">
        <v>176</v>
      </c>
      <c r="F4" s="17">
        <v>163</v>
      </c>
      <c r="G4" s="17">
        <v>169</v>
      </c>
      <c r="H4" s="17">
        <v>178</v>
      </c>
      <c r="I4" s="17"/>
      <c r="J4" s="17"/>
      <c r="K4" s="20">
        <v>4</v>
      </c>
      <c r="L4" s="20">
        <v>686</v>
      </c>
      <c r="M4" s="21">
        <v>171.5</v>
      </c>
      <c r="N4" s="22">
        <v>3</v>
      </c>
      <c r="O4" s="23">
        <v>174.5</v>
      </c>
    </row>
    <row r="6" spans="1:17" x14ac:dyDescent="0.25">
      <c r="K6" s="8">
        <f>SUM(K2:K5)</f>
        <v>12</v>
      </c>
      <c r="L6" s="8">
        <f>SUM(L2:L5)</f>
        <v>2069</v>
      </c>
      <c r="M6" s="7">
        <f>SUM(L6/K6)</f>
        <v>172.41666666666666</v>
      </c>
      <c r="N6" s="8">
        <f>SUM(N2:N5)</f>
        <v>20</v>
      </c>
      <c r="O6" s="12">
        <f>SUM(M6+N6)</f>
        <v>192.41666666666666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"/>
    <protectedRange algorithmName="SHA-512" hashValue="ON39YdpmFHfN9f47KpiRvqrKx0V9+erV1CNkpWzYhW/Qyc6aT8rEyCrvauWSYGZK2ia3o7vd3akF07acHAFpOA==" saltValue="yVW9XmDwTqEnmpSGai0KYg==" spinCount="100000" sqref="D2" name="Range1_1_4"/>
  </protectedRanges>
  <conditionalFormatting sqref="I2">
    <cfRule type="top10" dxfId="30" priority="6" rank="1"/>
  </conditionalFormatting>
  <conditionalFormatting sqref="I2:J2">
    <cfRule type="cellIs" dxfId="29" priority="1" operator="greaterThanOrEqual">
      <formula>193</formula>
    </cfRule>
  </conditionalFormatting>
  <conditionalFormatting sqref="J2">
    <cfRule type="top10" dxfId="28" priority="7" rank="1"/>
  </conditionalFormatting>
  <hyperlinks>
    <hyperlink ref="Q1" location="'National Rankings'!A1" display="Back to Ranking" xr:uid="{945B91DF-3D55-4556-ACED-4262A9813C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13C864-5763-4C69-B7C1-FA687A91DE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FD96-76E4-42D7-984C-ABA31340E3DF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54" t="s">
        <v>55</v>
      </c>
      <c r="C2" s="15">
        <v>45038</v>
      </c>
      <c r="D2" s="16" t="s">
        <v>25</v>
      </c>
      <c r="E2" s="17">
        <v>170</v>
      </c>
      <c r="F2" s="17">
        <v>168</v>
      </c>
      <c r="G2" s="17">
        <v>169</v>
      </c>
      <c r="H2" s="17">
        <v>165</v>
      </c>
      <c r="I2" s="17"/>
      <c r="J2" s="17"/>
      <c r="K2" s="20">
        <v>4</v>
      </c>
      <c r="L2" s="20">
        <v>672</v>
      </c>
      <c r="M2" s="21">
        <v>168</v>
      </c>
      <c r="N2" s="22">
        <v>2</v>
      </c>
      <c r="O2" s="23">
        <v>170</v>
      </c>
    </row>
    <row r="3" spans="1:17" x14ac:dyDescent="0.25">
      <c r="A3" s="13" t="s">
        <v>24</v>
      </c>
      <c r="B3" s="14" t="s">
        <v>55</v>
      </c>
      <c r="C3" s="15">
        <v>45202</v>
      </c>
      <c r="D3" s="16" t="s">
        <v>25</v>
      </c>
      <c r="E3" s="17">
        <v>179</v>
      </c>
      <c r="F3" s="17">
        <v>184.001</v>
      </c>
      <c r="G3" s="17">
        <v>184</v>
      </c>
      <c r="H3" s="17">
        <v>180</v>
      </c>
      <c r="I3" s="17"/>
      <c r="J3" s="17"/>
      <c r="K3" s="20">
        <v>4</v>
      </c>
      <c r="L3" s="20">
        <v>727.00099999999998</v>
      </c>
      <c r="M3" s="21">
        <v>181.75024999999999</v>
      </c>
      <c r="N3" s="22">
        <v>3</v>
      </c>
      <c r="O3" s="23">
        <v>184.75024999999999</v>
      </c>
    </row>
    <row r="4" spans="1:17" x14ac:dyDescent="0.25">
      <c r="A4" s="13" t="s">
        <v>24</v>
      </c>
      <c r="B4" s="14" t="s">
        <v>55</v>
      </c>
      <c r="C4" s="15">
        <v>45213</v>
      </c>
      <c r="D4" s="16" t="s">
        <v>25</v>
      </c>
      <c r="E4" s="17">
        <v>186</v>
      </c>
      <c r="F4" s="17">
        <v>182</v>
      </c>
      <c r="G4" s="17">
        <v>184</v>
      </c>
      <c r="H4" s="17">
        <v>185</v>
      </c>
      <c r="I4" s="17"/>
      <c r="J4" s="17"/>
      <c r="K4" s="20">
        <v>4</v>
      </c>
      <c r="L4" s="20">
        <v>737</v>
      </c>
      <c r="M4" s="21">
        <v>184.25</v>
      </c>
      <c r="N4" s="22">
        <v>11</v>
      </c>
      <c r="O4" s="23">
        <v>195.25</v>
      </c>
    </row>
    <row r="5" spans="1:17" x14ac:dyDescent="0.25">
      <c r="A5" s="13" t="s">
        <v>38</v>
      </c>
      <c r="B5" s="14" t="s">
        <v>55</v>
      </c>
      <c r="C5" s="15">
        <v>45227</v>
      </c>
      <c r="D5" s="16" t="s">
        <v>25</v>
      </c>
      <c r="E5" s="17">
        <v>185</v>
      </c>
      <c r="F5" s="17">
        <v>181</v>
      </c>
      <c r="G5" s="17">
        <v>184</v>
      </c>
      <c r="H5" s="17">
        <v>188</v>
      </c>
      <c r="I5" s="17"/>
      <c r="J5" s="17"/>
      <c r="K5" s="20">
        <v>4</v>
      </c>
      <c r="L5" s="20">
        <v>738</v>
      </c>
      <c r="M5" s="21">
        <v>184.5</v>
      </c>
      <c r="N5" s="22">
        <v>6</v>
      </c>
      <c r="O5" s="23">
        <v>190.5</v>
      </c>
    </row>
    <row r="7" spans="1:17" x14ac:dyDescent="0.25">
      <c r="K7" s="8">
        <f>SUM(K2:K6)</f>
        <v>16</v>
      </c>
      <c r="L7" s="8">
        <f>SUM(L2:L6)</f>
        <v>2874.0010000000002</v>
      </c>
      <c r="M7" s="7">
        <f>SUM(L7/K7)</f>
        <v>179.62506250000001</v>
      </c>
      <c r="N7" s="8">
        <f>SUM(N2:N6)</f>
        <v>22</v>
      </c>
      <c r="O7" s="12">
        <f>SUM(M7+N7)</f>
        <v>201.62506250000001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_1_11"/>
    <protectedRange algorithmName="SHA-512" hashValue="ON39YdpmFHfN9f47KpiRvqrKx0V9+erV1CNkpWzYhW/Qyc6aT8rEyCrvauWSYGZK2ia3o7vd3akF07acHAFpOA==" saltValue="yVW9XmDwTqEnmpSGai0KYg==" spinCount="100000" sqref="D2" name="Range1_1_3_1_1_11"/>
    <protectedRange algorithmName="SHA-512" hashValue="ON39YdpmFHfN9f47KpiRvqrKx0V9+erV1CNkpWzYhW/Qyc6aT8rEyCrvauWSYGZK2ia3o7vd3akF07acHAFpOA==" saltValue="yVW9XmDwTqEnmpSGai0KYg==" spinCount="100000" sqref="B5:C5 E5:J5" name="Range1_5"/>
    <protectedRange algorithmName="SHA-512" hashValue="ON39YdpmFHfN9f47KpiRvqrKx0V9+erV1CNkpWzYhW/Qyc6aT8rEyCrvauWSYGZK2ia3o7vd3akF07acHAFpOA==" saltValue="yVW9XmDwTqEnmpSGai0KYg==" spinCount="100000" sqref="D5" name="Range1_1_5"/>
  </protectedRanges>
  <conditionalFormatting sqref="I2:I5">
    <cfRule type="top10" dxfId="27" priority="2" rank="1"/>
  </conditionalFormatting>
  <conditionalFormatting sqref="J2:J5">
    <cfRule type="top10" dxfId="26" priority="1" rank="1"/>
  </conditionalFormatting>
  <hyperlinks>
    <hyperlink ref="Q1" location="'National Rankings'!A1" display="Back to Ranking" xr:uid="{D4C27703-4C3D-425D-9A3F-3B7E3A55D4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B77BEC-253F-4FF7-8081-B28403D1CB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7231-4BC1-45E0-99EC-4F0FE9A3775A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51</v>
      </c>
      <c r="C2" s="15">
        <v>45010</v>
      </c>
      <c r="D2" s="16" t="s">
        <v>25</v>
      </c>
      <c r="E2" s="17">
        <v>173</v>
      </c>
      <c r="F2" s="17">
        <v>172</v>
      </c>
      <c r="G2" s="17">
        <v>160</v>
      </c>
      <c r="H2" s="17">
        <v>158</v>
      </c>
      <c r="I2" s="17"/>
      <c r="J2" s="17"/>
      <c r="K2" s="20">
        <v>4</v>
      </c>
      <c r="L2" s="20">
        <v>663</v>
      </c>
      <c r="M2" s="21">
        <v>165.75</v>
      </c>
      <c r="N2" s="22">
        <v>2</v>
      </c>
      <c r="O2" s="23">
        <v>167.75</v>
      </c>
    </row>
    <row r="3" spans="1:17" x14ac:dyDescent="0.25">
      <c r="A3" s="53" t="s">
        <v>24</v>
      </c>
      <c r="B3" s="54" t="s">
        <v>51</v>
      </c>
      <c r="C3" s="55">
        <v>45101</v>
      </c>
      <c r="D3" s="56" t="s">
        <v>25</v>
      </c>
      <c r="E3" s="57">
        <v>168</v>
      </c>
      <c r="F3" s="57">
        <v>169</v>
      </c>
      <c r="G3" s="57">
        <v>175</v>
      </c>
      <c r="H3" s="57">
        <v>178</v>
      </c>
      <c r="I3" s="57"/>
      <c r="J3" s="57"/>
      <c r="K3" s="58">
        <v>4</v>
      </c>
      <c r="L3" s="58">
        <v>690</v>
      </c>
      <c r="M3" s="59">
        <v>172.5</v>
      </c>
      <c r="N3" s="60">
        <v>2</v>
      </c>
      <c r="O3" s="61">
        <v>174.5</v>
      </c>
    </row>
    <row r="4" spans="1:17" x14ac:dyDescent="0.25">
      <c r="A4" s="13" t="s">
        <v>24</v>
      </c>
      <c r="B4" s="14" t="s">
        <v>51</v>
      </c>
      <c r="C4" s="15">
        <v>45129</v>
      </c>
      <c r="D4" s="16" t="s">
        <v>25</v>
      </c>
      <c r="E4" s="17">
        <v>162</v>
      </c>
      <c r="F4" s="17">
        <v>182</v>
      </c>
      <c r="G4" s="17">
        <v>174</v>
      </c>
      <c r="H4" s="17">
        <v>166</v>
      </c>
      <c r="I4" s="17"/>
      <c r="J4" s="17"/>
      <c r="K4" s="20">
        <v>4</v>
      </c>
      <c r="L4" s="20">
        <v>684</v>
      </c>
      <c r="M4" s="21">
        <v>171</v>
      </c>
      <c r="N4" s="22">
        <v>2</v>
      </c>
      <c r="O4" s="23">
        <v>173</v>
      </c>
    </row>
    <row r="6" spans="1:17" x14ac:dyDescent="0.25">
      <c r="K6" s="8">
        <f>SUM(K2:K5)</f>
        <v>12</v>
      </c>
      <c r="L6" s="8">
        <f>SUM(L2:L5)</f>
        <v>2037</v>
      </c>
      <c r="M6" s="7">
        <f>SUM(L6/K6)</f>
        <v>169.75</v>
      </c>
      <c r="N6" s="8">
        <f>SUM(N2:N5)</f>
        <v>6</v>
      </c>
      <c r="O6" s="12">
        <f>SUM(M6+N6)</f>
        <v>175.75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_1_11"/>
    <protectedRange algorithmName="SHA-512" hashValue="ON39YdpmFHfN9f47KpiRvqrKx0V9+erV1CNkpWzYhW/Qyc6aT8rEyCrvauWSYGZK2ia3o7vd3akF07acHAFpOA==" saltValue="yVW9XmDwTqEnmpSGai0KYg==" spinCount="100000" sqref="D2" name="Range1_1_3_1_1_11"/>
  </protectedRanges>
  <conditionalFormatting sqref="I2">
    <cfRule type="top10" dxfId="25" priority="2" rank="1"/>
  </conditionalFormatting>
  <conditionalFormatting sqref="J2">
    <cfRule type="top10" dxfId="24" priority="1" rank="1"/>
  </conditionalFormatting>
  <hyperlinks>
    <hyperlink ref="Q1" location="'National Rankings'!A1" display="Back to Ranking" xr:uid="{8AA633F1-E26A-469D-9723-45723EAF7E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8B8F0B-247C-453A-8067-B5CCFF2A77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100F0-336A-4893-BBB1-36C2DF15C45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122</v>
      </c>
      <c r="C2" s="15">
        <v>45220</v>
      </c>
      <c r="D2" s="16" t="s">
        <v>32</v>
      </c>
      <c r="E2" s="17">
        <v>166</v>
      </c>
      <c r="F2" s="17">
        <v>168</v>
      </c>
      <c r="G2" s="17">
        <v>180</v>
      </c>
      <c r="H2" s="17">
        <v>174</v>
      </c>
      <c r="I2" s="17"/>
      <c r="J2" s="17"/>
      <c r="K2" s="20">
        <v>4</v>
      </c>
      <c r="L2" s="20">
        <v>688</v>
      </c>
      <c r="M2" s="21">
        <v>172</v>
      </c>
      <c r="N2" s="22">
        <v>16</v>
      </c>
      <c r="O2" s="23">
        <v>188</v>
      </c>
    </row>
    <row r="4" spans="1:17" x14ac:dyDescent="0.25">
      <c r="K4" s="8">
        <f>SUM(K2:K3)</f>
        <v>4</v>
      </c>
      <c r="L4" s="8">
        <f>SUM(L2:L3)</f>
        <v>688</v>
      </c>
      <c r="M4" s="7">
        <f>SUM(L4/K4)</f>
        <v>172</v>
      </c>
      <c r="N4" s="8">
        <f>SUM(N2:N3)</f>
        <v>16</v>
      </c>
      <c r="O4" s="12">
        <f>SUM(M4+N4)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</protectedRanges>
  <hyperlinks>
    <hyperlink ref="Q1" location="'National Rankings'!A1" display="Back to Ranking" xr:uid="{62F9CE67-CB6D-44B1-9F1C-240E3E363C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FC3355-99AC-4A2B-8982-A548460119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20771-3022-47F4-9322-66A47EF2ABE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108</v>
      </c>
      <c r="C2" s="15">
        <v>45157</v>
      </c>
      <c r="D2" s="16" t="s">
        <v>21</v>
      </c>
      <c r="E2" s="17">
        <v>170</v>
      </c>
      <c r="F2" s="17">
        <v>177</v>
      </c>
      <c r="G2" s="17">
        <v>172</v>
      </c>
      <c r="H2" s="17">
        <v>171</v>
      </c>
      <c r="I2" s="17"/>
      <c r="J2" s="17"/>
      <c r="K2" s="20">
        <v>4</v>
      </c>
      <c r="L2" s="20">
        <v>690</v>
      </c>
      <c r="M2" s="21">
        <v>172.5</v>
      </c>
      <c r="N2" s="22">
        <v>5</v>
      </c>
      <c r="O2" s="23">
        <v>177.5</v>
      </c>
    </row>
    <row r="4" spans="1:17" x14ac:dyDescent="0.25">
      <c r="K4" s="8">
        <f>SUM(K2:K3)</f>
        <v>4</v>
      </c>
      <c r="L4" s="8">
        <f>SUM(L2:L3)</f>
        <v>690</v>
      </c>
      <c r="M4" s="7">
        <f>SUM(L4/K4)</f>
        <v>172.5</v>
      </c>
      <c r="N4" s="8">
        <f>SUM(N2:N3)</f>
        <v>5</v>
      </c>
      <c r="O4" s="12">
        <f>SUM(M4+N4)</f>
        <v>177.5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F17034F-8E47-4128-8AC5-F4B8590BF4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E0D2DF-529C-4E50-86BD-9D38785C195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3B26-0490-4C33-8595-6CD6A7D6475E}">
  <sheetPr codeName="Sheet77"/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37</v>
      </c>
      <c r="C2" s="15">
        <v>44996</v>
      </c>
      <c r="D2" s="16" t="s">
        <v>25</v>
      </c>
      <c r="E2" s="17">
        <v>171</v>
      </c>
      <c r="F2" s="17">
        <v>162</v>
      </c>
      <c r="G2" s="17">
        <v>178</v>
      </c>
      <c r="H2" s="17">
        <v>165</v>
      </c>
      <c r="I2" s="17"/>
      <c r="J2" s="17"/>
      <c r="K2" s="20">
        <v>4</v>
      </c>
      <c r="L2" s="20">
        <v>676</v>
      </c>
      <c r="M2" s="21">
        <v>169</v>
      </c>
      <c r="N2" s="22">
        <v>2</v>
      </c>
      <c r="O2" s="23">
        <v>171</v>
      </c>
    </row>
    <row r="3" spans="1:17" x14ac:dyDescent="0.25">
      <c r="A3" s="13" t="s">
        <v>38</v>
      </c>
      <c r="B3" s="54" t="s">
        <v>37</v>
      </c>
      <c r="C3" s="55">
        <v>45073</v>
      </c>
      <c r="D3" s="56" t="s">
        <v>25</v>
      </c>
      <c r="E3" s="57">
        <v>165</v>
      </c>
      <c r="F3" s="57">
        <v>170</v>
      </c>
      <c r="G3" s="57">
        <v>178</v>
      </c>
      <c r="H3" s="57">
        <v>170</v>
      </c>
      <c r="I3" s="57"/>
      <c r="J3" s="57"/>
      <c r="K3" s="58">
        <v>4</v>
      </c>
      <c r="L3" s="58">
        <v>683</v>
      </c>
      <c r="M3" s="59">
        <v>170.75</v>
      </c>
      <c r="N3" s="60">
        <v>2</v>
      </c>
      <c r="O3" s="61">
        <v>172.75</v>
      </c>
    </row>
    <row r="4" spans="1:17" x14ac:dyDescent="0.25">
      <c r="A4" s="53" t="s">
        <v>24</v>
      </c>
      <c r="B4" s="54" t="s">
        <v>37</v>
      </c>
      <c r="C4" s="55">
        <v>45101</v>
      </c>
      <c r="D4" s="56" t="s">
        <v>25</v>
      </c>
      <c r="E4" s="57">
        <v>179</v>
      </c>
      <c r="F4" s="57">
        <v>175</v>
      </c>
      <c r="G4" s="57">
        <v>169</v>
      </c>
      <c r="H4" s="57">
        <v>174</v>
      </c>
      <c r="I4" s="57"/>
      <c r="J4" s="57"/>
      <c r="K4" s="58">
        <v>4</v>
      </c>
      <c r="L4" s="58">
        <v>697</v>
      </c>
      <c r="M4" s="59">
        <v>174.25</v>
      </c>
      <c r="N4" s="60">
        <v>4</v>
      </c>
      <c r="O4" s="61">
        <v>178.25</v>
      </c>
    </row>
    <row r="5" spans="1:17" x14ac:dyDescent="0.25">
      <c r="A5" s="13" t="s">
        <v>24</v>
      </c>
      <c r="B5" s="14" t="s">
        <v>37</v>
      </c>
      <c r="C5" s="15">
        <v>45129</v>
      </c>
      <c r="D5" s="16" t="s">
        <v>25</v>
      </c>
      <c r="E5" s="17">
        <v>174</v>
      </c>
      <c r="F5" s="17">
        <v>180.001</v>
      </c>
      <c r="G5" s="17">
        <v>182.001</v>
      </c>
      <c r="H5" s="17">
        <v>181.001</v>
      </c>
      <c r="I5" s="17"/>
      <c r="J5" s="17"/>
      <c r="K5" s="20">
        <v>4</v>
      </c>
      <c r="L5" s="20">
        <v>717.00299999999993</v>
      </c>
      <c r="M5" s="21">
        <v>179.25074999999998</v>
      </c>
      <c r="N5" s="22">
        <v>2</v>
      </c>
      <c r="O5" s="23">
        <v>181.25074999999998</v>
      </c>
    </row>
    <row r="7" spans="1:17" x14ac:dyDescent="0.25">
      <c r="K7" s="8">
        <f>SUM(K2:K6)</f>
        <v>16</v>
      </c>
      <c r="L7" s="8">
        <f>SUM(L2:L6)</f>
        <v>2773.0029999999997</v>
      </c>
      <c r="M7" s="7">
        <f>SUM(L7/K7)</f>
        <v>173.31268749999998</v>
      </c>
      <c r="N7" s="8">
        <f>SUM(N2:N6)</f>
        <v>10</v>
      </c>
      <c r="O7" s="12">
        <f>SUM(M7+N7)</f>
        <v>183.31268749999998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 E3:J3 B3:C3" name="Range1_6_1_1_8_1"/>
    <protectedRange algorithmName="SHA-512" hashValue="ON39YdpmFHfN9f47KpiRvqrKx0V9+erV1CNkpWzYhW/Qyc6aT8rEyCrvauWSYGZK2ia3o7vd3akF07acHAFpOA==" saltValue="yVW9XmDwTqEnmpSGai0KYg==" spinCount="100000" sqref="D2 D3" name="Range1_1_6_1_1_9_1"/>
  </protectedRanges>
  <conditionalFormatting sqref="I2:I3">
    <cfRule type="top10" dxfId="23" priority="2" rank="1"/>
  </conditionalFormatting>
  <conditionalFormatting sqref="J2:J3">
    <cfRule type="top10" dxfId="22" priority="1" rank="1"/>
  </conditionalFormatting>
  <hyperlinks>
    <hyperlink ref="Q1" location="'National Rankings'!A1" display="Back to Ranking" xr:uid="{35BFC2B9-4D8B-4B34-A766-6DD5ACC209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D63B4F-C862-4BDE-982F-9302E9F8A0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DEA8-3A1A-45DB-8B93-AF134EB999F0}">
  <sheetPr codeName="Sheet76"/>
  <dimension ref="A1:Q37"/>
  <sheetViews>
    <sheetView topLeftCell="A21" workbookViewId="0">
      <selection activeCell="K38" sqref="K38"/>
    </sheetView>
  </sheetViews>
  <sheetFormatPr defaultRowHeight="15" x14ac:dyDescent="0.25"/>
  <cols>
    <col min="1" max="1" width="27.28515625" customWidth="1"/>
    <col min="2" max="2" width="18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35</v>
      </c>
      <c r="C2" s="15">
        <v>44982</v>
      </c>
      <c r="D2" s="16" t="s">
        <v>25</v>
      </c>
      <c r="E2" s="17">
        <v>174</v>
      </c>
      <c r="F2" s="17">
        <v>158</v>
      </c>
      <c r="G2" s="17">
        <v>181</v>
      </c>
      <c r="H2" s="17">
        <v>183</v>
      </c>
      <c r="I2" s="17"/>
      <c r="J2" s="17"/>
      <c r="K2" s="20">
        <v>4</v>
      </c>
      <c r="L2" s="20">
        <v>696</v>
      </c>
      <c r="M2" s="21">
        <v>174</v>
      </c>
      <c r="N2" s="22">
        <v>4</v>
      </c>
      <c r="O2" s="23">
        <v>178</v>
      </c>
    </row>
    <row r="3" spans="1:17" x14ac:dyDescent="0.25">
      <c r="A3" s="13" t="s">
        <v>24</v>
      </c>
      <c r="B3" s="14" t="s">
        <v>35</v>
      </c>
      <c r="C3" s="15">
        <v>44996</v>
      </c>
      <c r="D3" s="16" t="s">
        <v>25</v>
      </c>
      <c r="E3" s="17">
        <v>170</v>
      </c>
      <c r="F3" s="17">
        <v>172.001</v>
      </c>
      <c r="G3" s="17">
        <v>173</v>
      </c>
      <c r="H3" s="17">
        <v>181</v>
      </c>
      <c r="I3" s="17"/>
      <c r="J3" s="17"/>
      <c r="K3" s="20">
        <v>4</v>
      </c>
      <c r="L3" s="20">
        <v>696.00099999999998</v>
      </c>
      <c r="M3" s="21">
        <v>174.00024999999999</v>
      </c>
      <c r="N3" s="22">
        <v>5</v>
      </c>
      <c r="O3" s="23">
        <v>179.00024999999999</v>
      </c>
    </row>
    <row r="4" spans="1:17" x14ac:dyDescent="0.25">
      <c r="A4" s="13" t="s">
        <v>24</v>
      </c>
      <c r="B4" s="14" t="s">
        <v>35</v>
      </c>
      <c r="C4" s="15">
        <v>45010</v>
      </c>
      <c r="D4" s="16" t="s">
        <v>25</v>
      </c>
      <c r="E4" s="17">
        <v>168</v>
      </c>
      <c r="F4" s="17">
        <v>176</v>
      </c>
      <c r="G4" s="17">
        <v>179</v>
      </c>
      <c r="H4" s="17">
        <v>176</v>
      </c>
      <c r="I4" s="17"/>
      <c r="J4" s="17"/>
      <c r="K4" s="20">
        <v>4</v>
      </c>
      <c r="L4" s="20">
        <v>699</v>
      </c>
      <c r="M4" s="21">
        <v>174.75</v>
      </c>
      <c r="N4" s="22">
        <v>5</v>
      </c>
      <c r="O4" s="23">
        <v>179.75</v>
      </c>
    </row>
    <row r="5" spans="1:17" x14ac:dyDescent="0.25">
      <c r="A5" s="13" t="s">
        <v>38</v>
      </c>
      <c r="B5" s="14" t="s">
        <v>35</v>
      </c>
      <c r="C5" s="15">
        <v>45006</v>
      </c>
      <c r="D5" s="16" t="s">
        <v>30</v>
      </c>
      <c r="E5" s="17">
        <v>187</v>
      </c>
      <c r="F5" s="17">
        <v>187</v>
      </c>
      <c r="G5" s="17">
        <v>194</v>
      </c>
      <c r="H5" s="17">
        <v>184</v>
      </c>
      <c r="I5" s="17"/>
      <c r="J5" s="17"/>
      <c r="K5" s="20">
        <v>4</v>
      </c>
      <c r="L5" s="20">
        <v>752</v>
      </c>
      <c r="M5" s="21">
        <v>188</v>
      </c>
      <c r="N5" s="22">
        <v>7</v>
      </c>
      <c r="O5" s="23">
        <v>195</v>
      </c>
    </row>
    <row r="6" spans="1:17" x14ac:dyDescent="0.25">
      <c r="A6" s="43" t="s">
        <v>38</v>
      </c>
      <c r="B6" s="43" t="s">
        <v>35</v>
      </c>
      <c r="C6" s="15">
        <v>45011</v>
      </c>
      <c r="D6" s="43" t="s">
        <v>30</v>
      </c>
      <c r="E6" s="43">
        <v>187</v>
      </c>
      <c r="F6" s="43">
        <v>184</v>
      </c>
      <c r="G6" s="43">
        <v>189</v>
      </c>
      <c r="H6" s="43">
        <v>180</v>
      </c>
      <c r="I6" s="43"/>
      <c r="J6" s="43"/>
      <c r="K6" s="43">
        <v>4</v>
      </c>
      <c r="L6" s="43">
        <v>740</v>
      </c>
      <c r="M6" s="43">
        <v>185</v>
      </c>
      <c r="N6" s="43">
        <v>9</v>
      </c>
      <c r="O6" s="43">
        <v>194</v>
      </c>
    </row>
    <row r="7" spans="1:17" x14ac:dyDescent="0.25">
      <c r="A7" s="13" t="s">
        <v>24</v>
      </c>
      <c r="B7" s="14" t="s">
        <v>35</v>
      </c>
      <c r="C7" s="15">
        <v>45020</v>
      </c>
      <c r="D7" s="16" t="s">
        <v>25</v>
      </c>
      <c r="E7" s="17">
        <v>183</v>
      </c>
      <c r="F7" s="17">
        <v>184</v>
      </c>
      <c r="G7" s="17">
        <v>180</v>
      </c>
      <c r="H7" s="17">
        <v>180</v>
      </c>
      <c r="I7" s="17"/>
      <c r="J7" s="17"/>
      <c r="K7" s="20">
        <v>4</v>
      </c>
      <c r="L7" s="20">
        <v>727</v>
      </c>
      <c r="M7" s="21">
        <v>181.75</v>
      </c>
      <c r="N7" s="22">
        <v>9</v>
      </c>
      <c r="O7" s="23">
        <v>190.75</v>
      </c>
    </row>
    <row r="8" spans="1:17" x14ac:dyDescent="0.25">
      <c r="A8" s="13" t="s">
        <v>24</v>
      </c>
      <c r="B8" s="14" t="s">
        <v>35</v>
      </c>
      <c r="C8" s="15">
        <v>45024</v>
      </c>
      <c r="D8" s="16" t="s">
        <v>25</v>
      </c>
      <c r="E8" s="17">
        <v>188</v>
      </c>
      <c r="F8" s="17">
        <v>181</v>
      </c>
      <c r="G8" s="17">
        <v>186</v>
      </c>
      <c r="H8" s="17">
        <v>180</v>
      </c>
      <c r="I8" s="17"/>
      <c r="J8" s="17"/>
      <c r="K8" s="20">
        <v>4</v>
      </c>
      <c r="L8" s="20">
        <v>735</v>
      </c>
      <c r="M8" s="21">
        <v>183.75</v>
      </c>
      <c r="N8" s="22">
        <v>6</v>
      </c>
      <c r="O8" s="23">
        <v>189.75</v>
      </c>
    </row>
    <row r="9" spans="1:17" x14ac:dyDescent="0.25">
      <c r="A9" s="13" t="s">
        <v>24</v>
      </c>
      <c r="B9" s="14" t="s">
        <v>35</v>
      </c>
      <c r="C9" s="15">
        <v>45034</v>
      </c>
      <c r="D9" s="16" t="s">
        <v>30</v>
      </c>
      <c r="E9" s="17">
        <v>184</v>
      </c>
      <c r="F9" s="17">
        <v>184</v>
      </c>
      <c r="G9" s="17">
        <v>184</v>
      </c>
      <c r="H9" s="17">
        <v>177</v>
      </c>
      <c r="I9" s="17"/>
      <c r="J9" s="17"/>
      <c r="K9" s="20">
        <v>4</v>
      </c>
      <c r="L9" s="20">
        <v>729</v>
      </c>
      <c r="M9" s="21">
        <v>182.25</v>
      </c>
      <c r="N9" s="22">
        <v>8</v>
      </c>
      <c r="O9" s="23">
        <v>190.25</v>
      </c>
    </row>
    <row r="10" spans="1:17" x14ac:dyDescent="0.25">
      <c r="A10" s="13" t="s">
        <v>24</v>
      </c>
      <c r="B10" s="14" t="s">
        <v>35</v>
      </c>
      <c r="C10" s="15">
        <v>45038</v>
      </c>
      <c r="D10" s="16" t="s">
        <v>25</v>
      </c>
      <c r="E10" s="17">
        <v>174</v>
      </c>
      <c r="F10" s="17">
        <v>180.001</v>
      </c>
      <c r="G10" s="17">
        <v>170</v>
      </c>
      <c r="H10" s="17">
        <v>185</v>
      </c>
      <c r="I10" s="17"/>
      <c r="J10" s="17"/>
      <c r="K10" s="20">
        <v>4</v>
      </c>
      <c r="L10" s="20">
        <v>709.00099999999998</v>
      </c>
      <c r="M10" s="21">
        <v>177.25024999999999</v>
      </c>
      <c r="N10" s="22">
        <v>8</v>
      </c>
      <c r="O10" s="23">
        <v>185.25024999999999</v>
      </c>
    </row>
    <row r="11" spans="1:17" x14ac:dyDescent="0.25">
      <c r="A11" s="13" t="s">
        <v>38</v>
      </c>
      <c r="B11" s="14" t="s">
        <v>35</v>
      </c>
      <c r="C11" s="15">
        <v>45039</v>
      </c>
      <c r="D11" s="16" t="s">
        <v>30</v>
      </c>
      <c r="E11" s="17">
        <v>176</v>
      </c>
      <c r="F11" s="17">
        <v>184.001</v>
      </c>
      <c r="G11" s="17">
        <v>185</v>
      </c>
      <c r="H11" s="17">
        <v>181</v>
      </c>
      <c r="I11" s="17"/>
      <c r="J11" s="17"/>
      <c r="K11" s="20">
        <v>4</v>
      </c>
      <c r="L11" s="20">
        <v>726.00099999999998</v>
      </c>
      <c r="M11" s="21">
        <v>181.50024999999999</v>
      </c>
      <c r="N11" s="22">
        <v>11</v>
      </c>
      <c r="O11" s="23">
        <v>192.50024999999999</v>
      </c>
    </row>
    <row r="12" spans="1:17" x14ac:dyDescent="0.25">
      <c r="A12" s="53" t="s">
        <v>24</v>
      </c>
      <c r="B12" s="54" t="s">
        <v>35</v>
      </c>
      <c r="C12" s="55">
        <v>45048</v>
      </c>
      <c r="D12" s="56" t="s">
        <v>25</v>
      </c>
      <c r="E12" s="17">
        <v>175</v>
      </c>
      <c r="F12" s="17">
        <v>180</v>
      </c>
      <c r="G12" s="17">
        <v>176</v>
      </c>
      <c r="H12" s="17">
        <v>175</v>
      </c>
      <c r="I12" s="17"/>
      <c r="J12" s="17"/>
      <c r="K12" s="58">
        <v>4</v>
      </c>
      <c r="L12" s="58">
        <v>706</v>
      </c>
      <c r="M12" s="59">
        <v>176.5</v>
      </c>
      <c r="N12" s="60">
        <v>3</v>
      </c>
      <c r="O12" s="61">
        <v>179.5</v>
      </c>
    </row>
    <row r="13" spans="1:17" x14ac:dyDescent="0.25">
      <c r="A13" s="13" t="s">
        <v>38</v>
      </c>
      <c r="B13" s="14" t="s">
        <v>35</v>
      </c>
      <c r="C13" s="15">
        <v>45062</v>
      </c>
      <c r="D13" s="16" t="s">
        <v>30</v>
      </c>
      <c r="E13" s="17">
        <v>181.001</v>
      </c>
      <c r="F13" s="17">
        <v>184</v>
      </c>
      <c r="G13" s="17">
        <v>178</v>
      </c>
      <c r="H13" s="17">
        <v>187</v>
      </c>
      <c r="I13" s="17"/>
      <c r="J13" s="17"/>
      <c r="K13" s="20">
        <v>4</v>
      </c>
      <c r="L13" s="20">
        <v>730.00099999999998</v>
      </c>
      <c r="M13" s="21">
        <v>182.50024999999999</v>
      </c>
      <c r="N13" s="22">
        <v>3</v>
      </c>
      <c r="O13" s="23">
        <v>185.50024999999999</v>
      </c>
    </row>
    <row r="14" spans="1:17" x14ac:dyDescent="0.25">
      <c r="A14" s="13" t="s">
        <v>38</v>
      </c>
      <c r="B14" s="54" t="s">
        <v>35</v>
      </c>
      <c r="C14" s="55">
        <v>45073</v>
      </c>
      <c r="D14" s="56" t="s">
        <v>25</v>
      </c>
      <c r="E14" s="17">
        <v>180</v>
      </c>
      <c r="F14" s="17">
        <v>177.001</v>
      </c>
      <c r="G14" s="17">
        <v>183</v>
      </c>
      <c r="H14" s="17">
        <v>173</v>
      </c>
      <c r="I14" s="17"/>
      <c r="J14" s="17"/>
      <c r="K14" s="58">
        <v>4</v>
      </c>
      <c r="L14" s="58">
        <v>713.00099999999998</v>
      </c>
      <c r="M14" s="59">
        <v>178.25024999999999</v>
      </c>
      <c r="N14" s="60">
        <v>4</v>
      </c>
      <c r="O14" s="61">
        <v>182.25024999999999</v>
      </c>
    </row>
    <row r="15" spans="1:17" x14ac:dyDescent="0.25">
      <c r="A15" s="13" t="s">
        <v>38</v>
      </c>
      <c r="B15" s="54" t="s">
        <v>35</v>
      </c>
      <c r="C15" s="55">
        <v>45074</v>
      </c>
      <c r="D15" s="56" t="s">
        <v>30</v>
      </c>
      <c r="E15" s="17">
        <v>183</v>
      </c>
      <c r="F15" s="17">
        <v>183</v>
      </c>
      <c r="G15" s="17">
        <v>183</v>
      </c>
      <c r="H15" s="17">
        <v>176</v>
      </c>
      <c r="I15" s="17"/>
      <c r="J15" s="17"/>
      <c r="K15" s="58">
        <v>4</v>
      </c>
      <c r="L15" s="58">
        <v>725</v>
      </c>
      <c r="M15" s="59">
        <v>181.25</v>
      </c>
      <c r="N15" s="60">
        <v>3</v>
      </c>
      <c r="O15" s="61">
        <v>184.25</v>
      </c>
    </row>
    <row r="16" spans="1:17" x14ac:dyDescent="0.25">
      <c r="A16" s="53" t="s">
        <v>24</v>
      </c>
      <c r="B16" s="54" t="s">
        <v>35</v>
      </c>
      <c r="C16" s="55">
        <v>45083</v>
      </c>
      <c r="D16" s="56" t="s">
        <v>25</v>
      </c>
      <c r="E16" s="17">
        <v>180</v>
      </c>
      <c r="F16" s="17">
        <v>183</v>
      </c>
      <c r="G16" s="17">
        <v>188</v>
      </c>
      <c r="H16" s="17">
        <v>184.001</v>
      </c>
      <c r="I16" s="17"/>
      <c r="J16" s="17"/>
      <c r="K16" s="58">
        <v>4</v>
      </c>
      <c r="L16" s="58">
        <v>735.00099999999998</v>
      </c>
      <c r="M16" s="59">
        <v>183.75024999999999</v>
      </c>
      <c r="N16" s="60">
        <v>6</v>
      </c>
      <c r="O16" s="61">
        <v>189.75024999999999</v>
      </c>
    </row>
    <row r="17" spans="1:15" x14ac:dyDescent="0.25">
      <c r="A17" s="53" t="s">
        <v>24</v>
      </c>
      <c r="B17" s="54" t="s">
        <v>35</v>
      </c>
      <c r="C17" s="55">
        <v>45087</v>
      </c>
      <c r="D17" s="56" t="s">
        <v>25</v>
      </c>
      <c r="E17" s="17">
        <v>179</v>
      </c>
      <c r="F17" s="17">
        <v>185</v>
      </c>
      <c r="G17" s="17">
        <v>174</v>
      </c>
      <c r="H17" s="17">
        <v>179</v>
      </c>
      <c r="I17" s="17"/>
      <c r="J17" s="17"/>
      <c r="K17" s="58">
        <v>4</v>
      </c>
      <c r="L17" s="58">
        <v>717</v>
      </c>
      <c r="M17" s="59">
        <v>179.25</v>
      </c>
      <c r="N17" s="60">
        <v>6</v>
      </c>
      <c r="O17" s="61">
        <v>185.25</v>
      </c>
    </row>
    <row r="18" spans="1:15" x14ac:dyDescent="0.25">
      <c r="A18" s="53" t="s">
        <v>24</v>
      </c>
      <c r="B18" s="54" t="s">
        <v>35</v>
      </c>
      <c r="C18" s="55">
        <v>45088</v>
      </c>
      <c r="D18" s="56" t="s">
        <v>30</v>
      </c>
      <c r="E18" s="17">
        <v>177.001</v>
      </c>
      <c r="F18" s="17">
        <v>186</v>
      </c>
      <c r="G18" s="17">
        <v>179</v>
      </c>
      <c r="H18" s="17">
        <v>180</v>
      </c>
      <c r="I18" s="17">
        <v>187</v>
      </c>
      <c r="J18" s="17">
        <v>180</v>
      </c>
      <c r="K18" s="58">
        <v>6</v>
      </c>
      <c r="L18" s="58">
        <v>1089.001</v>
      </c>
      <c r="M18" s="59">
        <v>181.50016666666667</v>
      </c>
      <c r="N18" s="60">
        <v>16</v>
      </c>
      <c r="O18" s="61">
        <v>197.50016666666667</v>
      </c>
    </row>
    <row r="19" spans="1:15" x14ac:dyDescent="0.25">
      <c r="A19" s="53" t="s">
        <v>24</v>
      </c>
      <c r="B19" s="54" t="s">
        <v>35</v>
      </c>
      <c r="C19" s="55">
        <v>45101</v>
      </c>
      <c r="D19" s="56" t="s">
        <v>25</v>
      </c>
      <c r="E19" s="17">
        <v>176</v>
      </c>
      <c r="F19" s="17">
        <v>178</v>
      </c>
      <c r="G19" s="17">
        <v>176.001</v>
      </c>
      <c r="H19" s="17">
        <v>179.001</v>
      </c>
      <c r="I19" s="17"/>
      <c r="J19" s="17"/>
      <c r="K19" s="58">
        <v>4</v>
      </c>
      <c r="L19" s="58">
        <v>709.00199999999995</v>
      </c>
      <c r="M19" s="59">
        <v>177.25049999999999</v>
      </c>
      <c r="N19" s="60">
        <v>4</v>
      </c>
      <c r="O19" s="61">
        <v>181.25049999999999</v>
      </c>
    </row>
    <row r="20" spans="1:15" x14ac:dyDescent="0.25">
      <c r="A20" s="13" t="s">
        <v>24</v>
      </c>
      <c r="B20" s="14" t="s">
        <v>35</v>
      </c>
      <c r="C20" s="15">
        <v>45115</v>
      </c>
      <c r="D20" s="16" t="s">
        <v>25</v>
      </c>
      <c r="E20" s="17">
        <v>174</v>
      </c>
      <c r="F20" s="17">
        <v>165</v>
      </c>
      <c r="G20" s="17">
        <v>173</v>
      </c>
      <c r="H20" s="17">
        <v>172</v>
      </c>
      <c r="I20" s="17"/>
      <c r="J20" s="17"/>
      <c r="K20" s="20">
        <v>4</v>
      </c>
      <c r="L20" s="20">
        <v>684</v>
      </c>
      <c r="M20" s="21">
        <v>171</v>
      </c>
      <c r="N20" s="22">
        <v>4</v>
      </c>
      <c r="O20" s="23">
        <v>175</v>
      </c>
    </row>
    <row r="21" spans="1:15" x14ac:dyDescent="0.25">
      <c r="A21" s="13" t="s">
        <v>38</v>
      </c>
      <c r="B21" s="14" t="s">
        <v>35</v>
      </c>
      <c r="C21" s="15">
        <v>45123</v>
      </c>
      <c r="D21" s="16" t="s">
        <v>25</v>
      </c>
      <c r="E21" s="17">
        <v>177</v>
      </c>
      <c r="F21" s="17">
        <v>174</v>
      </c>
      <c r="G21" s="17">
        <v>178.001</v>
      </c>
      <c r="H21" s="17">
        <v>179</v>
      </c>
      <c r="I21" s="17">
        <v>174</v>
      </c>
      <c r="J21" s="17">
        <v>185</v>
      </c>
      <c r="K21" s="20">
        <v>6</v>
      </c>
      <c r="L21" s="20">
        <v>1067.001</v>
      </c>
      <c r="M21" s="21">
        <v>177.83349999999999</v>
      </c>
      <c r="N21" s="22">
        <v>20</v>
      </c>
      <c r="O21" s="23">
        <v>197.83349999999999</v>
      </c>
    </row>
    <row r="22" spans="1:15" x14ac:dyDescent="0.25">
      <c r="A22" s="13" t="s">
        <v>24</v>
      </c>
      <c r="B22" s="14" t="s">
        <v>35</v>
      </c>
      <c r="C22" s="15">
        <v>45129</v>
      </c>
      <c r="D22" s="16" t="s">
        <v>25</v>
      </c>
      <c r="E22" s="17">
        <v>178</v>
      </c>
      <c r="F22" s="17">
        <v>179</v>
      </c>
      <c r="G22" s="17">
        <v>181</v>
      </c>
      <c r="H22" s="17">
        <v>179</v>
      </c>
      <c r="I22" s="17"/>
      <c r="J22" s="17"/>
      <c r="K22" s="20">
        <v>4</v>
      </c>
      <c r="L22" s="20">
        <v>717</v>
      </c>
      <c r="M22" s="21">
        <v>179.25</v>
      </c>
      <c r="N22" s="22">
        <v>2</v>
      </c>
      <c r="O22" s="23">
        <v>181.25</v>
      </c>
    </row>
    <row r="23" spans="1:15" x14ac:dyDescent="0.25">
      <c r="A23" s="13" t="s">
        <v>24</v>
      </c>
      <c r="B23" s="14" t="s">
        <v>35</v>
      </c>
      <c r="C23" s="15">
        <v>45136</v>
      </c>
      <c r="D23" s="16" t="s">
        <v>25</v>
      </c>
      <c r="E23" s="17">
        <v>181</v>
      </c>
      <c r="F23" s="17">
        <v>173.001</v>
      </c>
      <c r="G23" s="17">
        <v>180</v>
      </c>
      <c r="H23" s="17">
        <v>171</v>
      </c>
      <c r="I23" s="17">
        <v>171</v>
      </c>
      <c r="J23" s="17">
        <v>181</v>
      </c>
      <c r="K23" s="20">
        <v>6</v>
      </c>
      <c r="L23" s="20">
        <v>1057.001</v>
      </c>
      <c r="M23" s="21">
        <v>176.16683333333333</v>
      </c>
      <c r="N23" s="22">
        <v>10</v>
      </c>
      <c r="O23" s="23">
        <v>186.16683333333333</v>
      </c>
    </row>
    <row r="24" spans="1:15" x14ac:dyDescent="0.25">
      <c r="A24" s="13" t="s">
        <v>24</v>
      </c>
      <c r="B24" s="14" t="s">
        <v>35</v>
      </c>
      <c r="C24" s="15">
        <v>45139</v>
      </c>
      <c r="D24" s="16" t="s">
        <v>25</v>
      </c>
      <c r="E24" s="17">
        <v>178</v>
      </c>
      <c r="F24" s="17">
        <v>176</v>
      </c>
      <c r="G24" s="17">
        <v>175</v>
      </c>
      <c r="H24" s="17">
        <v>171</v>
      </c>
      <c r="I24" s="17"/>
      <c r="J24" s="17"/>
      <c r="K24" s="20">
        <v>4</v>
      </c>
      <c r="L24" s="20">
        <v>700</v>
      </c>
      <c r="M24" s="21">
        <v>175</v>
      </c>
      <c r="N24" s="22">
        <v>4</v>
      </c>
      <c r="O24" s="23">
        <v>179</v>
      </c>
    </row>
    <row r="25" spans="1:15" x14ac:dyDescent="0.25">
      <c r="A25" s="13" t="s">
        <v>24</v>
      </c>
      <c r="B25" s="14" t="s">
        <v>35</v>
      </c>
      <c r="C25" s="15">
        <v>45150</v>
      </c>
      <c r="D25" s="16" t="s">
        <v>25</v>
      </c>
      <c r="E25" s="17">
        <v>184</v>
      </c>
      <c r="F25" s="17">
        <v>177.001</v>
      </c>
      <c r="G25" s="17">
        <v>172</v>
      </c>
      <c r="H25" s="17">
        <v>182</v>
      </c>
      <c r="I25" s="17"/>
      <c r="J25" s="17"/>
      <c r="K25" s="20">
        <v>4</v>
      </c>
      <c r="L25" s="20">
        <v>715.00099999999998</v>
      </c>
      <c r="M25" s="21">
        <v>178.75024999999999</v>
      </c>
      <c r="N25" s="22">
        <v>11</v>
      </c>
      <c r="O25" s="23">
        <v>189.75024999999999</v>
      </c>
    </row>
    <row r="26" spans="1:15" x14ac:dyDescent="0.25">
      <c r="A26" s="13" t="s">
        <v>24</v>
      </c>
      <c r="B26" s="14" t="s">
        <v>35</v>
      </c>
      <c r="C26" s="15">
        <v>45164</v>
      </c>
      <c r="D26" s="16" t="s">
        <v>25</v>
      </c>
      <c r="E26" s="17">
        <v>180</v>
      </c>
      <c r="F26" s="17">
        <v>176</v>
      </c>
      <c r="G26" s="17">
        <v>177</v>
      </c>
      <c r="H26" s="17">
        <v>173</v>
      </c>
      <c r="I26" s="17"/>
      <c r="J26" s="17"/>
      <c r="K26" s="20">
        <v>4</v>
      </c>
      <c r="L26" s="20">
        <v>706</v>
      </c>
      <c r="M26" s="21">
        <v>176.5</v>
      </c>
      <c r="N26" s="22">
        <v>2</v>
      </c>
      <c r="O26" s="23">
        <v>178.5</v>
      </c>
    </row>
    <row r="27" spans="1:15" x14ac:dyDescent="0.25">
      <c r="A27" s="13" t="s">
        <v>24</v>
      </c>
      <c r="B27" s="14" t="s">
        <v>35</v>
      </c>
      <c r="C27" s="15">
        <v>45178</v>
      </c>
      <c r="D27" s="16" t="s">
        <v>25</v>
      </c>
      <c r="E27" s="17">
        <v>176</v>
      </c>
      <c r="F27" s="17">
        <v>170</v>
      </c>
      <c r="G27" s="17">
        <v>174</v>
      </c>
      <c r="H27" s="17">
        <v>182.001</v>
      </c>
      <c r="I27" s="17"/>
      <c r="J27" s="17"/>
      <c r="K27" s="20">
        <v>4</v>
      </c>
      <c r="L27" s="20">
        <v>702.00099999999998</v>
      </c>
      <c r="M27" s="21">
        <v>175.50024999999999</v>
      </c>
      <c r="N27" s="22">
        <v>4</v>
      </c>
      <c r="O27" s="23">
        <v>179.50024999999999</v>
      </c>
    </row>
    <row r="28" spans="1:15" x14ac:dyDescent="0.25">
      <c r="A28" s="13" t="s">
        <v>24</v>
      </c>
      <c r="B28" s="14" t="s">
        <v>35</v>
      </c>
      <c r="C28" s="15">
        <v>45192</v>
      </c>
      <c r="D28" s="16" t="s">
        <v>25</v>
      </c>
      <c r="E28" s="17">
        <v>179</v>
      </c>
      <c r="F28" s="17">
        <v>175</v>
      </c>
      <c r="G28" s="17">
        <v>180</v>
      </c>
      <c r="H28" s="17">
        <v>171</v>
      </c>
      <c r="I28" s="17"/>
      <c r="J28" s="17"/>
      <c r="K28" s="20">
        <v>4</v>
      </c>
      <c r="L28" s="20">
        <v>705</v>
      </c>
      <c r="M28" s="21">
        <v>176.25</v>
      </c>
      <c r="N28" s="22">
        <v>7</v>
      </c>
      <c r="O28" s="23">
        <v>183.25</v>
      </c>
    </row>
    <row r="29" spans="1:15" x14ac:dyDescent="0.25">
      <c r="A29" s="13" t="s">
        <v>38</v>
      </c>
      <c r="B29" s="14" t="s">
        <v>35</v>
      </c>
      <c r="C29" s="15">
        <v>45199</v>
      </c>
      <c r="D29" s="16" t="s">
        <v>30</v>
      </c>
      <c r="E29" s="17">
        <v>183</v>
      </c>
      <c r="F29" s="17">
        <v>174.00200000000001</v>
      </c>
      <c r="G29" s="17">
        <v>180</v>
      </c>
      <c r="H29" s="17">
        <v>180</v>
      </c>
      <c r="I29" s="17">
        <v>175</v>
      </c>
      <c r="J29" s="17">
        <v>174</v>
      </c>
      <c r="K29" s="20">
        <v>6</v>
      </c>
      <c r="L29" s="20">
        <v>1066.002</v>
      </c>
      <c r="M29" s="21">
        <v>177.667</v>
      </c>
      <c r="N29" s="22">
        <v>4</v>
      </c>
      <c r="O29" s="23">
        <v>181.667</v>
      </c>
    </row>
    <row r="30" spans="1:15" x14ac:dyDescent="0.25">
      <c r="A30" s="13" t="s">
        <v>24</v>
      </c>
      <c r="B30" s="14" t="s">
        <v>35</v>
      </c>
      <c r="C30" s="15">
        <v>45202</v>
      </c>
      <c r="D30" s="16" t="s">
        <v>25</v>
      </c>
      <c r="E30" s="17">
        <v>168</v>
      </c>
      <c r="F30" s="17">
        <v>171</v>
      </c>
      <c r="G30" s="17">
        <v>176.001</v>
      </c>
      <c r="H30" s="17">
        <v>166</v>
      </c>
      <c r="I30" s="17"/>
      <c r="J30" s="17"/>
      <c r="K30" s="20">
        <v>4</v>
      </c>
      <c r="L30" s="20">
        <v>681.00099999999998</v>
      </c>
      <c r="M30" s="21">
        <v>170.25024999999999</v>
      </c>
      <c r="N30" s="22">
        <v>2</v>
      </c>
      <c r="O30" s="23">
        <v>172.25024999999999</v>
      </c>
    </row>
    <row r="31" spans="1:15" x14ac:dyDescent="0.25">
      <c r="A31" s="13" t="s">
        <v>24</v>
      </c>
      <c r="B31" s="14" t="s">
        <v>35</v>
      </c>
      <c r="C31" s="15">
        <v>45213</v>
      </c>
      <c r="D31" s="16" t="s">
        <v>25</v>
      </c>
      <c r="E31" s="17">
        <v>177</v>
      </c>
      <c r="F31" s="17">
        <v>173</v>
      </c>
      <c r="G31" s="17">
        <v>175</v>
      </c>
      <c r="H31" s="17">
        <v>168</v>
      </c>
      <c r="I31" s="17"/>
      <c r="J31" s="17"/>
      <c r="K31" s="20">
        <v>4</v>
      </c>
      <c r="L31" s="20">
        <v>693</v>
      </c>
      <c r="M31" s="21">
        <v>173.25</v>
      </c>
      <c r="N31" s="22">
        <v>2</v>
      </c>
      <c r="O31" s="23">
        <v>175.25</v>
      </c>
    </row>
    <row r="32" spans="1:15" x14ac:dyDescent="0.25">
      <c r="A32" s="13" t="s">
        <v>24</v>
      </c>
      <c r="B32" s="14" t="s">
        <v>35</v>
      </c>
      <c r="C32" s="15">
        <v>45221</v>
      </c>
      <c r="D32" s="16" t="s">
        <v>30</v>
      </c>
      <c r="E32" s="17">
        <v>176</v>
      </c>
      <c r="F32" s="17">
        <v>183</v>
      </c>
      <c r="G32" s="17">
        <v>175</v>
      </c>
      <c r="H32" s="17">
        <v>181</v>
      </c>
      <c r="I32" s="17"/>
      <c r="J32" s="17"/>
      <c r="K32" s="20">
        <v>4</v>
      </c>
      <c r="L32" s="20">
        <v>715</v>
      </c>
      <c r="M32" s="21">
        <v>178.75</v>
      </c>
      <c r="N32" s="22">
        <v>4</v>
      </c>
      <c r="O32" s="23">
        <v>182.75</v>
      </c>
    </row>
    <row r="33" spans="1:15" x14ac:dyDescent="0.25">
      <c r="A33" s="13" t="s">
        <v>38</v>
      </c>
      <c r="B33" s="14" t="s">
        <v>35</v>
      </c>
      <c r="C33" s="15">
        <v>45227</v>
      </c>
      <c r="D33" s="16" t="s">
        <v>25</v>
      </c>
      <c r="E33" s="17">
        <v>176.001</v>
      </c>
      <c r="F33" s="17">
        <v>175</v>
      </c>
      <c r="G33" s="17">
        <v>178</v>
      </c>
      <c r="H33" s="17">
        <v>168</v>
      </c>
      <c r="I33" s="17"/>
      <c r="J33" s="17"/>
      <c r="K33" s="20">
        <v>4</v>
      </c>
      <c r="L33" s="20">
        <v>697.00099999999998</v>
      </c>
      <c r="M33" s="21">
        <v>174.25024999999999</v>
      </c>
      <c r="N33" s="22">
        <v>2</v>
      </c>
      <c r="O33" s="23">
        <v>176.25024999999999</v>
      </c>
    </row>
    <row r="34" spans="1:15" x14ac:dyDescent="0.25">
      <c r="A34" s="13" t="s">
        <v>24</v>
      </c>
      <c r="B34" s="14" t="s">
        <v>35</v>
      </c>
      <c r="C34" s="15">
        <v>45234</v>
      </c>
      <c r="D34" s="16" t="s">
        <v>25</v>
      </c>
      <c r="E34" s="17">
        <v>179</v>
      </c>
      <c r="F34" s="17">
        <v>173</v>
      </c>
      <c r="G34" s="17">
        <v>164</v>
      </c>
      <c r="H34" s="17">
        <v>174</v>
      </c>
      <c r="I34" s="17"/>
      <c r="J34" s="17"/>
      <c r="K34" s="20">
        <v>4</v>
      </c>
      <c r="L34" s="20">
        <v>690</v>
      </c>
      <c r="M34" s="21">
        <v>172.5</v>
      </c>
      <c r="N34" s="22">
        <v>2</v>
      </c>
      <c r="O34" s="23">
        <v>174.5</v>
      </c>
    </row>
    <row r="35" spans="1:15" x14ac:dyDescent="0.25">
      <c r="A35" s="13" t="s">
        <v>38</v>
      </c>
      <c r="B35" s="14" t="s">
        <v>35</v>
      </c>
      <c r="C35" s="15">
        <v>45241</v>
      </c>
      <c r="D35" s="16" t="s">
        <v>30</v>
      </c>
      <c r="E35" s="17">
        <v>171.001</v>
      </c>
      <c r="F35" s="17">
        <v>173</v>
      </c>
      <c r="G35" s="17">
        <v>177</v>
      </c>
      <c r="H35" s="17">
        <v>178</v>
      </c>
      <c r="I35" s="17">
        <v>183</v>
      </c>
      <c r="J35" s="17">
        <v>177.001</v>
      </c>
      <c r="K35" s="20">
        <v>6</v>
      </c>
      <c r="L35" s="20">
        <v>1059.002</v>
      </c>
      <c r="M35" s="21">
        <v>176.50033333333332</v>
      </c>
      <c r="N35" s="22">
        <v>4</v>
      </c>
      <c r="O35" s="23">
        <v>180.50033333333332</v>
      </c>
    </row>
    <row r="37" spans="1:15" x14ac:dyDescent="0.25">
      <c r="K37" s="8">
        <f>SUM(K2:K36)</f>
        <v>146</v>
      </c>
      <c r="L37" s="8">
        <f>SUM(L2:L36)</f>
        <v>25987.019000000004</v>
      </c>
      <c r="M37" s="7">
        <f>SUM(L37/K37)</f>
        <v>177.99328082191784</v>
      </c>
      <c r="N37" s="8">
        <f>SUM(N2:N36)</f>
        <v>201</v>
      </c>
      <c r="O37" s="12">
        <f>SUM(M37+N37)</f>
        <v>378.99328082191784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_1_1_3"/>
    <protectedRange algorithmName="SHA-512" hashValue="ON39YdpmFHfN9f47KpiRvqrKx0V9+erV1CNkpWzYhW/Qyc6aT8rEyCrvauWSYGZK2ia3o7vd3akF07acHAFpOA==" saltValue="yVW9XmDwTqEnmpSGai0KYg==" spinCount="100000" sqref="D2" name="Range1_1_1_2_3_1_1_3"/>
    <protectedRange algorithmName="SHA-512" hashValue="ON39YdpmFHfN9f47KpiRvqrKx0V9+erV1CNkpWzYhW/Qyc6aT8rEyCrvauWSYGZK2ia3o7vd3akF07acHAFpOA==" saltValue="yVW9XmDwTqEnmpSGai0KYg==" spinCount="100000" sqref="E2:J2" name="Range1_4_4_1_1_3"/>
    <protectedRange sqref="B3:C6" name="Range1_8"/>
    <protectedRange sqref="D3:D6" name="Range1_1_5"/>
    <protectedRange sqref="E3:J6" name="Range1_3_2"/>
    <protectedRange sqref="B7:C7 E7:J7" name="Range1_4_1"/>
    <protectedRange sqref="D7" name="Range1_1_1_3"/>
    <protectedRange algorithmName="SHA-512" hashValue="ON39YdpmFHfN9f47KpiRvqrKx0V9+erV1CNkpWzYhW/Qyc6aT8rEyCrvauWSYGZK2ia3o7vd3akF07acHAFpOA==" saltValue="yVW9XmDwTqEnmpSGai0KYg==" spinCount="100000" sqref="E32:J32 B32:C32" name="Range1_18"/>
    <protectedRange algorithmName="SHA-512" hashValue="ON39YdpmFHfN9f47KpiRvqrKx0V9+erV1CNkpWzYhW/Qyc6aT8rEyCrvauWSYGZK2ia3o7vd3akF07acHAFpOA==" saltValue="yVW9XmDwTqEnmpSGai0KYg==" spinCount="100000" sqref="D32" name="Range1_1_13"/>
    <protectedRange algorithmName="SHA-512" hashValue="ON39YdpmFHfN9f47KpiRvqrKx0V9+erV1CNkpWzYhW/Qyc6aT8rEyCrvauWSYGZK2ia3o7vd3akF07acHAFpOA==" saltValue="yVW9XmDwTqEnmpSGai0KYg==" spinCount="100000" sqref="B33:C33 E33:J33" name="Range1_5"/>
    <protectedRange algorithmName="SHA-512" hashValue="ON39YdpmFHfN9f47KpiRvqrKx0V9+erV1CNkpWzYhW/Qyc6aT8rEyCrvauWSYGZK2ia3o7vd3akF07acHAFpOA==" saltValue="yVW9XmDwTqEnmpSGai0KYg==" spinCount="100000" sqref="D33" name="Range1_1_5_1"/>
    <protectedRange algorithmName="SHA-512" hashValue="ON39YdpmFHfN9f47KpiRvqrKx0V9+erV1CNkpWzYhW/Qyc6aT8rEyCrvauWSYGZK2ia3o7vd3akF07acHAFpOA==" saltValue="yVW9XmDwTqEnmpSGai0KYg==" spinCount="100000" sqref="E34:J34 B34:C34 B35:C35 E35:J35" name="Range1_89"/>
    <protectedRange algorithmName="SHA-512" hashValue="ON39YdpmFHfN9f47KpiRvqrKx0V9+erV1CNkpWzYhW/Qyc6aT8rEyCrvauWSYGZK2ia3o7vd3akF07acHAFpOA==" saltValue="yVW9XmDwTqEnmpSGai0KYg==" spinCount="100000" sqref="D34 D35" name="Range1_1_43"/>
  </protectedRanges>
  <sortState xmlns:xlrd2="http://schemas.microsoft.com/office/spreadsheetml/2017/richdata2" ref="B2:O6">
    <sortCondition ref="C2:C6"/>
  </sortState>
  <hyperlinks>
    <hyperlink ref="Q1" location="'National Rankings'!A1" display="Back to Ranking" xr:uid="{5C8F7F13-AE00-4BF8-BD54-0485B01751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C9810-BC68-417F-BF35-0D5AA9725A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AAFC2-98E5-4D76-8F91-FD5D0B249C74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115</v>
      </c>
      <c r="C2" s="15">
        <v>45193</v>
      </c>
      <c r="D2" s="16" t="s">
        <v>30</v>
      </c>
      <c r="E2" s="17">
        <v>181</v>
      </c>
      <c r="F2" s="17">
        <v>185</v>
      </c>
      <c r="G2" s="17">
        <v>180</v>
      </c>
      <c r="H2" s="17">
        <v>188</v>
      </c>
      <c r="I2" s="17"/>
      <c r="J2" s="17"/>
      <c r="K2" s="20">
        <v>4</v>
      </c>
      <c r="L2" s="20">
        <v>734</v>
      </c>
      <c r="M2" s="21">
        <v>183.5</v>
      </c>
      <c r="N2" s="22">
        <v>3</v>
      </c>
      <c r="O2" s="23">
        <v>186.5</v>
      </c>
    </row>
    <row r="3" spans="1:17" x14ac:dyDescent="0.25">
      <c r="A3" s="13" t="s">
        <v>24</v>
      </c>
      <c r="B3" s="14" t="s">
        <v>115</v>
      </c>
      <c r="C3" s="15">
        <v>45216</v>
      </c>
      <c r="D3" s="16" t="s">
        <v>30</v>
      </c>
      <c r="E3" s="17">
        <v>183</v>
      </c>
      <c r="F3" s="17">
        <v>184</v>
      </c>
      <c r="G3" s="17">
        <v>187</v>
      </c>
      <c r="H3" s="17">
        <v>184</v>
      </c>
      <c r="I3" s="17"/>
      <c r="J3" s="17"/>
      <c r="K3" s="20">
        <v>4</v>
      </c>
      <c r="L3" s="20">
        <v>738</v>
      </c>
      <c r="M3" s="21">
        <v>184.5</v>
      </c>
      <c r="N3" s="22">
        <v>13</v>
      </c>
      <c r="O3" s="23">
        <v>197.5</v>
      </c>
    </row>
    <row r="5" spans="1:17" x14ac:dyDescent="0.25">
      <c r="K5" s="8">
        <f>SUM(K2:K4)</f>
        <v>8</v>
      </c>
      <c r="L5" s="8">
        <f>SUM(L2:L4)</f>
        <v>1472</v>
      </c>
      <c r="M5" s="7">
        <f>SUM(L5/K5)</f>
        <v>184</v>
      </c>
      <c r="N5" s="8">
        <f>SUM(N2:N4)</f>
        <v>16</v>
      </c>
      <c r="O5" s="12">
        <f>SUM(M5+N5)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18"/>
    <protectedRange algorithmName="SHA-512" hashValue="ON39YdpmFHfN9f47KpiRvqrKx0V9+erV1CNkpWzYhW/Qyc6aT8rEyCrvauWSYGZK2ia3o7vd3akF07acHAFpOA==" saltValue="yVW9XmDwTqEnmpSGai0KYg==" spinCount="100000" sqref="D3" name="Range1_1_13"/>
  </protectedRanges>
  <hyperlinks>
    <hyperlink ref="Q1" location="'National Rankings'!A1" display="Back to Ranking" xr:uid="{CCDA36DA-6D3E-4E31-98E8-0CEAF76CBF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12D4D8-A108-4680-9280-24952C9F8B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FA48-371D-406E-A479-61CA5D0AFF23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54" t="s">
        <v>99</v>
      </c>
      <c r="C2" s="55">
        <v>45101</v>
      </c>
      <c r="D2" s="56" t="s">
        <v>96</v>
      </c>
      <c r="E2" s="57">
        <v>181</v>
      </c>
      <c r="F2" s="57">
        <v>173</v>
      </c>
      <c r="G2" s="57">
        <v>181</v>
      </c>
      <c r="H2" s="57">
        <v>179</v>
      </c>
      <c r="I2" s="57">
        <v>172</v>
      </c>
      <c r="J2" s="57">
        <v>163</v>
      </c>
      <c r="K2" s="58">
        <v>6</v>
      </c>
      <c r="L2" s="58">
        <v>1049</v>
      </c>
      <c r="M2" s="59">
        <v>174.83333333333334</v>
      </c>
      <c r="N2" s="60">
        <v>6</v>
      </c>
      <c r="O2" s="61">
        <v>180.83333333333334</v>
      </c>
    </row>
    <row r="3" spans="1:17" x14ac:dyDescent="0.25">
      <c r="A3" s="13" t="s">
        <v>38</v>
      </c>
      <c r="B3" s="14" t="s">
        <v>99</v>
      </c>
      <c r="C3" s="15">
        <v>45193</v>
      </c>
      <c r="D3" s="16" t="s">
        <v>96</v>
      </c>
      <c r="E3" s="17">
        <v>167</v>
      </c>
      <c r="F3" s="17">
        <v>173</v>
      </c>
      <c r="G3" s="17">
        <v>180</v>
      </c>
      <c r="H3" s="17">
        <v>180</v>
      </c>
      <c r="I3" s="17"/>
      <c r="J3" s="17"/>
      <c r="K3" s="20">
        <v>4</v>
      </c>
      <c r="L3" s="20">
        <v>700</v>
      </c>
      <c r="M3" s="21">
        <v>175</v>
      </c>
      <c r="N3" s="22">
        <v>5</v>
      </c>
      <c r="O3" s="23">
        <v>180</v>
      </c>
    </row>
    <row r="4" spans="1:17" x14ac:dyDescent="0.25">
      <c r="A4" s="13" t="s">
        <v>38</v>
      </c>
      <c r="B4" s="14" t="s">
        <v>99</v>
      </c>
      <c r="C4" s="15">
        <v>45227</v>
      </c>
      <c r="D4" s="16" t="s">
        <v>96</v>
      </c>
      <c r="E4" s="17">
        <v>186.001</v>
      </c>
      <c r="F4" s="17">
        <v>177</v>
      </c>
      <c r="G4" s="17">
        <v>184</v>
      </c>
      <c r="H4" s="17">
        <v>189</v>
      </c>
      <c r="I4" s="17"/>
      <c r="J4" s="17"/>
      <c r="K4" s="20">
        <v>4</v>
      </c>
      <c r="L4" s="20">
        <v>736.00099999999998</v>
      </c>
      <c r="M4" s="21">
        <v>184.00024999999999</v>
      </c>
      <c r="N4" s="22">
        <v>6</v>
      </c>
      <c r="O4" s="23">
        <v>190.00024999999999</v>
      </c>
    </row>
    <row r="6" spans="1:17" x14ac:dyDescent="0.25">
      <c r="K6" s="8">
        <f>SUM(K2:K5)</f>
        <v>14</v>
      </c>
      <c r="L6" s="8">
        <f>SUM(L2:L5)</f>
        <v>2485.0010000000002</v>
      </c>
      <c r="M6" s="7">
        <f>SUM(L6/K6)</f>
        <v>177.50007142857143</v>
      </c>
      <c r="N6" s="8">
        <f>SUM(N2:N5)</f>
        <v>17</v>
      </c>
      <c r="O6" s="12">
        <f>SUM(M6+N6)</f>
        <v>194.50007142857143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 E3:J3 B3:C3" name="Range1_6_1_1_7"/>
    <protectedRange algorithmName="SHA-512" hashValue="ON39YdpmFHfN9f47KpiRvqrKx0V9+erV1CNkpWzYhW/Qyc6aT8rEyCrvauWSYGZK2ia3o7vd3akF07acHAFpOA==" saltValue="yVW9XmDwTqEnmpSGai0KYg==" spinCount="100000" sqref="D2 D3" name="Range1_1_6_1_1_8"/>
  </protectedRanges>
  <hyperlinks>
    <hyperlink ref="Q1" location="'National Rankings'!A1" display="Back to Ranking" xr:uid="{18D4D1F8-48F2-49F1-B5D3-0A7DDBEF79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17376A-D15E-4CC5-AE2A-AF3C183861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1FE7-A39D-4C7F-A798-EDBCB7BEDDE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126</v>
      </c>
      <c r="C2" s="15">
        <v>45241</v>
      </c>
      <c r="D2" s="16" t="s">
        <v>30</v>
      </c>
      <c r="E2" s="17">
        <v>178</v>
      </c>
      <c r="F2" s="17">
        <v>181.001</v>
      </c>
      <c r="G2" s="17">
        <v>176</v>
      </c>
      <c r="H2" s="17">
        <v>169</v>
      </c>
      <c r="I2" s="17">
        <v>180</v>
      </c>
      <c r="J2" s="17">
        <v>177</v>
      </c>
      <c r="K2" s="20">
        <v>6</v>
      </c>
      <c r="L2" s="20">
        <v>1061.001</v>
      </c>
      <c r="M2" s="21">
        <v>176.83349999999999</v>
      </c>
      <c r="N2" s="22">
        <v>6</v>
      </c>
      <c r="O2" s="23">
        <v>182.83349999999999</v>
      </c>
    </row>
    <row r="4" spans="1:17" x14ac:dyDescent="0.25">
      <c r="K4" s="8">
        <f>SUM(K2:K3)</f>
        <v>6</v>
      </c>
      <c r="L4" s="8">
        <f>SUM(L2:L3)</f>
        <v>1061.001</v>
      </c>
      <c r="M4" s="7">
        <f>SUM(L4/K4)</f>
        <v>176.83349999999999</v>
      </c>
      <c r="N4" s="8">
        <f>SUM(N2:N3)</f>
        <v>6</v>
      </c>
      <c r="O4" s="12">
        <f>SUM(M4+N4)</f>
        <v>182.83349999999999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96DC705-F80F-49A2-B7C2-7872E5209B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072026-525B-4D4E-BCCC-5255C5338B6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7E6A0-41A2-4252-8EA9-A080EA09128E}">
  <sheetPr codeName="Sheet91"/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6"/>
      <c r="Q1" s="24" t="s">
        <v>20</v>
      </c>
    </row>
    <row r="2" spans="1:17" x14ac:dyDescent="0.25">
      <c r="A2" s="53" t="s">
        <v>24</v>
      </c>
      <c r="B2" s="14" t="s">
        <v>41</v>
      </c>
      <c r="C2" s="15">
        <v>45081</v>
      </c>
      <c r="D2" s="16" t="s">
        <v>42</v>
      </c>
      <c r="E2" s="17">
        <v>174</v>
      </c>
      <c r="F2" s="17">
        <v>174</v>
      </c>
      <c r="G2" s="17">
        <v>173</v>
      </c>
      <c r="H2" s="17">
        <v>180</v>
      </c>
      <c r="I2" s="17">
        <v>181</v>
      </c>
      <c r="J2" s="17">
        <v>181</v>
      </c>
      <c r="K2" s="20">
        <v>6</v>
      </c>
      <c r="L2" s="20">
        <v>1063</v>
      </c>
      <c r="M2" s="21">
        <v>177.16666666666666</v>
      </c>
      <c r="N2" s="22">
        <v>12</v>
      </c>
      <c r="O2" s="23">
        <v>189.16666666666666</v>
      </c>
      <c r="P2" s="12"/>
    </row>
    <row r="3" spans="1:17" x14ac:dyDescent="0.25">
      <c r="A3" s="53" t="s">
        <v>38</v>
      </c>
      <c r="B3" s="14" t="s">
        <v>41</v>
      </c>
      <c r="C3" s="55">
        <v>45101</v>
      </c>
      <c r="D3" s="56" t="s">
        <v>39</v>
      </c>
      <c r="E3" s="82">
        <v>193</v>
      </c>
      <c r="F3" s="82">
        <v>197</v>
      </c>
      <c r="G3" s="17">
        <v>191</v>
      </c>
      <c r="H3" s="17">
        <v>182</v>
      </c>
      <c r="I3" s="17"/>
      <c r="J3" s="17"/>
      <c r="K3" s="58">
        <v>4</v>
      </c>
      <c r="L3" s="58">
        <v>763</v>
      </c>
      <c r="M3" s="59">
        <v>190.75</v>
      </c>
      <c r="N3" s="60">
        <v>11</v>
      </c>
      <c r="O3" s="61">
        <v>201.75</v>
      </c>
    </row>
    <row r="4" spans="1:17" x14ac:dyDescent="0.25">
      <c r="A4" s="13" t="s">
        <v>38</v>
      </c>
      <c r="B4" s="14" t="s">
        <v>41</v>
      </c>
      <c r="C4" s="15">
        <v>45144</v>
      </c>
      <c r="D4" s="16" t="s">
        <v>42</v>
      </c>
      <c r="E4" s="17">
        <v>178</v>
      </c>
      <c r="F4" s="17">
        <v>182</v>
      </c>
      <c r="G4" s="17">
        <v>188.001</v>
      </c>
      <c r="H4" s="17">
        <v>187</v>
      </c>
      <c r="I4" s="17"/>
      <c r="J4" s="17"/>
      <c r="K4" s="20">
        <v>4</v>
      </c>
      <c r="L4" s="20">
        <v>735.00099999999998</v>
      </c>
      <c r="M4" s="21">
        <v>183.75024999999999</v>
      </c>
      <c r="N4" s="22">
        <v>8</v>
      </c>
      <c r="O4" s="23">
        <v>191.75024999999999</v>
      </c>
    </row>
    <row r="5" spans="1:17" x14ac:dyDescent="0.25">
      <c r="A5" s="13" t="s">
        <v>38</v>
      </c>
      <c r="B5" s="14" t="s">
        <v>41</v>
      </c>
      <c r="C5" s="15">
        <v>45150</v>
      </c>
      <c r="D5" s="16" t="s">
        <v>39</v>
      </c>
      <c r="E5" s="17">
        <v>189</v>
      </c>
      <c r="F5" s="17">
        <v>176</v>
      </c>
      <c r="G5" s="17">
        <v>188</v>
      </c>
      <c r="H5" s="17">
        <v>188</v>
      </c>
      <c r="I5" s="17">
        <v>181</v>
      </c>
      <c r="J5" s="17">
        <v>180</v>
      </c>
      <c r="K5" s="20">
        <v>6</v>
      </c>
      <c r="L5" s="20">
        <v>1102</v>
      </c>
      <c r="M5" s="21">
        <v>183.66666666666666</v>
      </c>
      <c r="N5" s="22">
        <v>4</v>
      </c>
      <c r="O5" s="23">
        <v>187.66666666666666</v>
      </c>
    </row>
    <row r="6" spans="1:17" x14ac:dyDescent="0.25">
      <c r="A6" s="13" t="s">
        <v>38</v>
      </c>
      <c r="B6" s="14" t="s">
        <v>41</v>
      </c>
      <c r="C6" s="15">
        <v>45157</v>
      </c>
      <c r="D6" s="16" t="s">
        <v>39</v>
      </c>
      <c r="E6" s="17">
        <v>177</v>
      </c>
      <c r="F6" s="17">
        <v>187</v>
      </c>
      <c r="G6" s="17">
        <v>182</v>
      </c>
      <c r="H6" s="17">
        <v>186.001</v>
      </c>
      <c r="I6" s="17"/>
      <c r="J6" s="17"/>
      <c r="K6" s="20">
        <v>4</v>
      </c>
      <c r="L6" s="20">
        <v>732.00099999999998</v>
      </c>
      <c r="M6" s="21">
        <v>183.00024999999999</v>
      </c>
      <c r="N6" s="22">
        <v>8</v>
      </c>
      <c r="O6" s="23">
        <v>191.00024999999999</v>
      </c>
    </row>
    <row r="7" spans="1:17" x14ac:dyDescent="0.25">
      <c r="A7" s="13" t="s">
        <v>24</v>
      </c>
      <c r="B7" s="14" t="s">
        <v>41</v>
      </c>
      <c r="C7" s="15">
        <v>45171</v>
      </c>
      <c r="D7" s="16" t="s">
        <v>71</v>
      </c>
      <c r="E7" s="17">
        <v>185.001</v>
      </c>
      <c r="F7" s="17">
        <v>181</v>
      </c>
      <c r="G7" s="17">
        <v>189</v>
      </c>
      <c r="H7" s="17">
        <v>182</v>
      </c>
      <c r="I7" s="17">
        <v>185</v>
      </c>
      <c r="J7" s="17">
        <v>192.001</v>
      </c>
      <c r="K7" s="20">
        <v>6</v>
      </c>
      <c r="L7" s="20">
        <v>1114.002</v>
      </c>
      <c r="M7" s="21">
        <v>185.667</v>
      </c>
      <c r="N7" s="22">
        <v>8</v>
      </c>
      <c r="O7" s="23">
        <v>193.667</v>
      </c>
    </row>
    <row r="8" spans="1:17" x14ac:dyDescent="0.25">
      <c r="A8" s="13" t="s">
        <v>24</v>
      </c>
      <c r="B8" s="14" t="s">
        <v>41</v>
      </c>
      <c r="C8" s="15">
        <v>8654</v>
      </c>
      <c r="D8" s="16" t="s">
        <v>42</v>
      </c>
      <c r="E8" s="17">
        <v>182</v>
      </c>
      <c r="F8" s="17">
        <v>186</v>
      </c>
      <c r="G8" s="17">
        <v>183</v>
      </c>
      <c r="H8" s="17">
        <v>181</v>
      </c>
      <c r="I8" s="17">
        <v>186</v>
      </c>
      <c r="J8" s="17">
        <v>187</v>
      </c>
      <c r="K8" s="20">
        <v>6</v>
      </c>
      <c r="L8" s="20">
        <v>1105</v>
      </c>
      <c r="M8" s="21">
        <v>184.16666666666666</v>
      </c>
      <c r="N8" s="22">
        <v>4</v>
      </c>
      <c r="O8" s="23">
        <v>188.16666666666666</v>
      </c>
    </row>
    <row r="10" spans="1:17" x14ac:dyDescent="0.25">
      <c r="K10" s="8">
        <f>SUM(K2:K9)</f>
        <v>36</v>
      </c>
      <c r="L10" s="8">
        <f>SUM(L2:L9)</f>
        <v>6614.0040000000008</v>
      </c>
      <c r="M10" s="7">
        <f>SUM(L10/K10)</f>
        <v>183.72233333333335</v>
      </c>
      <c r="N10" s="8">
        <f>SUM(N2:N9)</f>
        <v>55</v>
      </c>
      <c r="O10" s="12">
        <f>SUM(M10+N10)</f>
        <v>238.72233333333335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7" name="Range1_1_33"/>
  </protectedRanges>
  <hyperlinks>
    <hyperlink ref="Q1" location="'National Rankings'!A1" display="Back to Ranking" xr:uid="{EFEA51ED-2777-4DE5-9422-8DEDB29060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0A7DB5-7CA9-4316-AE52-8A71A22CFD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2EAC-684E-4849-8F80-C9FE2152296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127</v>
      </c>
      <c r="C2" s="15">
        <v>45248</v>
      </c>
      <c r="D2" s="16" t="s">
        <v>21</v>
      </c>
      <c r="E2" s="17">
        <v>161</v>
      </c>
      <c r="F2" s="17">
        <v>158</v>
      </c>
      <c r="G2" s="17">
        <v>180</v>
      </c>
      <c r="H2" s="17">
        <v>185</v>
      </c>
      <c r="I2" s="17"/>
      <c r="J2" s="17"/>
      <c r="K2" s="20">
        <v>4</v>
      </c>
      <c r="L2" s="20">
        <v>684</v>
      </c>
      <c r="M2" s="21">
        <v>171</v>
      </c>
      <c r="N2" s="22">
        <v>8</v>
      </c>
      <c r="O2" s="23">
        <v>179</v>
      </c>
    </row>
    <row r="4" spans="1:17" x14ac:dyDescent="0.25">
      <c r="K4" s="8">
        <f>SUM(K2:K3)</f>
        <v>4</v>
      </c>
      <c r="L4" s="8">
        <f>SUM(L2:L3)</f>
        <v>684</v>
      </c>
      <c r="M4" s="7">
        <f>SUM(L4/K4)</f>
        <v>171</v>
      </c>
      <c r="N4" s="8">
        <f>SUM(N2:N3)</f>
        <v>8</v>
      </c>
      <c r="O4" s="12">
        <f>SUM(M4+N4)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3"/>
    <protectedRange algorithmName="SHA-512" hashValue="ON39YdpmFHfN9f47KpiRvqrKx0V9+erV1CNkpWzYhW/Qyc6aT8rEyCrvauWSYGZK2ia3o7vd3akF07acHAFpOA==" saltValue="yVW9XmDwTqEnmpSGai0KYg==" spinCount="100000" sqref="D2" name="Range1_1_47"/>
  </protectedRanges>
  <hyperlinks>
    <hyperlink ref="Q1" location="'National Rankings'!A1" display="Back to Ranking" xr:uid="{6013B863-0985-4095-AE7C-78B88D5965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528F98-E1CC-4E15-ACA2-E578A4EABD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1101B-C760-4C98-8EF9-C7F1D7E6EEA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53" t="s">
        <v>38</v>
      </c>
      <c r="B2" s="54" t="s">
        <v>79</v>
      </c>
      <c r="C2" s="55">
        <v>45067</v>
      </c>
      <c r="D2" s="56" t="s">
        <v>77</v>
      </c>
      <c r="E2" s="57">
        <v>173</v>
      </c>
      <c r="F2" s="57">
        <v>178</v>
      </c>
      <c r="G2" s="57">
        <v>161</v>
      </c>
      <c r="H2" s="57">
        <v>178</v>
      </c>
      <c r="I2" s="57"/>
      <c r="J2" s="57"/>
      <c r="K2" s="58">
        <v>4</v>
      </c>
      <c r="L2" s="58">
        <v>690</v>
      </c>
      <c r="M2" s="59">
        <v>172.5</v>
      </c>
      <c r="N2" s="60">
        <v>4</v>
      </c>
      <c r="O2" s="61">
        <v>176.5</v>
      </c>
    </row>
    <row r="4" spans="1:17" x14ac:dyDescent="0.25">
      <c r="K4" s="8">
        <f>SUM(K2:K3)</f>
        <v>4</v>
      </c>
      <c r="L4" s="8">
        <f>SUM(L2:L3)</f>
        <v>690</v>
      </c>
      <c r="M4" s="7">
        <f>SUM(L4/K4)</f>
        <v>172.5</v>
      </c>
      <c r="N4" s="8">
        <f>SUM(N2:N3)</f>
        <v>4</v>
      </c>
      <c r="O4" s="12">
        <f>SUM(M4+N4)</f>
        <v>176.5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B698E41-7B8F-4413-A9C3-D2C6ABD36D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EEA5AA-1B3B-4A97-A535-222073D854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21BF-ABB4-4B94-9032-427B356521EA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53" t="s">
        <v>38</v>
      </c>
      <c r="B2" s="54" t="s">
        <v>67</v>
      </c>
      <c r="C2" s="55">
        <v>45052</v>
      </c>
      <c r="D2" s="56" t="s">
        <v>68</v>
      </c>
      <c r="E2" s="57">
        <v>170</v>
      </c>
      <c r="F2" s="57">
        <v>155</v>
      </c>
      <c r="G2" s="57">
        <v>153</v>
      </c>
      <c r="H2" s="57">
        <v>0</v>
      </c>
      <c r="I2" s="57"/>
      <c r="J2" s="57"/>
      <c r="K2" s="58">
        <v>4</v>
      </c>
      <c r="L2" s="58">
        <v>478</v>
      </c>
      <c r="M2" s="59">
        <v>119.5</v>
      </c>
      <c r="N2" s="60">
        <v>5</v>
      </c>
      <c r="O2" s="61">
        <v>124.5</v>
      </c>
    </row>
    <row r="3" spans="1:17" x14ac:dyDescent="0.25">
      <c r="A3" s="13" t="s">
        <v>24</v>
      </c>
      <c r="B3" s="54" t="s">
        <v>67</v>
      </c>
      <c r="C3" s="55">
        <v>45093</v>
      </c>
      <c r="D3" s="56" t="s">
        <v>68</v>
      </c>
      <c r="E3" s="57">
        <v>153</v>
      </c>
      <c r="F3" s="57">
        <v>176</v>
      </c>
      <c r="G3" s="57">
        <v>172</v>
      </c>
      <c r="H3" s="57">
        <v>171</v>
      </c>
      <c r="I3" s="57"/>
      <c r="J3" s="57"/>
      <c r="K3" s="58">
        <v>4</v>
      </c>
      <c r="L3" s="58">
        <v>672</v>
      </c>
      <c r="M3" s="59">
        <v>168</v>
      </c>
      <c r="N3" s="60">
        <v>5</v>
      </c>
      <c r="O3" s="61">
        <v>173</v>
      </c>
    </row>
    <row r="4" spans="1:17" x14ac:dyDescent="0.25">
      <c r="A4" s="13" t="s">
        <v>38</v>
      </c>
      <c r="B4" s="14" t="s">
        <v>67</v>
      </c>
      <c r="C4" s="15">
        <v>45121</v>
      </c>
      <c r="D4" s="16" t="s">
        <v>68</v>
      </c>
      <c r="E4" s="17">
        <v>143</v>
      </c>
      <c r="F4" s="17">
        <v>148</v>
      </c>
      <c r="G4" s="17">
        <v>150</v>
      </c>
      <c r="H4" s="17">
        <v>153</v>
      </c>
      <c r="I4" s="17"/>
      <c r="J4" s="17"/>
      <c r="K4" s="20">
        <v>4</v>
      </c>
      <c r="L4" s="20">
        <v>594</v>
      </c>
      <c r="M4" s="21">
        <v>148.5</v>
      </c>
      <c r="N4" s="22">
        <v>5</v>
      </c>
      <c r="O4" s="23">
        <v>153.5</v>
      </c>
    </row>
    <row r="5" spans="1:17" x14ac:dyDescent="0.25">
      <c r="A5" s="13" t="s">
        <v>24</v>
      </c>
      <c r="B5" s="14" t="s">
        <v>67</v>
      </c>
      <c r="C5" s="15">
        <v>45143</v>
      </c>
      <c r="D5" s="16" t="s">
        <v>68</v>
      </c>
      <c r="E5" s="17">
        <v>179</v>
      </c>
      <c r="F5" s="17">
        <v>180</v>
      </c>
      <c r="G5" s="17">
        <v>161</v>
      </c>
      <c r="H5" s="17">
        <v>168</v>
      </c>
      <c r="I5" s="17"/>
      <c r="J5" s="17"/>
      <c r="K5" s="20">
        <v>4</v>
      </c>
      <c r="L5" s="20">
        <v>688</v>
      </c>
      <c r="M5" s="21">
        <v>172</v>
      </c>
      <c r="N5" s="22">
        <v>4</v>
      </c>
      <c r="O5" s="23">
        <v>176</v>
      </c>
    </row>
    <row r="6" spans="1:17" x14ac:dyDescent="0.25">
      <c r="A6" s="13" t="s">
        <v>38</v>
      </c>
      <c r="B6" s="14" t="s">
        <v>67</v>
      </c>
      <c r="C6" s="15">
        <v>45156</v>
      </c>
      <c r="D6" s="16" t="s">
        <v>68</v>
      </c>
      <c r="E6" s="17">
        <v>175</v>
      </c>
      <c r="F6" s="17">
        <v>177</v>
      </c>
      <c r="G6" s="17">
        <v>178</v>
      </c>
      <c r="H6" s="17">
        <v>178</v>
      </c>
      <c r="I6" s="17"/>
      <c r="J6" s="17"/>
      <c r="K6" s="20">
        <v>4</v>
      </c>
      <c r="L6" s="20">
        <v>708</v>
      </c>
      <c r="M6" s="21">
        <v>177</v>
      </c>
      <c r="N6" s="22">
        <v>5</v>
      </c>
      <c r="O6" s="23">
        <v>182</v>
      </c>
    </row>
    <row r="7" spans="1:17" x14ac:dyDescent="0.25">
      <c r="A7" s="13" t="s">
        <v>24</v>
      </c>
      <c r="B7" s="14" t="s">
        <v>67</v>
      </c>
      <c r="C7" s="15">
        <v>45178</v>
      </c>
      <c r="D7" s="16" t="s">
        <v>73</v>
      </c>
      <c r="E7" s="17">
        <v>180</v>
      </c>
      <c r="F7" s="17">
        <v>185</v>
      </c>
      <c r="G7" s="17">
        <v>174</v>
      </c>
      <c r="H7" s="17">
        <v>180</v>
      </c>
      <c r="I7" s="17">
        <v>175</v>
      </c>
      <c r="J7" s="17">
        <v>166</v>
      </c>
      <c r="K7" s="20">
        <v>6</v>
      </c>
      <c r="L7" s="20">
        <v>1060</v>
      </c>
      <c r="M7" s="21">
        <v>176.66666666666666</v>
      </c>
      <c r="N7" s="22">
        <v>6</v>
      </c>
      <c r="O7" s="23">
        <v>182.66666666666666</v>
      </c>
    </row>
    <row r="8" spans="1:17" x14ac:dyDescent="0.25">
      <c r="A8" s="13" t="s">
        <v>38</v>
      </c>
      <c r="B8" s="14" t="s">
        <v>67</v>
      </c>
      <c r="C8" s="15">
        <v>45184</v>
      </c>
      <c r="D8" s="16" t="s">
        <v>68</v>
      </c>
      <c r="E8" s="17">
        <v>179</v>
      </c>
      <c r="F8" s="17">
        <v>172</v>
      </c>
      <c r="G8" s="17">
        <v>181</v>
      </c>
      <c r="H8" s="17">
        <v>169</v>
      </c>
      <c r="I8" s="17"/>
      <c r="J8" s="17"/>
      <c r="K8" s="20">
        <v>4</v>
      </c>
      <c r="L8" s="20">
        <v>701</v>
      </c>
      <c r="M8" s="21">
        <v>175.25</v>
      </c>
      <c r="N8" s="22">
        <v>5</v>
      </c>
      <c r="O8" s="23">
        <v>180.25</v>
      </c>
    </row>
    <row r="9" spans="1:17" x14ac:dyDescent="0.25">
      <c r="A9" s="13" t="s">
        <v>24</v>
      </c>
      <c r="B9" s="14" t="s">
        <v>67</v>
      </c>
      <c r="C9" s="15">
        <v>45213</v>
      </c>
      <c r="D9" s="16" t="s">
        <v>68</v>
      </c>
      <c r="E9" s="17">
        <v>179</v>
      </c>
      <c r="F9" s="17">
        <v>172</v>
      </c>
      <c r="G9" s="17">
        <v>181</v>
      </c>
      <c r="H9" s="17">
        <v>169</v>
      </c>
      <c r="I9" s="17">
        <v>0</v>
      </c>
      <c r="J9" s="17">
        <v>0</v>
      </c>
      <c r="K9" s="20">
        <v>6</v>
      </c>
      <c r="L9" s="20">
        <v>701</v>
      </c>
      <c r="M9" s="21">
        <v>116.83333333333333</v>
      </c>
      <c r="N9" s="22">
        <v>10</v>
      </c>
      <c r="O9" s="23">
        <v>126.83333333333333</v>
      </c>
    </row>
    <row r="10" spans="1:17" x14ac:dyDescent="0.25">
      <c r="A10" s="13" t="s">
        <v>38</v>
      </c>
      <c r="B10" s="14" t="s">
        <v>67</v>
      </c>
      <c r="C10" s="15">
        <v>45234</v>
      </c>
      <c r="D10" s="16" t="s">
        <v>68</v>
      </c>
      <c r="E10" s="17">
        <v>181</v>
      </c>
      <c r="F10" s="17">
        <v>178</v>
      </c>
      <c r="G10" s="17">
        <v>173</v>
      </c>
      <c r="H10" s="17">
        <v>179</v>
      </c>
      <c r="I10" s="17"/>
      <c r="J10" s="17"/>
      <c r="K10" s="20">
        <v>4</v>
      </c>
      <c r="L10" s="20">
        <v>711</v>
      </c>
      <c r="M10" s="21">
        <v>177.75</v>
      </c>
      <c r="N10" s="22">
        <v>13</v>
      </c>
      <c r="O10" s="23">
        <v>190.75</v>
      </c>
    </row>
    <row r="11" spans="1:17" x14ac:dyDescent="0.25">
      <c r="A11" s="13" t="s">
        <v>38</v>
      </c>
      <c r="B11" s="14" t="s">
        <v>67</v>
      </c>
      <c r="C11" s="15">
        <v>45247</v>
      </c>
      <c r="D11" s="16" t="s">
        <v>68</v>
      </c>
      <c r="E11" s="17">
        <v>152</v>
      </c>
      <c r="F11" s="17">
        <v>161</v>
      </c>
      <c r="G11" s="17">
        <v>159</v>
      </c>
      <c r="H11" s="17">
        <v>172</v>
      </c>
      <c r="I11" s="17"/>
      <c r="J11" s="17"/>
      <c r="K11" s="20">
        <v>4</v>
      </c>
      <c r="L11" s="20">
        <v>644</v>
      </c>
      <c r="M11" s="21">
        <v>161</v>
      </c>
      <c r="N11" s="22">
        <v>5</v>
      </c>
      <c r="O11" s="23">
        <v>166</v>
      </c>
    </row>
    <row r="13" spans="1:17" x14ac:dyDescent="0.25">
      <c r="K13" s="8">
        <f>SUM(K2:K12)</f>
        <v>44</v>
      </c>
      <c r="L13" s="8">
        <f>SUM(L2:L12)</f>
        <v>6957</v>
      </c>
      <c r="M13" s="7">
        <f>SUM(L13/K13)</f>
        <v>158.11363636363637</v>
      </c>
      <c r="N13" s="8">
        <f>SUM(N2:N12)</f>
        <v>63</v>
      </c>
      <c r="O13" s="12">
        <f>SUM(M13+N13)</f>
        <v>221.11363636363637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45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5:J5 B5:C5" name="Range1_62"/>
    <protectedRange algorithmName="SHA-512" hashValue="ON39YdpmFHfN9f47KpiRvqrKx0V9+erV1CNkpWzYhW/Qyc6aT8rEyCrvauWSYGZK2ia3o7vd3akF07acHAFpOA==" saltValue="yVW9XmDwTqEnmpSGai0KYg==" spinCount="100000" sqref="D5" name="Range1_1_28"/>
  </protectedRanges>
  <conditionalFormatting sqref="I3">
    <cfRule type="top10" dxfId="21" priority="12" rank="1"/>
  </conditionalFormatting>
  <conditionalFormatting sqref="I5:I6">
    <cfRule type="top10" dxfId="20" priority="6" rank="1"/>
  </conditionalFormatting>
  <conditionalFormatting sqref="J3">
    <cfRule type="top10" dxfId="19" priority="9" rank="1"/>
  </conditionalFormatting>
  <conditionalFormatting sqref="J5:J6">
    <cfRule type="top10" dxfId="18" priority="3" rank="1"/>
  </conditionalFormatting>
  <hyperlinks>
    <hyperlink ref="Q1" location="'National Rankings'!A1" display="Back to Ranking" xr:uid="{D88345EA-F696-406E-A39F-5D3805E674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9B5227-070C-4A98-874D-D775A42282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9C6F4-89C3-44E3-90C3-95CB21F2023C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91</v>
      </c>
      <c r="C2" s="15">
        <v>45102</v>
      </c>
      <c r="D2" s="16" t="s">
        <v>30</v>
      </c>
      <c r="E2" s="17">
        <v>161</v>
      </c>
      <c r="F2" s="17">
        <v>178</v>
      </c>
      <c r="G2" s="17">
        <v>183</v>
      </c>
      <c r="H2" s="17">
        <v>177</v>
      </c>
      <c r="I2" s="17"/>
      <c r="J2" s="17"/>
      <c r="K2" s="20">
        <v>4</v>
      </c>
      <c r="L2" s="20">
        <v>699</v>
      </c>
      <c r="M2" s="21">
        <v>174.75</v>
      </c>
      <c r="N2" s="22">
        <v>2</v>
      </c>
      <c r="O2" s="23">
        <v>176.75</v>
      </c>
    </row>
    <row r="3" spans="1:17" x14ac:dyDescent="0.25">
      <c r="A3" s="13" t="s">
        <v>38</v>
      </c>
      <c r="B3" s="14" t="s">
        <v>91</v>
      </c>
      <c r="C3" s="15">
        <v>45158</v>
      </c>
      <c r="D3" s="16" t="s">
        <v>30</v>
      </c>
      <c r="E3" s="17">
        <v>177</v>
      </c>
      <c r="F3" s="17">
        <v>175</v>
      </c>
      <c r="G3" s="17">
        <v>186</v>
      </c>
      <c r="H3" s="17">
        <v>185.001</v>
      </c>
      <c r="I3" s="17"/>
      <c r="J3" s="17"/>
      <c r="K3" s="20">
        <v>4</v>
      </c>
      <c r="L3" s="20">
        <v>723.00099999999998</v>
      </c>
      <c r="M3" s="21">
        <v>180.75024999999999</v>
      </c>
      <c r="N3" s="22">
        <v>8</v>
      </c>
      <c r="O3" s="23">
        <v>188.75024999999999</v>
      </c>
    </row>
    <row r="4" spans="1:17" x14ac:dyDescent="0.25">
      <c r="A4" s="13" t="s">
        <v>38</v>
      </c>
      <c r="B4" s="14" t="s">
        <v>91</v>
      </c>
      <c r="C4" s="15">
        <v>45171</v>
      </c>
      <c r="D4" s="16" t="s">
        <v>71</v>
      </c>
      <c r="E4" s="17">
        <v>185</v>
      </c>
      <c r="F4" s="17">
        <v>181</v>
      </c>
      <c r="G4" s="17">
        <v>177</v>
      </c>
      <c r="H4" s="17">
        <v>174</v>
      </c>
      <c r="I4" s="17">
        <v>170</v>
      </c>
      <c r="J4" s="17">
        <v>173</v>
      </c>
      <c r="K4" s="20">
        <v>6</v>
      </c>
      <c r="L4" s="20">
        <v>1060</v>
      </c>
      <c r="M4" s="21">
        <v>176.66666666666666</v>
      </c>
      <c r="N4" s="22">
        <v>4</v>
      </c>
      <c r="O4" s="23">
        <v>180.66666666666666</v>
      </c>
    </row>
    <row r="5" spans="1:17" x14ac:dyDescent="0.25">
      <c r="A5" s="13" t="s">
        <v>38</v>
      </c>
      <c r="B5" s="14" t="s">
        <v>91</v>
      </c>
      <c r="C5" s="15">
        <v>45221</v>
      </c>
      <c r="D5" s="16" t="s">
        <v>30</v>
      </c>
      <c r="E5" s="17">
        <v>184</v>
      </c>
      <c r="F5" s="17">
        <v>178</v>
      </c>
      <c r="G5" s="17">
        <v>183</v>
      </c>
      <c r="H5" s="17">
        <v>187.001</v>
      </c>
      <c r="I5" s="17"/>
      <c r="J5" s="17"/>
      <c r="K5" s="20">
        <v>4</v>
      </c>
      <c r="L5" s="20">
        <v>732.00099999999998</v>
      </c>
      <c r="M5" s="21">
        <v>183.00024999999999</v>
      </c>
      <c r="N5" s="22">
        <v>6</v>
      </c>
      <c r="O5" s="23">
        <v>189.00024999999999</v>
      </c>
    </row>
    <row r="6" spans="1:17" x14ac:dyDescent="0.25">
      <c r="A6" s="13" t="s">
        <v>38</v>
      </c>
      <c r="B6" s="14" t="s">
        <v>91</v>
      </c>
      <c r="C6" s="15">
        <v>45241</v>
      </c>
      <c r="D6" s="16" t="s">
        <v>30</v>
      </c>
      <c r="E6" s="17">
        <v>171</v>
      </c>
      <c r="F6" s="17">
        <v>179</v>
      </c>
      <c r="G6" s="17">
        <v>177.001</v>
      </c>
      <c r="H6" s="17">
        <v>178</v>
      </c>
      <c r="I6" s="17">
        <v>172</v>
      </c>
      <c r="J6" s="17">
        <v>177.00200000000001</v>
      </c>
      <c r="K6" s="20">
        <v>6</v>
      </c>
      <c r="L6" s="20">
        <v>1054.0029999999999</v>
      </c>
      <c r="M6" s="21">
        <v>175.66716666666665</v>
      </c>
      <c r="N6" s="22">
        <v>4</v>
      </c>
      <c r="O6" s="23">
        <v>179.66716666666665</v>
      </c>
    </row>
    <row r="8" spans="1:17" x14ac:dyDescent="0.25">
      <c r="K8" s="8">
        <f>SUM(K2:K7)</f>
        <v>24</v>
      </c>
      <c r="L8" s="8">
        <f>SUM(L2:L7)</f>
        <v>4268.0050000000001</v>
      </c>
      <c r="M8" s="7">
        <f>SUM(L8/K8)</f>
        <v>177.83354166666666</v>
      </c>
      <c r="N8" s="8">
        <f>SUM(N2:N7)</f>
        <v>24</v>
      </c>
      <c r="O8" s="12">
        <f>SUM(M8+N8)</f>
        <v>201.83354166666666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D4" name="Range1_1_33"/>
  </protectedRanges>
  <conditionalFormatting sqref="I2:I3">
    <cfRule type="top10" dxfId="62" priority="6" rank="1"/>
  </conditionalFormatting>
  <conditionalFormatting sqref="I2:J3">
    <cfRule type="cellIs" dxfId="61" priority="1" operator="greaterThanOrEqual">
      <formula>193</formula>
    </cfRule>
  </conditionalFormatting>
  <conditionalFormatting sqref="J2:J3">
    <cfRule type="top10" dxfId="60" priority="7" rank="1"/>
  </conditionalFormatting>
  <hyperlinks>
    <hyperlink ref="Q1" location="'National Rankings'!A1" display="Back to Ranking" xr:uid="{969A3D30-C473-4DFA-B751-FCA59A8D8C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27E5AD-53A2-4358-B95A-DB73FFF461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61E37-01DC-4EAB-8CCD-E0DD18418705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53" t="s">
        <v>38</v>
      </c>
      <c r="B2" s="54" t="s">
        <v>69</v>
      </c>
      <c r="C2" s="55">
        <v>45053</v>
      </c>
      <c r="D2" s="56" t="s">
        <v>70</v>
      </c>
      <c r="E2" s="57">
        <v>131</v>
      </c>
      <c r="F2" s="57">
        <v>152</v>
      </c>
      <c r="G2" s="57">
        <v>155</v>
      </c>
      <c r="H2" s="57">
        <v>142</v>
      </c>
      <c r="I2" s="78"/>
      <c r="J2" s="78"/>
      <c r="K2" s="58">
        <v>4</v>
      </c>
      <c r="L2" s="58">
        <v>580</v>
      </c>
      <c r="M2" s="59">
        <v>145</v>
      </c>
      <c r="N2" s="60">
        <v>5</v>
      </c>
      <c r="O2" s="61">
        <v>150</v>
      </c>
    </row>
    <row r="3" spans="1:17" x14ac:dyDescent="0.25">
      <c r="A3" s="13" t="s">
        <v>38</v>
      </c>
      <c r="B3" s="14" t="s">
        <v>69</v>
      </c>
      <c r="C3" s="15">
        <v>45081</v>
      </c>
      <c r="D3" s="16" t="s">
        <v>70</v>
      </c>
      <c r="E3" s="17">
        <v>131</v>
      </c>
      <c r="F3" s="17">
        <v>145</v>
      </c>
      <c r="G3" s="17">
        <v>145</v>
      </c>
      <c r="H3" s="17">
        <v>127</v>
      </c>
      <c r="I3" s="17"/>
      <c r="J3" s="17"/>
      <c r="K3" s="20">
        <v>4</v>
      </c>
      <c r="L3" s="20">
        <v>548</v>
      </c>
      <c r="M3" s="21">
        <v>137</v>
      </c>
      <c r="N3" s="22">
        <v>4</v>
      </c>
      <c r="O3" s="23">
        <v>141</v>
      </c>
    </row>
    <row r="5" spans="1:17" x14ac:dyDescent="0.25">
      <c r="K5" s="8">
        <f>SUM(K2:K4)</f>
        <v>8</v>
      </c>
      <c r="L5" s="8">
        <f>SUM(L2:L4)</f>
        <v>1128</v>
      </c>
      <c r="M5" s="7">
        <f>SUM(L5/K5)</f>
        <v>141</v>
      </c>
      <c r="N5" s="8">
        <f>SUM(N2:N4)</f>
        <v>9</v>
      </c>
      <c r="O5" s="12">
        <f>SUM(M5+N5)</f>
        <v>150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9"/>
    <protectedRange algorithmName="SHA-512" hashValue="ON39YdpmFHfN9f47KpiRvqrKx0V9+erV1CNkpWzYhW/Qyc6aT8rEyCrvauWSYGZK2ia3o7vd3akF07acHAFpOA==" saltValue="yVW9XmDwTqEnmpSGai0KYg==" spinCount="100000" sqref="D3" name="Range1_1_4"/>
  </protectedRanges>
  <conditionalFormatting sqref="I3">
    <cfRule type="top10" dxfId="17" priority="6" rank="1"/>
  </conditionalFormatting>
  <conditionalFormatting sqref="I3:J3">
    <cfRule type="cellIs" dxfId="16" priority="1" operator="greaterThanOrEqual">
      <formula>193</formula>
    </cfRule>
  </conditionalFormatting>
  <conditionalFormatting sqref="J3">
    <cfRule type="top10" dxfId="15" priority="7" rank="1"/>
  </conditionalFormatting>
  <hyperlinks>
    <hyperlink ref="Q1" location="'National Rankings'!A1" display="Back to Ranking" xr:uid="{B9EC1770-D792-4AE6-820E-2C0A86C3A2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183DBD-8174-4EB9-949E-E3AA297F76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FC613-AD97-46A9-A684-B252F69F4431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90</v>
      </c>
      <c r="C2" s="15">
        <v>45088</v>
      </c>
      <c r="D2" s="16" t="s">
        <v>57</v>
      </c>
      <c r="E2" s="17">
        <v>184</v>
      </c>
      <c r="F2" s="17">
        <v>185</v>
      </c>
      <c r="G2" s="17">
        <v>188.0001</v>
      </c>
      <c r="H2" s="17">
        <v>187</v>
      </c>
      <c r="I2" s="17"/>
      <c r="J2" s="17"/>
      <c r="K2" s="20">
        <v>4</v>
      </c>
      <c r="L2" s="20">
        <v>744.00009999999997</v>
      </c>
      <c r="M2" s="21">
        <v>186.00002499999999</v>
      </c>
      <c r="N2" s="22">
        <v>6</v>
      </c>
      <c r="O2" s="23">
        <v>192.00002499999999</v>
      </c>
    </row>
    <row r="3" spans="1:17" x14ac:dyDescent="0.25">
      <c r="A3" s="13" t="s">
        <v>24</v>
      </c>
      <c r="B3" s="14" t="s">
        <v>90</v>
      </c>
      <c r="C3" s="15">
        <v>45151</v>
      </c>
      <c r="D3" s="16" t="s">
        <v>57</v>
      </c>
      <c r="E3" s="17">
        <v>189</v>
      </c>
      <c r="F3" s="17">
        <v>187</v>
      </c>
      <c r="G3" s="17">
        <v>180.0001</v>
      </c>
      <c r="H3" s="17">
        <v>178</v>
      </c>
      <c r="I3" s="17">
        <v>185</v>
      </c>
      <c r="J3" s="17">
        <v>183</v>
      </c>
      <c r="K3" s="20">
        <v>6</v>
      </c>
      <c r="L3" s="20">
        <v>1102.0001</v>
      </c>
      <c r="M3" s="21">
        <v>183.66668333333334</v>
      </c>
      <c r="N3" s="22">
        <v>8</v>
      </c>
      <c r="O3" s="23">
        <v>191.66668333333334</v>
      </c>
    </row>
    <row r="5" spans="1:17" x14ac:dyDescent="0.25">
      <c r="K5" s="8">
        <f>SUM(K2:K4)</f>
        <v>10</v>
      </c>
      <c r="L5" s="8">
        <f>SUM(L2:L4)</f>
        <v>1846.0001999999999</v>
      </c>
      <c r="M5" s="7">
        <f>SUM(L5/K5)</f>
        <v>184.60002</v>
      </c>
      <c r="N5" s="8">
        <f>SUM(N2:N4)</f>
        <v>14</v>
      </c>
      <c r="O5" s="12">
        <f>SUM(M5+N5)</f>
        <v>198.60002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3" name="Range1_17"/>
    <protectedRange algorithmName="SHA-512" hashValue="ON39YdpmFHfN9f47KpiRvqrKx0V9+erV1CNkpWzYhW/Qyc6aT8rEyCrvauWSYGZK2ia3o7vd3akF07acHAFpOA==" saltValue="yVW9XmDwTqEnmpSGai0KYg==" spinCount="100000" sqref="E3:J3 B3" name="Range1_20"/>
    <protectedRange algorithmName="SHA-512" hashValue="ON39YdpmFHfN9f47KpiRvqrKx0V9+erV1CNkpWzYhW/Qyc6aT8rEyCrvauWSYGZK2ia3o7vd3akF07acHAFpOA==" saltValue="yVW9XmDwTqEnmpSGai0KYg==" spinCount="100000" sqref="D3" name="Range1_1_15"/>
  </protectedRanges>
  <hyperlinks>
    <hyperlink ref="Q1" location="'National Rankings'!A1" display="Back to Ranking" xr:uid="{943958E5-F82C-4B0E-8847-DF2F0CD5AE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726DF4-7ECA-437A-8F67-B2DFC84614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FB85-0B63-429E-BCB1-C5FF26376C62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43" t="s">
        <v>38</v>
      </c>
      <c r="B2" s="47" t="s">
        <v>45</v>
      </c>
      <c r="C2" s="15">
        <v>45011</v>
      </c>
      <c r="D2" s="43" t="s">
        <v>30</v>
      </c>
      <c r="E2" s="43">
        <v>175</v>
      </c>
      <c r="F2" s="43">
        <v>184</v>
      </c>
      <c r="G2" s="43">
        <v>159</v>
      </c>
      <c r="H2" s="43">
        <v>164</v>
      </c>
      <c r="I2" s="43"/>
      <c r="J2" s="43"/>
      <c r="K2" s="43">
        <v>4</v>
      </c>
      <c r="L2" s="43">
        <v>682</v>
      </c>
      <c r="M2" s="43">
        <v>170.5</v>
      </c>
      <c r="N2" s="43">
        <v>3</v>
      </c>
      <c r="O2" s="43">
        <v>173.5</v>
      </c>
    </row>
    <row r="3" spans="1:17" x14ac:dyDescent="0.25">
      <c r="A3" s="13" t="s">
        <v>38</v>
      </c>
      <c r="B3" s="14" t="s">
        <v>45</v>
      </c>
      <c r="C3" s="15">
        <v>45039</v>
      </c>
      <c r="D3" s="16" t="s">
        <v>30</v>
      </c>
      <c r="E3" s="57">
        <v>175</v>
      </c>
      <c r="F3" s="57">
        <v>184</v>
      </c>
      <c r="G3" s="57">
        <v>185.001</v>
      </c>
      <c r="H3" s="57">
        <v>179</v>
      </c>
      <c r="I3" s="17"/>
      <c r="J3" s="17"/>
      <c r="K3" s="20">
        <v>4</v>
      </c>
      <c r="L3" s="20">
        <v>723.00099999999998</v>
      </c>
      <c r="M3" s="21">
        <v>180.75024999999999</v>
      </c>
      <c r="N3" s="22">
        <v>6</v>
      </c>
      <c r="O3" s="23">
        <v>186.75024999999999</v>
      </c>
    </row>
    <row r="4" spans="1:17" x14ac:dyDescent="0.25">
      <c r="A4" s="53" t="s">
        <v>38</v>
      </c>
      <c r="B4" s="54" t="s">
        <v>45</v>
      </c>
      <c r="C4" s="55">
        <v>45088</v>
      </c>
      <c r="D4" s="56" t="s">
        <v>30</v>
      </c>
      <c r="E4" s="57">
        <v>177</v>
      </c>
      <c r="F4" s="57">
        <v>176</v>
      </c>
      <c r="G4" s="57">
        <v>182</v>
      </c>
      <c r="H4" s="57">
        <v>177</v>
      </c>
      <c r="I4" s="57">
        <v>169</v>
      </c>
      <c r="J4" s="57">
        <v>169</v>
      </c>
      <c r="K4" s="58">
        <v>6</v>
      </c>
      <c r="L4" s="58">
        <v>1050</v>
      </c>
      <c r="M4" s="59">
        <v>175</v>
      </c>
      <c r="N4" s="60">
        <v>6</v>
      </c>
      <c r="O4" s="61">
        <v>181</v>
      </c>
    </row>
    <row r="5" spans="1:17" x14ac:dyDescent="0.25">
      <c r="A5" s="53" t="s">
        <v>38</v>
      </c>
      <c r="B5" s="54" t="s">
        <v>45</v>
      </c>
      <c r="C5" s="55">
        <v>45097</v>
      </c>
      <c r="D5" s="56" t="s">
        <v>30</v>
      </c>
      <c r="E5" s="57">
        <v>180</v>
      </c>
      <c r="F5" s="57">
        <v>183</v>
      </c>
      <c r="G5" s="57">
        <v>179</v>
      </c>
      <c r="H5" s="57">
        <v>175</v>
      </c>
      <c r="I5" s="57"/>
      <c r="J5" s="57"/>
      <c r="K5" s="58">
        <v>4</v>
      </c>
      <c r="L5" s="58">
        <v>717</v>
      </c>
      <c r="M5" s="59">
        <v>179.25</v>
      </c>
      <c r="N5" s="60">
        <v>6</v>
      </c>
      <c r="O5" s="61">
        <v>185.25</v>
      </c>
    </row>
    <row r="6" spans="1:17" x14ac:dyDescent="0.25">
      <c r="A6" s="13" t="s">
        <v>38</v>
      </c>
      <c r="B6" s="54" t="s">
        <v>45</v>
      </c>
      <c r="C6" s="55">
        <v>45102</v>
      </c>
      <c r="D6" s="56" t="s">
        <v>30</v>
      </c>
      <c r="E6" s="57">
        <v>164</v>
      </c>
      <c r="F6" s="57">
        <v>166</v>
      </c>
      <c r="G6" s="57">
        <v>149</v>
      </c>
      <c r="H6" s="57">
        <v>168</v>
      </c>
      <c r="I6" s="57"/>
      <c r="J6" s="57"/>
      <c r="K6" s="58">
        <v>4</v>
      </c>
      <c r="L6" s="58">
        <v>647</v>
      </c>
      <c r="M6" s="59">
        <v>161.75</v>
      </c>
      <c r="N6" s="60">
        <v>2</v>
      </c>
      <c r="O6" s="61">
        <v>163.75</v>
      </c>
    </row>
    <row r="7" spans="1:17" x14ac:dyDescent="0.25">
      <c r="A7" s="13" t="s">
        <v>38</v>
      </c>
      <c r="B7" s="14" t="s">
        <v>45</v>
      </c>
      <c r="C7" s="15">
        <v>45125</v>
      </c>
      <c r="D7" s="16" t="s">
        <v>30</v>
      </c>
      <c r="E7" s="17">
        <v>179</v>
      </c>
      <c r="F7" s="17">
        <v>179</v>
      </c>
      <c r="G7" s="17">
        <v>167</v>
      </c>
      <c r="H7" s="17">
        <v>173</v>
      </c>
      <c r="I7" s="17"/>
      <c r="J7" s="17"/>
      <c r="K7" s="20">
        <v>4</v>
      </c>
      <c r="L7" s="20">
        <v>698</v>
      </c>
      <c r="M7" s="21">
        <v>174.5</v>
      </c>
      <c r="N7" s="22">
        <v>4</v>
      </c>
      <c r="O7" s="23">
        <v>178.5</v>
      </c>
    </row>
    <row r="9" spans="1:17" x14ac:dyDescent="0.25">
      <c r="K9" s="8">
        <f>SUM(K2:K8)</f>
        <v>26</v>
      </c>
      <c r="L9" s="8">
        <f>SUM(L2:L8)</f>
        <v>4517.0010000000002</v>
      </c>
      <c r="M9" s="7">
        <f>SUM(L9/K9)</f>
        <v>173.73080769230771</v>
      </c>
      <c r="N9" s="8">
        <f>SUM(N2:N8)</f>
        <v>27</v>
      </c>
      <c r="O9" s="12">
        <f>SUM(M9+N9)</f>
        <v>200.73080769230771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3 E2:J3" name="Range1_4_1"/>
    <protectedRange sqref="D2:D3" name="Range1_1_1_3"/>
  </protectedRanges>
  <hyperlinks>
    <hyperlink ref="Q1" location="'National Rankings'!A1" display="Back to Ranking" xr:uid="{2CCABBB1-94E1-49E6-9E03-6620B4D36A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86E380-DDB8-4ED7-BB2C-E493C34CF1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57433-0EBB-42DE-8251-544D1C4B8E3F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116</v>
      </c>
      <c r="C2" s="15">
        <v>45189</v>
      </c>
      <c r="D2" s="16" t="s">
        <v>39</v>
      </c>
      <c r="E2" s="17">
        <v>173</v>
      </c>
      <c r="F2" s="17">
        <v>170</v>
      </c>
      <c r="G2" s="17">
        <v>190</v>
      </c>
      <c r="H2" s="17">
        <v>178</v>
      </c>
      <c r="I2" s="17"/>
      <c r="J2" s="17"/>
      <c r="K2" s="20">
        <v>4</v>
      </c>
      <c r="L2" s="20">
        <v>711</v>
      </c>
      <c r="M2" s="21">
        <v>177.75</v>
      </c>
      <c r="N2" s="22">
        <v>4</v>
      </c>
      <c r="O2" s="23">
        <v>181.75</v>
      </c>
    </row>
    <row r="3" spans="1:17" x14ac:dyDescent="0.25">
      <c r="A3" s="13" t="s">
        <v>24</v>
      </c>
      <c r="B3" s="14" t="s">
        <v>116</v>
      </c>
      <c r="C3" s="15">
        <v>45210</v>
      </c>
      <c r="D3" s="16" t="s">
        <v>39</v>
      </c>
      <c r="E3" s="17">
        <v>163</v>
      </c>
      <c r="F3" s="17">
        <v>169</v>
      </c>
      <c r="G3" s="17">
        <v>172</v>
      </c>
      <c r="H3" s="17">
        <v>177</v>
      </c>
      <c r="I3" s="17"/>
      <c r="J3" s="17"/>
      <c r="K3" s="20">
        <v>4</v>
      </c>
      <c r="L3" s="20">
        <v>681</v>
      </c>
      <c r="M3" s="21">
        <v>170.25</v>
      </c>
      <c r="N3" s="22">
        <v>2</v>
      </c>
      <c r="O3" s="23">
        <v>172.25</v>
      </c>
    </row>
    <row r="4" spans="1:17" x14ac:dyDescent="0.25">
      <c r="A4" s="13" t="s">
        <v>38</v>
      </c>
      <c r="B4" s="14" t="s">
        <v>116</v>
      </c>
      <c r="C4" s="15">
        <v>45217</v>
      </c>
      <c r="D4" s="16" t="s">
        <v>39</v>
      </c>
      <c r="E4" s="17">
        <v>185</v>
      </c>
      <c r="F4" s="17">
        <v>184</v>
      </c>
      <c r="G4" s="17">
        <v>188</v>
      </c>
      <c r="H4" s="17">
        <v>178</v>
      </c>
      <c r="I4" s="17"/>
      <c r="J4" s="17"/>
      <c r="K4" s="20">
        <v>4</v>
      </c>
      <c r="L4" s="20">
        <v>735</v>
      </c>
      <c r="M4" s="21">
        <v>183.75</v>
      </c>
      <c r="N4" s="22">
        <v>2</v>
      </c>
      <c r="O4" s="23">
        <v>185.75</v>
      </c>
    </row>
    <row r="5" spans="1:17" x14ac:dyDescent="0.25">
      <c r="A5" s="13" t="s">
        <v>38</v>
      </c>
      <c r="B5" s="14" t="s">
        <v>116</v>
      </c>
      <c r="C5" s="15">
        <v>45231</v>
      </c>
      <c r="D5" s="16" t="s">
        <v>39</v>
      </c>
      <c r="E5" s="17">
        <v>152</v>
      </c>
      <c r="F5" s="17">
        <v>144</v>
      </c>
      <c r="G5" s="17">
        <v>159</v>
      </c>
      <c r="H5" s="17">
        <v>121</v>
      </c>
      <c r="I5" s="17"/>
      <c r="J5" s="17"/>
      <c r="K5" s="20">
        <v>4</v>
      </c>
      <c r="L5" s="20">
        <v>576</v>
      </c>
      <c r="M5" s="21">
        <v>144</v>
      </c>
      <c r="N5" s="22">
        <v>2</v>
      </c>
      <c r="O5" s="23">
        <v>146</v>
      </c>
    </row>
    <row r="6" spans="1:17" x14ac:dyDescent="0.25">
      <c r="A6" s="13" t="s">
        <v>38</v>
      </c>
      <c r="B6" s="14" t="s">
        <v>116</v>
      </c>
      <c r="C6" s="15">
        <v>45245</v>
      </c>
      <c r="D6" s="16" t="s">
        <v>39</v>
      </c>
      <c r="E6" s="17">
        <v>172</v>
      </c>
      <c r="F6" s="17">
        <v>175</v>
      </c>
      <c r="G6" s="17">
        <v>178</v>
      </c>
      <c r="H6" s="17">
        <v>182</v>
      </c>
      <c r="I6" s="17"/>
      <c r="J6" s="17"/>
      <c r="K6" s="20">
        <v>4</v>
      </c>
      <c r="L6" s="20">
        <v>707</v>
      </c>
      <c r="M6" s="21">
        <v>176.75</v>
      </c>
      <c r="N6" s="22">
        <v>2</v>
      </c>
      <c r="O6" s="23">
        <v>178.75</v>
      </c>
    </row>
    <row r="8" spans="1:17" x14ac:dyDescent="0.25">
      <c r="K8" s="8">
        <f>SUM(K2:K7)</f>
        <v>20</v>
      </c>
      <c r="L8" s="8">
        <f>SUM(L2:L7)</f>
        <v>3410</v>
      </c>
      <c r="M8" s="7">
        <f>SUM(L8/K8)</f>
        <v>170.5</v>
      </c>
      <c r="N8" s="8">
        <f>SUM(N2:N7)</f>
        <v>12</v>
      </c>
      <c r="O8" s="12">
        <f>SUM(M8+N8)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7262338F-7CC6-403C-8481-EC35B88A82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7CE5E6-7D2C-4FF7-8291-4F2ED31A56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A7AF-F51D-4F5F-B81D-F41362E2FF2D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2" t="s">
        <v>38</v>
      </c>
      <c r="B2" s="54" t="s">
        <v>58</v>
      </c>
      <c r="C2" s="55">
        <v>44661</v>
      </c>
      <c r="D2" s="56" t="s">
        <v>57</v>
      </c>
      <c r="E2" s="17">
        <v>182</v>
      </c>
      <c r="F2" s="17">
        <v>177</v>
      </c>
      <c r="G2" s="17">
        <v>175</v>
      </c>
      <c r="H2" s="17">
        <v>190</v>
      </c>
      <c r="I2" s="57"/>
      <c r="J2" s="57"/>
      <c r="K2" s="58">
        <v>4</v>
      </c>
      <c r="L2" s="58">
        <v>724</v>
      </c>
      <c r="M2" s="59">
        <v>181</v>
      </c>
      <c r="N2" s="60">
        <v>5</v>
      </c>
      <c r="O2" s="61">
        <v>186</v>
      </c>
    </row>
    <row r="3" spans="1:17" x14ac:dyDescent="0.25">
      <c r="A3" s="53" t="s">
        <v>24</v>
      </c>
      <c r="B3" s="54" t="s">
        <v>58</v>
      </c>
      <c r="C3" s="55">
        <v>45060</v>
      </c>
      <c r="D3" s="56" t="s">
        <v>57</v>
      </c>
      <c r="E3" s="17">
        <v>172</v>
      </c>
      <c r="F3" s="17">
        <v>184</v>
      </c>
      <c r="G3" s="17">
        <v>175</v>
      </c>
      <c r="H3" s="17">
        <v>176</v>
      </c>
      <c r="I3" s="57"/>
      <c r="J3" s="57"/>
      <c r="K3" s="58">
        <v>4</v>
      </c>
      <c r="L3" s="58">
        <v>707</v>
      </c>
      <c r="M3" s="59">
        <v>176.75</v>
      </c>
      <c r="N3" s="60">
        <v>2</v>
      </c>
      <c r="O3" s="61">
        <v>178.75</v>
      </c>
    </row>
    <row r="4" spans="1:17" x14ac:dyDescent="0.25">
      <c r="A4" s="13" t="s">
        <v>24</v>
      </c>
      <c r="B4" s="14" t="s">
        <v>58</v>
      </c>
      <c r="C4" s="15">
        <v>45088</v>
      </c>
      <c r="D4" s="16" t="s">
        <v>57</v>
      </c>
      <c r="E4" s="17">
        <v>183</v>
      </c>
      <c r="F4" s="17">
        <v>187</v>
      </c>
      <c r="G4" s="17">
        <v>186</v>
      </c>
      <c r="H4" s="17">
        <v>182</v>
      </c>
      <c r="I4" s="17"/>
      <c r="J4" s="17"/>
      <c r="K4" s="20">
        <v>4</v>
      </c>
      <c r="L4" s="20">
        <v>738</v>
      </c>
      <c r="M4" s="21">
        <v>184.5</v>
      </c>
      <c r="N4" s="22">
        <v>3</v>
      </c>
      <c r="O4" s="23">
        <v>187.5</v>
      </c>
    </row>
    <row r="5" spans="1:17" x14ac:dyDescent="0.25">
      <c r="A5" s="13" t="s">
        <v>24</v>
      </c>
      <c r="B5" s="14" t="s">
        <v>58</v>
      </c>
      <c r="C5" s="15">
        <v>45116</v>
      </c>
      <c r="D5" s="16" t="s">
        <v>57</v>
      </c>
      <c r="E5" s="17">
        <v>188</v>
      </c>
      <c r="F5" s="17">
        <v>178</v>
      </c>
      <c r="G5" s="17">
        <v>170</v>
      </c>
      <c r="H5" s="17">
        <v>181</v>
      </c>
      <c r="I5" s="17"/>
      <c r="J5" s="17"/>
      <c r="K5" s="20">
        <v>4</v>
      </c>
      <c r="L5" s="20">
        <v>717</v>
      </c>
      <c r="M5" s="21">
        <v>179.25</v>
      </c>
      <c r="N5" s="22">
        <v>4</v>
      </c>
      <c r="O5" s="23">
        <v>183.25</v>
      </c>
    </row>
    <row r="6" spans="1:17" x14ac:dyDescent="0.25">
      <c r="A6" s="13" t="s">
        <v>24</v>
      </c>
      <c r="B6" s="14" t="s">
        <v>58</v>
      </c>
      <c r="C6" s="15">
        <v>45179</v>
      </c>
      <c r="D6" s="16" t="s">
        <v>57</v>
      </c>
      <c r="E6" s="17">
        <v>179</v>
      </c>
      <c r="F6" s="17">
        <v>179</v>
      </c>
      <c r="G6" s="17">
        <v>184</v>
      </c>
      <c r="H6" s="17">
        <v>183</v>
      </c>
      <c r="I6" s="17">
        <v>174</v>
      </c>
      <c r="J6" s="17">
        <v>175</v>
      </c>
      <c r="K6" s="20">
        <v>6</v>
      </c>
      <c r="L6" s="20">
        <v>1074</v>
      </c>
      <c r="M6" s="21">
        <v>179</v>
      </c>
      <c r="N6" s="22">
        <v>4</v>
      </c>
      <c r="O6" s="23">
        <v>183</v>
      </c>
    </row>
    <row r="7" spans="1:17" x14ac:dyDescent="0.25">
      <c r="A7" s="13" t="s">
        <v>38</v>
      </c>
      <c r="B7" s="14" t="s">
        <v>58</v>
      </c>
      <c r="C7" s="15">
        <v>45207</v>
      </c>
      <c r="D7" s="16" t="s">
        <v>57</v>
      </c>
      <c r="E7" s="17">
        <v>187</v>
      </c>
      <c r="F7" s="17">
        <v>178</v>
      </c>
      <c r="G7" s="17">
        <v>185</v>
      </c>
      <c r="H7" s="17">
        <v>189</v>
      </c>
      <c r="I7" s="17"/>
      <c r="J7" s="17"/>
      <c r="K7" s="20">
        <v>4</v>
      </c>
      <c r="L7" s="20">
        <v>739</v>
      </c>
      <c r="M7" s="21">
        <v>184.75</v>
      </c>
      <c r="N7" s="22">
        <v>9</v>
      </c>
      <c r="O7" s="23">
        <v>193.75</v>
      </c>
    </row>
    <row r="8" spans="1:17" x14ac:dyDescent="0.25">
      <c r="A8" s="13" t="s">
        <v>24</v>
      </c>
      <c r="B8" s="14" t="s">
        <v>58</v>
      </c>
      <c r="C8" s="15">
        <v>45242</v>
      </c>
      <c r="D8" s="16" t="s">
        <v>57</v>
      </c>
      <c r="E8" s="17">
        <v>186.001</v>
      </c>
      <c r="F8" s="17">
        <v>181</v>
      </c>
      <c r="G8" s="17">
        <v>183</v>
      </c>
      <c r="H8" s="17">
        <v>182</v>
      </c>
      <c r="I8" s="17"/>
      <c r="J8" s="17"/>
      <c r="K8" s="20">
        <v>4</v>
      </c>
      <c r="L8" s="20">
        <v>732.00099999999998</v>
      </c>
      <c r="M8" s="21">
        <v>183.00024999999999</v>
      </c>
      <c r="N8" s="22">
        <v>5</v>
      </c>
      <c r="O8" s="23">
        <v>188.00024999999999</v>
      </c>
    </row>
    <row r="10" spans="1:17" x14ac:dyDescent="0.25">
      <c r="K10" s="8">
        <f>SUM(K2:K9)</f>
        <v>30</v>
      </c>
      <c r="L10" s="8">
        <f>SUM(L2:L9)</f>
        <v>5431.0010000000002</v>
      </c>
      <c r="M10" s="7">
        <f>SUM(L10/K10)</f>
        <v>181.03336666666667</v>
      </c>
      <c r="N10" s="8">
        <f>SUM(N2:N9)</f>
        <v>32</v>
      </c>
      <c r="O10" s="12">
        <f>SUM(M10+N10)</f>
        <v>213.03336666666667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6:J6 B6" name="Range1_25"/>
    <protectedRange algorithmName="SHA-512" hashValue="ON39YdpmFHfN9f47KpiRvqrKx0V9+erV1CNkpWzYhW/Qyc6aT8rEyCrvauWSYGZK2ia3o7vd3akF07acHAFpOA==" saltValue="yVW9XmDwTqEnmpSGai0KYg==" spinCount="100000" sqref="D6" name="Range1_1_19"/>
  </protectedRanges>
  <conditionalFormatting sqref="I2">
    <cfRule type="top10" dxfId="14" priority="8" rank="1"/>
  </conditionalFormatting>
  <conditionalFormatting sqref="J2">
    <cfRule type="top10" dxfId="13" priority="7" rank="1"/>
  </conditionalFormatting>
  <hyperlinks>
    <hyperlink ref="Q1" location="'National Rankings'!A1" display="Back to Ranking" xr:uid="{9B663AFB-9035-499D-A2EE-863E4FB6B2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BAD54F-4A08-4597-B550-680FA1C216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43" t="s">
        <v>38</v>
      </c>
      <c r="B2" s="44" t="s">
        <v>31</v>
      </c>
      <c r="C2" s="45">
        <v>45004</v>
      </c>
      <c r="D2" s="44" t="s">
        <v>32</v>
      </c>
      <c r="E2" s="44">
        <v>156</v>
      </c>
      <c r="F2" s="44">
        <v>161</v>
      </c>
      <c r="G2" s="44"/>
      <c r="H2" s="44"/>
      <c r="I2" s="44"/>
      <c r="J2" s="44"/>
      <c r="K2" s="44">
        <v>2</v>
      </c>
      <c r="L2" s="44">
        <v>317</v>
      </c>
      <c r="M2" s="46">
        <v>158.5</v>
      </c>
      <c r="N2" s="44">
        <v>9</v>
      </c>
      <c r="O2" s="46">
        <v>167.5</v>
      </c>
    </row>
    <row r="3" spans="1:17" x14ac:dyDescent="0.25">
      <c r="A3" s="13" t="s">
        <v>38</v>
      </c>
      <c r="B3" s="14" t="s">
        <v>31</v>
      </c>
      <c r="C3" s="15">
        <v>45039</v>
      </c>
      <c r="D3" s="16" t="s">
        <v>32</v>
      </c>
      <c r="E3" s="17">
        <v>171</v>
      </c>
      <c r="F3" s="17">
        <v>170</v>
      </c>
      <c r="G3" s="17"/>
      <c r="H3" s="17"/>
      <c r="I3" s="17"/>
      <c r="J3" s="17"/>
      <c r="K3" s="20">
        <v>2</v>
      </c>
      <c r="L3" s="20">
        <v>341</v>
      </c>
      <c r="M3" s="21">
        <v>170.5</v>
      </c>
      <c r="N3" s="22">
        <v>9</v>
      </c>
      <c r="O3" s="23">
        <v>179.5</v>
      </c>
    </row>
    <row r="4" spans="1:17" x14ac:dyDescent="0.25">
      <c r="A4" s="53" t="s">
        <v>38</v>
      </c>
      <c r="B4" s="14" t="s">
        <v>31</v>
      </c>
      <c r="C4" s="15">
        <v>45102</v>
      </c>
      <c r="D4" s="16" t="s">
        <v>32</v>
      </c>
      <c r="E4" s="17">
        <v>177</v>
      </c>
      <c r="F4" s="17">
        <v>183</v>
      </c>
      <c r="G4" s="17"/>
      <c r="H4" s="17"/>
      <c r="I4" s="17"/>
      <c r="J4" s="17"/>
      <c r="K4" s="20">
        <v>2</v>
      </c>
      <c r="L4" s="20">
        <v>360</v>
      </c>
      <c r="M4" s="21">
        <v>180</v>
      </c>
      <c r="N4" s="22">
        <v>9</v>
      </c>
      <c r="O4" s="23">
        <v>189</v>
      </c>
    </row>
    <row r="5" spans="1:17" x14ac:dyDescent="0.25">
      <c r="A5" s="13" t="s">
        <v>38</v>
      </c>
      <c r="B5" s="14" t="s">
        <v>31</v>
      </c>
      <c r="C5" s="15">
        <v>45122</v>
      </c>
      <c r="D5" s="16" t="s">
        <v>32</v>
      </c>
      <c r="E5" s="17">
        <v>138</v>
      </c>
      <c r="F5" s="17">
        <v>139</v>
      </c>
      <c r="G5" s="17"/>
      <c r="H5" s="17"/>
      <c r="I5" s="17"/>
      <c r="J5" s="17"/>
      <c r="K5" s="20">
        <v>2</v>
      </c>
      <c r="L5" s="20">
        <v>277</v>
      </c>
      <c r="M5" s="21">
        <v>138.5</v>
      </c>
      <c r="N5" s="22">
        <v>5</v>
      </c>
      <c r="O5" s="23">
        <v>143.5</v>
      </c>
    </row>
    <row r="6" spans="1:17" x14ac:dyDescent="0.25">
      <c r="A6" s="13" t="s">
        <v>38</v>
      </c>
      <c r="B6" s="14" t="s">
        <v>31</v>
      </c>
      <c r="C6" s="15">
        <v>45220</v>
      </c>
      <c r="D6" s="16" t="s">
        <v>32</v>
      </c>
      <c r="E6" s="17">
        <v>177</v>
      </c>
      <c r="F6" s="17">
        <v>175</v>
      </c>
      <c r="G6" s="17">
        <v>178</v>
      </c>
      <c r="H6" s="17">
        <v>174</v>
      </c>
      <c r="I6" s="17"/>
      <c r="J6" s="17"/>
      <c r="K6" s="20">
        <v>4</v>
      </c>
      <c r="L6" s="20">
        <v>704</v>
      </c>
      <c r="M6" s="21">
        <v>176</v>
      </c>
      <c r="N6" s="22">
        <v>22</v>
      </c>
      <c r="O6" s="23">
        <v>198</v>
      </c>
    </row>
    <row r="8" spans="1:17" x14ac:dyDescent="0.25">
      <c r="K8" s="8">
        <f>SUM(K2:K7)</f>
        <v>12</v>
      </c>
      <c r="L8" s="8">
        <f>SUM(L2:L7)</f>
        <v>1999</v>
      </c>
      <c r="M8" s="7">
        <f>SUM(L8/K8)</f>
        <v>166.58333333333334</v>
      </c>
      <c r="N8" s="8">
        <f>SUM(N2:N7)</f>
        <v>54</v>
      </c>
      <c r="O8" s="12">
        <f>SUM(M8+N8)</f>
        <v>220.58333333333334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3 B2:C3 B4:C4 E4:J4 E5:J5 B5:C5" name="Range1_4_1"/>
    <protectedRange sqref="D2:D3 D4 D5" name="Range1_1_1_3"/>
  </protectedRanges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108C8-0A78-46E1-B9E3-825B5E6CDDB2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2" t="s">
        <v>38</v>
      </c>
      <c r="B2" s="54" t="s">
        <v>59</v>
      </c>
      <c r="C2" s="55">
        <v>44661</v>
      </c>
      <c r="D2" s="56" t="s">
        <v>57</v>
      </c>
      <c r="E2" s="17">
        <v>177</v>
      </c>
      <c r="F2" s="17">
        <v>181</v>
      </c>
      <c r="G2" s="17">
        <v>180</v>
      </c>
      <c r="H2" s="17">
        <v>186</v>
      </c>
      <c r="I2" s="57"/>
      <c r="J2" s="57"/>
      <c r="K2" s="58">
        <v>4</v>
      </c>
      <c r="L2" s="58">
        <v>724</v>
      </c>
      <c r="M2" s="59">
        <v>181</v>
      </c>
      <c r="N2" s="60">
        <v>5</v>
      </c>
      <c r="O2" s="61">
        <v>186</v>
      </c>
    </row>
    <row r="3" spans="1:17" x14ac:dyDescent="0.25">
      <c r="A3" s="53" t="s">
        <v>24</v>
      </c>
      <c r="B3" s="54" t="s">
        <v>59</v>
      </c>
      <c r="C3" s="55">
        <v>45060</v>
      </c>
      <c r="D3" s="56" t="s">
        <v>57</v>
      </c>
      <c r="E3" s="17">
        <v>177</v>
      </c>
      <c r="F3" s="17">
        <v>178</v>
      </c>
      <c r="G3" s="17">
        <v>169</v>
      </c>
      <c r="H3" s="17">
        <v>172</v>
      </c>
      <c r="I3" s="57"/>
      <c r="J3" s="57"/>
      <c r="K3" s="58">
        <v>4</v>
      </c>
      <c r="L3" s="58">
        <v>696</v>
      </c>
      <c r="M3" s="59">
        <v>174</v>
      </c>
      <c r="N3" s="60">
        <v>2</v>
      </c>
      <c r="O3" s="61">
        <v>176</v>
      </c>
    </row>
    <row r="4" spans="1:17" x14ac:dyDescent="0.25">
      <c r="A4" s="13" t="s">
        <v>24</v>
      </c>
      <c r="B4" s="14" t="s">
        <v>88</v>
      </c>
      <c r="C4" s="15">
        <v>45088</v>
      </c>
      <c r="D4" s="16" t="s">
        <v>57</v>
      </c>
      <c r="E4" s="17">
        <v>186</v>
      </c>
      <c r="F4" s="17">
        <v>179</v>
      </c>
      <c r="G4" s="17">
        <v>183</v>
      </c>
      <c r="H4" s="17">
        <v>189</v>
      </c>
      <c r="I4" s="17"/>
      <c r="J4" s="17"/>
      <c r="K4" s="20">
        <v>4</v>
      </c>
      <c r="L4" s="20">
        <v>737</v>
      </c>
      <c r="M4" s="21">
        <v>184.25</v>
      </c>
      <c r="N4" s="22">
        <v>4</v>
      </c>
      <c r="O4" s="23">
        <v>188.25</v>
      </c>
    </row>
    <row r="5" spans="1:17" x14ac:dyDescent="0.25">
      <c r="A5" s="13" t="s">
        <v>24</v>
      </c>
      <c r="B5" s="14" t="s">
        <v>88</v>
      </c>
      <c r="C5" s="15">
        <v>45116</v>
      </c>
      <c r="D5" s="16" t="s">
        <v>57</v>
      </c>
      <c r="E5" s="17">
        <v>183</v>
      </c>
      <c r="F5" s="17">
        <v>185</v>
      </c>
      <c r="G5" s="17">
        <v>180</v>
      </c>
      <c r="H5" s="17">
        <v>186</v>
      </c>
      <c r="I5" s="17"/>
      <c r="J5" s="17"/>
      <c r="K5" s="20">
        <v>4</v>
      </c>
      <c r="L5" s="20">
        <v>734</v>
      </c>
      <c r="M5" s="21">
        <v>183.5</v>
      </c>
      <c r="N5" s="22">
        <v>6</v>
      </c>
      <c r="O5" s="23">
        <v>189.5</v>
      </c>
    </row>
    <row r="6" spans="1:17" x14ac:dyDescent="0.25">
      <c r="A6" s="13" t="s">
        <v>24</v>
      </c>
      <c r="B6" s="14" t="s">
        <v>59</v>
      </c>
      <c r="C6" s="15">
        <v>45151</v>
      </c>
      <c r="D6" s="16" t="s">
        <v>57</v>
      </c>
      <c r="E6" s="17">
        <v>182</v>
      </c>
      <c r="F6" s="17">
        <v>188</v>
      </c>
      <c r="G6" s="17">
        <v>182</v>
      </c>
      <c r="H6" s="17">
        <v>186</v>
      </c>
      <c r="I6" s="17">
        <v>185.001</v>
      </c>
      <c r="J6" s="17">
        <v>184</v>
      </c>
      <c r="K6" s="20">
        <v>6</v>
      </c>
      <c r="L6" s="20">
        <v>1107.001</v>
      </c>
      <c r="M6" s="21">
        <v>184.50016666666667</v>
      </c>
      <c r="N6" s="22">
        <v>14</v>
      </c>
      <c r="O6" s="23">
        <v>198.50016666666667</v>
      </c>
    </row>
    <row r="7" spans="1:17" x14ac:dyDescent="0.25">
      <c r="A7" s="13" t="s">
        <v>24</v>
      </c>
      <c r="B7" s="14" t="s">
        <v>59</v>
      </c>
      <c r="C7" s="15">
        <v>45171</v>
      </c>
      <c r="D7" s="16" t="s">
        <v>71</v>
      </c>
      <c r="E7" s="82">
        <v>194</v>
      </c>
      <c r="F7" s="17">
        <v>188</v>
      </c>
      <c r="G7" s="17">
        <v>187</v>
      </c>
      <c r="H7" s="17">
        <v>187</v>
      </c>
      <c r="I7" s="17">
        <v>175</v>
      </c>
      <c r="J7" s="17">
        <v>187</v>
      </c>
      <c r="K7" s="20">
        <v>6</v>
      </c>
      <c r="L7" s="20">
        <v>1118</v>
      </c>
      <c r="M7" s="21">
        <v>186.33333333333334</v>
      </c>
      <c r="N7" s="22">
        <v>8</v>
      </c>
      <c r="O7" s="23">
        <v>194.33333333333334</v>
      </c>
    </row>
    <row r="8" spans="1:17" x14ac:dyDescent="0.25">
      <c r="A8" s="13" t="s">
        <v>24</v>
      </c>
      <c r="B8" s="14" t="s">
        <v>59</v>
      </c>
      <c r="C8" s="15">
        <v>45179</v>
      </c>
      <c r="D8" s="16" t="s">
        <v>57</v>
      </c>
      <c r="E8" s="17">
        <v>189</v>
      </c>
      <c r="F8" s="17">
        <v>188</v>
      </c>
      <c r="G8" s="17">
        <v>184</v>
      </c>
      <c r="H8" s="17">
        <v>188</v>
      </c>
      <c r="I8" s="17">
        <v>180</v>
      </c>
      <c r="J8" s="17">
        <v>188.001</v>
      </c>
      <c r="K8" s="20">
        <v>6</v>
      </c>
      <c r="L8" s="20">
        <v>1117.001</v>
      </c>
      <c r="M8" s="21">
        <v>186.16683333333333</v>
      </c>
      <c r="N8" s="22">
        <v>18</v>
      </c>
      <c r="O8" s="23">
        <v>204.16683333333333</v>
      </c>
    </row>
    <row r="9" spans="1:17" x14ac:dyDescent="0.25">
      <c r="A9" s="13" t="s">
        <v>24</v>
      </c>
      <c r="B9" s="14" t="s">
        <v>88</v>
      </c>
      <c r="C9" s="15">
        <v>45242</v>
      </c>
      <c r="D9" s="16" t="s">
        <v>57</v>
      </c>
      <c r="E9" s="17">
        <v>179</v>
      </c>
      <c r="F9" s="17">
        <v>184</v>
      </c>
      <c r="G9" s="17">
        <v>186</v>
      </c>
      <c r="H9" s="17">
        <v>188</v>
      </c>
      <c r="I9" s="17"/>
      <c r="J9" s="17"/>
      <c r="K9" s="20">
        <v>4</v>
      </c>
      <c r="L9" s="20">
        <v>737</v>
      </c>
      <c r="M9" s="21">
        <v>184.25</v>
      </c>
      <c r="N9" s="22">
        <v>6</v>
      </c>
      <c r="O9" s="23">
        <v>190.25</v>
      </c>
    </row>
    <row r="11" spans="1:17" x14ac:dyDescent="0.25">
      <c r="K11" s="8">
        <f>SUM(K2:K10)</f>
        <v>38</v>
      </c>
      <c r="L11" s="8">
        <f>SUM(L2:L10)</f>
        <v>6970.0020000000004</v>
      </c>
      <c r="M11" s="7">
        <f>SUM(L11/K11)</f>
        <v>183.4211052631579</v>
      </c>
      <c r="N11" s="8">
        <f>SUM(N2:N10)</f>
        <v>63</v>
      </c>
      <c r="O11" s="12">
        <f>SUM(M11+N11)</f>
        <v>246.4211052631579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20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D7" name="Range1_1_33"/>
    <protectedRange algorithmName="SHA-512" hashValue="ON39YdpmFHfN9f47KpiRvqrKx0V9+erV1CNkpWzYhW/Qyc6aT8rEyCrvauWSYGZK2ia3o7vd3akF07acHAFpOA==" saltValue="yVW9XmDwTqEnmpSGai0KYg==" spinCount="100000" sqref="E8:J8 B8 B9 E9:J9" name="Range1_25"/>
    <protectedRange algorithmName="SHA-512" hashValue="ON39YdpmFHfN9f47KpiRvqrKx0V9+erV1CNkpWzYhW/Qyc6aT8rEyCrvauWSYGZK2ia3o7vd3akF07acHAFpOA==" saltValue="yVW9XmDwTqEnmpSGai0KYg==" spinCount="100000" sqref="D8 D9" name="Range1_1_19"/>
  </protectedRanges>
  <conditionalFormatting sqref="I2">
    <cfRule type="top10" dxfId="12" priority="8" rank="1"/>
  </conditionalFormatting>
  <conditionalFormatting sqref="J2">
    <cfRule type="top10" dxfId="11" priority="7" rank="1"/>
  </conditionalFormatting>
  <hyperlinks>
    <hyperlink ref="Q1" location="'National Rankings'!A1" display="Back to Ranking" xr:uid="{898B7180-19F6-4DD3-96EB-72948ACA2B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A75A14-62AA-4D9E-9303-077D315D2AE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62B-E551-4CCF-BCCD-0371A4DDC5A0}">
  <sheetPr codeName="Sheet34"/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23</v>
      </c>
      <c r="C2" s="15">
        <v>44976</v>
      </c>
      <c r="D2" s="16" t="s">
        <v>22</v>
      </c>
      <c r="E2" s="17">
        <v>170</v>
      </c>
      <c r="F2" s="17">
        <v>170</v>
      </c>
      <c r="G2" s="17">
        <v>178.001</v>
      </c>
      <c r="H2" s="17">
        <v>177</v>
      </c>
      <c r="I2" s="17"/>
      <c r="J2" s="17"/>
      <c r="K2" s="20">
        <v>4</v>
      </c>
      <c r="L2" s="20">
        <v>695.00099999999998</v>
      </c>
      <c r="M2" s="21">
        <v>173.75024999999999</v>
      </c>
      <c r="N2" s="22">
        <v>9</v>
      </c>
      <c r="O2" s="23">
        <v>182.75024999999999</v>
      </c>
    </row>
    <row r="3" spans="1:17" x14ac:dyDescent="0.25">
      <c r="A3" s="13" t="s">
        <v>38</v>
      </c>
      <c r="B3" s="14" t="s">
        <v>23</v>
      </c>
      <c r="C3" s="15">
        <v>45003</v>
      </c>
      <c r="D3" s="16" t="s">
        <v>21</v>
      </c>
      <c r="E3" s="17">
        <v>154</v>
      </c>
      <c r="F3" s="17">
        <v>169</v>
      </c>
      <c r="G3" s="17">
        <v>165</v>
      </c>
      <c r="H3" s="17">
        <v>169</v>
      </c>
      <c r="I3" s="17"/>
      <c r="J3" s="17"/>
      <c r="K3" s="20">
        <v>4</v>
      </c>
      <c r="L3" s="20">
        <v>657</v>
      </c>
      <c r="M3" s="21">
        <v>164.25</v>
      </c>
      <c r="N3" s="22">
        <v>4</v>
      </c>
      <c r="O3" s="23">
        <v>168.25</v>
      </c>
    </row>
    <row r="4" spans="1:17" x14ac:dyDescent="0.25">
      <c r="A4" s="13" t="s">
        <v>38</v>
      </c>
      <c r="B4" s="14" t="s">
        <v>23</v>
      </c>
      <c r="C4" s="15">
        <v>44989</v>
      </c>
      <c r="D4" s="16" t="s">
        <v>27</v>
      </c>
      <c r="E4" s="17">
        <v>181</v>
      </c>
      <c r="F4" s="17">
        <v>175</v>
      </c>
      <c r="G4" s="17">
        <v>178</v>
      </c>
      <c r="H4" s="17">
        <v>182</v>
      </c>
      <c r="I4" s="17"/>
      <c r="J4" s="17"/>
      <c r="K4" s="20">
        <v>4</v>
      </c>
      <c r="L4" s="20">
        <v>716</v>
      </c>
      <c r="M4" s="21">
        <v>179</v>
      </c>
      <c r="N4" s="22">
        <v>5</v>
      </c>
      <c r="O4" s="23">
        <v>184</v>
      </c>
    </row>
    <row r="5" spans="1:17" x14ac:dyDescent="0.25">
      <c r="A5" s="13" t="s">
        <v>38</v>
      </c>
      <c r="B5" s="14" t="s">
        <v>23</v>
      </c>
      <c r="C5" s="15">
        <v>45031</v>
      </c>
      <c r="D5" s="16" t="s">
        <v>21</v>
      </c>
      <c r="E5" s="17">
        <v>172</v>
      </c>
      <c r="F5" s="17">
        <v>161</v>
      </c>
      <c r="G5" s="17">
        <v>176</v>
      </c>
      <c r="H5" s="57">
        <v>184</v>
      </c>
      <c r="I5" s="17"/>
      <c r="J5" s="17"/>
      <c r="K5" s="20">
        <v>4</v>
      </c>
      <c r="L5" s="20">
        <v>693</v>
      </c>
      <c r="M5" s="21">
        <v>173.25</v>
      </c>
      <c r="N5" s="22">
        <v>6</v>
      </c>
      <c r="O5" s="23">
        <v>179.25</v>
      </c>
    </row>
    <row r="6" spans="1:17" x14ac:dyDescent="0.25">
      <c r="A6" s="53" t="s">
        <v>24</v>
      </c>
      <c r="B6" s="14" t="s">
        <v>23</v>
      </c>
      <c r="C6" s="15">
        <v>45080</v>
      </c>
      <c r="D6" s="16" t="s">
        <v>27</v>
      </c>
      <c r="E6" s="17">
        <v>181</v>
      </c>
      <c r="F6" s="17">
        <v>177</v>
      </c>
      <c r="G6" s="17">
        <v>175</v>
      </c>
      <c r="H6" s="17">
        <v>175</v>
      </c>
      <c r="I6" s="17">
        <v>182</v>
      </c>
      <c r="J6" s="17">
        <v>179</v>
      </c>
      <c r="K6" s="20">
        <v>6</v>
      </c>
      <c r="L6" s="20">
        <v>1069</v>
      </c>
      <c r="M6" s="21">
        <v>178.16666666666666</v>
      </c>
      <c r="N6" s="22">
        <v>12</v>
      </c>
      <c r="O6" s="23">
        <v>190.16666666666666</v>
      </c>
    </row>
    <row r="7" spans="1:17" x14ac:dyDescent="0.25">
      <c r="A7" s="13" t="s">
        <v>38</v>
      </c>
      <c r="B7" s="54" t="s">
        <v>23</v>
      </c>
      <c r="C7" s="55">
        <v>45094</v>
      </c>
      <c r="D7" s="56" t="s">
        <v>21</v>
      </c>
      <c r="E7" s="57">
        <v>172</v>
      </c>
      <c r="F7" s="57">
        <v>177</v>
      </c>
      <c r="G7" s="57">
        <v>180</v>
      </c>
      <c r="H7" s="57">
        <v>175</v>
      </c>
      <c r="I7" s="57">
        <v>175</v>
      </c>
      <c r="J7" s="57">
        <v>172</v>
      </c>
      <c r="K7" s="58">
        <v>6</v>
      </c>
      <c r="L7" s="58">
        <v>1051</v>
      </c>
      <c r="M7" s="59">
        <v>175.16666666666666</v>
      </c>
      <c r="N7" s="60">
        <v>10</v>
      </c>
      <c r="O7" s="61">
        <v>185.16666666666666</v>
      </c>
    </row>
    <row r="8" spans="1:17" x14ac:dyDescent="0.25">
      <c r="A8" s="13" t="s">
        <v>38</v>
      </c>
      <c r="B8" s="14" t="s">
        <v>23</v>
      </c>
      <c r="C8" s="15">
        <v>45185</v>
      </c>
      <c r="D8" s="16" t="s">
        <v>21</v>
      </c>
      <c r="E8" s="17">
        <v>179</v>
      </c>
      <c r="F8" s="17">
        <v>178</v>
      </c>
      <c r="G8" s="17">
        <v>181</v>
      </c>
      <c r="H8" s="17">
        <v>182</v>
      </c>
      <c r="I8" s="17"/>
      <c r="J8" s="17"/>
      <c r="K8" s="20">
        <v>4</v>
      </c>
      <c r="L8" s="20">
        <v>720</v>
      </c>
      <c r="M8" s="21">
        <v>180</v>
      </c>
      <c r="N8" s="22">
        <v>5</v>
      </c>
      <c r="O8" s="23">
        <v>185</v>
      </c>
    </row>
    <row r="10" spans="1:17" x14ac:dyDescent="0.25">
      <c r="K10" s="8">
        <f>SUM(K2:K9)</f>
        <v>32</v>
      </c>
      <c r="L10" s="8">
        <f>SUM(L2:L9)</f>
        <v>5601.0010000000002</v>
      </c>
      <c r="M10" s="7">
        <f>SUM(L10/K10)</f>
        <v>175.03128125000001</v>
      </c>
      <c r="N10" s="8">
        <f>SUM(N2:N9)</f>
        <v>51</v>
      </c>
      <c r="O10" s="12">
        <f>SUM(M10+N10)</f>
        <v>226.03128125000001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DBA11317-BCCE-42B3-A540-23CEBB54DE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962E8-A1DF-4893-93C7-B9FF14B7D3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B091-DD61-437D-BD2E-77A0D537C2C2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52</v>
      </c>
      <c r="C2" s="15">
        <v>45024</v>
      </c>
      <c r="D2" s="16" t="s">
        <v>25</v>
      </c>
      <c r="E2" s="17">
        <v>181</v>
      </c>
      <c r="F2" s="17">
        <v>182</v>
      </c>
      <c r="G2" s="17">
        <v>173.001</v>
      </c>
      <c r="H2" s="17">
        <v>186.001</v>
      </c>
      <c r="I2" s="17"/>
      <c r="J2" s="17"/>
      <c r="K2" s="20">
        <v>4</v>
      </c>
      <c r="L2" s="20">
        <v>722.00199999999995</v>
      </c>
      <c r="M2" s="21">
        <v>180.50049999999999</v>
      </c>
      <c r="N2" s="22">
        <v>5</v>
      </c>
      <c r="O2" s="23">
        <v>185.50049999999999</v>
      </c>
    </row>
    <row r="3" spans="1:17" x14ac:dyDescent="0.25">
      <c r="A3" s="53" t="s">
        <v>24</v>
      </c>
      <c r="B3" s="54" t="s">
        <v>52</v>
      </c>
      <c r="C3" s="55">
        <v>45048</v>
      </c>
      <c r="D3" s="56" t="s">
        <v>25</v>
      </c>
      <c r="E3" s="17">
        <v>185</v>
      </c>
      <c r="F3" s="17">
        <v>171</v>
      </c>
      <c r="G3" s="17">
        <v>169</v>
      </c>
      <c r="H3" s="17">
        <v>165</v>
      </c>
      <c r="I3" s="57"/>
      <c r="J3" s="57"/>
      <c r="K3" s="58">
        <v>4</v>
      </c>
      <c r="L3" s="58">
        <v>690</v>
      </c>
      <c r="M3" s="59">
        <v>172.5</v>
      </c>
      <c r="N3" s="60">
        <v>4</v>
      </c>
      <c r="O3" s="61">
        <v>176.5</v>
      </c>
    </row>
    <row r="4" spans="1:17" x14ac:dyDescent="0.25">
      <c r="A4" s="53" t="s">
        <v>38</v>
      </c>
      <c r="B4" s="54" t="s">
        <v>52</v>
      </c>
      <c r="C4" s="55">
        <v>45087</v>
      </c>
      <c r="D4" s="56" t="s">
        <v>25</v>
      </c>
      <c r="E4" s="17">
        <v>170</v>
      </c>
      <c r="F4" s="17">
        <v>184</v>
      </c>
      <c r="G4" s="17">
        <v>184</v>
      </c>
      <c r="H4" s="17">
        <v>176</v>
      </c>
      <c r="I4" s="57"/>
      <c r="J4" s="57"/>
      <c r="K4" s="58">
        <v>4</v>
      </c>
      <c r="L4" s="58">
        <v>714</v>
      </c>
      <c r="M4" s="59">
        <v>178.5</v>
      </c>
      <c r="N4" s="60">
        <v>4</v>
      </c>
      <c r="O4" s="61">
        <v>182.5</v>
      </c>
    </row>
    <row r="5" spans="1:17" x14ac:dyDescent="0.25">
      <c r="A5" s="13" t="s">
        <v>38</v>
      </c>
      <c r="B5" s="54" t="s">
        <v>52</v>
      </c>
      <c r="C5" s="55">
        <v>45101</v>
      </c>
      <c r="D5" s="56" t="s">
        <v>25</v>
      </c>
      <c r="E5" s="17">
        <v>171</v>
      </c>
      <c r="F5" s="17">
        <v>176.001</v>
      </c>
      <c r="G5" s="17">
        <v>166</v>
      </c>
      <c r="H5" s="17">
        <v>160</v>
      </c>
      <c r="I5" s="57"/>
      <c r="J5" s="57"/>
      <c r="K5" s="58">
        <v>4</v>
      </c>
      <c r="L5" s="58">
        <v>673.00099999999998</v>
      </c>
      <c r="M5" s="59">
        <v>168.25024999999999</v>
      </c>
      <c r="N5" s="60">
        <v>2</v>
      </c>
      <c r="O5" s="61">
        <v>170.25024999999999</v>
      </c>
    </row>
    <row r="6" spans="1:17" x14ac:dyDescent="0.25">
      <c r="A6" s="13" t="s">
        <v>24</v>
      </c>
      <c r="B6" s="14" t="s">
        <v>52</v>
      </c>
      <c r="C6" s="15">
        <v>45115</v>
      </c>
      <c r="D6" s="16" t="s">
        <v>25</v>
      </c>
      <c r="E6" s="17">
        <v>176</v>
      </c>
      <c r="F6" s="17">
        <v>162</v>
      </c>
      <c r="G6" s="17">
        <v>174</v>
      </c>
      <c r="H6" s="17">
        <v>169.001</v>
      </c>
      <c r="I6" s="17"/>
      <c r="J6" s="17"/>
      <c r="K6" s="20">
        <v>4</v>
      </c>
      <c r="L6" s="20">
        <v>681.00099999999998</v>
      </c>
      <c r="M6" s="21">
        <v>170.25024999999999</v>
      </c>
      <c r="N6" s="22">
        <v>3</v>
      </c>
      <c r="O6" s="23">
        <v>173.25024999999999</v>
      </c>
    </row>
    <row r="7" spans="1:17" x14ac:dyDescent="0.25">
      <c r="A7" s="13" t="s">
        <v>24</v>
      </c>
      <c r="B7" s="14" t="s">
        <v>52</v>
      </c>
      <c r="C7" s="15">
        <v>45129</v>
      </c>
      <c r="D7" s="16" t="s">
        <v>25</v>
      </c>
      <c r="E7" s="17">
        <v>177.001</v>
      </c>
      <c r="F7" s="17">
        <v>177</v>
      </c>
      <c r="G7" s="17">
        <v>177</v>
      </c>
      <c r="H7" s="17">
        <v>177</v>
      </c>
      <c r="I7" s="17"/>
      <c r="J7" s="17"/>
      <c r="K7" s="20">
        <v>4</v>
      </c>
      <c r="L7" s="20">
        <v>708.00099999999998</v>
      </c>
      <c r="M7" s="21">
        <v>177.00024999999999</v>
      </c>
      <c r="N7" s="22">
        <v>2</v>
      </c>
      <c r="O7" s="23">
        <v>179.00024999999999</v>
      </c>
    </row>
    <row r="9" spans="1:17" x14ac:dyDescent="0.25">
      <c r="K9" s="8">
        <f>SUM(K2:K8)</f>
        <v>24</v>
      </c>
      <c r="L9" s="8">
        <f>SUM(L2:L8)</f>
        <v>4188.0050000000001</v>
      </c>
      <c r="M9" s="7">
        <f>SUM(L9/K9)</f>
        <v>174.50020833333335</v>
      </c>
      <c r="N9" s="8">
        <f>SUM(N2:N8)</f>
        <v>20</v>
      </c>
      <c r="O9" s="12">
        <f>SUM(M9+N9)</f>
        <v>194.50020833333335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D4039F0D-92A3-4074-B967-77C0265ECB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DCCBDA-8AE5-4176-9CCB-12A68D5685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F1A12-1D3B-4196-9061-875B8A41CED1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101</v>
      </c>
      <c r="C2" s="15">
        <v>45129</v>
      </c>
      <c r="D2" s="16" t="s">
        <v>25</v>
      </c>
      <c r="E2" s="17">
        <v>184</v>
      </c>
      <c r="F2" s="17">
        <v>190</v>
      </c>
      <c r="G2" s="17">
        <v>182</v>
      </c>
      <c r="H2" s="17">
        <v>180</v>
      </c>
      <c r="I2" s="17"/>
      <c r="J2" s="17"/>
      <c r="K2" s="20">
        <v>4</v>
      </c>
      <c r="L2" s="20">
        <v>736</v>
      </c>
      <c r="M2" s="21">
        <v>184</v>
      </c>
      <c r="N2" s="22">
        <v>6</v>
      </c>
      <c r="O2" s="23">
        <v>190</v>
      </c>
    </row>
    <row r="3" spans="1:17" x14ac:dyDescent="0.25">
      <c r="A3" s="13" t="s">
        <v>38</v>
      </c>
      <c r="B3" s="14" t="s">
        <v>101</v>
      </c>
      <c r="C3" s="15">
        <v>45158</v>
      </c>
      <c r="D3" s="16" t="s">
        <v>30</v>
      </c>
      <c r="E3" s="17">
        <v>182.001</v>
      </c>
      <c r="F3" s="17">
        <v>180</v>
      </c>
      <c r="G3" s="17">
        <v>183</v>
      </c>
      <c r="H3" s="17">
        <v>185</v>
      </c>
      <c r="I3" s="17"/>
      <c r="J3" s="17"/>
      <c r="K3" s="20">
        <v>4</v>
      </c>
      <c r="L3" s="20">
        <v>730.00099999999998</v>
      </c>
      <c r="M3" s="21">
        <v>182.50024999999999</v>
      </c>
      <c r="N3" s="22">
        <v>7</v>
      </c>
      <c r="O3" s="23">
        <v>189.50024999999999</v>
      </c>
    </row>
    <row r="4" spans="1:17" x14ac:dyDescent="0.25">
      <c r="A4" s="13" t="s">
        <v>24</v>
      </c>
      <c r="B4" s="14" t="s">
        <v>101</v>
      </c>
      <c r="C4" s="15">
        <v>45174</v>
      </c>
      <c r="D4" s="16" t="s">
        <v>25</v>
      </c>
      <c r="E4" s="17">
        <v>179</v>
      </c>
      <c r="F4" s="17">
        <v>186</v>
      </c>
      <c r="G4" s="17">
        <v>186</v>
      </c>
      <c r="H4" s="17">
        <v>185</v>
      </c>
      <c r="I4" s="17"/>
      <c r="J4" s="17"/>
      <c r="K4" s="20">
        <v>4</v>
      </c>
      <c r="L4" s="20">
        <v>736</v>
      </c>
      <c r="M4" s="21">
        <v>184</v>
      </c>
      <c r="N4" s="22">
        <v>11</v>
      </c>
      <c r="O4" s="23">
        <v>195</v>
      </c>
    </row>
    <row r="5" spans="1:17" x14ac:dyDescent="0.25">
      <c r="A5" s="13" t="s">
        <v>24</v>
      </c>
      <c r="B5" s="14" t="s">
        <v>101</v>
      </c>
      <c r="C5" s="15">
        <v>45178</v>
      </c>
      <c r="D5" s="16" t="s">
        <v>25</v>
      </c>
      <c r="E5" s="17">
        <v>182</v>
      </c>
      <c r="F5" s="17">
        <v>177</v>
      </c>
      <c r="G5" s="17">
        <v>176</v>
      </c>
      <c r="H5" s="17">
        <v>181.001</v>
      </c>
      <c r="I5" s="17"/>
      <c r="J5" s="17"/>
      <c r="K5" s="20">
        <v>4</v>
      </c>
      <c r="L5" s="20">
        <v>716.00099999999998</v>
      </c>
      <c r="M5" s="21">
        <v>179.00024999999999</v>
      </c>
      <c r="N5" s="22">
        <v>3</v>
      </c>
      <c r="O5" s="23">
        <v>182.00024999999999</v>
      </c>
    </row>
    <row r="6" spans="1:17" x14ac:dyDescent="0.25">
      <c r="A6" s="13" t="s">
        <v>38</v>
      </c>
      <c r="B6" s="14" t="s">
        <v>101</v>
      </c>
      <c r="C6" s="15">
        <v>45188</v>
      </c>
      <c r="D6" s="16" t="s">
        <v>30</v>
      </c>
      <c r="E6" s="17">
        <v>183</v>
      </c>
      <c r="F6" s="17">
        <v>184</v>
      </c>
      <c r="G6" s="17">
        <v>184.001</v>
      </c>
      <c r="H6" s="17">
        <v>185</v>
      </c>
      <c r="I6" s="17"/>
      <c r="J6" s="17"/>
      <c r="K6" s="20">
        <v>4</v>
      </c>
      <c r="L6" s="20">
        <v>736.00099999999998</v>
      </c>
      <c r="M6" s="21">
        <v>184.00024999999999</v>
      </c>
      <c r="N6" s="22">
        <v>8</v>
      </c>
      <c r="O6" s="23">
        <v>192.00024999999999</v>
      </c>
    </row>
    <row r="7" spans="1:17" x14ac:dyDescent="0.25">
      <c r="A7" s="13" t="s">
        <v>38</v>
      </c>
      <c r="B7" s="14" t="s">
        <v>101</v>
      </c>
      <c r="C7" s="15">
        <v>45199</v>
      </c>
      <c r="D7" s="16" t="s">
        <v>30</v>
      </c>
      <c r="E7" s="17">
        <v>183.001</v>
      </c>
      <c r="F7" s="17">
        <v>174.001</v>
      </c>
      <c r="G7" s="17">
        <v>184</v>
      </c>
      <c r="H7" s="17">
        <v>177</v>
      </c>
      <c r="I7" s="17">
        <v>185</v>
      </c>
      <c r="J7" s="17">
        <v>177.001</v>
      </c>
      <c r="K7" s="20">
        <v>6</v>
      </c>
      <c r="L7" s="20">
        <v>1080.0029999999999</v>
      </c>
      <c r="M7" s="21">
        <v>180.00049999999999</v>
      </c>
      <c r="N7" s="22">
        <v>4</v>
      </c>
      <c r="O7" s="23">
        <v>184.00049999999999</v>
      </c>
    </row>
    <row r="8" spans="1:17" x14ac:dyDescent="0.25">
      <c r="A8" s="13" t="s">
        <v>38</v>
      </c>
      <c r="B8" s="14" t="s">
        <v>101</v>
      </c>
      <c r="C8" s="15">
        <v>45202</v>
      </c>
      <c r="D8" s="16" t="s">
        <v>25</v>
      </c>
      <c r="E8" s="17">
        <v>181</v>
      </c>
      <c r="F8" s="17">
        <v>187</v>
      </c>
      <c r="G8" s="17">
        <v>186</v>
      </c>
      <c r="H8" s="17">
        <v>187</v>
      </c>
      <c r="I8" s="17"/>
      <c r="J8" s="17"/>
      <c r="K8" s="20">
        <v>4</v>
      </c>
      <c r="L8" s="20">
        <v>741</v>
      </c>
      <c r="M8" s="21">
        <v>185.25</v>
      </c>
      <c r="N8" s="22">
        <v>9</v>
      </c>
      <c r="O8" s="23">
        <v>194.25</v>
      </c>
    </row>
    <row r="9" spans="1:17" x14ac:dyDescent="0.25">
      <c r="A9" s="13" t="s">
        <v>38</v>
      </c>
      <c r="B9" s="14" t="s">
        <v>101</v>
      </c>
      <c r="C9" s="15">
        <v>45234</v>
      </c>
      <c r="D9" s="16" t="s">
        <v>25</v>
      </c>
      <c r="E9" s="17">
        <v>181</v>
      </c>
      <c r="F9" s="17">
        <v>179</v>
      </c>
      <c r="G9" s="17">
        <v>182</v>
      </c>
      <c r="H9" s="17">
        <v>176</v>
      </c>
      <c r="I9" s="17"/>
      <c r="J9" s="17"/>
      <c r="K9" s="20">
        <v>4</v>
      </c>
      <c r="L9" s="20">
        <v>718</v>
      </c>
      <c r="M9" s="21">
        <v>179.5</v>
      </c>
      <c r="N9" s="22">
        <v>11</v>
      </c>
      <c r="O9" s="23">
        <v>190.5</v>
      </c>
    </row>
    <row r="11" spans="1:17" x14ac:dyDescent="0.25">
      <c r="K11" s="8">
        <f>SUM(K2:K10)</f>
        <v>34</v>
      </c>
      <c r="L11" s="8">
        <f>SUM(L2:L10)</f>
        <v>6193.0060000000003</v>
      </c>
      <c r="M11" s="7">
        <f>SUM(L11/K11)</f>
        <v>182.14723529411765</v>
      </c>
      <c r="N11" s="8">
        <f>SUM(N2:N10)</f>
        <v>59</v>
      </c>
      <c r="O11" s="12">
        <f>SUM(M11+N11)</f>
        <v>241.14723529411765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8"/>
    <protectedRange sqref="B8:C8 E8:J8" name="Range1_16"/>
    <protectedRange sqref="D8" name="Range1_1_11"/>
  </protectedRanges>
  <conditionalFormatting sqref="I2:I6">
    <cfRule type="top10" dxfId="10" priority="2" rank="1"/>
  </conditionalFormatting>
  <conditionalFormatting sqref="J2:J6">
    <cfRule type="top10" dxfId="9" priority="1" rank="1"/>
  </conditionalFormatting>
  <hyperlinks>
    <hyperlink ref="Q1" location="'National Rankings'!A1" display="Back to Ranking" xr:uid="{8F958A4C-7C94-4E4C-813D-CAB0BD5125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318D33-120B-43F4-89BB-50956DFC3C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B4AAD-14D6-478E-BA47-BA74596CC251}">
  <sheetPr codeName="Sheet57"/>
  <dimension ref="A1:Q18"/>
  <sheetViews>
    <sheetView workbookViewId="0">
      <selection activeCell="K19" sqref="K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36</v>
      </c>
      <c r="C2" s="15">
        <v>44996</v>
      </c>
      <c r="D2" s="16" t="s">
        <v>25</v>
      </c>
      <c r="E2" s="17">
        <v>166</v>
      </c>
      <c r="F2" s="17">
        <v>172</v>
      </c>
      <c r="G2" s="17">
        <v>166</v>
      </c>
      <c r="H2" s="17">
        <v>170</v>
      </c>
      <c r="I2" s="17"/>
      <c r="J2" s="17"/>
      <c r="K2" s="20">
        <v>4</v>
      </c>
      <c r="L2" s="20">
        <v>674</v>
      </c>
      <c r="M2" s="21">
        <v>168.5</v>
      </c>
      <c r="N2" s="22">
        <v>2</v>
      </c>
      <c r="O2" s="23">
        <v>170.5</v>
      </c>
    </row>
    <row r="3" spans="1:17" x14ac:dyDescent="0.25">
      <c r="A3" s="13" t="s">
        <v>24</v>
      </c>
      <c r="B3" s="14" t="s">
        <v>36</v>
      </c>
      <c r="C3" s="15">
        <v>45010</v>
      </c>
      <c r="D3" s="16" t="s">
        <v>25</v>
      </c>
      <c r="E3" s="17">
        <v>178</v>
      </c>
      <c r="F3" s="17">
        <v>164</v>
      </c>
      <c r="G3" s="17">
        <v>167</v>
      </c>
      <c r="H3" s="17">
        <v>183</v>
      </c>
      <c r="I3" s="17"/>
      <c r="J3" s="17"/>
      <c r="K3" s="20">
        <v>4</v>
      </c>
      <c r="L3" s="20">
        <v>692</v>
      </c>
      <c r="M3" s="21">
        <v>173</v>
      </c>
      <c r="N3" s="22">
        <v>2</v>
      </c>
      <c r="O3" s="23">
        <v>175</v>
      </c>
    </row>
    <row r="4" spans="1:17" x14ac:dyDescent="0.25">
      <c r="A4" s="13" t="s">
        <v>24</v>
      </c>
      <c r="B4" s="14" t="s">
        <v>36</v>
      </c>
      <c r="C4" s="15">
        <v>45020</v>
      </c>
      <c r="D4" s="16" t="s">
        <v>25</v>
      </c>
      <c r="E4" s="17">
        <v>166</v>
      </c>
      <c r="F4" s="17">
        <v>175</v>
      </c>
      <c r="G4" s="17">
        <v>178</v>
      </c>
      <c r="H4" s="17">
        <v>175</v>
      </c>
      <c r="I4" s="17"/>
      <c r="J4" s="17"/>
      <c r="K4" s="20">
        <v>4</v>
      </c>
      <c r="L4" s="20">
        <v>694</v>
      </c>
      <c r="M4" s="21">
        <v>173.5</v>
      </c>
      <c r="N4" s="22">
        <v>2</v>
      </c>
      <c r="O4" s="23">
        <v>175.5</v>
      </c>
    </row>
    <row r="5" spans="1:17" x14ac:dyDescent="0.25">
      <c r="A5" s="13" t="s">
        <v>24</v>
      </c>
      <c r="B5" s="14" t="s">
        <v>36</v>
      </c>
      <c r="C5" s="15">
        <v>45024</v>
      </c>
      <c r="D5" s="16" t="s">
        <v>25</v>
      </c>
      <c r="E5" s="17">
        <v>171</v>
      </c>
      <c r="F5" s="17">
        <v>177</v>
      </c>
      <c r="G5" s="17">
        <v>173</v>
      </c>
      <c r="H5" s="17">
        <v>172</v>
      </c>
      <c r="I5" s="17"/>
      <c r="J5" s="17"/>
      <c r="K5" s="20">
        <v>4</v>
      </c>
      <c r="L5" s="20">
        <v>693</v>
      </c>
      <c r="M5" s="21">
        <v>173.25</v>
      </c>
      <c r="N5" s="22">
        <v>2</v>
      </c>
      <c r="O5" s="23">
        <v>175.25</v>
      </c>
    </row>
    <row r="6" spans="1:17" x14ac:dyDescent="0.25">
      <c r="A6" s="62" t="s">
        <v>38</v>
      </c>
      <c r="B6" s="70" t="s">
        <v>36</v>
      </c>
      <c r="C6" s="71">
        <v>45038</v>
      </c>
      <c r="D6" s="72" t="s">
        <v>25</v>
      </c>
      <c r="E6" s="73">
        <v>166</v>
      </c>
      <c r="F6" s="73">
        <v>164</v>
      </c>
      <c r="G6" s="73">
        <v>157</v>
      </c>
      <c r="H6" s="73">
        <v>162</v>
      </c>
      <c r="I6" s="73"/>
      <c r="J6" s="73"/>
      <c r="K6" s="74">
        <v>4</v>
      </c>
      <c r="L6" s="74">
        <v>649</v>
      </c>
      <c r="M6" s="75">
        <v>162.25</v>
      </c>
      <c r="N6" s="76">
        <v>2</v>
      </c>
      <c r="O6" s="77">
        <v>164.25</v>
      </c>
    </row>
    <row r="7" spans="1:17" x14ac:dyDescent="0.25">
      <c r="A7" s="13" t="s">
        <v>38</v>
      </c>
      <c r="B7" s="54" t="s">
        <v>36</v>
      </c>
      <c r="C7" s="55">
        <v>45073</v>
      </c>
      <c r="D7" s="56" t="s">
        <v>25</v>
      </c>
      <c r="E7" s="57">
        <v>171</v>
      </c>
      <c r="F7" s="57">
        <v>168</v>
      </c>
      <c r="G7" s="57">
        <v>168</v>
      </c>
      <c r="H7" s="57">
        <v>177</v>
      </c>
      <c r="I7" s="57"/>
      <c r="J7" s="57"/>
      <c r="K7" s="58">
        <v>4</v>
      </c>
      <c r="L7" s="58">
        <v>684</v>
      </c>
      <c r="M7" s="59">
        <v>171</v>
      </c>
      <c r="N7" s="60">
        <v>2</v>
      </c>
      <c r="O7" s="61">
        <v>173</v>
      </c>
    </row>
    <row r="8" spans="1:17" x14ac:dyDescent="0.25">
      <c r="A8" s="13" t="s">
        <v>38</v>
      </c>
      <c r="B8" s="54" t="s">
        <v>36</v>
      </c>
      <c r="C8" s="55">
        <v>45083</v>
      </c>
      <c r="D8" s="56" t="s">
        <v>25</v>
      </c>
      <c r="E8" s="57">
        <v>179</v>
      </c>
      <c r="F8" s="57">
        <v>178</v>
      </c>
      <c r="G8" s="57">
        <v>180</v>
      </c>
      <c r="H8" s="57">
        <v>184</v>
      </c>
      <c r="I8" s="57"/>
      <c r="J8" s="57"/>
      <c r="K8" s="58">
        <v>4</v>
      </c>
      <c r="L8" s="58">
        <v>721</v>
      </c>
      <c r="M8" s="59">
        <v>180.25</v>
      </c>
      <c r="N8" s="60">
        <v>3</v>
      </c>
      <c r="O8" s="61">
        <v>183.25</v>
      </c>
    </row>
    <row r="9" spans="1:17" x14ac:dyDescent="0.25">
      <c r="A9" s="13" t="s">
        <v>38</v>
      </c>
      <c r="B9" s="54" t="s">
        <v>36</v>
      </c>
      <c r="C9" s="55">
        <v>45087</v>
      </c>
      <c r="D9" s="56" t="s">
        <v>25</v>
      </c>
      <c r="E9" s="57">
        <v>180</v>
      </c>
      <c r="F9" s="57">
        <v>178</v>
      </c>
      <c r="G9" s="57">
        <v>176</v>
      </c>
      <c r="H9" s="57">
        <v>177</v>
      </c>
      <c r="I9" s="57"/>
      <c r="J9" s="57"/>
      <c r="K9" s="58">
        <v>4</v>
      </c>
      <c r="L9" s="58">
        <v>711</v>
      </c>
      <c r="M9" s="59">
        <v>177.75</v>
      </c>
      <c r="N9" s="60">
        <v>2</v>
      </c>
      <c r="O9" s="61">
        <v>179.75</v>
      </c>
    </row>
    <row r="10" spans="1:17" x14ac:dyDescent="0.25">
      <c r="A10" s="13" t="s">
        <v>38</v>
      </c>
      <c r="B10" s="54" t="s">
        <v>36</v>
      </c>
      <c r="C10" s="55">
        <v>45101</v>
      </c>
      <c r="D10" s="56" t="s">
        <v>25</v>
      </c>
      <c r="E10" s="57">
        <v>163</v>
      </c>
      <c r="F10" s="57">
        <v>168</v>
      </c>
      <c r="G10" s="57">
        <v>170</v>
      </c>
      <c r="H10" s="57">
        <v>175</v>
      </c>
      <c r="I10" s="57"/>
      <c r="J10" s="57"/>
      <c r="K10" s="58">
        <v>4</v>
      </c>
      <c r="L10" s="58">
        <v>676</v>
      </c>
      <c r="M10" s="59">
        <v>169</v>
      </c>
      <c r="N10" s="60">
        <v>2</v>
      </c>
      <c r="O10" s="61">
        <v>171</v>
      </c>
    </row>
    <row r="11" spans="1:17" x14ac:dyDescent="0.25">
      <c r="A11" s="13" t="s">
        <v>38</v>
      </c>
      <c r="B11" s="14" t="s">
        <v>36</v>
      </c>
      <c r="C11" s="15">
        <v>45129</v>
      </c>
      <c r="D11" s="16" t="s">
        <v>25</v>
      </c>
      <c r="E11" s="17">
        <v>177</v>
      </c>
      <c r="F11" s="17">
        <v>176.001</v>
      </c>
      <c r="G11" s="17">
        <v>187</v>
      </c>
      <c r="H11" s="17">
        <v>179.001</v>
      </c>
      <c r="I11" s="17"/>
      <c r="J11" s="17"/>
      <c r="K11" s="20">
        <v>4</v>
      </c>
      <c r="L11" s="20">
        <v>719.00199999999995</v>
      </c>
      <c r="M11" s="21">
        <v>179.75049999999999</v>
      </c>
      <c r="N11" s="22">
        <v>3</v>
      </c>
      <c r="O11" s="23">
        <v>182.75049999999999</v>
      </c>
    </row>
    <row r="12" spans="1:17" x14ac:dyDescent="0.25">
      <c r="A12" s="13" t="s">
        <v>38</v>
      </c>
      <c r="B12" s="14" t="s">
        <v>36</v>
      </c>
      <c r="C12" s="15">
        <v>45136</v>
      </c>
      <c r="D12" s="16" t="s">
        <v>25</v>
      </c>
      <c r="E12" s="17">
        <v>166</v>
      </c>
      <c r="F12" s="17">
        <v>173</v>
      </c>
      <c r="G12" s="17">
        <v>172</v>
      </c>
      <c r="H12" s="17">
        <v>163</v>
      </c>
      <c r="I12" s="17">
        <v>168</v>
      </c>
      <c r="J12" s="17">
        <v>162</v>
      </c>
      <c r="K12" s="20">
        <v>6</v>
      </c>
      <c r="L12" s="20">
        <v>1004</v>
      </c>
      <c r="M12" s="21">
        <v>167.33333333333334</v>
      </c>
      <c r="N12" s="22">
        <v>4</v>
      </c>
      <c r="O12" s="23">
        <v>171.33333333333334</v>
      </c>
    </row>
    <row r="13" spans="1:17" x14ac:dyDescent="0.25">
      <c r="A13" s="13" t="s">
        <v>38</v>
      </c>
      <c r="B13" s="14" t="s">
        <v>36</v>
      </c>
      <c r="C13" s="15">
        <v>45150</v>
      </c>
      <c r="D13" s="16" t="s">
        <v>25</v>
      </c>
      <c r="E13" s="17">
        <v>173</v>
      </c>
      <c r="F13" s="17">
        <v>175</v>
      </c>
      <c r="G13" s="17">
        <v>166</v>
      </c>
      <c r="H13" s="17">
        <v>177</v>
      </c>
      <c r="I13" s="17"/>
      <c r="J13" s="17"/>
      <c r="K13" s="20">
        <v>4</v>
      </c>
      <c r="L13" s="20">
        <v>691</v>
      </c>
      <c r="M13" s="21">
        <v>172.75</v>
      </c>
      <c r="N13" s="22">
        <v>2</v>
      </c>
      <c r="O13" s="23">
        <v>174.75</v>
      </c>
    </row>
    <row r="14" spans="1:17" x14ac:dyDescent="0.25">
      <c r="A14" s="13" t="s">
        <v>24</v>
      </c>
      <c r="B14" s="14" t="s">
        <v>36</v>
      </c>
      <c r="C14" s="15">
        <v>45164</v>
      </c>
      <c r="D14" s="16" t="s">
        <v>25</v>
      </c>
      <c r="E14" s="17">
        <v>183</v>
      </c>
      <c r="F14" s="17">
        <v>180</v>
      </c>
      <c r="G14" s="17">
        <v>184</v>
      </c>
      <c r="H14" s="17">
        <v>183</v>
      </c>
      <c r="I14" s="17"/>
      <c r="J14" s="17"/>
      <c r="K14" s="20">
        <v>4</v>
      </c>
      <c r="L14" s="20">
        <v>730</v>
      </c>
      <c r="M14" s="21">
        <v>182.5</v>
      </c>
      <c r="N14" s="22">
        <v>10</v>
      </c>
      <c r="O14" s="23">
        <v>192.5</v>
      </c>
    </row>
    <row r="15" spans="1:17" x14ac:dyDescent="0.25">
      <c r="A15" s="13" t="s">
        <v>38</v>
      </c>
      <c r="B15" s="14" t="s">
        <v>36</v>
      </c>
      <c r="C15" s="15">
        <v>45192</v>
      </c>
      <c r="D15" s="16" t="s">
        <v>25</v>
      </c>
      <c r="E15" s="17">
        <v>177</v>
      </c>
      <c r="F15" s="17">
        <v>167</v>
      </c>
      <c r="G15" s="17">
        <v>165</v>
      </c>
      <c r="H15" s="17">
        <v>174</v>
      </c>
      <c r="I15" s="17"/>
      <c r="J15" s="17"/>
      <c r="K15" s="20">
        <v>4</v>
      </c>
      <c r="L15" s="20">
        <v>683</v>
      </c>
      <c r="M15" s="21">
        <v>170.75</v>
      </c>
      <c r="N15" s="22">
        <v>2</v>
      </c>
      <c r="O15" s="23">
        <v>172.75</v>
      </c>
    </row>
    <row r="16" spans="1:17" x14ac:dyDescent="0.25">
      <c r="A16" s="13" t="s">
        <v>38</v>
      </c>
      <c r="B16" s="14" t="s">
        <v>36</v>
      </c>
      <c r="C16" s="15">
        <v>45227</v>
      </c>
      <c r="D16" s="16" t="s">
        <v>25</v>
      </c>
      <c r="E16" s="17">
        <v>176</v>
      </c>
      <c r="F16" s="17">
        <v>184</v>
      </c>
      <c r="G16" s="17">
        <v>182</v>
      </c>
      <c r="H16" s="17">
        <v>184</v>
      </c>
      <c r="I16" s="17"/>
      <c r="J16" s="17"/>
      <c r="K16" s="20">
        <v>4</v>
      </c>
      <c r="L16" s="20">
        <v>726</v>
      </c>
      <c r="M16" s="21">
        <v>181.5</v>
      </c>
      <c r="N16" s="22">
        <v>2</v>
      </c>
      <c r="O16" s="23">
        <v>183.5</v>
      </c>
    </row>
    <row r="17" spans="1:15" x14ac:dyDescent="0.25">
      <c r="A17" s="28"/>
      <c r="B17" s="27"/>
      <c r="C17" s="29"/>
      <c r="D17" s="30"/>
      <c r="E17" s="31"/>
      <c r="F17" s="31"/>
      <c r="G17" s="31"/>
      <c r="H17" s="31"/>
      <c r="I17" s="31"/>
      <c r="J17" s="31"/>
      <c r="K17" s="32"/>
      <c r="L17" s="32"/>
      <c r="M17" s="33"/>
      <c r="N17" s="34"/>
      <c r="O17" s="35"/>
    </row>
    <row r="18" spans="1:15" x14ac:dyDescent="0.25">
      <c r="K18" s="8">
        <f>SUM(K2:K17)</f>
        <v>62</v>
      </c>
      <c r="L18" s="8">
        <f>SUM(L2:L17)</f>
        <v>10747.002</v>
      </c>
      <c r="M18" s="7">
        <f>SUM(L18/K18)</f>
        <v>173.33874193548388</v>
      </c>
      <c r="N18" s="8">
        <f>SUM(N2:N17)</f>
        <v>42</v>
      </c>
      <c r="O18" s="12">
        <f>SUM(M18+N18)</f>
        <v>215.33874193548388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17:C17 I17:J17" name="Range1_8_1"/>
    <protectedRange algorithmName="SHA-512" hashValue="ON39YdpmFHfN9f47KpiRvqrKx0V9+erV1CNkpWzYhW/Qyc6aT8rEyCrvauWSYGZK2ia3o7vd3akF07acHAFpOA==" saltValue="yVW9XmDwTqEnmpSGai0KYg==" spinCount="100000" sqref="E9:J9 B9:C9" name="Range1_37"/>
    <protectedRange algorithmName="SHA-512" hashValue="ON39YdpmFHfN9f47KpiRvqrKx0V9+erV1CNkpWzYhW/Qyc6aT8rEyCrvauWSYGZK2ia3o7vd3akF07acHAFpOA==" saltValue="yVW9XmDwTqEnmpSGai0KYg==" spinCount="100000" sqref="D9" name="Range1_1_9"/>
    <protectedRange algorithmName="SHA-512" hashValue="ON39YdpmFHfN9f47KpiRvqrKx0V9+erV1CNkpWzYhW/Qyc6aT8rEyCrvauWSYGZK2ia3o7vd3akF07acHAFpOA==" saltValue="yVW9XmDwTqEnmpSGai0KYg==" spinCount="100000" sqref="B10:C10 E10:J10 E11:J11 B11:C11 B12:C12 E12:J12" name="Range1_11"/>
    <protectedRange algorithmName="SHA-512" hashValue="ON39YdpmFHfN9f47KpiRvqrKx0V9+erV1CNkpWzYhW/Qyc6aT8rEyCrvauWSYGZK2ia3o7vd3akF07acHAFpOA==" saltValue="yVW9XmDwTqEnmpSGai0KYg==" spinCount="100000" sqref="D10 D11 D12" name="Range1_1_7"/>
    <protectedRange algorithmName="SHA-512" hashValue="ON39YdpmFHfN9f47KpiRvqrKx0V9+erV1CNkpWzYhW/Qyc6aT8rEyCrvauWSYGZK2ia3o7vd3akF07acHAFpOA==" saltValue="yVW9XmDwTqEnmpSGai0KYg==" spinCount="100000" sqref="B13:C13 E13:J13 E14:J14 B14:C14 B15:C15 E15:J15" name="Range1_16"/>
    <protectedRange algorithmName="SHA-512" hashValue="ON39YdpmFHfN9f47KpiRvqrKx0V9+erV1CNkpWzYhW/Qyc6aT8rEyCrvauWSYGZK2ia3o7vd3akF07acHAFpOA==" saltValue="yVW9XmDwTqEnmpSGai0KYg==" spinCount="100000" sqref="D13 D14 D15" name="Range1_1_11"/>
  </protectedRanges>
  <conditionalFormatting sqref="E17">
    <cfRule type="top10" dxfId="59" priority="125" rank="1"/>
  </conditionalFormatting>
  <conditionalFormatting sqref="E17:J17">
    <cfRule type="cellIs" dxfId="58" priority="23" operator="greaterThanOrEqual">
      <formula>200</formula>
    </cfRule>
  </conditionalFormatting>
  <conditionalFormatting sqref="F17">
    <cfRule type="top10" dxfId="57" priority="119" rank="1"/>
  </conditionalFormatting>
  <conditionalFormatting sqref="G17">
    <cfRule type="top10" dxfId="56" priority="127" rank="1"/>
  </conditionalFormatting>
  <conditionalFormatting sqref="H17">
    <cfRule type="top10" dxfId="55" priority="129" rank="1"/>
  </conditionalFormatting>
  <conditionalFormatting sqref="I17">
    <cfRule type="top10" dxfId="54" priority="121" rank="1"/>
    <cfRule type="top10" dxfId="53" priority="122" rank="1"/>
  </conditionalFormatting>
  <conditionalFormatting sqref="J17">
    <cfRule type="top10" dxfId="52" priority="131" rank="1"/>
  </conditionalFormatting>
  <hyperlinks>
    <hyperlink ref="Q1" location="'National Rankings'!A1" display="Back to Ranking" xr:uid="{71042A71-9894-47A8-8B28-55EDBEF68A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027EF-4819-421D-92A1-3D3FEF89C5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7CC16-3448-4C17-80D4-554554D31B5F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2" t="s">
        <v>38</v>
      </c>
      <c r="B2" s="54" t="s">
        <v>60</v>
      </c>
      <c r="C2" s="55">
        <v>44661</v>
      </c>
      <c r="D2" s="56" t="s">
        <v>57</v>
      </c>
      <c r="E2" s="57">
        <v>174</v>
      </c>
      <c r="F2" s="57">
        <v>177</v>
      </c>
      <c r="G2" s="57">
        <v>177</v>
      </c>
      <c r="H2" s="57">
        <v>179</v>
      </c>
      <c r="I2" s="57"/>
      <c r="J2" s="57"/>
      <c r="K2" s="58">
        <v>4</v>
      </c>
      <c r="L2" s="58">
        <v>707</v>
      </c>
      <c r="M2" s="59">
        <v>176.75</v>
      </c>
      <c r="N2" s="60">
        <v>2</v>
      </c>
      <c r="O2" s="61">
        <v>178.75</v>
      </c>
    </row>
    <row r="3" spans="1:17" x14ac:dyDescent="0.25">
      <c r="A3" s="13" t="s">
        <v>24</v>
      </c>
      <c r="B3" s="14" t="s">
        <v>60</v>
      </c>
      <c r="C3" s="15">
        <v>45179</v>
      </c>
      <c r="D3" s="16" t="s">
        <v>57</v>
      </c>
      <c r="E3" s="17">
        <v>179</v>
      </c>
      <c r="F3" s="17">
        <v>178</v>
      </c>
      <c r="G3" s="17">
        <v>170</v>
      </c>
      <c r="H3" s="17">
        <v>182</v>
      </c>
      <c r="I3" s="17">
        <v>185</v>
      </c>
      <c r="J3" s="17">
        <v>188</v>
      </c>
      <c r="K3" s="20">
        <v>6</v>
      </c>
      <c r="L3" s="20">
        <v>1082</v>
      </c>
      <c r="M3" s="21">
        <v>180.33333333333334</v>
      </c>
      <c r="N3" s="22">
        <v>4</v>
      </c>
      <c r="O3" s="23">
        <v>184.33333333333334</v>
      </c>
    </row>
    <row r="4" spans="1:17" x14ac:dyDescent="0.25">
      <c r="A4" s="13" t="s">
        <v>38</v>
      </c>
      <c r="B4" s="14" t="s">
        <v>60</v>
      </c>
      <c r="C4" s="15">
        <v>45193</v>
      </c>
      <c r="D4" s="16" t="s">
        <v>64</v>
      </c>
      <c r="E4" s="17">
        <v>171</v>
      </c>
      <c r="F4" s="17">
        <v>178</v>
      </c>
      <c r="G4" s="17">
        <v>175</v>
      </c>
      <c r="H4" s="17">
        <v>181</v>
      </c>
      <c r="I4" s="17"/>
      <c r="J4" s="17"/>
      <c r="K4" s="20">
        <v>4</v>
      </c>
      <c r="L4" s="20">
        <v>705</v>
      </c>
      <c r="M4" s="21">
        <v>176.25</v>
      </c>
      <c r="N4" s="22">
        <v>3</v>
      </c>
      <c r="O4" s="23">
        <v>179.25</v>
      </c>
    </row>
    <row r="6" spans="1:17" x14ac:dyDescent="0.25">
      <c r="K6" s="8">
        <f>SUM(K2:K5)</f>
        <v>14</v>
      </c>
      <c r="L6" s="8">
        <f>SUM(L2:L5)</f>
        <v>2494</v>
      </c>
      <c r="M6" s="7">
        <f>SUM(L6/K6)</f>
        <v>178.14285714285714</v>
      </c>
      <c r="N6" s="8">
        <f>SUM(N2:N5)</f>
        <v>9</v>
      </c>
      <c r="O6" s="12">
        <f>SUM(M6+N6)</f>
        <v>187.14285714285714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 B4 E4:J4" name="Range1_25"/>
    <protectedRange algorithmName="SHA-512" hashValue="ON39YdpmFHfN9f47KpiRvqrKx0V9+erV1CNkpWzYhW/Qyc6aT8rEyCrvauWSYGZK2ia3o7vd3akF07acHAFpOA==" saltValue="yVW9XmDwTqEnmpSGai0KYg==" spinCount="100000" sqref="D3 D4" name="Range1_1_19"/>
  </protectedRanges>
  <conditionalFormatting sqref="I2">
    <cfRule type="top10" dxfId="8" priority="8" rank="1"/>
  </conditionalFormatting>
  <conditionalFormatting sqref="J2">
    <cfRule type="top10" dxfId="7" priority="7" rank="1"/>
  </conditionalFormatting>
  <hyperlinks>
    <hyperlink ref="Q1" location="'National Rankings'!A1" display="Back to Ranking" xr:uid="{5E6B3427-B390-4CE5-8D82-79A3D6A0BD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21F1CE-4C7F-4239-8DF8-F1B10BC085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90804-AFD4-4E52-975B-CA9573CBB27B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114</v>
      </c>
      <c r="C2" s="15">
        <v>45179</v>
      </c>
      <c r="D2" s="16" t="s">
        <v>27</v>
      </c>
      <c r="E2" s="17">
        <v>168</v>
      </c>
      <c r="F2" s="17">
        <v>159</v>
      </c>
      <c r="G2" s="17">
        <v>176</v>
      </c>
      <c r="H2" s="17">
        <v>172</v>
      </c>
      <c r="I2" s="17"/>
      <c r="J2" s="17"/>
      <c r="K2" s="20">
        <v>4</v>
      </c>
      <c r="L2" s="20">
        <v>675</v>
      </c>
      <c r="M2" s="21">
        <v>168.75</v>
      </c>
      <c r="N2" s="22">
        <v>4</v>
      </c>
      <c r="O2" s="23">
        <v>172.75</v>
      </c>
    </row>
    <row r="3" spans="1:17" x14ac:dyDescent="0.25">
      <c r="A3" s="13" t="s">
        <v>38</v>
      </c>
      <c r="B3" s="14" t="s">
        <v>114</v>
      </c>
      <c r="C3" s="15">
        <v>45186</v>
      </c>
      <c r="D3" s="16" t="s">
        <v>22</v>
      </c>
      <c r="E3" s="17">
        <v>182</v>
      </c>
      <c r="F3" s="17">
        <v>176</v>
      </c>
      <c r="G3" s="17">
        <v>177</v>
      </c>
      <c r="H3" s="17">
        <v>182</v>
      </c>
      <c r="I3" s="17"/>
      <c r="J3" s="17"/>
      <c r="K3" s="20">
        <v>4</v>
      </c>
      <c r="L3" s="20">
        <v>717</v>
      </c>
      <c r="M3" s="21">
        <v>179.25</v>
      </c>
      <c r="N3" s="22">
        <v>5</v>
      </c>
      <c r="O3" s="23">
        <v>184.25</v>
      </c>
    </row>
    <row r="4" spans="1:17" x14ac:dyDescent="0.25">
      <c r="A4" s="13" t="s">
        <v>38</v>
      </c>
      <c r="B4" s="14" t="s">
        <v>114</v>
      </c>
      <c r="C4" s="15">
        <v>45206</v>
      </c>
      <c r="D4" s="16" t="s">
        <v>27</v>
      </c>
      <c r="E4" s="17">
        <v>167</v>
      </c>
      <c r="F4" s="17">
        <v>156</v>
      </c>
      <c r="G4" s="17">
        <v>155</v>
      </c>
      <c r="H4" s="17">
        <v>164</v>
      </c>
      <c r="I4" s="17"/>
      <c r="J4" s="17"/>
      <c r="K4" s="20">
        <v>4</v>
      </c>
      <c r="L4" s="20">
        <v>642</v>
      </c>
      <c r="M4" s="21">
        <v>160.5</v>
      </c>
      <c r="N4" s="22">
        <v>4</v>
      </c>
      <c r="O4" s="23">
        <v>164.5</v>
      </c>
    </row>
    <row r="5" spans="1:17" x14ac:dyDescent="0.25">
      <c r="A5" s="13" t="s">
        <v>38</v>
      </c>
      <c r="B5" s="14" t="s">
        <v>114</v>
      </c>
      <c r="C5" s="15">
        <v>45213</v>
      </c>
      <c r="D5" s="16" t="s">
        <v>21</v>
      </c>
      <c r="E5" s="17">
        <v>173</v>
      </c>
      <c r="F5" s="17">
        <v>182</v>
      </c>
      <c r="G5" s="17">
        <v>179</v>
      </c>
      <c r="H5" s="17">
        <v>177</v>
      </c>
      <c r="I5" s="17"/>
      <c r="J5" s="17"/>
      <c r="K5" s="20">
        <v>4</v>
      </c>
      <c r="L5" s="20">
        <v>711</v>
      </c>
      <c r="M5" s="21">
        <v>177.75</v>
      </c>
      <c r="N5" s="22">
        <v>5</v>
      </c>
      <c r="O5" s="23">
        <v>182.75</v>
      </c>
    </row>
    <row r="6" spans="1:17" x14ac:dyDescent="0.25">
      <c r="A6" s="13" t="s">
        <v>38</v>
      </c>
      <c r="B6" s="14" t="s">
        <v>114</v>
      </c>
      <c r="C6" s="15">
        <v>45214</v>
      </c>
      <c r="D6" s="16" t="s">
        <v>22</v>
      </c>
      <c r="E6" s="17">
        <v>176</v>
      </c>
      <c r="F6" s="17">
        <v>181</v>
      </c>
      <c r="G6" s="17">
        <v>183</v>
      </c>
      <c r="H6" s="17">
        <v>192</v>
      </c>
      <c r="I6" s="17"/>
      <c r="J6" s="17"/>
      <c r="K6" s="20">
        <v>4</v>
      </c>
      <c r="L6" s="20">
        <v>732</v>
      </c>
      <c r="M6" s="21">
        <v>183</v>
      </c>
      <c r="N6" s="22">
        <v>5</v>
      </c>
      <c r="O6" s="23">
        <v>188</v>
      </c>
    </row>
    <row r="7" spans="1:17" x14ac:dyDescent="0.25">
      <c r="A7" s="13" t="s">
        <v>38</v>
      </c>
      <c r="B7" s="14" t="s">
        <v>114</v>
      </c>
      <c r="C7" s="15">
        <v>45227</v>
      </c>
      <c r="D7" s="16" t="s">
        <v>96</v>
      </c>
      <c r="E7" s="17">
        <v>176</v>
      </c>
      <c r="F7" s="17">
        <v>171</v>
      </c>
      <c r="G7" s="17">
        <v>182</v>
      </c>
      <c r="H7" s="17">
        <v>180</v>
      </c>
      <c r="I7" s="17"/>
      <c r="J7" s="17"/>
      <c r="K7" s="20">
        <v>4</v>
      </c>
      <c r="L7" s="20">
        <v>709</v>
      </c>
      <c r="M7" s="21">
        <v>177.25</v>
      </c>
      <c r="N7" s="22">
        <v>3</v>
      </c>
      <c r="O7" s="23">
        <v>180.25</v>
      </c>
    </row>
    <row r="8" spans="1:17" x14ac:dyDescent="0.25">
      <c r="A8" s="13" t="s">
        <v>38</v>
      </c>
      <c r="B8" s="14" t="s">
        <v>114</v>
      </c>
      <c r="C8" s="15">
        <v>45228</v>
      </c>
      <c r="D8" s="16" t="s">
        <v>96</v>
      </c>
      <c r="E8" s="17">
        <v>169</v>
      </c>
      <c r="F8" s="17">
        <v>180</v>
      </c>
      <c r="G8" s="17">
        <v>163</v>
      </c>
      <c r="H8" s="17">
        <v>167</v>
      </c>
      <c r="I8" s="17"/>
      <c r="J8" s="17"/>
      <c r="K8" s="20">
        <v>4</v>
      </c>
      <c r="L8" s="20">
        <v>679</v>
      </c>
      <c r="M8" s="21">
        <v>169.75</v>
      </c>
      <c r="N8" s="22">
        <v>5</v>
      </c>
      <c r="O8" s="23">
        <v>174.75</v>
      </c>
    </row>
    <row r="9" spans="1:17" x14ac:dyDescent="0.25">
      <c r="A9" s="13" t="s">
        <v>38</v>
      </c>
      <c r="B9" s="14" t="s">
        <v>114</v>
      </c>
      <c r="C9" s="15">
        <v>45234</v>
      </c>
      <c r="D9" s="16" t="s">
        <v>27</v>
      </c>
      <c r="E9" s="17">
        <v>182</v>
      </c>
      <c r="F9" s="17">
        <v>170</v>
      </c>
      <c r="G9" s="17">
        <v>180</v>
      </c>
      <c r="H9" s="17">
        <v>181.001</v>
      </c>
      <c r="I9" s="17"/>
      <c r="J9" s="17"/>
      <c r="K9" s="20">
        <v>4</v>
      </c>
      <c r="L9" s="20">
        <v>713.00099999999998</v>
      </c>
      <c r="M9" s="21">
        <v>178.25024999999999</v>
      </c>
      <c r="N9" s="22">
        <v>6</v>
      </c>
      <c r="O9" s="23">
        <v>184.25024999999999</v>
      </c>
    </row>
    <row r="10" spans="1:17" x14ac:dyDescent="0.25">
      <c r="A10" s="13" t="s">
        <v>38</v>
      </c>
      <c r="B10" s="14" t="s">
        <v>114</v>
      </c>
      <c r="C10" s="15">
        <v>45248</v>
      </c>
      <c r="D10" s="16" t="s">
        <v>21</v>
      </c>
      <c r="E10" s="17">
        <v>174</v>
      </c>
      <c r="F10" s="17">
        <v>184</v>
      </c>
      <c r="G10" s="17">
        <v>178</v>
      </c>
      <c r="H10" s="17">
        <v>182</v>
      </c>
      <c r="I10" s="17"/>
      <c r="J10" s="17"/>
      <c r="K10" s="20">
        <v>4</v>
      </c>
      <c r="L10" s="20">
        <v>718</v>
      </c>
      <c r="M10" s="21">
        <v>179.5</v>
      </c>
      <c r="N10" s="22">
        <v>9</v>
      </c>
      <c r="O10" s="23">
        <v>188.5</v>
      </c>
    </row>
    <row r="11" spans="1:17" x14ac:dyDescent="0.25">
      <c r="A11" s="13" t="s">
        <v>38</v>
      </c>
      <c r="B11" s="14" t="s">
        <v>114</v>
      </c>
      <c r="C11" s="15">
        <v>45249</v>
      </c>
      <c r="D11" s="16" t="s">
        <v>22</v>
      </c>
      <c r="E11" s="17">
        <v>177</v>
      </c>
      <c r="F11" s="17">
        <v>176</v>
      </c>
      <c r="G11" s="17">
        <v>176</v>
      </c>
      <c r="H11" s="17">
        <v>178</v>
      </c>
      <c r="I11" s="17"/>
      <c r="J11" s="17"/>
      <c r="K11" s="20">
        <v>4</v>
      </c>
      <c r="L11" s="20">
        <v>707</v>
      </c>
      <c r="M11" s="21">
        <v>176.75</v>
      </c>
      <c r="N11" s="22">
        <v>5</v>
      </c>
      <c r="O11" s="23">
        <v>181.75</v>
      </c>
    </row>
    <row r="13" spans="1:17" x14ac:dyDescent="0.25">
      <c r="K13" s="8">
        <f>SUM(K2:K12)</f>
        <v>40</v>
      </c>
      <c r="L13" s="8">
        <f>SUM(L2:L12)</f>
        <v>7003.0010000000002</v>
      </c>
      <c r="M13" s="7">
        <f>SUM(L13/K13)</f>
        <v>175.07502500000001</v>
      </c>
      <c r="N13" s="8">
        <f>SUM(N2:N12)</f>
        <v>51</v>
      </c>
      <c r="O13" s="12">
        <f>SUM(M13+N13)</f>
        <v>226.07502500000001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7:C8" name="Range1_7_3"/>
    <protectedRange algorithmName="SHA-512" hashValue="ON39YdpmFHfN9f47KpiRvqrKx0V9+erV1CNkpWzYhW/Qyc6aT8rEyCrvauWSYGZK2ia3o7vd3akF07acHAFpOA==" saltValue="yVW9XmDwTqEnmpSGai0KYg==" spinCount="100000" sqref="B7:B8" name="Range1_10"/>
    <protectedRange algorithmName="SHA-512" hashValue="ON39YdpmFHfN9f47KpiRvqrKx0V9+erV1CNkpWzYhW/Qyc6aT8rEyCrvauWSYGZK2ia3o7vd3akF07acHAFpOA==" saltValue="yVW9XmDwTqEnmpSGai0KYg==" spinCount="100000" sqref="D7:D8" name="Range1_1_7"/>
    <protectedRange algorithmName="SHA-512" hashValue="ON39YdpmFHfN9f47KpiRvqrKx0V9+erV1CNkpWzYhW/Qyc6aT8rEyCrvauWSYGZK2ia3o7vd3akF07acHAFpOA==" saltValue="yVW9XmDwTqEnmpSGai0KYg==" spinCount="100000" sqref="E7:J8" name="Range1_14"/>
  </protectedRanges>
  <hyperlinks>
    <hyperlink ref="Q1" location="'National Rankings'!A1" display="Back to Ranking" xr:uid="{D70106C1-5162-423E-BF0E-EB32B53CAC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676E26-910C-49D4-B344-3F2FA59514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7AB0-DC56-42AE-95E5-920FD4E8456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53" t="s">
        <v>24</v>
      </c>
      <c r="B2" s="54" t="s">
        <v>63</v>
      </c>
      <c r="C2" s="55">
        <v>45046</v>
      </c>
      <c r="D2" s="56" t="s">
        <v>64</v>
      </c>
      <c r="E2" s="57">
        <v>167</v>
      </c>
      <c r="F2" s="57">
        <v>173</v>
      </c>
      <c r="G2" s="57">
        <v>168</v>
      </c>
      <c r="H2" s="57">
        <v>166</v>
      </c>
      <c r="I2" s="57"/>
      <c r="J2" s="57"/>
      <c r="K2" s="58">
        <v>4</v>
      </c>
      <c r="L2" s="58">
        <v>674</v>
      </c>
      <c r="M2" s="59">
        <v>168.5</v>
      </c>
      <c r="N2" s="60">
        <v>4</v>
      </c>
      <c r="O2" s="61">
        <v>172.5</v>
      </c>
    </row>
    <row r="4" spans="1:17" x14ac:dyDescent="0.25">
      <c r="K4" s="8">
        <f>SUM(K2:K3)</f>
        <v>4</v>
      </c>
      <c r="L4" s="8">
        <f>SUM(L2:L3)</f>
        <v>674</v>
      </c>
      <c r="M4" s="7">
        <f>SUM(L4/K4)</f>
        <v>168.5</v>
      </c>
      <c r="N4" s="8">
        <f>SUM(N2:N3)</f>
        <v>4</v>
      </c>
      <c r="O4" s="12">
        <f>SUM(M4+N4)</f>
        <v>172.5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6" priority="2" rank="1"/>
  </conditionalFormatting>
  <conditionalFormatting sqref="J2">
    <cfRule type="top10" dxfId="5" priority="1" rank="1"/>
  </conditionalFormatting>
  <hyperlinks>
    <hyperlink ref="Q1" location="'National Rankings'!A1" display="Back to Ranking" xr:uid="{E16F0B33-A6CA-4332-871E-B5AF62FEF3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A9C50D-F11D-466E-A2A3-3599ABD7E2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9B8D-778E-46C3-941A-672D0DABF697}">
  <sheetPr codeName="Sheet95"/>
  <dimension ref="A1:Q4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6"/>
      <c r="Q1" s="24" t="s">
        <v>20</v>
      </c>
    </row>
    <row r="2" spans="1:17" x14ac:dyDescent="0.25">
      <c r="A2" s="13" t="s">
        <v>38</v>
      </c>
      <c r="B2" s="14" t="s">
        <v>43</v>
      </c>
      <c r="C2" s="15">
        <v>44986</v>
      </c>
      <c r="D2" s="16" t="s">
        <v>39</v>
      </c>
      <c r="E2" s="17">
        <v>174</v>
      </c>
      <c r="F2" s="17">
        <v>187</v>
      </c>
      <c r="G2" s="17">
        <v>184</v>
      </c>
      <c r="H2" s="17">
        <v>184</v>
      </c>
      <c r="I2" s="17"/>
      <c r="J2" s="17"/>
      <c r="K2" s="20">
        <v>4</v>
      </c>
      <c r="L2" s="20">
        <v>729</v>
      </c>
      <c r="M2" s="21">
        <v>182.25</v>
      </c>
      <c r="N2" s="22">
        <v>3</v>
      </c>
      <c r="O2" s="23">
        <v>185.25</v>
      </c>
      <c r="P2" s="35"/>
    </row>
    <row r="3" spans="1:17" x14ac:dyDescent="0.25">
      <c r="A3" s="13" t="s">
        <v>38</v>
      </c>
      <c r="B3" s="14" t="s">
        <v>43</v>
      </c>
      <c r="C3" s="15">
        <v>44993</v>
      </c>
      <c r="D3" s="16" t="s">
        <v>39</v>
      </c>
      <c r="E3" s="17">
        <v>188</v>
      </c>
      <c r="F3" s="17">
        <v>177</v>
      </c>
      <c r="G3" s="17">
        <v>182</v>
      </c>
      <c r="H3" s="17">
        <v>182</v>
      </c>
      <c r="I3" s="17"/>
      <c r="J3" s="17"/>
      <c r="K3" s="20">
        <v>4</v>
      </c>
      <c r="L3" s="20">
        <v>729</v>
      </c>
      <c r="M3" s="21">
        <v>182.25</v>
      </c>
      <c r="N3" s="22">
        <v>6</v>
      </c>
      <c r="O3" s="23">
        <v>188.25</v>
      </c>
    </row>
    <row r="4" spans="1:17" x14ac:dyDescent="0.25">
      <c r="A4" s="13" t="s">
        <v>38</v>
      </c>
      <c r="B4" s="14" t="s">
        <v>43</v>
      </c>
      <c r="C4" s="15">
        <v>8493</v>
      </c>
      <c r="D4" s="16" t="s">
        <v>42</v>
      </c>
      <c r="E4" s="17">
        <v>176</v>
      </c>
      <c r="F4" s="17">
        <v>174</v>
      </c>
      <c r="G4" s="17">
        <v>187</v>
      </c>
      <c r="H4" s="17">
        <v>184</v>
      </c>
      <c r="I4" s="17"/>
      <c r="J4" s="17"/>
      <c r="K4" s="20">
        <v>4</v>
      </c>
      <c r="L4" s="20">
        <v>721</v>
      </c>
      <c r="M4" s="21">
        <v>180.25</v>
      </c>
      <c r="N4" s="22">
        <v>5</v>
      </c>
      <c r="O4" s="23">
        <v>185.25</v>
      </c>
    </row>
    <row r="5" spans="1:17" x14ac:dyDescent="0.25">
      <c r="A5" s="53" t="s">
        <v>24</v>
      </c>
      <c r="B5" s="14" t="s">
        <v>43</v>
      </c>
      <c r="C5" s="15">
        <v>45081</v>
      </c>
      <c r="D5" s="16" t="s">
        <v>42</v>
      </c>
      <c r="E5" s="17">
        <v>185</v>
      </c>
      <c r="F5" s="17">
        <v>186</v>
      </c>
      <c r="G5" s="17">
        <v>190</v>
      </c>
      <c r="H5" s="17">
        <v>183</v>
      </c>
      <c r="I5" s="17">
        <v>185</v>
      </c>
      <c r="J5" s="17">
        <v>179</v>
      </c>
      <c r="K5" s="20">
        <v>6</v>
      </c>
      <c r="L5" s="20">
        <v>1108</v>
      </c>
      <c r="M5" s="21">
        <v>184.66666666666666</v>
      </c>
      <c r="N5" s="22">
        <v>30</v>
      </c>
      <c r="O5" s="23">
        <v>214.66666666666666</v>
      </c>
    </row>
    <row r="6" spans="1:17" x14ac:dyDescent="0.25">
      <c r="A6" s="13" t="s">
        <v>38</v>
      </c>
      <c r="B6" s="14" t="s">
        <v>43</v>
      </c>
      <c r="C6" s="55">
        <v>45095</v>
      </c>
      <c r="D6" s="56" t="s">
        <v>77</v>
      </c>
      <c r="E6" s="17">
        <v>190</v>
      </c>
      <c r="F6" s="17">
        <v>183</v>
      </c>
      <c r="G6" s="17">
        <v>181</v>
      </c>
      <c r="H6" s="17">
        <v>187</v>
      </c>
      <c r="I6" s="17"/>
      <c r="J6" s="17"/>
      <c r="K6" s="58">
        <v>4</v>
      </c>
      <c r="L6" s="58">
        <v>741</v>
      </c>
      <c r="M6" s="59">
        <v>185.25</v>
      </c>
      <c r="N6" s="60">
        <v>5</v>
      </c>
      <c r="O6" s="61">
        <v>190.25</v>
      </c>
    </row>
    <row r="7" spans="1:17" x14ac:dyDescent="0.25">
      <c r="A7" s="13" t="s">
        <v>38</v>
      </c>
      <c r="B7" s="14" t="s">
        <v>43</v>
      </c>
      <c r="C7" s="55">
        <v>45098</v>
      </c>
      <c r="D7" s="56" t="s">
        <v>39</v>
      </c>
      <c r="E7" s="17">
        <v>188</v>
      </c>
      <c r="F7" s="17">
        <v>188</v>
      </c>
      <c r="G7" s="17">
        <v>179</v>
      </c>
      <c r="H7" s="17">
        <v>181</v>
      </c>
      <c r="I7" s="17"/>
      <c r="J7" s="17"/>
      <c r="K7" s="58">
        <v>4</v>
      </c>
      <c r="L7" s="58">
        <v>736</v>
      </c>
      <c r="M7" s="59">
        <v>184</v>
      </c>
      <c r="N7" s="60">
        <v>3</v>
      </c>
      <c r="O7" s="61">
        <v>187</v>
      </c>
    </row>
    <row r="8" spans="1:17" x14ac:dyDescent="0.25">
      <c r="A8" s="53" t="s">
        <v>38</v>
      </c>
      <c r="B8" s="14" t="s">
        <v>43</v>
      </c>
      <c r="C8" s="55">
        <v>45105</v>
      </c>
      <c r="D8" s="56" t="s">
        <v>42</v>
      </c>
      <c r="E8" s="17">
        <v>185</v>
      </c>
      <c r="F8" s="17">
        <v>187</v>
      </c>
      <c r="G8" s="82">
        <v>194</v>
      </c>
      <c r="H8" s="17">
        <v>190</v>
      </c>
      <c r="I8" s="17"/>
      <c r="J8" s="17"/>
      <c r="K8" s="58">
        <v>4</v>
      </c>
      <c r="L8" s="58">
        <v>756</v>
      </c>
      <c r="M8" s="59">
        <v>189</v>
      </c>
      <c r="N8" s="60">
        <v>8</v>
      </c>
      <c r="O8" s="61">
        <v>197</v>
      </c>
    </row>
    <row r="9" spans="1:17" x14ac:dyDescent="0.25">
      <c r="A9" s="13" t="s">
        <v>38</v>
      </c>
      <c r="B9" s="14" t="s">
        <v>43</v>
      </c>
      <c r="C9" s="15">
        <v>45108</v>
      </c>
      <c r="D9" s="16" t="s">
        <v>65</v>
      </c>
      <c r="E9" s="17">
        <v>187</v>
      </c>
      <c r="F9" s="17">
        <v>186</v>
      </c>
      <c r="G9" s="17">
        <v>184</v>
      </c>
      <c r="H9" s="17">
        <v>191</v>
      </c>
      <c r="I9" s="17"/>
      <c r="J9" s="17"/>
      <c r="K9" s="20">
        <v>4</v>
      </c>
      <c r="L9" s="20">
        <v>748</v>
      </c>
      <c r="M9" s="21">
        <v>187</v>
      </c>
      <c r="N9" s="22">
        <v>5</v>
      </c>
      <c r="O9" s="23">
        <v>192</v>
      </c>
    </row>
    <row r="10" spans="1:17" x14ac:dyDescent="0.25">
      <c r="A10" s="13" t="s">
        <v>24</v>
      </c>
      <c r="B10" s="14" t="s">
        <v>43</v>
      </c>
      <c r="C10" s="15">
        <v>45112</v>
      </c>
      <c r="D10" s="16" t="s">
        <v>39</v>
      </c>
      <c r="E10" s="17">
        <v>185</v>
      </c>
      <c r="F10" s="17">
        <v>181</v>
      </c>
      <c r="G10" s="17">
        <v>191</v>
      </c>
      <c r="H10" s="17">
        <v>192</v>
      </c>
      <c r="I10" s="17"/>
      <c r="J10" s="17"/>
      <c r="K10" s="20">
        <v>4</v>
      </c>
      <c r="L10" s="20">
        <v>749</v>
      </c>
      <c r="M10" s="21">
        <v>187.25</v>
      </c>
      <c r="N10" s="22">
        <v>6</v>
      </c>
      <c r="O10" s="23">
        <v>193.25</v>
      </c>
    </row>
    <row r="11" spans="1:17" x14ac:dyDescent="0.25">
      <c r="A11" s="13" t="s">
        <v>38</v>
      </c>
      <c r="B11" s="14" t="s">
        <v>43</v>
      </c>
      <c r="C11" s="15">
        <v>45116</v>
      </c>
      <c r="D11" s="16" t="s">
        <v>42</v>
      </c>
      <c r="E11" s="17">
        <v>187</v>
      </c>
      <c r="F11" s="82">
        <v>194</v>
      </c>
      <c r="G11" s="17">
        <v>189</v>
      </c>
      <c r="H11" s="17">
        <v>187</v>
      </c>
      <c r="I11" s="17"/>
      <c r="J11" s="17"/>
      <c r="K11" s="20">
        <v>4</v>
      </c>
      <c r="L11" s="20">
        <v>757</v>
      </c>
      <c r="M11" s="21">
        <v>189.25</v>
      </c>
      <c r="N11" s="22">
        <v>11</v>
      </c>
      <c r="O11" s="23">
        <v>200.25</v>
      </c>
    </row>
    <row r="12" spans="1:17" x14ac:dyDescent="0.25">
      <c r="A12" s="13" t="s">
        <v>38</v>
      </c>
      <c r="B12" s="14" t="s">
        <v>43</v>
      </c>
      <c r="C12" s="15">
        <v>45122</v>
      </c>
      <c r="D12" s="16" t="s">
        <v>21</v>
      </c>
      <c r="E12" s="17">
        <v>186</v>
      </c>
      <c r="F12" s="17">
        <v>190</v>
      </c>
      <c r="G12" s="17">
        <v>184</v>
      </c>
      <c r="H12" s="17">
        <v>188</v>
      </c>
      <c r="I12" s="17">
        <v>187</v>
      </c>
      <c r="J12" s="17">
        <v>191</v>
      </c>
      <c r="K12" s="20">
        <v>6</v>
      </c>
      <c r="L12" s="20">
        <v>1126</v>
      </c>
      <c r="M12" s="21">
        <v>187.66666666666666</v>
      </c>
      <c r="N12" s="22">
        <v>10</v>
      </c>
      <c r="O12" s="23">
        <v>197.66666666666666</v>
      </c>
    </row>
    <row r="13" spans="1:17" x14ac:dyDescent="0.25">
      <c r="A13" s="13" t="s">
        <v>38</v>
      </c>
      <c r="B13" s="14" t="s">
        <v>43</v>
      </c>
      <c r="C13" s="15">
        <v>45123</v>
      </c>
      <c r="D13" s="16" t="s">
        <v>77</v>
      </c>
      <c r="E13" s="17">
        <v>192</v>
      </c>
      <c r="F13" s="17">
        <v>187</v>
      </c>
      <c r="G13" s="17">
        <v>185</v>
      </c>
      <c r="H13" s="17">
        <v>187</v>
      </c>
      <c r="I13" s="17"/>
      <c r="J13" s="17"/>
      <c r="K13" s="20">
        <v>4</v>
      </c>
      <c r="L13" s="20">
        <v>751</v>
      </c>
      <c r="M13" s="21">
        <v>187.75</v>
      </c>
      <c r="N13" s="22">
        <v>5</v>
      </c>
      <c r="O13" s="23">
        <v>192.75</v>
      </c>
    </row>
    <row r="14" spans="1:17" x14ac:dyDescent="0.25">
      <c r="A14" s="13" t="s">
        <v>38</v>
      </c>
      <c r="B14" s="14" t="s">
        <v>43</v>
      </c>
      <c r="C14" s="15">
        <v>45130</v>
      </c>
      <c r="D14" s="16" t="s">
        <v>64</v>
      </c>
      <c r="E14" s="17">
        <v>183</v>
      </c>
      <c r="F14" s="17">
        <v>191</v>
      </c>
      <c r="G14" s="17">
        <v>179</v>
      </c>
      <c r="H14" s="17">
        <v>187</v>
      </c>
      <c r="I14" s="82">
        <v>193</v>
      </c>
      <c r="J14" s="17">
        <v>189</v>
      </c>
      <c r="K14" s="20">
        <v>6</v>
      </c>
      <c r="L14" s="20">
        <v>1122</v>
      </c>
      <c r="M14" s="21">
        <v>187</v>
      </c>
      <c r="N14" s="22">
        <v>18</v>
      </c>
      <c r="O14" s="23">
        <v>205</v>
      </c>
    </row>
    <row r="15" spans="1:17" x14ac:dyDescent="0.25">
      <c r="A15" s="13" t="s">
        <v>24</v>
      </c>
      <c r="B15" s="14" t="s">
        <v>43</v>
      </c>
      <c r="C15" s="15">
        <v>45133</v>
      </c>
      <c r="D15" s="16" t="s">
        <v>42</v>
      </c>
      <c r="E15" s="82">
        <v>195</v>
      </c>
      <c r="F15" s="17">
        <v>188</v>
      </c>
      <c r="G15" s="17">
        <v>186</v>
      </c>
      <c r="H15" s="17">
        <v>186</v>
      </c>
      <c r="I15" s="17"/>
      <c r="J15" s="17"/>
      <c r="K15" s="20">
        <v>4</v>
      </c>
      <c r="L15" s="20">
        <v>755</v>
      </c>
      <c r="M15" s="21">
        <v>188.75</v>
      </c>
      <c r="N15" s="22">
        <v>5</v>
      </c>
      <c r="O15" s="23">
        <v>193.75</v>
      </c>
    </row>
    <row r="16" spans="1:17" x14ac:dyDescent="0.25">
      <c r="A16" s="13" t="s">
        <v>24</v>
      </c>
      <c r="B16" s="14" t="s">
        <v>43</v>
      </c>
      <c r="C16" s="15">
        <v>45143</v>
      </c>
      <c r="D16" s="16" t="s">
        <v>27</v>
      </c>
      <c r="E16" s="82">
        <v>194</v>
      </c>
      <c r="F16" s="17">
        <v>190</v>
      </c>
      <c r="G16" s="17">
        <v>182</v>
      </c>
      <c r="H16" s="17">
        <v>184</v>
      </c>
      <c r="I16" s="17">
        <v>191</v>
      </c>
      <c r="J16" s="17">
        <v>190</v>
      </c>
      <c r="K16" s="20">
        <v>6</v>
      </c>
      <c r="L16" s="20">
        <v>1131</v>
      </c>
      <c r="M16" s="21">
        <v>188.5</v>
      </c>
      <c r="N16" s="22">
        <v>26</v>
      </c>
      <c r="O16" s="23">
        <v>214.5</v>
      </c>
    </row>
    <row r="17" spans="1:15" x14ac:dyDescent="0.25">
      <c r="A17" s="13" t="s">
        <v>38</v>
      </c>
      <c r="B17" s="14" t="s">
        <v>43</v>
      </c>
      <c r="C17" s="15">
        <v>45144</v>
      </c>
      <c r="D17" s="16" t="s">
        <v>42</v>
      </c>
      <c r="E17" s="17">
        <v>185</v>
      </c>
      <c r="F17" s="82">
        <v>194</v>
      </c>
      <c r="G17" s="17">
        <v>188</v>
      </c>
      <c r="H17" s="17">
        <v>186</v>
      </c>
      <c r="I17" s="17"/>
      <c r="J17" s="17"/>
      <c r="K17" s="20">
        <v>4</v>
      </c>
      <c r="L17" s="20">
        <v>753</v>
      </c>
      <c r="M17" s="21">
        <v>188.25</v>
      </c>
      <c r="N17" s="22">
        <v>9</v>
      </c>
      <c r="O17" s="23">
        <v>197.25</v>
      </c>
    </row>
    <row r="18" spans="1:15" x14ac:dyDescent="0.25">
      <c r="A18" s="13" t="s">
        <v>24</v>
      </c>
      <c r="B18" s="14" t="s">
        <v>43</v>
      </c>
      <c r="C18" s="15">
        <v>45147</v>
      </c>
      <c r="D18" s="16" t="s">
        <v>39</v>
      </c>
      <c r="E18" s="17">
        <v>190</v>
      </c>
      <c r="F18" s="17">
        <v>188</v>
      </c>
      <c r="G18" s="17">
        <v>187</v>
      </c>
      <c r="H18" s="82">
        <v>193</v>
      </c>
      <c r="I18" s="17"/>
      <c r="J18" s="17"/>
      <c r="K18" s="20">
        <v>4</v>
      </c>
      <c r="L18" s="20">
        <v>758</v>
      </c>
      <c r="M18" s="21">
        <v>189.5</v>
      </c>
      <c r="N18" s="22">
        <v>9</v>
      </c>
      <c r="O18" s="23">
        <v>198.5</v>
      </c>
    </row>
    <row r="19" spans="1:15" x14ac:dyDescent="0.25">
      <c r="A19" s="13" t="s">
        <v>38</v>
      </c>
      <c r="B19" s="14" t="s">
        <v>43</v>
      </c>
      <c r="C19" s="15">
        <v>45150</v>
      </c>
      <c r="D19" s="16" t="s">
        <v>39</v>
      </c>
      <c r="E19" s="17">
        <v>192</v>
      </c>
      <c r="F19" s="17">
        <v>190</v>
      </c>
      <c r="G19" s="17">
        <v>185</v>
      </c>
      <c r="H19" s="17">
        <v>186</v>
      </c>
      <c r="I19" s="17">
        <v>187</v>
      </c>
      <c r="J19" s="17">
        <v>189</v>
      </c>
      <c r="K19" s="20">
        <v>6</v>
      </c>
      <c r="L19" s="20">
        <v>1129</v>
      </c>
      <c r="M19" s="21">
        <v>188.16666666666666</v>
      </c>
      <c r="N19" s="22">
        <v>8</v>
      </c>
      <c r="O19" s="23">
        <v>196.16666666666666</v>
      </c>
    </row>
    <row r="20" spans="1:15" x14ac:dyDescent="0.25">
      <c r="A20" s="13" t="s">
        <v>38</v>
      </c>
      <c r="B20" s="14" t="s">
        <v>43</v>
      </c>
      <c r="C20" s="15">
        <v>45154</v>
      </c>
      <c r="D20" s="16" t="s">
        <v>39</v>
      </c>
      <c r="E20" s="17">
        <v>189</v>
      </c>
      <c r="F20" s="17">
        <v>185</v>
      </c>
      <c r="G20" s="17">
        <v>189</v>
      </c>
      <c r="H20" s="17">
        <v>191</v>
      </c>
      <c r="I20" s="17"/>
      <c r="J20" s="17"/>
      <c r="K20" s="20">
        <v>4</v>
      </c>
      <c r="L20" s="20">
        <v>754</v>
      </c>
      <c r="M20" s="21">
        <v>188.5</v>
      </c>
      <c r="N20" s="22">
        <v>6</v>
      </c>
      <c r="O20" s="23">
        <v>194.5</v>
      </c>
    </row>
    <row r="21" spans="1:15" x14ac:dyDescent="0.25">
      <c r="A21" s="13" t="s">
        <v>38</v>
      </c>
      <c r="B21" s="14" t="s">
        <v>43</v>
      </c>
      <c r="C21" s="15">
        <v>45158</v>
      </c>
      <c r="D21" s="16" t="s">
        <v>77</v>
      </c>
      <c r="E21" s="17">
        <v>191</v>
      </c>
      <c r="F21" s="17">
        <v>190</v>
      </c>
      <c r="G21" s="17">
        <v>192</v>
      </c>
      <c r="H21" s="17">
        <v>185</v>
      </c>
      <c r="I21" s="17"/>
      <c r="J21" s="17"/>
      <c r="K21" s="20">
        <v>4</v>
      </c>
      <c r="L21" s="20">
        <v>758</v>
      </c>
      <c r="M21" s="21">
        <v>189.5</v>
      </c>
      <c r="N21" s="22">
        <v>13</v>
      </c>
      <c r="O21" s="23">
        <v>202.5</v>
      </c>
    </row>
    <row r="22" spans="1:15" x14ac:dyDescent="0.25">
      <c r="A22" s="13" t="s">
        <v>24</v>
      </c>
      <c r="B22" s="14" t="s">
        <v>43</v>
      </c>
      <c r="C22" s="15">
        <v>45161</v>
      </c>
      <c r="D22" s="16" t="s">
        <v>42</v>
      </c>
      <c r="E22" s="17">
        <v>185</v>
      </c>
      <c r="F22" s="17">
        <v>183</v>
      </c>
      <c r="G22" s="17">
        <v>183</v>
      </c>
      <c r="H22" s="17">
        <v>190</v>
      </c>
      <c r="I22" s="17"/>
      <c r="J22" s="17"/>
      <c r="K22" s="20">
        <v>4</v>
      </c>
      <c r="L22" s="20">
        <v>741</v>
      </c>
      <c r="M22" s="21">
        <v>185.25</v>
      </c>
      <c r="N22" s="22">
        <v>5</v>
      </c>
      <c r="O22" s="23">
        <v>190.25</v>
      </c>
    </row>
    <row r="23" spans="1:15" x14ac:dyDescent="0.25">
      <c r="A23" s="13" t="s">
        <v>24</v>
      </c>
      <c r="B23" s="14" t="s">
        <v>43</v>
      </c>
      <c r="C23" s="15">
        <v>45168</v>
      </c>
      <c r="D23" s="16" t="s">
        <v>39</v>
      </c>
      <c r="E23" s="17">
        <v>188</v>
      </c>
      <c r="F23" s="17">
        <v>187</v>
      </c>
      <c r="G23" s="17">
        <v>189.001</v>
      </c>
      <c r="H23" s="17">
        <v>191</v>
      </c>
      <c r="I23" s="17"/>
      <c r="J23" s="17"/>
      <c r="K23" s="20">
        <v>4</v>
      </c>
      <c r="L23" s="20">
        <v>755.00099999999998</v>
      </c>
      <c r="M23" s="21">
        <v>188.75024999999999</v>
      </c>
      <c r="N23" s="22">
        <v>9</v>
      </c>
      <c r="O23" s="23">
        <v>197.75024999999999</v>
      </c>
    </row>
    <row r="24" spans="1:15" x14ac:dyDescent="0.25">
      <c r="A24" s="13" t="s">
        <v>38</v>
      </c>
      <c r="B24" s="14" t="s">
        <v>43</v>
      </c>
      <c r="C24" s="15">
        <v>45175</v>
      </c>
      <c r="D24" s="16" t="s">
        <v>39</v>
      </c>
      <c r="E24" s="17">
        <v>182</v>
      </c>
      <c r="F24" s="17">
        <v>190</v>
      </c>
      <c r="G24" s="82">
        <v>193</v>
      </c>
      <c r="H24" s="17">
        <v>188</v>
      </c>
      <c r="I24" s="17"/>
      <c r="J24" s="17"/>
      <c r="K24" s="20">
        <v>4</v>
      </c>
      <c r="L24" s="20">
        <v>753</v>
      </c>
      <c r="M24" s="21">
        <v>188.25</v>
      </c>
      <c r="N24" s="22">
        <v>11</v>
      </c>
      <c r="O24" s="23">
        <v>199.25</v>
      </c>
    </row>
    <row r="25" spans="1:15" x14ac:dyDescent="0.25">
      <c r="A25" s="13" t="s">
        <v>24</v>
      </c>
      <c r="B25" s="14" t="s">
        <v>43</v>
      </c>
      <c r="C25" s="15">
        <v>8654</v>
      </c>
      <c r="D25" s="16" t="s">
        <v>42</v>
      </c>
      <c r="E25" s="17">
        <v>186</v>
      </c>
      <c r="F25" s="17">
        <v>183</v>
      </c>
      <c r="G25" s="17">
        <v>182</v>
      </c>
      <c r="H25" s="17">
        <v>186</v>
      </c>
      <c r="I25" s="17">
        <v>185</v>
      </c>
      <c r="J25" s="17">
        <v>185</v>
      </c>
      <c r="K25" s="20">
        <v>6</v>
      </c>
      <c r="L25" s="20">
        <v>1107</v>
      </c>
      <c r="M25" s="21">
        <v>184.5</v>
      </c>
      <c r="N25" s="22">
        <v>4</v>
      </c>
      <c r="O25" s="23">
        <v>188.5</v>
      </c>
    </row>
    <row r="26" spans="1:15" x14ac:dyDescent="0.25">
      <c r="A26" s="13" t="s">
        <v>38</v>
      </c>
      <c r="B26" s="14" t="s">
        <v>43</v>
      </c>
      <c r="C26" s="15">
        <v>45182</v>
      </c>
      <c r="D26" s="16" t="s">
        <v>39</v>
      </c>
      <c r="E26" s="17">
        <v>182</v>
      </c>
      <c r="F26" s="17">
        <v>183</v>
      </c>
      <c r="G26" s="17">
        <v>192</v>
      </c>
      <c r="H26" s="17">
        <v>192</v>
      </c>
      <c r="I26" s="17"/>
      <c r="J26" s="17"/>
      <c r="K26" s="20">
        <v>4</v>
      </c>
      <c r="L26" s="20">
        <v>749</v>
      </c>
      <c r="M26" s="21">
        <v>187.25</v>
      </c>
      <c r="N26" s="22">
        <v>8</v>
      </c>
      <c r="O26" s="23">
        <v>195.25</v>
      </c>
    </row>
    <row r="27" spans="1:15" x14ac:dyDescent="0.25">
      <c r="A27" s="13" t="s">
        <v>38</v>
      </c>
      <c r="B27" s="14" t="s">
        <v>43</v>
      </c>
      <c r="C27" s="15">
        <v>45186</v>
      </c>
      <c r="D27" s="16" t="s">
        <v>77</v>
      </c>
      <c r="E27" s="17">
        <v>190</v>
      </c>
      <c r="F27" s="17">
        <v>188</v>
      </c>
      <c r="G27" s="17">
        <v>189</v>
      </c>
      <c r="H27" s="17">
        <v>185</v>
      </c>
      <c r="I27" s="17"/>
      <c r="J27" s="17"/>
      <c r="K27" s="20">
        <v>4</v>
      </c>
      <c r="L27" s="20">
        <v>752</v>
      </c>
      <c r="M27" s="21">
        <v>188</v>
      </c>
      <c r="N27" s="22">
        <v>5</v>
      </c>
      <c r="O27" s="23">
        <v>193</v>
      </c>
    </row>
    <row r="28" spans="1:15" x14ac:dyDescent="0.25">
      <c r="A28" s="13" t="s">
        <v>38</v>
      </c>
      <c r="B28" s="14" t="s">
        <v>43</v>
      </c>
      <c r="C28" s="15">
        <v>45189</v>
      </c>
      <c r="D28" s="16" t="s">
        <v>39</v>
      </c>
      <c r="E28" s="82">
        <v>194</v>
      </c>
      <c r="F28" s="17">
        <v>192</v>
      </c>
      <c r="G28" s="17">
        <v>189</v>
      </c>
      <c r="H28" s="17">
        <v>192</v>
      </c>
      <c r="I28" s="17"/>
      <c r="J28" s="17"/>
      <c r="K28" s="20">
        <v>4</v>
      </c>
      <c r="L28" s="20">
        <v>767</v>
      </c>
      <c r="M28" s="21">
        <v>191.75</v>
      </c>
      <c r="N28" s="22">
        <v>11</v>
      </c>
      <c r="O28" s="23">
        <v>202.75</v>
      </c>
    </row>
    <row r="29" spans="1:15" x14ac:dyDescent="0.25">
      <c r="A29" s="13" t="s">
        <v>38</v>
      </c>
      <c r="B29" s="14" t="s">
        <v>43</v>
      </c>
      <c r="C29" s="15">
        <v>45193</v>
      </c>
      <c r="D29" s="16" t="s">
        <v>65</v>
      </c>
      <c r="E29" s="17">
        <v>185</v>
      </c>
      <c r="F29" s="17">
        <v>184</v>
      </c>
      <c r="G29" s="17">
        <v>185</v>
      </c>
      <c r="H29" s="17">
        <v>186</v>
      </c>
      <c r="I29" s="17">
        <v>186</v>
      </c>
      <c r="J29" s="17">
        <v>186</v>
      </c>
      <c r="K29" s="20">
        <v>6</v>
      </c>
      <c r="L29" s="20">
        <v>1112</v>
      </c>
      <c r="M29" s="21">
        <v>185.33333333333334</v>
      </c>
      <c r="N29" s="22">
        <v>16</v>
      </c>
      <c r="O29" s="23">
        <v>201.33333333333334</v>
      </c>
    </row>
    <row r="30" spans="1:15" x14ac:dyDescent="0.25">
      <c r="A30" s="13" t="s">
        <v>38</v>
      </c>
      <c r="B30" s="14" t="s">
        <v>43</v>
      </c>
      <c r="C30" s="15">
        <v>45196</v>
      </c>
      <c r="D30" s="16" t="s">
        <v>42</v>
      </c>
      <c r="E30" s="17">
        <v>185</v>
      </c>
      <c r="F30" s="17">
        <v>178</v>
      </c>
      <c r="G30" s="17">
        <v>188</v>
      </c>
      <c r="H30" s="17">
        <v>184</v>
      </c>
      <c r="I30" s="17"/>
      <c r="J30" s="17"/>
      <c r="K30" s="20">
        <v>4</v>
      </c>
      <c r="L30" s="20">
        <v>735</v>
      </c>
      <c r="M30" s="21">
        <v>183.75</v>
      </c>
      <c r="N30" s="22">
        <v>5</v>
      </c>
      <c r="O30" s="23">
        <v>188.75</v>
      </c>
    </row>
    <row r="31" spans="1:15" x14ac:dyDescent="0.25">
      <c r="A31" s="13" t="s">
        <v>38</v>
      </c>
      <c r="B31" s="14" t="s">
        <v>43</v>
      </c>
      <c r="C31" s="15">
        <v>45203</v>
      </c>
      <c r="D31" s="16" t="s">
        <v>39</v>
      </c>
      <c r="E31" s="17">
        <v>190</v>
      </c>
      <c r="F31" s="17">
        <v>185</v>
      </c>
      <c r="G31" s="17">
        <v>183</v>
      </c>
      <c r="H31" s="17">
        <v>190</v>
      </c>
      <c r="I31" s="17"/>
      <c r="J31" s="17"/>
      <c r="K31" s="20">
        <v>4</v>
      </c>
      <c r="L31" s="20">
        <v>748</v>
      </c>
      <c r="M31" s="21">
        <v>187</v>
      </c>
      <c r="N31" s="22">
        <v>9</v>
      </c>
      <c r="O31" s="23">
        <v>196</v>
      </c>
    </row>
    <row r="32" spans="1:15" x14ac:dyDescent="0.25">
      <c r="A32" s="13" t="s">
        <v>38</v>
      </c>
      <c r="B32" s="14" t="s">
        <v>43</v>
      </c>
      <c r="C32" s="15">
        <v>45206</v>
      </c>
      <c r="D32" s="16" t="s">
        <v>65</v>
      </c>
      <c r="E32" s="17">
        <v>179</v>
      </c>
      <c r="F32" s="17">
        <v>186</v>
      </c>
      <c r="G32" s="17">
        <v>186</v>
      </c>
      <c r="H32" s="17">
        <v>191</v>
      </c>
      <c r="I32" s="17"/>
      <c r="J32" s="17"/>
      <c r="K32" s="20">
        <v>4</v>
      </c>
      <c r="L32" s="20">
        <v>742</v>
      </c>
      <c r="M32" s="21">
        <v>185.5</v>
      </c>
      <c r="N32" s="22">
        <v>5</v>
      </c>
      <c r="O32" s="23">
        <v>190.5</v>
      </c>
    </row>
    <row r="33" spans="1:15" x14ac:dyDescent="0.25">
      <c r="A33" s="13" t="s">
        <v>38</v>
      </c>
      <c r="B33" s="14" t="s">
        <v>43</v>
      </c>
      <c r="C33" s="15">
        <v>45207</v>
      </c>
      <c r="D33" s="16" t="s">
        <v>42</v>
      </c>
      <c r="E33" s="17">
        <v>186</v>
      </c>
      <c r="F33" s="17">
        <v>184</v>
      </c>
      <c r="G33" s="17">
        <v>186</v>
      </c>
      <c r="H33" s="17">
        <v>191</v>
      </c>
      <c r="I33" s="17"/>
      <c r="J33" s="17"/>
      <c r="K33" s="20">
        <v>4</v>
      </c>
      <c r="L33" s="20">
        <v>747</v>
      </c>
      <c r="M33" s="21">
        <v>186.75</v>
      </c>
      <c r="N33" s="22">
        <v>5</v>
      </c>
      <c r="O33" s="23">
        <v>191.75</v>
      </c>
    </row>
    <row r="34" spans="1:15" x14ac:dyDescent="0.25">
      <c r="A34" s="13" t="s">
        <v>38</v>
      </c>
      <c r="B34" s="14" t="s">
        <v>43</v>
      </c>
      <c r="C34" s="15">
        <v>45210</v>
      </c>
      <c r="D34" s="16" t="s">
        <v>39</v>
      </c>
      <c r="E34" s="17">
        <v>185.001</v>
      </c>
      <c r="F34" s="17">
        <v>188</v>
      </c>
      <c r="G34" s="17">
        <v>187</v>
      </c>
      <c r="H34" s="17">
        <v>188.001</v>
      </c>
      <c r="I34" s="17"/>
      <c r="J34" s="17"/>
      <c r="K34" s="20">
        <v>4</v>
      </c>
      <c r="L34" s="20">
        <v>748.00199999999995</v>
      </c>
      <c r="M34" s="21">
        <v>187.00049999999999</v>
      </c>
      <c r="N34" s="22">
        <v>10</v>
      </c>
      <c r="O34" s="23">
        <v>197.00049999999999</v>
      </c>
    </row>
    <row r="35" spans="1:15" x14ac:dyDescent="0.25">
      <c r="A35" s="13" t="s">
        <v>38</v>
      </c>
      <c r="B35" s="14" t="s">
        <v>43</v>
      </c>
      <c r="C35" s="15">
        <v>45217</v>
      </c>
      <c r="D35" s="16" t="s">
        <v>39</v>
      </c>
      <c r="E35" s="17">
        <v>186</v>
      </c>
      <c r="F35" s="17">
        <v>188</v>
      </c>
      <c r="G35" s="17">
        <v>185</v>
      </c>
      <c r="H35" s="17">
        <v>185</v>
      </c>
      <c r="I35" s="17"/>
      <c r="J35" s="17"/>
      <c r="K35" s="20">
        <v>4</v>
      </c>
      <c r="L35" s="20">
        <v>744</v>
      </c>
      <c r="M35" s="21">
        <v>186</v>
      </c>
      <c r="N35" s="22">
        <v>6</v>
      </c>
      <c r="O35" s="23">
        <v>192</v>
      </c>
    </row>
    <row r="36" spans="1:15" x14ac:dyDescent="0.25">
      <c r="A36" s="13" t="s">
        <v>38</v>
      </c>
      <c r="B36" s="14" t="s">
        <v>43</v>
      </c>
      <c r="C36" s="15">
        <v>45220</v>
      </c>
      <c r="D36" s="16" t="s">
        <v>39</v>
      </c>
      <c r="E36" s="17">
        <v>192</v>
      </c>
      <c r="F36" s="17">
        <v>186</v>
      </c>
      <c r="G36" s="82">
        <v>195</v>
      </c>
      <c r="H36" s="17">
        <v>186</v>
      </c>
      <c r="I36" s="17"/>
      <c r="J36" s="17"/>
      <c r="K36" s="20">
        <v>4</v>
      </c>
      <c r="L36" s="20">
        <v>759</v>
      </c>
      <c r="M36" s="21">
        <v>189.75</v>
      </c>
      <c r="N36" s="22">
        <v>9</v>
      </c>
      <c r="O36" s="23">
        <v>198.75</v>
      </c>
    </row>
    <row r="37" spans="1:15" x14ac:dyDescent="0.25">
      <c r="A37" s="13" t="s">
        <v>38</v>
      </c>
      <c r="B37" s="14" t="s">
        <v>43</v>
      </c>
      <c r="C37" s="15">
        <v>45224</v>
      </c>
      <c r="D37" s="16" t="s">
        <v>42</v>
      </c>
      <c r="E37" s="17">
        <v>187</v>
      </c>
      <c r="F37" s="17">
        <v>192</v>
      </c>
      <c r="G37" s="17">
        <v>189</v>
      </c>
      <c r="H37" s="82">
        <v>193</v>
      </c>
      <c r="I37" s="17"/>
      <c r="J37" s="17"/>
      <c r="K37" s="20">
        <v>4</v>
      </c>
      <c r="L37" s="20">
        <v>761</v>
      </c>
      <c r="M37" s="21">
        <v>190.25</v>
      </c>
      <c r="N37" s="22">
        <v>13</v>
      </c>
      <c r="O37" s="23">
        <v>203.25</v>
      </c>
    </row>
    <row r="38" spans="1:15" x14ac:dyDescent="0.25">
      <c r="A38" s="13" t="s">
        <v>38</v>
      </c>
      <c r="B38" s="14" t="s">
        <v>43</v>
      </c>
      <c r="C38" s="15">
        <v>45231</v>
      </c>
      <c r="D38" s="16" t="s">
        <v>39</v>
      </c>
      <c r="E38" s="17">
        <v>188</v>
      </c>
      <c r="F38" s="17">
        <v>183</v>
      </c>
      <c r="G38" s="17">
        <v>183</v>
      </c>
      <c r="H38" s="17">
        <v>181</v>
      </c>
      <c r="I38" s="17"/>
      <c r="J38" s="17"/>
      <c r="K38" s="20">
        <v>4</v>
      </c>
      <c r="L38" s="20">
        <v>735</v>
      </c>
      <c r="M38" s="21">
        <v>183.75</v>
      </c>
      <c r="N38" s="22">
        <v>6</v>
      </c>
      <c r="O38" s="23">
        <v>189.75</v>
      </c>
    </row>
    <row r="39" spans="1:15" x14ac:dyDescent="0.25">
      <c r="A39" s="13" t="s">
        <v>38</v>
      </c>
      <c r="B39" s="14" t="s">
        <v>43</v>
      </c>
      <c r="C39" s="15">
        <v>45234</v>
      </c>
      <c r="D39" s="16" t="s">
        <v>65</v>
      </c>
      <c r="E39" s="17">
        <v>180</v>
      </c>
      <c r="F39" s="17">
        <v>184</v>
      </c>
      <c r="G39" s="17">
        <v>182</v>
      </c>
      <c r="H39" s="17">
        <v>182</v>
      </c>
      <c r="I39" s="17"/>
      <c r="J39" s="17"/>
      <c r="K39" s="20">
        <v>4</v>
      </c>
      <c r="L39" s="20">
        <v>728</v>
      </c>
      <c r="M39" s="21">
        <v>182</v>
      </c>
      <c r="N39" s="22">
        <v>4</v>
      </c>
      <c r="O39" s="23">
        <v>186</v>
      </c>
    </row>
    <row r="40" spans="1:15" x14ac:dyDescent="0.25">
      <c r="A40" s="13" t="s">
        <v>38</v>
      </c>
      <c r="B40" s="14" t="s">
        <v>43</v>
      </c>
      <c r="C40" s="15">
        <v>45235</v>
      </c>
      <c r="D40" s="16" t="s">
        <v>42</v>
      </c>
      <c r="E40" s="17">
        <v>181</v>
      </c>
      <c r="F40" s="17">
        <v>184</v>
      </c>
      <c r="G40" s="17">
        <v>186.001</v>
      </c>
      <c r="H40" s="17">
        <v>186</v>
      </c>
      <c r="I40" s="17"/>
      <c r="J40" s="17"/>
      <c r="K40" s="20">
        <v>4</v>
      </c>
      <c r="L40" s="20">
        <v>737.00099999999998</v>
      </c>
      <c r="M40" s="21">
        <v>184.25024999999999</v>
      </c>
      <c r="N40" s="22">
        <v>11</v>
      </c>
      <c r="O40" s="23">
        <v>195.25024999999999</v>
      </c>
    </row>
    <row r="41" spans="1:15" x14ac:dyDescent="0.25">
      <c r="A41" s="13" t="s">
        <v>24</v>
      </c>
      <c r="B41" s="14" t="s">
        <v>43</v>
      </c>
      <c r="C41" s="15">
        <v>45238</v>
      </c>
      <c r="D41" s="16" t="s">
        <v>39</v>
      </c>
      <c r="E41" s="17">
        <v>183</v>
      </c>
      <c r="F41" s="17">
        <v>187</v>
      </c>
      <c r="G41" s="17">
        <v>174</v>
      </c>
      <c r="H41" s="17">
        <v>181</v>
      </c>
      <c r="I41" s="17"/>
      <c r="J41" s="17"/>
      <c r="K41" s="20">
        <v>4</v>
      </c>
      <c r="L41" s="20">
        <v>725</v>
      </c>
      <c r="M41" s="21">
        <v>181.25</v>
      </c>
      <c r="N41" s="22">
        <v>6</v>
      </c>
      <c r="O41" s="23">
        <v>187.25</v>
      </c>
    </row>
    <row r="42" spans="1:15" x14ac:dyDescent="0.25">
      <c r="A42" s="13" t="s">
        <v>38</v>
      </c>
      <c r="B42" s="14" t="s">
        <v>43</v>
      </c>
      <c r="C42" s="15">
        <v>45245</v>
      </c>
      <c r="D42" s="16" t="s">
        <v>39</v>
      </c>
      <c r="E42" s="17">
        <v>190</v>
      </c>
      <c r="F42" s="17">
        <v>190</v>
      </c>
      <c r="G42" s="17">
        <v>181</v>
      </c>
      <c r="H42" s="17">
        <v>190</v>
      </c>
      <c r="I42" s="17"/>
      <c r="J42" s="17"/>
      <c r="K42" s="20">
        <v>4</v>
      </c>
      <c r="L42" s="20">
        <v>751</v>
      </c>
      <c r="M42" s="21">
        <v>187.75</v>
      </c>
      <c r="N42" s="22">
        <v>11</v>
      </c>
      <c r="O42" s="23">
        <v>198.75</v>
      </c>
    </row>
    <row r="43" spans="1:15" x14ac:dyDescent="0.25">
      <c r="A43" s="13" t="s">
        <v>38</v>
      </c>
      <c r="B43" s="14" t="s">
        <v>43</v>
      </c>
      <c r="C43" s="15">
        <v>45248</v>
      </c>
      <c r="D43" s="16" t="s">
        <v>39</v>
      </c>
      <c r="E43" s="17">
        <v>186</v>
      </c>
      <c r="F43" s="17">
        <v>185</v>
      </c>
      <c r="G43" s="17">
        <v>188</v>
      </c>
      <c r="H43" s="17">
        <v>181</v>
      </c>
      <c r="I43" s="17"/>
      <c r="J43" s="17"/>
      <c r="K43" s="20">
        <v>4</v>
      </c>
      <c r="L43" s="20">
        <v>740</v>
      </c>
      <c r="M43" s="21">
        <v>185</v>
      </c>
      <c r="N43" s="22">
        <v>4</v>
      </c>
      <c r="O43" s="23">
        <v>189</v>
      </c>
    </row>
    <row r="44" spans="1:15" x14ac:dyDescent="0.25">
      <c r="A44" s="13" t="s">
        <v>38</v>
      </c>
      <c r="B44" s="14" t="s">
        <v>43</v>
      </c>
      <c r="C44" s="15">
        <v>45259</v>
      </c>
      <c r="D44" s="16" t="s">
        <v>39</v>
      </c>
      <c r="E44" s="17">
        <v>192</v>
      </c>
      <c r="F44" s="17">
        <v>192</v>
      </c>
      <c r="G44" s="17">
        <v>190</v>
      </c>
      <c r="H44" s="17">
        <v>192</v>
      </c>
      <c r="I44" s="17"/>
      <c r="J44" s="17"/>
      <c r="K44" s="20">
        <v>4</v>
      </c>
      <c r="L44" s="20">
        <v>766</v>
      </c>
      <c r="M44" s="21">
        <v>191.5</v>
      </c>
      <c r="N44" s="22">
        <v>13</v>
      </c>
      <c r="O44" s="23">
        <v>204.5</v>
      </c>
    </row>
    <row r="46" spans="1:15" x14ac:dyDescent="0.25">
      <c r="K46" s="8">
        <f>SUM(K2:K45)</f>
        <v>186</v>
      </c>
      <c r="L46" s="8">
        <f>SUM(L2:L45)</f>
        <v>34713.004000000001</v>
      </c>
      <c r="M46" s="7">
        <f>SUM(L46/K46)</f>
        <v>186.62905376344085</v>
      </c>
      <c r="N46" s="8">
        <f>SUM(N2:N45)</f>
        <v>377</v>
      </c>
      <c r="O46" s="12">
        <f>SUM(M46+N46)</f>
        <v>563.62905376344088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16 E16:J16" name="Range1_6_1_1_1"/>
    <protectedRange algorithmName="SHA-512" hashValue="ON39YdpmFHfN9f47KpiRvqrKx0V9+erV1CNkpWzYhW/Qyc6aT8rEyCrvauWSYGZK2ia3o7vd3akF07acHAFpOA==" saltValue="yVW9XmDwTqEnmpSGai0KYg==" spinCount="100000" sqref="D16" name="Range1_1_6_1_1_1"/>
    <protectedRange sqref="C31:C32 E31:J32" name="Range1_16"/>
    <protectedRange sqref="D31:D32" name="Range1_1_11"/>
    <protectedRange algorithmName="SHA-512" hashValue="ON39YdpmFHfN9f47KpiRvqrKx0V9+erV1CNkpWzYhW/Qyc6aT8rEyCrvauWSYGZK2ia3o7vd3akF07acHAFpOA==" saltValue="yVW9XmDwTqEnmpSGai0KYg==" spinCount="100000" sqref="B37:C37 E37:J37" name="Range1_5"/>
    <protectedRange algorithmName="SHA-512" hashValue="ON39YdpmFHfN9f47KpiRvqrKx0V9+erV1CNkpWzYhW/Qyc6aT8rEyCrvauWSYGZK2ia3o7vd3akF07acHAFpOA==" saltValue="yVW9XmDwTqEnmpSGai0KYg==" spinCount="100000" sqref="D37" name="Range1_1_5"/>
  </protectedRanges>
  <sortState xmlns:xlrd2="http://schemas.microsoft.com/office/spreadsheetml/2017/richdata2" ref="B2:O4">
    <sortCondition ref="C2:C4"/>
  </sortState>
  <hyperlinks>
    <hyperlink ref="Q1" location="'National Rankings'!A1" display="Back to Ranking" xr:uid="{053E1ADA-DD95-4F29-A084-86A91591B9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9E7173-0D11-4C49-B148-E13F52895B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0C68-74A5-4426-B901-4B6FC0762245}">
  <dimension ref="A1:Q16"/>
  <sheetViews>
    <sheetView workbookViewId="0">
      <selection activeCell="K17" sqref="K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2" t="s">
        <v>38</v>
      </c>
      <c r="B2" s="54" t="s">
        <v>76</v>
      </c>
      <c r="C2" s="55">
        <v>45060</v>
      </c>
      <c r="D2" s="56" t="s">
        <v>57</v>
      </c>
      <c r="E2" s="57">
        <v>173</v>
      </c>
      <c r="F2" s="57">
        <v>178</v>
      </c>
      <c r="G2" s="57">
        <v>167</v>
      </c>
      <c r="H2" s="57">
        <v>181</v>
      </c>
      <c r="I2" s="57"/>
      <c r="J2" s="57"/>
      <c r="K2" s="58">
        <v>4</v>
      </c>
      <c r="L2" s="58">
        <v>699</v>
      </c>
      <c r="M2" s="59">
        <v>174.75</v>
      </c>
      <c r="N2" s="60">
        <v>2</v>
      </c>
      <c r="O2" s="61">
        <v>176.75</v>
      </c>
    </row>
    <row r="3" spans="1:17" x14ac:dyDescent="0.25">
      <c r="A3" s="53" t="s">
        <v>38</v>
      </c>
      <c r="B3" s="54" t="s">
        <v>76</v>
      </c>
      <c r="C3" s="55">
        <v>45074</v>
      </c>
      <c r="D3" s="56" t="s">
        <v>64</v>
      </c>
      <c r="E3" s="57">
        <v>177</v>
      </c>
      <c r="F3" s="57">
        <v>166</v>
      </c>
      <c r="G3" s="57">
        <v>177</v>
      </c>
      <c r="H3" s="57">
        <v>183</v>
      </c>
      <c r="I3" s="57"/>
      <c r="J3" s="57"/>
      <c r="K3" s="58">
        <v>4</v>
      </c>
      <c r="L3" s="58">
        <v>703</v>
      </c>
      <c r="M3" s="59">
        <v>175.75</v>
      </c>
      <c r="N3" s="60">
        <v>4</v>
      </c>
      <c r="O3" s="61">
        <v>179.75</v>
      </c>
    </row>
    <row r="4" spans="1:17" x14ac:dyDescent="0.25">
      <c r="A4" s="13" t="s">
        <v>24</v>
      </c>
      <c r="B4" s="14" t="s">
        <v>76</v>
      </c>
      <c r="C4" s="15">
        <v>45088</v>
      </c>
      <c r="D4" s="16" t="s">
        <v>57</v>
      </c>
      <c r="E4" s="17">
        <v>179</v>
      </c>
      <c r="F4" s="17">
        <v>170</v>
      </c>
      <c r="G4" s="17">
        <v>179</v>
      </c>
      <c r="H4" s="17">
        <v>172</v>
      </c>
      <c r="I4" s="17"/>
      <c r="J4" s="17"/>
      <c r="K4" s="20">
        <v>4</v>
      </c>
      <c r="L4" s="20">
        <v>700</v>
      </c>
      <c r="M4" s="21">
        <v>175</v>
      </c>
      <c r="N4" s="22">
        <v>2</v>
      </c>
      <c r="O4" s="23">
        <v>177</v>
      </c>
    </row>
    <row r="5" spans="1:17" x14ac:dyDescent="0.25">
      <c r="A5" s="13" t="s">
        <v>38</v>
      </c>
      <c r="B5" s="14" t="s">
        <v>76</v>
      </c>
      <c r="C5" s="15">
        <v>45102</v>
      </c>
      <c r="D5" s="16" t="s">
        <v>64</v>
      </c>
      <c r="E5" s="17">
        <v>170</v>
      </c>
      <c r="F5" s="17">
        <v>178</v>
      </c>
      <c r="G5" s="17">
        <v>171</v>
      </c>
      <c r="H5" s="17">
        <v>181</v>
      </c>
      <c r="I5" s="17"/>
      <c r="J5" s="17"/>
      <c r="K5" s="20">
        <v>4</v>
      </c>
      <c r="L5" s="20">
        <v>700</v>
      </c>
      <c r="M5" s="21">
        <v>175</v>
      </c>
      <c r="N5" s="22">
        <v>3</v>
      </c>
      <c r="O5" s="23">
        <v>178</v>
      </c>
    </row>
    <row r="6" spans="1:17" x14ac:dyDescent="0.25">
      <c r="A6" s="13" t="s">
        <v>24</v>
      </c>
      <c r="B6" s="14" t="s">
        <v>76</v>
      </c>
      <c r="C6" s="15">
        <v>45116</v>
      </c>
      <c r="D6" s="16" t="s">
        <v>57</v>
      </c>
      <c r="E6" s="17">
        <v>161</v>
      </c>
      <c r="F6" s="17">
        <v>175</v>
      </c>
      <c r="G6" s="17">
        <v>171</v>
      </c>
      <c r="H6" s="17">
        <v>173</v>
      </c>
      <c r="I6" s="17"/>
      <c r="J6" s="17"/>
      <c r="K6" s="20">
        <v>4</v>
      </c>
      <c r="L6" s="20">
        <v>680</v>
      </c>
      <c r="M6" s="21">
        <v>170</v>
      </c>
      <c r="N6" s="22">
        <v>2</v>
      </c>
      <c r="O6" s="23">
        <v>172</v>
      </c>
    </row>
    <row r="7" spans="1:17" x14ac:dyDescent="0.25">
      <c r="A7" s="13" t="s">
        <v>38</v>
      </c>
      <c r="B7" s="14" t="s">
        <v>76</v>
      </c>
      <c r="C7" s="15">
        <v>45130</v>
      </c>
      <c r="D7" s="16" t="s">
        <v>64</v>
      </c>
      <c r="E7" s="17">
        <v>190</v>
      </c>
      <c r="F7" s="17">
        <v>189</v>
      </c>
      <c r="G7" s="17">
        <v>191</v>
      </c>
      <c r="H7" s="82">
        <v>196</v>
      </c>
      <c r="I7" s="17">
        <v>192</v>
      </c>
      <c r="J7" s="17">
        <v>188</v>
      </c>
      <c r="K7" s="20">
        <v>6</v>
      </c>
      <c r="L7" s="20">
        <v>1146</v>
      </c>
      <c r="M7" s="21">
        <v>191</v>
      </c>
      <c r="N7" s="22">
        <v>22</v>
      </c>
      <c r="O7" s="23">
        <v>213</v>
      </c>
    </row>
    <row r="8" spans="1:17" x14ac:dyDescent="0.25">
      <c r="A8" s="13" t="s">
        <v>24</v>
      </c>
      <c r="B8" s="14" t="s">
        <v>76</v>
      </c>
      <c r="C8" s="15">
        <v>45151</v>
      </c>
      <c r="D8" s="16" t="s">
        <v>57</v>
      </c>
      <c r="E8" s="17">
        <v>186</v>
      </c>
      <c r="F8" s="17">
        <v>184</v>
      </c>
      <c r="G8" s="17">
        <v>184</v>
      </c>
      <c r="H8" s="17">
        <v>189</v>
      </c>
      <c r="I8" s="17">
        <v>183</v>
      </c>
      <c r="J8" s="17">
        <v>183</v>
      </c>
      <c r="K8" s="20">
        <v>6</v>
      </c>
      <c r="L8" s="20">
        <v>1109</v>
      </c>
      <c r="M8" s="21">
        <v>184.83333333333334</v>
      </c>
      <c r="N8" s="22">
        <v>14</v>
      </c>
      <c r="O8" s="23">
        <v>198.83333333333334</v>
      </c>
    </row>
    <row r="9" spans="1:17" x14ac:dyDescent="0.25">
      <c r="A9" s="13" t="s">
        <v>38</v>
      </c>
      <c r="B9" s="14" t="s">
        <v>76</v>
      </c>
      <c r="C9" s="15">
        <v>45165</v>
      </c>
      <c r="D9" s="16" t="s">
        <v>64</v>
      </c>
      <c r="E9" s="17">
        <v>182</v>
      </c>
      <c r="F9" s="17">
        <v>186</v>
      </c>
      <c r="G9" s="17">
        <v>191</v>
      </c>
      <c r="H9" s="17">
        <v>189</v>
      </c>
      <c r="I9" s="17"/>
      <c r="J9" s="17"/>
      <c r="K9" s="20">
        <v>4</v>
      </c>
      <c r="L9" s="20">
        <v>748</v>
      </c>
      <c r="M9" s="21">
        <v>187</v>
      </c>
      <c r="N9" s="22">
        <v>13</v>
      </c>
      <c r="O9" s="23">
        <v>200</v>
      </c>
    </row>
    <row r="10" spans="1:17" x14ac:dyDescent="0.25">
      <c r="A10" s="13" t="s">
        <v>24</v>
      </c>
      <c r="B10" s="14" t="s">
        <v>76</v>
      </c>
      <c r="C10" s="15">
        <v>45179</v>
      </c>
      <c r="D10" s="16" t="s">
        <v>57</v>
      </c>
      <c r="E10" s="17">
        <v>185</v>
      </c>
      <c r="F10" s="17">
        <v>187</v>
      </c>
      <c r="G10" s="17">
        <v>191</v>
      </c>
      <c r="H10" s="17">
        <v>186</v>
      </c>
      <c r="I10" s="17">
        <v>187</v>
      </c>
      <c r="J10" s="17">
        <v>185.001</v>
      </c>
      <c r="K10" s="20">
        <v>6</v>
      </c>
      <c r="L10" s="20">
        <v>1121.001</v>
      </c>
      <c r="M10" s="21">
        <v>186.83349999999999</v>
      </c>
      <c r="N10" s="22">
        <v>8</v>
      </c>
      <c r="O10" s="23">
        <v>194.83349999999999</v>
      </c>
    </row>
    <row r="11" spans="1:17" x14ac:dyDescent="0.25">
      <c r="A11" s="13" t="s">
        <v>38</v>
      </c>
      <c r="B11" s="14" t="s">
        <v>76</v>
      </c>
      <c r="C11" s="15">
        <v>45193</v>
      </c>
      <c r="D11" s="16" t="s">
        <v>64</v>
      </c>
      <c r="E11" s="17">
        <v>174</v>
      </c>
      <c r="F11" s="17">
        <v>183</v>
      </c>
      <c r="G11" s="17">
        <v>188</v>
      </c>
      <c r="H11" s="17">
        <v>188</v>
      </c>
      <c r="I11" s="17"/>
      <c r="J11" s="17"/>
      <c r="K11" s="20">
        <v>4</v>
      </c>
      <c r="L11" s="20">
        <v>733</v>
      </c>
      <c r="M11" s="21">
        <v>183.25</v>
      </c>
      <c r="N11" s="22">
        <v>9</v>
      </c>
      <c r="O11" s="23">
        <v>192.25</v>
      </c>
    </row>
    <row r="12" spans="1:17" x14ac:dyDescent="0.25">
      <c r="A12" s="13" t="s">
        <v>38</v>
      </c>
      <c r="B12" s="14" t="s">
        <v>76</v>
      </c>
      <c r="C12" s="15">
        <v>45207</v>
      </c>
      <c r="D12" s="16" t="s">
        <v>57</v>
      </c>
      <c r="E12" s="17">
        <v>180</v>
      </c>
      <c r="F12" s="17">
        <v>185</v>
      </c>
      <c r="G12" s="17">
        <v>186</v>
      </c>
      <c r="H12" s="17">
        <v>184</v>
      </c>
      <c r="I12" s="17"/>
      <c r="J12" s="17"/>
      <c r="K12" s="20">
        <v>4</v>
      </c>
      <c r="L12" s="20">
        <v>735</v>
      </c>
      <c r="M12" s="21">
        <v>183.75</v>
      </c>
      <c r="N12" s="22">
        <v>8</v>
      </c>
      <c r="O12" s="23">
        <v>191.75</v>
      </c>
    </row>
    <row r="13" spans="1:17" x14ac:dyDescent="0.25">
      <c r="A13" s="13" t="s">
        <v>38</v>
      </c>
      <c r="B13" s="14" t="s">
        <v>76</v>
      </c>
      <c r="C13" s="15">
        <v>45221</v>
      </c>
      <c r="D13" s="16" t="s">
        <v>64</v>
      </c>
      <c r="E13" s="17">
        <v>188</v>
      </c>
      <c r="F13" s="82">
        <v>194</v>
      </c>
      <c r="G13" s="17">
        <v>187</v>
      </c>
      <c r="H13" s="17">
        <v>183</v>
      </c>
      <c r="I13" s="17"/>
      <c r="J13" s="17"/>
      <c r="K13" s="20">
        <v>4</v>
      </c>
      <c r="L13" s="20">
        <v>752</v>
      </c>
      <c r="M13" s="21">
        <v>188</v>
      </c>
      <c r="N13" s="22">
        <v>5</v>
      </c>
      <c r="O13" s="23">
        <v>193</v>
      </c>
    </row>
    <row r="14" spans="1:17" x14ac:dyDescent="0.25">
      <c r="A14" s="13" t="s">
        <v>24</v>
      </c>
      <c r="B14" s="14" t="s">
        <v>76</v>
      </c>
      <c r="C14" s="15">
        <v>45242</v>
      </c>
      <c r="D14" s="16" t="s">
        <v>57</v>
      </c>
      <c r="E14" s="17">
        <v>186</v>
      </c>
      <c r="F14" s="17">
        <v>184</v>
      </c>
      <c r="G14" s="17">
        <v>187</v>
      </c>
      <c r="H14" s="17">
        <v>170</v>
      </c>
      <c r="I14" s="17"/>
      <c r="J14" s="17"/>
      <c r="K14" s="20">
        <v>4</v>
      </c>
      <c r="L14" s="20">
        <v>727</v>
      </c>
      <c r="M14" s="21">
        <v>181.75</v>
      </c>
      <c r="N14" s="22">
        <v>2</v>
      </c>
      <c r="O14" s="23">
        <v>183.75</v>
      </c>
    </row>
    <row r="16" spans="1:17" x14ac:dyDescent="0.25">
      <c r="K16" s="8">
        <f>SUM(K2:K15)</f>
        <v>58</v>
      </c>
      <c r="L16" s="8">
        <f>SUM(L2:L15)</f>
        <v>10553.001</v>
      </c>
      <c r="M16" s="7">
        <f>SUM(L16/K16)</f>
        <v>181.94829310344829</v>
      </c>
      <c r="N16" s="8">
        <f>SUM(N2:N15)</f>
        <v>94</v>
      </c>
      <c r="O16" s="12">
        <f>SUM(M16+N16)</f>
        <v>275.94829310344829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8 C9" name="Range1_17"/>
    <protectedRange algorithmName="SHA-512" hashValue="ON39YdpmFHfN9f47KpiRvqrKx0V9+erV1CNkpWzYhW/Qyc6aT8rEyCrvauWSYGZK2ia3o7vd3akF07acHAFpOA==" saltValue="yVW9XmDwTqEnmpSGai0KYg==" spinCount="100000" sqref="E8:J8 B8 B9 E9:J9" name="Range1_20"/>
    <protectedRange algorithmName="SHA-512" hashValue="ON39YdpmFHfN9f47KpiRvqrKx0V9+erV1CNkpWzYhW/Qyc6aT8rEyCrvauWSYGZK2ia3o7vd3akF07acHAFpOA==" saltValue="yVW9XmDwTqEnmpSGai0KYg==" spinCount="100000" sqref="D8 D9" name="Range1_1_15"/>
    <protectedRange algorithmName="SHA-512" hashValue="ON39YdpmFHfN9f47KpiRvqrKx0V9+erV1CNkpWzYhW/Qyc6aT8rEyCrvauWSYGZK2ia3o7vd3akF07acHAFpOA==" saltValue="yVW9XmDwTqEnmpSGai0KYg==" spinCount="100000" sqref="E10:J10 B10 B11 E11:J11" name="Range1_25"/>
    <protectedRange algorithmName="SHA-512" hashValue="ON39YdpmFHfN9f47KpiRvqrKx0V9+erV1CNkpWzYhW/Qyc6aT8rEyCrvauWSYGZK2ia3o7vd3akF07acHAFpOA==" saltValue="yVW9XmDwTqEnmpSGai0KYg==" spinCount="100000" sqref="D10 D11" name="Range1_1_19"/>
  </protectedRanges>
  <hyperlinks>
    <hyperlink ref="Q1" location="'National Rankings'!A1" display="Back to Ranking" xr:uid="{ADF7C2AD-BAB7-4EA4-BD7B-CD6C10D8BD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3BB691-3D78-40E6-AAF4-7061F6AAA7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A17B7-54F7-4DDD-B68F-4F11370462C9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2" t="s">
        <v>38</v>
      </c>
      <c r="B2" s="54" t="s">
        <v>62</v>
      </c>
      <c r="C2" s="55">
        <v>44661</v>
      </c>
      <c r="D2" s="56" t="s">
        <v>57</v>
      </c>
      <c r="E2" s="57">
        <v>149</v>
      </c>
      <c r="F2" s="57">
        <v>163</v>
      </c>
      <c r="G2" s="57">
        <v>151</v>
      </c>
      <c r="H2" s="57">
        <v>174</v>
      </c>
      <c r="I2" s="57"/>
      <c r="J2" s="57"/>
      <c r="K2" s="58">
        <v>4</v>
      </c>
      <c r="L2" s="58">
        <v>637</v>
      </c>
      <c r="M2" s="59">
        <v>159.25</v>
      </c>
      <c r="N2" s="60">
        <v>2</v>
      </c>
      <c r="O2" s="61">
        <v>161.25</v>
      </c>
    </row>
    <row r="3" spans="1:17" x14ac:dyDescent="0.25">
      <c r="A3" s="53" t="s">
        <v>24</v>
      </c>
      <c r="B3" s="54" t="s">
        <v>62</v>
      </c>
      <c r="C3" s="55">
        <v>45060</v>
      </c>
      <c r="D3" s="56" t="s">
        <v>57</v>
      </c>
      <c r="E3" s="57">
        <v>172</v>
      </c>
      <c r="F3" s="57">
        <v>120</v>
      </c>
      <c r="G3" s="57">
        <v>144</v>
      </c>
      <c r="H3" s="57">
        <v>166</v>
      </c>
      <c r="I3" s="57"/>
      <c r="J3" s="57"/>
      <c r="K3" s="58">
        <v>4</v>
      </c>
      <c r="L3" s="58">
        <v>602</v>
      </c>
      <c r="M3" s="59">
        <v>150.5</v>
      </c>
      <c r="N3" s="60">
        <v>2</v>
      </c>
      <c r="O3" s="61">
        <v>152.5</v>
      </c>
    </row>
    <row r="4" spans="1:17" x14ac:dyDescent="0.25">
      <c r="A4" s="13" t="s">
        <v>24</v>
      </c>
      <c r="B4" s="14" t="s">
        <v>89</v>
      </c>
      <c r="C4" s="15">
        <v>45088</v>
      </c>
      <c r="D4" s="16" t="s">
        <v>57</v>
      </c>
      <c r="E4" s="17">
        <v>168</v>
      </c>
      <c r="F4" s="17">
        <v>182</v>
      </c>
      <c r="G4" s="17">
        <v>151</v>
      </c>
      <c r="H4" s="17">
        <v>172</v>
      </c>
      <c r="I4" s="17"/>
      <c r="J4" s="17"/>
      <c r="K4" s="20">
        <v>4</v>
      </c>
      <c r="L4" s="20">
        <v>673</v>
      </c>
      <c r="M4" s="21">
        <v>168.25</v>
      </c>
      <c r="N4" s="22">
        <v>2</v>
      </c>
      <c r="O4" s="23">
        <v>170.25</v>
      </c>
    </row>
    <row r="5" spans="1:17" x14ac:dyDescent="0.25">
      <c r="A5" s="13" t="s">
        <v>38</v>
      </c>
      <c r="B5" s="54" t="s">
        <v>62</v>
      </c>
      <c r="C5" s="55">
        <v>45102</v>
      </c>
      <c r="D5" s="56" t="s">
        <v>64</v>
      </c>
      <c r="E5" s="57">
        <v>162</v>
      </c>
      <c r="F5" s="57">
        <v>155</v>
      </c>
      <c r="G5" s="57">
        <v>154</v>
      </c>
      <c r="H5" s="57">
        <v>168</v>
      </c>
      <c r="I5" s="57"/>
      <c r="J5" s="57"/>
      <c r="K5" s="58">
        <v>4</v>
      </c>
      <c r="L5" s="58">
        <v>639</v>
      </c>
      <c r="M5" s="59">
        <v>159.75</v>
      </c>
      <c r="N5" s="60">
        <v>3</v>
      </c>
      <c r="O5" s="61">
        <v>162.75</v>
      </c>
    </row>
    <row r="6" spans="1:17" x14ac:dyDescent="0.25">
      <c r="A6" s="13" t="s">
        <v>24</v>
      </c>
      <c r="B6" s="14" t="s">
        <v>89</v>
      </c>
      <c r="C6" s="15">
        <v>45116</v>
      </c>
      <c r="D6" s="16" t="s">
        <v>57</v>
      </c>
      <c r="E6" s="17">
        <v>157</v>
      </c>
      <c r="F6" s="17">
        <v>141</v>
      </c>
      <c r="G6" s="17">
        <v>174</v>
      </c>
      <c r="H6" s="17">
        <v>164</v>
      </c>
      <c r="I6" s="17"/>
      <c r="J6" s="17"/>
      <c r="K6" s="20">
        <v>4</v>
      </c>
      <c r="L6" s="20">
        <v>636</v>
      </c>
      <c r="M6" s="21">
        <v>159</v>
      </c>
      <c r="N6" s="22">
        <v>2</v>
      </c>
      <c r="O6" s="23">
        <v>161</v>
      </c>
    </row>
    <row r="7" spans="1:17" x14ac:dyDescent="0.25">
      <c r="A7" s="13" t="s">
        <v>24</v>
      </c>
      <c r="B7" s="14" t="s">
        <v>62</v>
      </c>
      <c r="C7" s="15">
        <v>45151</v>
      </c>
      <c r="D7" s="16" t="s">
        <v>57</v>
      </c>
      <c r="E7" s="17">
        <v>163</v>
      </c>
      <c r="F7" s="17">
        <v>172</v>
      </c>
      <c r="G7" s="17">
        <v>170</v>
      </c>
      <c r="H7" s="17">
        <v>168</v>
      </c>
      <c r="I7" s="17">
        <v>164</v>
      </c>
      <c r="J7" s="17">
        <v>176</v>
      </c>
      <c r="K7" s="20">
        <v>6</v>
      </c>
      <c r="L7" s="20">
        <v>1013</v>
      </c>
      <c r="M7" s="21">
        <v>168.83333333333334</v>
      </c>
      <c r="N7" s="22">
        <v>4</v>
      </c>
      <c r="O7" s="23">
        <v>172.83333333333334</v>
      </c>
    </row>
    <row r="8" spans="1:17" x14ac:dyDescent="0.25">
      <c r="A8" s="13" t="s">
        <v>38</v>
      </c>
      <c r="B8" s="14" t="s">
        <v>62</v>
      </c>
      <c r="C8" s="15">
        <v>45165</v>
      </c>
      <c r="D8" s="16" t="s">
        <v>64</v>
      </c>
      <c r="E8" s="17">
        <v>161</v>
      </c>
      <c r="F8" s="17">
        <v>156</v>
      </c>
      <c r="G8" s="17">
        <v>168</v>
      </c>
      <c r="H8" s="17">
        <v>155</v>
      </c>
      <c r="I8" s="17"/>
      <c r="J8" s="17"/>
      <c r="K8" s="20">
        <v>4</v>
      </c>
      <c r="L8" s="20">
        <v>640</v>
      </c>
      <c r="M8" s="21">
        <v>160</v>
      </c>
      <c r="N8" s="22">
        <v>3</v>
      </c>
      <c r="O8" s="23">
        <v>163</v>
      </c>
    </row>
    <row r="9" spans="1:17" x14ac:dyDescent="0.25">
      <c r="A9" s="13" t="s">
        <v>24</v>
      </c>
      <c r="B9" s="14" t="s">
        <v>62</v>
      </c>
      <c r="C9" s="15">
        <v>45179</v>
      </c>
      <c r="D9" s="16" t="s">
        <v>57</v>
      </c>
      <c r="E9" s="17">
        <v>171</v>
      </c>
      <c r="F9" s="17">
        <v>174</v>
      </c>
      <c r="G9" s="17">
        <v>176</v>
      </c>
      <c r="H9" s="17">
        <v>176</v>
      </c>
      <c r="I9" s="17">
        <v>180</v>
      </c>
      <c r="J9" s="17">
        <v>176</v>
      </c>
      <c r="K9" s="20">
        <v>6</v>
      </c>
      <c r="L9" s="20">
        <v>1053</v>
      </c>
      <c r="M9" s="21">
        <v>175.5</v>
      </c>
      <c r="N9" s="22">
        <v>4</v>
      </c>
      <c r="O9" s="23">
        <v>179.5</v>
      </c>
    </row>
    <row r="10" spans="1:17" x14ac:dyDescent="0.25">
      <c r="A10" s="13" t="s">
        <v>38</v>
      </c>
      <c r="B10" s="14" t="s">
        <v>62</v>
      </c>
      <c r="C10" s="15">
        <v>45193</v>
      </c>
      <c r="D10" s="16" t="s">
        <v>64</v>
      </c>
      <c r="E10" s="17">
        <v>154</v>
      </c>
      <c r="F10" s="17">
        <v>153</v>
      </c>
      <c r="G10" s="17">
        <v>167</v>
      </c>
      <c r="H10" s="17">
        <v>169</v>
      </c>
      <c r="I10" s="17"/>
      <c r="J10" s="17"/>
      <c r="K10" s="20">
        <v>4</v>
      </c>
      <c r="L10" s="20">
        <v>643</v>
      </c>
      <c r="M10" s="21">
        <v>160.75</v>
      </c>
      <c r="N10" s="22">
        <v>2</v>
      </c>
      <c r="O10" s="23">
        <v>162.75</v>
      </c>
    </row>
    <row r="11" spans="1:17" x14ac:dyDescent="0.25">
      <c r="A11" s="13" t="s">
        <v>38</v>
      </c>
      <c r="B11" s="14" t="s">
        <v>62</v>
      </c>
      <c r="C11" s="15">
        <v>45207</v>
      </c>
      <c r="D11" s="16" t="s">
        <v>57</v>
      </c>
      <c r="E11" s="17">
        <v>168</v>
      </c>
      <c r="F11" s="17">
        <v>153</v>
      </c>
      <c r="G11" s="17">
        <v>142</v>
      </c>
      <c r="H11" s="17">
        <v>164</v>
      </c>
      <c r="I11" s="17"/>
      <c r="J11" s="17"/>
      <c r="K11" s="20">
        <v>4</v>
      </c>
      <c r="L11" s="20">
        <v>627</v>
      </c>
      <c r="M11" s="21">
        <v>156.75</v>
      </c>
      <c r="N11" s="22">
        <v>2</v>
      </c>
      <c r="O11" s="23">
        <v>158.75</v>
      </c>
    </row>
    <row r="13" spans="1:17" x14ac:dyDescent="0.25">
      <c r="K13" s="8">
        <f>SUM(K2:K12)</f>
        <v>44</v>
      </c>
      <c r="L13" s="8">
        <f>SUM(L2:L12)</f>
        <v>7163</v>
      </c>
      <c r="M13" s="7">
        <f>SUM(L13/K13)</f>
        <v>162.79545454545453</v>
      </c>
      <c r="N13" s="8">
        <f>SUM(N2:N12)</f>
        <v>26</v>
      </c>
      <c r="O13" s="12">
        <f>SUM(M13+N13)</f>
        <v>188.79545454545453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7 C8" name="Range1_17"/>
    <protectedRange algorithmName="SHA-512" hashValue="ON39YdpmFHfN9f47KpiRvqrKx0V9+erV1CNkpWzYhW/Qyc6aT8rEyCrvauWSYGZK2ia3o7vd3akF07acHAFpOA==" saltValue="yVW9XmDwTqEnmpSGai0KYg==" spinCount="100000" sqref="E7:J7 B7 B8 E8:J8" name="Range1_20"/>
    <protectedRange algorithmName="SHA-512" hashValue="ON39YdpmFHfN9f47KpiRvqrKx0V9+erV1CNkpWzYhW/Qyc6aT8rEyCrvauWSYGZK2ia3o7vd3akF07acHAFpOA==" saltValue="yVW9XmDwTqEnmpSGai0KYg==" spinCount="100000" sqref="D7 D8" name="Range1_1_15"/>
    <protectedRange algorithmName="SHA-512" hashValue="ON39YdpmFHfN9f47KpiRvqrKx0V9+erV1CNkpWzYhW/Qyc6aT8rEyCrvauWSYGZK2ia3o7vd3akF07acHAFpOA==" saltValue="yVW9XmDwTqEnmpSGai0KYg==" spinCount="100000" sqref="E9:J9 B9 B10 E10:J10" name="Range1_25"/>
    <protectedRange algorithmName="SHA-512" hashValue="ON39YdpmFHfN9f47KpiRvqrKx0V9+erV1CNkpWzYhW/Qyc6aT8rEyCrvauWSYGZK2ia3o7vd3akF07acHAFpOA==" saltValue="yVW9XmDwTqEnmpSGai0KYg==" spinCount="100000" sqref="D9 D10" name="Range1_1_19"/>
  </protectedRanges>
  <conditionalFormatting sqref="I2">
    <cfRule type="top10" dxfId="4" priority="8" rank="1"/>
  </conditionalFormatting>
  <conditionalFormatting sqref="J2">
    <cfRule type="top10" dxfId="3" priority="7" rank="1"/>
  </conditionalFormatting>
  <hyperlinks>
    <hyperlink ref="Q1" location="'National Rankings'!A1" display="Back to Ranking" xr:uid="{8389361E-848E-463B-B371-CF5B17CBF0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EA0C7E-CD78-4CD7-90CA-2A2AB6E050D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92833-0170-4A60-B14A-8E40AADFD76D}">
  <sheetPr codeName="Sheet41"/>
  <dimension ref="A1:Q3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26</v>
      </c>
      <c r="C2" s="15">
        <v>44982</v>
      </c>
      <c r="D2" s="16" t="s">
        <v>25</v>
      </c>
      <c r="E2" s="82">
        <v>193</v>
      </c>
      <c r="F2" s="17">
        <v>182</v>
      </c>
      <c r="G2" s="17">
        <v>185</v>
      </c>
      <c r="H2" s="17">
        <v>186</v>
      </c>
      <c r="I2" s="17"/>
      <c r="J2" s="17"/>
      <c r="K2" s="20">
        <v>4</v>
      </c>
      <c r="L2" s="20">
        <v>746</v>
      </c>
      <c r="M2" s="21">
        <v>186.5</v>
      </c>
      <c r="N2" s="22">
        <v>13</v>
      </c>
      <c r="O2" s="23">
        <v>199.5</v>
      </c>
    </row>
    <row r="3" spans="1:17" x14ac:dyDescent="0.25">
      <c r="A3" s="13" t="s">
        <v>24</v>
      </c>
      <c r="B3" s="14" t="s">
        <v>26</v>
      </c>
      <c r="C3" s="15">
        <v>44996</v>
      </c>
      <c r="D3" s="16" t="s">
        <v>25</v>
      </c>
      <c r="E3" s="17">
        <v>172</v>
      </c>
      <c r="F3" s="17">
        <v>173</v>
      </c>
      <c r="G3" s="17">
        <v>181</v>
      </c>
      <c r="H3" s="17">
        <v>177</v>
      </c>
      <c r="I3" s="17"/>
      <c r="J3" s="17"/>
      <c r="K3" s="20">
        <v>4</v>
      </c>
      <c r="L3" s="20">
        <v>703</v>
      </c>
      <c r="M3" s="21">
        <v>175.75</v>
      </c>
      <c r="N3" s="22">
        <v>9</v>
      </c>
      <c r="O3" s="23">
        <v>184.75</v>
      </c>
    </row>
    <row r="4" spans="1:17" x14ac:dyDescent="0.25">
      <c r="A4" s="13" t="s">
        <v>24</v>
      </c>
      <c r="B4" s="14" t="s">
        <v>26</v>
      </c>
      <c r="C4" s="15">
        <v>45010</v>
      </c>
      <c r="D4" s="16" t="s">
        <v>25</v>
      </c>
      <c r="E4" s="17">
        <v>180</v>
      </c>
      <c r="F4" s="17">
        <v>180</v>
      </c>
      <c r="G4" s="17">
        <v>176</v>
      </c>
      <c r="H4" s="17">
        <v>179</v>
      </c>
      <c r="I4" s="17"/>
      <c r="J4" s="17"/>
      <c r="K4" s="20">
        <v>4</v>
      </c>
      <c r="L4" s="20">
        <v>715</v>
      </c>
      <c r="M4" s="21">
        <v>178.75</v>
      </c>
      <c r="N4" s="22">
        <v>4</v>
      </c>
      <c r="O4" s="23">
        <v>182.75</v>
      </c>
    </row>
    <row r="5" spans="1:17" x14ac:dyDescent="0.25">
      <c r="A5" s="43" t="s">
        <v>38</v>
      </c>
      <c r="B5" s="43" t="s">
        <v>26</v>
      </c>
      <c r="C5" s="15">
        <v>45011</v>
      </c>
      <c r="D5" s="43" t="s">
        <v>30</v>
      </c>
      <c r="E5" s="43">
        <v>189</v>
      </c>
      <c r="F5" s="43">
        <v>185</v>
      </c>
      <c r="G5" s="43">
        <v>180</v>
      </c>
      <c r="H5" s="43">
        <v>178</v>
      </c>
      <c r="I5" s="43"/>
      <c r="J5" s="43"/>
      <c r="K5" s="43">
        <v>4</v>
      </c>
      <c r="L5" s="43">
        <v>732</v>
      </c>
      <c r="M5" s="43">
        <v>183</v>
      </c>
      <c r="N5" s="43">
        <v>8</v>
      </c>
      <c r="O5" s="43">
        <v>191</v>
      </c>
    </row>
    <row r="6" spans="1:17" x14ac:dyDescent="0.25">
      <c r="A6" s="13" t="s">
        <v>24</v>
      </c>
      <c r="B6" s="14" t="s">
        <v>26</v>
      </c>
      <c r="C6" s="15">
        <v>45020</v>
      </c>
      <c r="D6" s="16" t="s">
        <v>25</v>
      </c>
      <c r="E6" s="17">
        <v>175</v>
      </c>
      <c r="F6" s="17">
        <v>169</v>
      </c>
      <c r="G6" s="17">
        <v>178.001</v>
      </c>
      <c r="H6" s="17">
        <v>174</v>
      </c>
      <c r="I6" s="17"/>
      <c r="J6" s="17"/>
      <c r="K6" s="20">
        <v>4</v>
      </c>
      <c r="L6" s="20">
        <v>696.00099999999998</v>
      </c>
      <c r="M6" s="21">
        <v>174.00024999999999</v>
      </c>
      <c r="N6" s="22">
        <v>3</v>
      </c>
      <c r="O6" s="23">
        <v>177.00024999999999</v>
      </c>
    </row>
    <row r="7" spans="1:17" x14ac:dyDescent="0.25">
      <c r="A7" s="13" t="s">
        <v>24</v>
      </c>
      <c r="B7" s="14" t="s">
        <v>26</v>
      </c>
      <c r="C7" s="15">
        <v>45024</v>
      </c>
      <c r="D7" s="16" t="s">
        <v>25</v>
      </c>
      <c r="E7" s="17">
        <v>179</v>
      </c>
      <c r="F7" s="17">
        <v>177.001</v>
      </c>
      <c r="G7" s="17">
        <v>183</v>
      </c>
      <c r="H7" s="17">
        <v>177</v>
      </c>
      <c r="I7" s="17"/>
      <c r="J7" s="17"/>
      <c r="K7" s="20">
        <v>4</v>
      </c>
      <c r="L7" s="20">
        <v>716.00099999999998</v>
      </c>
      <c r="M7" s="21">
        <v>179.00024999999999</v>
      </c>
      <c r="N7" s="22">
        <v>2</v>
      </c>
      <c r="O7" s="23">
        <v>181.00024999999999</v>
      </c>
    </row>
    <row r="8" spans="1:17" x14ac:dyDescent="0.25">
      <c r="A8" s="13" t="s">
        <v>38</v>
      </c>
      <c r="B8" s="14" t="s">
        <v>26</v>
      </c>
      <c r="C8" s="15">
        <v>45038</v>
      </c>
      <c r="D8" s="16" t="s">
        <v>25</v>
      </c>
      <c r="E8" s="17">
        <v>155</v>
      </c>
      <c r="F8" s="17">
        <v>172</v>
      </c>
      <c r="G8" s="17">
        <v>170.001</v>
      </c>
      <c r="H8" s="17">
        <v>180</v>
      </c>
      <c r="I8" s="17"/>
      <c r="J8" s="17"/>
      <c r="K8" s="20">
        <v>4</v>
      </c>
      <c r="L8" s="20">
        <v>677.00099999999998</v>
      </c>
      <c r="M8" s="21">
        <v>169.25024999999999</v>
      </c>
      <c r="N8" s="22">
        <v>3</v>
      </c>
      <c r="O8" s="23">
        <v>172.25024999999999</v>
      </c>
    </row>
    <row r="9" spans="1:17" x14ac:dyDescent="0.25">
      <c r="A9" s="53" t="s">
        <v>24</v>
      </c>
      <c r="B9" s="54" t="s">
        <v>26</v>
      </c>
      <c r="C9" s="55">
        <v>45048</v>
      </c>
      <c r="D9" s="56" t="s">
        <v>25</v>
      </c>
      <c r="E9" s="17">
        <v>158</v>
      </c>
      <c r="F9" s="17">
        <v>183.001</v>
      </c>
      <c r="G9" s="17">
        <v>184</v>
      </c>
      <c r="H9" s="17">
        <v>182</v>
      </c>
      <c r="I9" s="57"/>
      <c r="J9" s="57"/>
      <c r="K9" s="58">
        <v>4</v>
      </c>
      <c r="L9" s="58">
        <v>707.00099999999998</v>
      </c>
      <c r="M9" s="59">
        <v>176.75024999999999</v>
      </c>
      <c r="N9" s="60">
        <v>6</v>
      </c>
      <c r="O9" s="61">
        <v>182.75024999999999</v>
      </c>
    </row>
    <row r="10" spans="1:17" x14ac:dyDescent="0.25">
      <c r="A10" s="13" t="s">
        <v>38</v>
      </c>
      <c r="B10" s="54" t="s">
        <v>26</v>
      </c>
      <c r="C10" s="55">
        <v>45073</v>
      </c>
      <c r="D10" s="56" t="s">
        <v>25</v>
      </c>
      <c r="E10" s="17">
        <v>173</v>
      </c>
      <c r="F10" s="17">
        <v>177</v>
      </c>
      <c r="G10" s="17">
        <v>178</v>
      </c>
      <c r="H10" s="17">
        <v>172</v>
      </c>
      <c r="I10" s="57"/>
      <c r="J10" s="57"/>
      <c r="K10" s="58">
        <v>4</v>
      </c>
      <c r="L10" s="58">
        <v>700</v>
      </c>
      <c r="M10" s="59">
        <v>175</v>
      </c>
      <c r="N10" s="60">
        <v>3</v>
      </c>
      <c r="O10" s="61">
        <v>178</v>
      </c>
    </row>
    <row r="11" spans="1:17" x14ac:dyDescent="0.25">
      <c r="A11" s="13" t="s">
        <v>38</v>
      </c>
      <c r="B11" s="54" t="s">
        <v>26</v>
      </c>
      <c r="C11" s="55">
        <v>45074</v>
      </c>
      <c r="D11" s="56" t="s">
        <v>30</v>
      </c>
      <c r="E11" s="17">
        <v>161</v>
      </c>
      <c r="F11" s="17">
        <v>151</v>
      </c>
      <c r="G11" s="17">
        <v>180</v>
      </c>
      <c r="H11" s="17">
        <v>179</v>
      </c>
      <c r="I11" s="57"/>
      <c r="J11" s="57"/>
      <c r="K11" s="58">
        <v>4</v>
      </c>
      <c r="L11" s="58">
        <v>671</v>
      </c>
      <c r="M11" s="59">
        <v>167.75</v>
      </c>
      <c r="N11" s="60">
        <v>2</v>
      </c>
      <c r="O11" s="61">
        <v>169.75</v>
      </c>
    </row>
    <row r="12" spans="1:17" x14ac:dyDescent="0.25">
      <c r="A12" s="53" t="s">
        <v>24</v>
      </c>
      <c r="B12" s="54" t="s">
        <v>26</v>
      </c>
      <c r="C12" s="55">
        <v>45083</v>
      </c>
      <c r="D12" s="56" t="s">
        <v>25</v>
      </c>
      <c r="E12" s="17">
        <v>169</v>
      </c>
      <c r="F12" s="17">
        <v>160</v>
      </c>
      <c r="G12" s="17">
        <v>177</v>
      </c>
      <c r="H12" s="17">
        <v>182</v>
      </c>
      <c r="I12" s="57"/>
      <c r="J12" s="57"/>
      <c r="K12" s="58">
        <v>4</v>
      </c>
      <c r="L12" s="58">
        <v>688</v>
      </c>
      <c r="M12" s="59">
        <v>172</v>
      </c>
      <c r="N12" s="60">
        <v>2</v>
      </c>
      <c r="O12" s="61">
        <v>174</v>
      </c>
    </row>
    <row r="13" spans="1:17" x14ac:dyDescent="0.25">
      <c r="A13" s="53" t="s">
        <v>38</v>
      </c>
      <c r="B13" s="54" t="s">
        <v>26</v>
      </c>
      <c r="C13" s="55">
        <v>45087</v>
      </c>
      <c r="D13" s="56" t="s">
        <v>25</v>
      </c>
      <c r="E13" s="17">
        <v>178</v>
      </c>
      <c r="F13" s="17">
        <v>179</v>
      </c>
      <c r="G13" s="17">
        <v>178</v>
      </c>
      <c r="H13" s="17">
        <v>181</v>
      </c>
      <c r="I13" s="57"/>
      <c r="J13" s="57"/>
      <c r="K13" s="58">
        <v>4</v>
      </c>
      <c r="L13" s="58">
        <v>716</v>
      </c>
      <c r="M13" s="59">
        <v>179</v>
      </c>
      <c r="N13" s="60">
        <v>5</v>
      </c>
      <c r="O13" s="61">
        <v>184</v>
      </c>
    </row>
    <row r="14" spans="1:17" x14ac:dyDescent="0.25">
      <c r="A14" s="13" t="s">
        <v>38</v>
      </c>
      <c r="B14" s="54" t="s">
        <v>26</v>
      </c>
      <c r="C14" s="55">
        <v>45101</v>
      </c>
      <c r="D14" s="56" t="s">
        <v>25</v>
      </c>
      <c r="E14" s="17">
        <v>178</v>
      </c>
      <c r="F14" s="17">
        <v>178.001</v>
      </c>
      <c r="G14" s="17">
        <v>176</v>
      </c>
      <c r="H14" s="17">
        <v>179</v>
      </c>
      <c r="I14" s="57"/>
      <c r="J14" s="57"/>
      <c r="K14" s="58">
        <v>4</v>
      </c>
      <c r="L14" s="58">
        <v>711.00099999999998</v>
      </c>
      <c r="M14" s="59">
        <v>177.75024999999999</v>
      </c>
      <c r="N14" s="60">
        <v>7</v>
      </c>
      <c r="O14" s="61">
        <v>184.75024999999999</v>
      </c>
    </row>
    <row r="15" spans="1:17" x14ac:dyDescent="0.25">
      <c r="A15" s="13" t="s">
        <v>24</v>
      </c>
      <c r="B15" s="14" t="s">
        <v>26</v>
      </c>
      <c r="C15" s="15">
        <v>45115</v>
      </c>
      <c r="D15" s="16" t="s">
        <v>25</v>
      </c>
      <c r="E15" s="17">
        <v>176.001</v>
      </c>
      <c r="F15" s="17">
        <v>174.001</v>
      </c>
      <c r="G15" s="17">
        <v>180</v>
      </c>
      <c r="H15" s="17">
        <v>185</v>
      </c>
      <c r="I15" s="17"/>
      <c r="J15" s="17"/>
      <c r="K15" s="20">
        <v>4</v>
      </c>
      <c r="L15" s="20">
        <v>715.00199999999995</v>
      </c>
      <c r="M15" s="21">
        <v>178.75049999999999</v>
      </c>
      <c r="N15" s="22">
        <v>13</v>
      </c>
      <c r="O15" s="23">
        <v>191.75049999999999</v>
      </c>
    </row>
    <row r="16" spans="1:17" x14ac:dyDescent="0.25">
      <c r="A16" s="13" t="s">
        <v>24</v>
      </c>
      <c r="B16" s="14" t="s">
        <v>26</v>
      </c>
      <c r="C16" s="15">
        <v>45123</v>
      </c>
      <c r="D16" s="16" t="s">
        <v>25</v>
      </c>
      <c r="E16" s="17">
        <v>174</v>
      </c>
      <c r="F16" s="17">
        <v>182</v>
      </c>
      <c r="G16" s="17">
        <v>178</v>
      </c>
      <c r="H16" s="17">
        <v>186</v>
      </c>
      <c r="I16" s="17">
        <v>180</v>
      </c>
      <c r="J16" s="17">
        <v>180</v>
      </c>
      <c r="K16" s="20">
        <v>6</v>
      </c>
      <c r="L16" s="20">
        <v>1080</v>
      </c>
      <c r="M16" s="21">
        <v>180</v>
      </c>
      <c r="N16" s="22">
        <v>22</v>
      </c>
      <c r="O16" s="23">
        <v>202</v>
      </c>
    </row>
    <row r="17" spans="1:15" x14ac:dyDescent="0.25">
      <c r="A17" s="13" t="s">
        <v>38</v>
      </c>
      <c r="B17" s="14" t="s">
        <v>26</v>
      </c>
      <c r="C17" s="15">
        <v>45129</v>
      </c>
      <c r="D17" s="16" t="s">
        <v>25</v>
      </c>
      <c r="E17" s="17">
        <v>172</v>
      </c>
      <c r="F17" s="17">
        <v>189</v>
      </c>
      <c r="G17" s="17">
        <v>182</v>
      </c>
      <c r="H17" s="17">
        <v>175</v>
      </c>
      <c r="I17" s="17"/>
      <c r="J17" s="17"/>
      <c r="K17" s="20">
        <v>4</v>
      </c>
      <c r="L17" s="20">
        <v>718</v>
      </c>
      <c r="M17" s="21">
        <v>179.5</v>
      </c>
      <c r="N17" s="22">
        <v>2</v>
      </c>
      <c r="O17" s="23">
        <v>181.5</v>
      </c>
    </row>
    <row r="18" spans="1:15" x14ac:dyDescent="0.25">
      <c r="A18" s="13" t="s">
        <v>24</v>
      </c>
      <c r="B18" s="14" t="s">
        <v>26</v>
      </c>
      <c r="C18" s="15">
        <v>45136</v>
      </c>
      <c r="D18" s="16" t="s">
        <v>25</v>
      </c>
      <c r="E18" s="17">
        <v>173</v>
      </c>
      <c r="F18" s="17">
        <v>177</v>
      </c>
      <c r="G18" s="17">
        <v>188</v>
      </c>
      <c r="H18" s="17">
        <v>178</v>
      </c>
      <c r="I18" s="17">
        <v>175</v>
      </c>
      <c r="J18" s="17">
        <v>178</v>
      </c>
      <c r="K18" s="20">
        <v>6</v>
      </c>
      <c r="L18" s="20">
        <v>1069</v>
      </c>
      <c r="M18" s="21">
        <v>178.16666666666666</v>
      </c>
      <c r="N18" s="22">
        <v>12</v>
      </c>
      <c r="O18" s="23">
        <v>190.16666666666666</v>
      </c>
    </row>
    <row r="19" spans="1:15" x14ac:dyDescent="0.25">
      <c r="A19" s="13" t="s">
        <v>38</v>
      </c>
      <c r="B19" s="14" t="s">
        <v>26</v>
      </c>
      <c r="C19" s="15">
        <v>45139</v>
      </c>
      <c r="D19" s="16" t="s">
        <v>25</v>
      </c>
      <c r="E19" s="17">
        <v>186</v>
      </c>
      <c r="F19" s="17">
        <v>179</v>
      </c>
      <c r="G19" s="17">
        <v>177</v>
      </c>
      <c r="H19" s="17">
        <v>181</v>
      </c>
      <c r="I19" s="17"/>
      <c r="J19" s="17"/>
      <c r="K19" s="20">
        <v>4</v>
      </c>
      <c r="L19" s="20">
        <v>723</v>
      </c>
      <c r="M19" s="21">
        <v>180.75</v>
      </c>
      <c r="N19" s="22">
        <v>13</v>
      </c>
      <c r="O19" s="23">
        <v>193.75</v>
      </c>
    </row>
    <row r="20" spans="1:15" x14ac:dyDescent="0.25">
      <c r="A20" s="13" t="s">
        <v>24</v>
      </c>
      <c r="B20" s="14" t="s">
        <v>26</v>
      </c>
      <c r="C20" s="15">
        <v>45150</v>
      </c>
      <c r="D20" s="16" t="s">
        <v>25</v>
      </c>
      <c r="E20" s="17">
        <v>176</v>
      </c>
      <c r="F20" s="17">
        <v>172</v>
      </c>
      <c r="G20" s="17">
        <v>177</v>
      </c>
      <c r="H20" s="17">
        <v>175</v>
      </c>
      <c r="I20" s="17"/>
      <c r="J20" s="17"/>
      <c r="K20" s="20">
        <v>4</v>
      </c>
      <c r="L20" s="20">
        <v>700</v>
      </c>
      <c r="M20" s="21">
        <v>175</v>
      </c>
      <c r="N20" s="22">
        <v>6</v>
      </c>
      <c r="O20" s="23">
        <v>181</v>
      </c>
    </row>
    <row r="21" spans="1:15" x14ac:dyDescent="0.25">
      <c r="A21" s="13" t="s">
        <v>38</v>
      </c>
      <c r="B21" s="14" t="s">
        <v>26</v>
      </c>
      <c r="C21" s="15">
        <v>45164</v>
      </c>
      <c r="D21" s="16" t="s">
        <v>25</v>
      </c>
      <c r="E21" s="17">
        <v>175</v>
      </c>
      <c r="F21" s="17">
        <v>179</v>
      </c>
      <c r="G21" s="17">
        <v>182</v>
      </c>
      <c r="H21" s="17">
        <v>181</v>
      </c>
      <c r="I21" s="17"/>
      <c r="J21" s="17"/>
      <c r="K21" s="20">
        <v>4</v>
      </c>
      <c r="L21" s="20">
        <v>717</v>
      </c>
      <c r="M21" s="21">
        <v>179.25</v>
      </c>
      <c r="N21" s="22">
        <v>3</v>
      </c>
      <c r="O21" s="23">
        <v>182.25</v>
      </c>
    </row>
    <row r="22" spans="1:15" x14ac:dyDescent="0.25">
      <c r="A22" s="13" t="s">
        <v>38</v>
      </c>
      <c r="B22" s="14" t="s">
        <v>26</v>
      </c>
      <c r="C22" s="15">
        <v>45174</v>
      </c>
      <c r="D22" s="16" t="s">
        <v>25</v>
      </c>
      <c r="E22" s="17">
        <v>180</v>
      </c>
      <c r="F22" s="17">
        <v>177</v>
      </c>
      <c r="G22" s="17">
        <v>178</v>
      </c>
      <c r="H22" s="17">
        <v>176</v>
      </c>
      <c r="I22" s="17"/>
      <c r="J22" s="17"/>
      <c r="K22" s="20">
        <v>4</v>
      </c>
      <c r="L22" s="20">
        <v>711</v>
      </c>
      <c r="M22" s="21">
        <v>177.75</v>
      </c>
      <c r="N22" s="22">
        <v>6</v>
      </c>
      <c r="O22" s="23">
        <v>183.75</v>
      </c>
    </row>
    <row r="23" spans="1:15" x14ac:dyDescent="0.25">
      <c r="A23" s="13" t="s">
        <v>24</v>
      </c>
      <c r="B23" s="14" t="s">
        <v>26</v>
      </c>
      <c r="C23" s="15">
        <v>45178</v>
      </c>
      <c r="D23" s="16" t="s">
        <v>25</v>
      </c>
      <c r="E23" s="17">
        <v>183</v>
      </c>
      <c r="F23" s="17">
        <v>179</v>
      </c>
      <c r="G23" s="17">
        <v>175</v>
      </c>
      <c r="H23" s="17">
        <v>181</v>
      </c>
      <c r="I23" s="17"/>
      <c r="J23" s="17"/>
      <c r="K23" s="20">
        <v>4</v>
      </c>
      <c r="L23" s="20">
        <v>718</v>
      </c>
      <c r="M23" s="21">
        <v>179.5</v>
      </c>
      <c r="N23" s="22">
        <v>6</v>
      </c>
      <c r="O23" s="23">
        <v>185.5</v>
      </c>
    </row>
    <row r="24" spans="1:15" x14ac:dyDescent="0.25">
      <c r="A24" s="13" t="s">
        <v>38</v>
      </c>
      <c r="B24" s="14" t="s">
        <v>26</v>
      </c>
      <c r="C24" s="15">
        <v>45192</v>
      </c>
      <c r="D24" s="16" t="s">
        <v>25</v>
      </c>
      <c r="E24" s="17">
        <v>174</v>
      </c>
      <c r="F24" s="17">
        <v>180</v>
      </c>
      <c r="G24" s="17">
        <v>172</v>
      </c>
      <c r="H24" s="17">
        <v>178</v>
      </c>
      <c r="I24" s="17"/>
      <c r="J24" s="17"/>
      <c r="K24" s="20">
        <v>4</v>
      </c>
      <c r="L24" s="20">
        <v>704</v>
      </c>
      <c r="M24" s="21">
        <v>176</v>
      </c>
      <c r="N24" s="22">
        <v>8</v>
      </c>
      <c r="O24" s="23">
        <v>184</v>
      </c>
    </row>
    <row r="25" spans="1:15" x14ac:dyDescent="0.25">
      <c r="A25" s="13" t="s">
        <v>38</v>
      </c>
      <c r="B25" s="14" t="s">
        <v>26</v>
      </c>
      <c r="C25" s="15">
        <v>45199</v>
      </c>
      <c r="D25" s="16" t="s">
        <v>30</v>
      </c>
      <c r="E25" s="17">
        <v>181</v>
      </c>
      <c r="F25" s="17">
        <v>174</v>
      </c>
      <c r="G25" s="17">
        <v>176</v>
      </c>
      <c r="H25" s="17">
        <v>180.001</v>
      </c>
      <c r="I25" s="17">
        <v>184</v>
      </c>
      <c r="J25" s="17">
        <v>187</v>
      </c>
      <c r="K25" s="20">
        <v>6</v>
      </c>
      <c r="L25" s="20">
        <v>1082.001</v>
      </c>
      <c r="M25" s="21">
        <v>180.33349999999999</v>
      </c>
      <c r="N25" s="22">
        <v>10</v>
      </c>
      <c r="O25" s="23">
        <v>190.33349999999999</v>
      </c>
    </row>
    <row r="26" spans="1:15" x14ac:dyDescent="0.25">
      <c r="A26" s="13" t="s">
        <v>38</v>
      </c>
      <c r="B26" s="14" t="s">
        <v>26</v>
      </c>
      <c r="C26" s="15">
        <v>45202</v>
      </c>
      <c r="D26" s="16" t="s">
        <v>25</v>
      </c>
      <c r="E26" s="17">
        <v>182</v>
      </c>
      <c r="F26" s="17">
        <v>184</v>
      </c>
      <c r="G26" s="17">
        <v>176</v>
      </c>
      <c r="H26" s="17">
        <v>179</v>
      </c>
      <c r="I26" s="17"/>
      <c r="J26" s="17"/>
      <c r="K26" s="20">
        <v>4</v>
      </c>
      <c r="L26" s="20">
        <v>721</v>
      </c>
      <c r="M26" s="21">
        <v>180.25</v>
      </c>
      <c r="N26" s="22">
        <v>2</v>
      </c>
      <c r="O26" s="23">
        <v>182.25</v>
      </c>
    </row>
    <row r="27" spans="1:15" x14ac:dyDescent="0.25">
      <c r="A27" s="13" t="s">
        <v>24</v>
      </c>
      <c r="B27" s="14" t="s">
        <v>26</v>
      </c>
      <c r="C27" s="15">
        <v>45213</v>
      </c>
      <c r="D27" s="16" t="s">
        <v>25</v>
      </c>
      <c r="E27" s="17">
        <v>181</v>
      </c>
      <c r="F27" s="17">
        <v>185</v>
      </c>
      <c r="G27" s="17">
        <v>179</v>
      </c>
      <c r="H27" s="17">
        <v>182</v>
      </c>
      <c r="I27" s="17"/>
      <c r="J27" s="17"/>
      <c r="K27" s="20">
        <v>4</v>
      </c>
      <c r="L27" s="20">
        <v>727</v>
      </c>
      <c r="M27" s="21">
        <v>181.75</v>
      </c>
      <c r="N27" s="22">
        <v>6</v>
      </c>
      <c r="O27" s="23">
        <v>187.75</v>
      </c>
    </row>
    <row r="28" spans="1:15" x14ac:dyDescent="0.25">
      <c r="A28" s="13" t="s">
        <v>38</v>
      </c>
      <c r="B28" s="14" t="s">
        <v>26</v>
      </c>
      <c r="C28" s="15">
        <v>45227</v>
      </c>
      <c r="D28" s="16" t="s">
        <v>25</v>
      </c>
      <c r="E28" s="17">
        <v>186</v>
      </c>
      <c r="F28" s="17">
        <v>185</v>
      </c>
      <c r="G28" s="17">
        <v>178</v>
      </c>
      <c r="H28" s="17">
        <v>183</v>
      </c>
      <c r="I28" s="17"/>
      <c r="J28" s="17"/>
      <c r="K28" s="20">
        <v>4</v>
      </c>
      <c r="L28" s="20">
        <v>732</v>
      </c>
      <c r="M28" s="21">
        <v>183</v>
      </c>
      <c r="N28" s="22">
        <v>5</v>
      </c>
      <c r="O28" s="23">
        <v>188</v>
      </c>
    </row>
    <row r="29" spans="1:15" x14ac:dyDescent="0.25">
      <c r="A29" s="13" t="s">
        <v>38</v>
      </c>
      <c r="B29" s="14" t="s">
        <v>26</v>
      </c>
      <c r="C29" s="15">
        <v>45234</v>
      </c>
      <c r="D29" s="16" t="s">
        <v>25</v>
      </c>
      <c r="E29" s="17">
        <v>177</v>
      </c>
      <c r="F29" s="17">
        <v>177</v>
      </c>
      <c r="G29" s="17">
        <v>178</v>
      </c>
      <c r="H29" s="17">
        <v>179</v>
      </c>
      <c r="I29" s="17"/>
      <c r="J29" s="17"/>
      <c r="K29" s="20">
        <v>4</v>
      </c>
      <c r="L29" s="20">
        <v>711</v>
      </c>
      <c r="M29" s="21">
        <v>177.75</v>
      </c>
      <c r="N29" s="22">
        <v>6</v>
      </c>
      <c r="O29" s="23">
        <v>183.75</v>
      </c>
    </row>
    <row r="30" spans="1:15" x14ac:dyDescent="0.25">
      <c r="A30" s="13" t="s">
        <v>24</v>
      </c>
      <c r="B30" s="14" t="s">
        <v>26</v>
      </c>
      <c r="C30" s="15">
        <v>45241</v>
      </c>
      <c r="D30" s="16" t="s">
        <v>30</v>
      </c>
      <c r="E30" s="17">
        <v>178</v>
      </c>
      <c r="F30" s="17">
        <v>185</v>
      </c>
      <c r="G30" s="17">
        <v>180</v>
      </c>
      <c r="H30" s="17">
        <v>184</v>
      </c>
      <c r="I30" s="17">
        <v>184</v>
      </c>
      <c r="J30" s="17">
        <v>183</v>
      </c>
      <c r="K30" s="20">
        <v>6</v>
      </c>
      <c r="L30" s="20">
        <v>1094</v>
      </c>
      <c r="M30" s="21">
        <v>182.33333333333334</v>
      </c>
      <c r="N30" s="22">
        <v>30</v>
      </c>
      <c r="O30" s="23">
        <v>212.33333333333334</v>
      </c>
    </row>
    <row r="32" spans="1:15" x14ac:dyDescent="0.25">
      <c r="K32" s="8">
        <f>SUM(K2:K31)</f>
        <v>124</v>
      </c>
      <c r="L32" s="8">
        <f>SUM(L2:L31)</f>
        <v>22100.008000000002</v>
      </c>
      <c r="M32" s="7">
        <f>SUM(L32/K32)</f>
        <v>178.22587096774194</v>
      </c>
      <c r="N32" s="8">
        <f>SUM(N2:N31)</f>
        <v>217</v>
      </c>
      <c r="O32" s="12">
        <f>SUM(M32+N32)</f>
        <v>395.22587096774191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6:C9 B10:C11" name="Range1_2_1_1"/>
    <protectedRange sqref="D6:D9 D10:D11" name="Range1_1_1_1_1"/>
    <protectedRange sqref="B26:C26 E26:J26" name="Range1_20"/>
    <protectedRange sqref="D26" name="Range1_1_15"/>
    <protectedRange algorithmName="SHA-512" hashValue="ON39YdpmFHfN9f47KpiRvqrKx0V9+erV1CNkpWzYhW/Qyc6aT8rEyCrvauWSYGZK2ia3o7vd3akF07acHAFpOA==" saltValue="yVW9XmDwTqEnmpSGai0KYg==" spinCount="100000" sqref="E27:J27 B27:C27" name="Range1_85"/>
    <protectedRange algorithmName="SHA-512" hashValue="ON39YdpmFHfN9f47KpiRvqrKx0V9+erV1CNkpWzYhW/Qyc6aT8rEyCrvauWSYGZK2ia3o7vd3akF07acHAFpOA==" saltValue="yVW9XmDwTqEnmpSGai0KYg==" spinCount="100000" sqref="D27" name="Range1_1_39"/>
    <protectedRange algorithmName="SHA-512" hashValue="ON39YdpmFHfN9f47KpiRvqrKx0V9+erV1CNkpWzYhW/Qyc6aT8rEyCrvauWSYGZK2ia3o7vd3akF07acHAFpOA==" saltValue="yVW9XmDwTqEnmpSGai0KYg==" spinCount="100000" sqref="B28:C28 E28:J28" name="Range1_5"/>
    <protectedRange algorithmName="SHA-512" hashValue="ON39YdpmFHfN9f47KpiRvqrKx0V9+erV1CNkpWzYhW/Qyc6aT8rEyCrvauWSYGZK2ia3o7vd3akF07acHAFpOA==" saltValue="yVW9XmDwTqEnmpSGai0KYg==" spinCount="100000" sqref="D28" name="Range1_1_5"/>
  </protectedRanges>
  <sortState xmlns:xlrd2="http://schemas.microsoft.com/office/spreadsheetml/2017/richdata2" ref="A2:O5">
    <sortCondition ref="C2:C5"/>
  </sortState>
  <conditionalFormatting sqref="I6:I11">
    <cfRule type="top10" dxfId="2" priority="4" rank="1"/>
  </conditionalFormatting>
  <conditionalFormatting sqref="I6:J11">
    <cfRule type="cellIs" dxfId="1" priority="2" operator="greaterThanOrEqual">
      <formula>200</formula>
    </cfRule>
  </conditionalFormatting>
  <conditionalFormatting sqref="J6:J11">
    <cfRule type="top10" dxfId="0" priority="3" rank="1"/>
  </conditionalFormatting>
  <hyperlinks>
    <hyperlink ref="Q1" location="'National Rankings'!A1" display="Back to Ranking" xr:uid="{DEDDD68A-BA5C-4D78-80B6-8266CA00DE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A4B63D-ECA6-4232-BC12-9C5EBEA536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0784B-4ADC-4991-A9B4-E8DD3231D201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100</v>
      </c>
      <c r="C2" s="15">
        <v>45118</v>
      </c>
      <c r="D2" s="16" t="s">
        <v>73</v>
      </c>
      <c r="E2" s="17">
        <v>152</v>
      </c>
      <c r="F2" s="17">
        <v>179</v>
      </c>
      <c r="G2" s="17">
        <v>173</v>
      </c>
      <c r="H2" s="17"/>
      <c r="I2" s="17"/>
      <c r="J2" s="17"/>
      <c r="K2" s="20">
        <v>3</v>
      </c>
      <c r="L2" s="20">
        <v>504</v>
      </c>
      <c r="M2" s="21">
        <v>168</v>
      </c>
      <c r="N2" s="22">
        <v>3</v>
      </c>
      <c r="O2" s="23">
        <v>171</v>
      </c>
    </row>
    <row r="3" spans="1:17" x14ac:dyDescent="0.25">
      <c r="A3" s="13" t="s">
        <v>24</v>
      </c>
      <c r="B3" s="14" t="s">
        <v>100</v>
      </c>
      <c r="C3" s="15">
        <v>45132</v>
      </c>
      <c r="D3" s="16" t="s">
        <v>73</v>
      </c>
      <c r="E3" s="17">
        <v>180</v>
      </c>
      <c r="F3" s="17">
        <v>177</v>
      </c>
      <c r="G3" s="17">
        <v>184</v>
      </c>
      <c r="H3" s="17"/>
      <c r="I3" s="17"/>
      <c r="J3" s="17"/>
      <c r="K3" s="20">
        <v>3</v>
      </c>
      <c r="L3" s="20">
        <v>541</v>
      </c>
      <c r="M3" s="21">
        <v>180.33333333333334</v>
      </c>
      <c r="N3" s="22">
        <v>4</v>
      </c>
      <c r="O3" s="23">
        <v>184.33333333333334</v>
      </c>
    </row>
    <row r="4" spans="1:17" x14ac:dyDescent="0.25">
      <c r="A4" s="13" t="s">
        <v>38</v>
      </c>
      <c r="B4" s="14" t="s">
        <v>100</v>
      </c>
      <c r="C4" s="15">
        <v>45139</v>
      </c>
      <c r="D4" s="16" t="s">
        <v>73</v>
      </c>
      <c r="E4" s="17">
        <v>175</v>
      </c>
      <c r="F4" s="17">
        <v>179</v>
      </c>
      <c r="G4" s="17">
        <v>178</v>
      </c>
      <c r="H4" s="17"/>
      <c r="I4" s="17"/>
      <c r="J4" s="17"/>
      <c r="K4" s="20">
        <v>3</v>
      </c>
      <c r="L4" s="20">
        <v>532</v>
      </c>
      <c r="M4" s="21">
        <v>177.33333333333334</v>
      </c>
      <c r="N4" s="22">
        <v>3</v>
      </c>
      <c r="O4" s="23">
        <v>180.33333333333334</v>
      </c>
    </row>
    <row r="5" spans="1:17" x14ac:dyDescent="0.25">
      <c r="A5" s="13" t="s">
        <v>24</v>
      </c>
      <c r="B5" s="14" t="s">
        <v>100</v>
      </c>
      <c r="C5" s="15">
        <v>45147</v>
      </c>
      <c r="D5" s="16" t="s">
        <v>39</v>
      </c>
      <c r="E5" s="17">
        <v>181</v>
      </c>
      <c r="F5" s="17">
        <v>169</v>
      </c>
      <c r="G5" s="17">
        <v>166</v>
      </c>
      <c r="H5" s="17">
        <v>173</v>
      </c>
      <c r="I5" s="17"/>
      <c r="J5" s="17"/>
      <c r="K5" s="20">
        <v>4</v>
      </c>
      <c r="L5" s="20">
        <v>689</v>
      </c>
      <c r="M5" s="21">
        <v>172.25</v>
      </c>
      <c r="N5" s="22">
        <v>2</v>
      </c>
      <c r="O5" s="23">
        <v>174.25</v>
      </c>
    </row>
    <row r="6" spans="1:17" x14ac:dyDescent="0.25">
      <c r="A6" s="13" t="s">
        <v>38</v>
      </c>
      <c r="B6" s="14" t="s">
        <v>100</v>
      </c>
      <c r="C6" s="15">
        <v>45150</v>
      </c>
      <c r="D6" s="16" t="s">
        <v>39</v>
      </c>
      <c r="E6" s="17">
        <v>163</v>
      </c>
      <c r="F6" s="17">
        <v>181</v>
      </c>
      <c r="G6" s="17">
        <v>186</v>
      </c>
      <c r="H6" s="17">
        <v>188</v>
      </c>
      <c r="I6" s="17">
        <v>180</v>
      </c>
      <c r="J6" s="17">
        <v>182</v>
      </c>
      <c r="K6" s="20">
        <v>6</v>
      </c>
      <c r="L6" s="20">
        <v>1080</v>
      </c>
      <c r="M6" s="21">
        <v>180</v>
      </c>
      <c r="N6" s="22">
        <v>4</v>
      </c>
      <c r="O6" s="23">
        <v>184</v>
      </c>
    </row>
    <row r="7" spans="1:17" x14ac:dyDescent="0.25">
      <c r="A7" s="13" t="s">
        <v>24</v>
      </c>
      <c r="B7" s="14" t="s">
        <v>109</v>
      </c>
      <c r="C7" s="15">
        <v>45168</v>
      </c>
      <c r="D7" s="16" t="s">
        <v>39</v>
      </c>
      <c r="E7" s="17">
        <v>181</v>
      </c>
      <c r="F7" s="17">
        <v>174</v>
      </c>
      <c r="G7" s="17">
        <v>180</v>
      </c>
      <c r="H7" s="17">
        <v>172</v>
      </c>
      <c r="I7" s="17"/>
      <c r="J7" s="17"/>
      <c r="K7" s="20">
        <v>4</v>
      </c>
      <c r="L7" s="20">
        <v>707</v>
      </c>
      <c r="M7" s="21">
        <v>176.75</v>
      </c>
      <c r="N7" s="22">
        <v>2</v>
      </c>
      <c r="O7" s="23">
        <v>178.75</v>
      </c>
    </row>
    <row r="9" spans="1:17" x14ac:dyDescent="0.25">
      <c r="K9" s="8">
        <f>SUM(K2:K8)</f>
        <v>23</v>
      </c>
      <c r="L9" s="8">
        <f>SUM(L2:L8)</f>
        <v>4053</v>
      </c>
      <c r="M9" s="7">
        <f>SUM(L9/K9)</f>
        <v>176.21739130434781</v>
      </c>
      <c r="N9" s="8">
        <f>SUM(N2:N8)</f>
        <v>18</v>
      </c>
      <c r="O9" s="12">
        <f>SUM(M9+N9)</f>
        <v>194.21739130434781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25A38AF-0024-4012-94BB-B6407E24D6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DDEC46-F9C5-4983-9475-47DB45BBF8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B8F7F-D928-4B13-8DFC-6D02F45864E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129</v>
      </c>
      <c r="C2" s="15">
        <v>45245</v>
      </c>
      <c r="D2" s="16" t="s">
        <v>39</v>
      </c>
      <c r="E2" s="17">
        <v>153</v>
      </c>
      <c r="F2" s="17">
        <v>144</v>
      </c>
      <c r="G2" s="17">
        <v>162</v>
      </c>
      <c r="H2" s="17">
        <v>141</v>
      </c>
      <c r="I2" s="17"/>
      <c r="J2" s="17"/>
      <c r="K2" s="20">
        <v>4</v>
      </c>
      <c r="L2" s="20">
        <v>600</v>
      </c>
      <c r="M2" s="21">
        <v>150</v>
      </c>
      <c r="N2" s="22">
        <v>2</v>
      </c>
      <c r="O2" s="23">
        <v>152</v>
      </c>
    </row>
    <row r="3" spans="1:17" x14ac:dyDescent="0.25">
      <c r="A3" s="13" t="s">
        <v>38</v>
      </c>
      <c r="B3" s="14" t="s">
        <v>129</v>
      </c>
      <c r="C3" s="15">
        <v>45259</v>
      </c>
      <c r="D3" s="16" t="s">
        <v>39</v>
      </c>
      <c r="E3" s="17">
        <v>158</v>
      </c>
      <c r="F3" s="17">
        <v>124</v>
      </c>
      <c r="G3" s="17">
        <v>134</v>
      </c>
      <c r="H3" s="17">
        <v>160</v>
      </c>
      <c r="I3" s="17"/>
      <c r="J3" s="17"/>
      <c r="K3" s="20">
        <v>4</v>
      </c>
      <c r="L3" s="20">
        <v>576</v>
      </c>
      <c r="M3" s="21">
        <v>144</v>
      </c>
      <c r="N3" s="22">
        <v>3</v>
      </c>
      <c r="O3" s="23">
        <v>147</v>
      </c>
    </row>
    <row r="5" spans="1:17" x14ac:dyDescent="0.25">
      <c r="K5" s="8">
        <f>SUM(K2:K4)</f>
        <v>8</v>
      </c>
      <c r="L5" s="8">
        <f>SUM(L2:L4)</f>
        <v>1176</v>
      </c>
      <c r="M5" s="7">
        <f>SUM(L5/K5)</f>
        <v>147</v>
      </c>
      <c r="N5" s="8">
        <f>SUM(N2:N4)</f>
        <v>5</v>
      </c>
      <c r="O5" s="12">
        <f>SUM(M5+N5)</f>
        <v>152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691745F-D523-4CEA-A10F-05A2D722D0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D982C8-6841-4644-95CC-94DDB6D45C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F2C84-9BDE-4BD7-BCA4-856A9F898E9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2" t="s">
        <v>38</v>
      </c>
      <c r="B2" s="63" t="s">
        <v>53</v>
      </c>
      <c r="C2" s="71">
        <v>45039</v>
      </c>
      <c r="D2" s="72" t="s">
        <v>32</v>
      </c>
      <c r="E2" s="73">
        <v>145</v>
      </c>
      <c r="F2" s="73">
        <v>82</v>
      </c>
      <c r="G2" s="73"/>
      <c r="H2" s="73"/>
      <c r="I2" s="73"/>
      <c r="J2" s="73"/>
      <c r="K2" s="74">
        <v>2</v>
      </c>
      <c r="L2" s="74">
        <v>227</v>
      </c>
      <c r="M2" s="75">
        <v>113.5</v>
      </c>
      <c r="N2" s="76">
        <v>4</v>
      </c>
      <c r="O2" s="77">
        <v>117.5</v>
      </c>
    </row>
    <row r="3" spans="1:17" x14ac:dyDescent="0.25">
      <c r="A3" s="13" t="s">
        <v>24</v>
      </c>
      <c r="B3" s="14" t="s">
        <v>53</v>
      </c>
      <c r="C3" s="15">
        <v>45220</v>
      </c>
      <c r="D3" s="16" t="s">
        <v>32</v>
      </c>
      <c r="E3" s="17">
        <v>161</v>
      </c>
      <c r="F3" s="17">
        <v>151</v>
      </c>
      <c r="G3" s="17">
        <v>158</v>
      </c>
      <c r="H3" s="17">
        <v>169</v>
      </c>
      <c r="I3" s="17"/>
      <c r="J3" s="17"/>
      <c r="K3" s="20">
        <v>4</v>
      </c>
      <c r="L3" s="20">
        <v>639</v>
      </c>
      <c r="M3" s="21">
        <v>159.75</v>
      </c>
      <c r="N3" s="22">
        <v>6</v>
      </c>
      <c r="O3" s="23">
        <v>165.75</v>
      </c>
    </row>
    <row r="5" spans="1:17" x14ac:dyDescent="0.25">
      <c r="K5" s="8">
        <f>SUM(K2:K4)</f>
        <v>6</v>
      </c>
      <c r="L5" s="8">
        <f>SUM(L2:L4)</f>
        <v>866</v>
      </c>
      <c r="M5" s="7">
        <f>SUM(L5/K5)</f>
        <v>144.33333333333334</v>
      </c>
      <c r="N5" s="8">
        <f>SUM(N2:N4)</f>
        <v>10</v>
      </c>
      <c r="O5" s="12">
        <f>SUM(M5+N5)</f>
        <v>154.33333333333334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6_1_1"/>
    <protectedRange algorithmName="SHA-512" hashValue="ON39YdpmFHfN9f47KpiRvqrKx0V9+erV1CNkpWzYhW/Qyc6aT8rEyCrvauWSYGZK2ia3o7vd3akF07acHAFpOA==" saltValue="yVW9XmDwTqEnmpSGai0KYg==" spinCount="100000" sqref="D3" name="Range1_1_6_1_1"/>
  </protectedRanges>
  <hyperlinks>
    <hyperlink ref="Q1" location="'National Rankings'!A1" display="Back to Ranking" xr:uid="{BE1A9E2E-B2F7-48F1-9229-A34DFF98A7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30D7BD-6B7C-4AB7-BE31-B98CC4264F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F9DAB-1C33-4A96-BC0E-68A523CAB6C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117</v>
      </c>
      <c r="C2" s="15">
        <v>45206</v>
      </c>
      <c r="D2" s="16" t="s">
        <v>27</v>
      </c>
      <c r="E2" s="17">
        <v>141</v>
      </c>
      <c r="F2" s="17">
        <v>173</v>
      </c>
      <c r="G2" s="17">
        <v>151</v>
      </c>
      <c r="H2" s="17">
        <v>168</v>
      </c>
      <c r="I2" s="17"/>
      <c r="J2" s="17"/>
      <c r="K2" s="20">
        <v>4</v>
      </c>
      <c r="L2" s="20">
        <v>633</v>
      </c>
      <c r="M2" s="21">
        <v>158.25</v>
      </c>
      <c r="N2" s="22">
        <v>3</v>
      </c>
      <c r="O2" s="23">
        <v>161.25</v>
      </c>
    </row>
    <row r="4" spans="1:17" x14ac:dyDescent="0.25">
      <c r="K4" s="8">
        <f>SUM(K2:K3)</f>
        <v>4</v>
      </c>
      <c r="L4" s="8">
        <f>SUM(L2:L3)</f>
        <v>633</v>
      </c>
      <c r="M4" s="7">
        <f>SUM(L4/K4)</f>
        <v>158.25</v>
      </c>
      <c r="N4" s="8">
        <f>SUM(N2:N3)</f>
        <v>3</v>
      </c>
      <c r="O4" s="12">
        <f>SUM(M4+N4)</f>
        <v>161.25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0"/>
    <protectedRange algorithmName="SHA-512" hashValue="ON39YdpmFHfN9f47KpiRvqrKx0V9+erV1CNkpWzYhW/Qyc6aT8rEyCrvauWSYGZK2ia3o7vd3akF07acHAFpOA==" saltValue="yVW9XmDwTqEnmpSGai0KYg==" spinCount="100000" sqref="D2" name="Range1_1_7"/>
  </protectedRanges>
  <hyperlinks>
    <hyperlink ref="Q1" location="'National Rankings'!A1" display="Back to Ranking" xr:uid="{C982FD45-FE7C-480B-82F3-3506C7AA7F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CE18E9-903D-43A3-94B7-33044EE30D7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78</vt:i4>
      </vt:variant>
    </vt:vector>
  </HeadingPairs>
  <TitlesOfParts>
    <vt:vector size="78" baseType="lpstr">
      <vt:lpstr>National Rankings</vt:lpstr>
      <vt:lpstr>Allen Wood</vt:lpstr>
      <vt:lpstr>Bill Meyer</vt:lpstr>
      <vt:lpstr>Bob Blaine</vt:lpstr>
      <vt:lpstr>Brandon Dubois</vt:lpstr>
      <vt:lpstr>Brian Vincent</vt:lpstr>
      <vt:lpstr>Carolyn Wilson</vt:lpstr>
      <vt:lpstr>Chance Heath</vt:lpstr>
      <vt:lpstr>Charles Dohring</vt:lpstr>
      <vt:lpstr>Charles Miller</vt:lpstr>
      <vt:lpstr>Charlie Sinatra</vt:lpstr>
      <vt:lpstr>Charles Span</vt:lpstr>
      <vt:lpstr>Chris Bradley</vt:lpstr>
      <vt:lpstr>Chuck Miller</vt:lpstr>
      <vt:lpstr>Cody Dockery</vt:lpstr>
      <vt:lpstr>Dakota Hobby</vt:lpstr>
      <vt:lpstr>Dale Cauthen</vt:lpstr>
      <vt:lpstr>Dean Dixon</vt:lpstr>
      <vt:lpstr>Debbie Penton</vt:lpstr>
      <vt:lpstr>Doug Gates</vt:lpstr>
      <vt:lpstr>Dustin Fugate</vt:lpstr>
      <vt:lpstr>Ernest Converse</vt:lpstr>
      <vt:lpstr>Frank Baird</vt:lpstr>
      <vt:lpstr>Frank Sega</vt:lpstr>
      <vt:lpstr>Fred Jamison</vt:lpstr>
      <vt:lpstr>Glen Bilyeu</vt:lpstr>
      <vt:lpstr>Glenn Stinson</vt:lpstr>
      <vt:lpstr>Greg George</vt:lpstr>
      <vt:lpstr>Griffin Potter</vt:lpstr>
      <vt:lpstr>Howard Wilson</vt:lpstr>
      <vt:lpstr>James Blaine</vt:lpstr>
      <vt:lpstr>James Braddy</vt:lpstr>
      <vt:lpstr>James Dupin II</vt:lpstr>
      <vt:lpstr>James Lopez</vt:lpstr>
      <vt:lpstr>James Marsh</vt:lpstr>
      <vt:lpstr>James Soileau</vt:lpstr>
      <vt:lpstr>Jamie Penton</vt:lpstr>
      <vt:lpstr>Janet Bryant</vt:lpstr>
      <vt:lpstr>Jason Potter</vt:lpstr>
      <vt:lpstr>Jeff Lloyd</vt:lpstr>
      <vt:lpstr>Jim Stewart</vt:lpstr>
      <vt:lpstr>John Joseph</vt:lpstr>
      <vt:lpstr>Jon McGeorge</vt:lpstr>
      <vt:lpstr>Josh Kite</vt:lpstr>
      <vt:lpstr>Jud Denniston</vt:lpstr>
      <vt:lpstr>Keith Hesseling</vt:lpstr>
      <vt:lpstr>Keith Vicars</vt:lpstr>
      <vt:lpstr>Ken Osmond</vt:lpstr>
      <vt:lpstr>Ken Patton</vt:lpstr>
      <vt:lpstr>Lance Forbes</vt:lpstr>
      <vt:lpstr>Linda Williams</vt:lpstr>
      <vt:lpstr>Lynn Sonnenberg</vt:lpstr>
      <vt:lpstr>Marcom Majors</vt:lpstr>
      <vt:lpstr>Mark Harrison</vt:lpstr>
      <vt:lpstr>Mark Zachman</vt:lpstr>
      <vt:lpstr>Max Dixon</vt:lpstr>
      <vt:lpstr>Melvin Ferguson</vt:lpstr>
      <vt:lpstr>Mike Gross</vt:lpstr>
      <vt:lpstr>Mike Rorer</vt:lpstr>
      <vt:lpstr>Mike Urbas</vt:lpstr>
      <vt:lpstr>Patrick Sexton</vt:lpstr>
      <vt:lpstr>Philip Beekley</vt:lpstr>
      <vt:lpstr>Ricky Finch</vt:lpstr>
      <vt:lpstr>Rob Johns</vt:lpstr>
      <vt:lpstr>Robert Benoit II</vt:lpstr>
      <vt:lpstr>Roger Blaine</vt:lpstr>
      <vt:lpstr>Roger Snider</vt:lpstr>
      <vt:lpstr>Robert Theis</vt:lpstr>
      <vt:lpstr>Scott Jackson</vt:lpstr>
      <vt:lpstr>Scott McClure</vt:lpstr>
      <vt:lpstr>Stacy Snider</vt:lpstr>
      <vt:lpstr>Steve Ewry</vt:lpstr>
      <vt:lpstr>Steve Gillam</vt:lpstr>
      <vt:lpstr>Steve Muntzinger</vt:lpstr>
      <vt:lpstr>Sue Joseph</vt:lpstr>
      <vt:lpstr>Tony Carruth</vt:lpstr>
      <vt:lpstr>Valarie Miller</vt:lpstr>
      <vt:lpstr>Walter Smith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2023-12-05T20:11:44Z</dcterms:modified>
</cp:coreProperties>
</file>