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7\NATIONAL\"/>
    </mc:Choice>
  </mc:AlternateContent>
  <bookViews>
    <workbookView xWindow="0" yWindow="0" windowWidth="28800" windowHeight="12210" xr2:uid="{00000000-000D-0000-FFFF-FFFF00000000}"/>
  </bookViews>
  <sheets>
    <sheet name="NATIONAL FACTORY RANKING" sheetId="20" r:id="rId1"/>
    <sheet name="Baker, Jim" sheetId="117" r:id="rId2"/>
    <sheet name="Beckett, Bob" sheetId="132" r:id="rId3"/>
    <sheet name="Belcher, Josh" sheetId="131" r:id="rId4"/>
    <sheet name="Blackard, Michael" sheetId="110" r:id="rId5"/>
    <sheet name="Brown, Sue" sheetId="133" r:id="rId6"/>
    <sheet name="Campbell, Fisher" sheetId="125" r:id="rId7"/>
    <sheet name="Carroll, Rebecca" sheetId="114" r:id="rId8"/>
    <sheet name="Chacon, Joe" sheetId="111" r:id="rId9"/>
    <sheet name="Collins, Evan" sheetId="99" r:id="rId10"/>
    <sheet name="Curnell, Bob" sheetId="115" r:id="rId11"/>
    <sheet name="Davis, Hal" sheetId="120" r:id="rId12"/>
    <sheet name="Develvis, Shawn" sheetId="126" r:id="rId13"/>
    <sheet name="Demarest. Mark" sheetId="118" r:id="rId14"/>
    <sheet name="Depweg, Doug" sheetId="108" r:id="rId15"/>
    <sheet name="Eaton, Rodney" sheetId="124" r:id="rId16"/>
    <sheet name="Eubank, Larry" sheetId="119" r:id="rId17"/>
    <sheet name="Finley, Ken" sheetId="101" r:id="rId18"/>
    <sheet name="Fortman, Jim" sheetId="116" r:id="rId19"/>
    <sheet name="Haley, Wade" sheetId="76" r:id="rId20"/>
    <sheet name="Hopkins, Derek" sheetId="123" r:id="rId21"/>
    <sheet name="Herring, Ron" sheetId="64" r:id="rId22"/>
    <sheet name="Jamison, Fred" sheetId="128" r:id="rId23"/>
    <sheet name="Joseph, John" sheetId="105" r:id="rId24"/>
    <sheet name="Kennedy, Patrick" sheetId="121" r:id="rId25"/>
    <sheet name="Lige, Mitch" sheetId="129" r:id="rId26"/>
    <sheet name="Matoy, Herman" sheetId="112" r:id="rId27"/>
    <sheet name="Parker,Wade" sheetId="100" r:id="rId28"/>
    <sheet name="Pormann, John" sheetId="73" r:id="rId29"/>
    <sheet name="Reynolds, Harold" sheetId="97" r:id="rId30"/>
    <sheet name="Rowe, David" sheetId="127" r:id="rId31"/>
    <sheet name="Russell, David" sheetId="86" r:id="rId32"/>
    <sheet name="Seawright, Bill" sheetId="98" r:id="rId33"/>
    <sheet name="Shaver, Bill" sheetId="122" r:id="rId34"/>
    <sheet name="Shaffer, Arthur" sheetId="104" r:id="rId35"/>
    <sheet name="Sissom, Danny" sheetId="113" r:id="rId36"/>
    <sheet name="Strothers, David" sheetId="96" r:id="rId37"/>
    <sheet name="Mike Stempien" sheetId="130" r:id="rId38"/>
    <sheet name="Swaringin, Jim" sheetId="102" r:id="rId39"/>
    <sheet name="Thomas, Mark" sheetId="134" r:id="rId40"/>
    <sheet name="Truman, Bill" sheetId="106" r:id="rId41"/>
    <sheet name="Vincent, Brian" sheetId="103" r:id="rId42"/>
    <sheet name="Williams, Adam" sheetId="109" r:id="rId43"/>
    <sheet name="Williams, Mike" sheetId="107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xlnm._FilterDatabase" localSheetId="0" hidden="1">'NATIONAL FACTORY RANKING'!$B$1:$I$6</definedName>
    <definedName name="Match">'[1]Start '!$B$10</definedName>
  </definedNames>
  <calcPr calcId="171027"/>
  <fileRecoveryPr autoRecover="0"/>
</workbook>
</file>

<file path=xl/calcChain.xml><?xml version="1.0" encoding="utf-8"?>
<calcChain xmlns="http://schemas.openxmlformats.org/spreadsheetml/2006/main">
  <c r="I35" i="20" l="1"/>
  <c r="H35" i="20"/>
  <c r="G35" i="20"/>
  <c r="F35" i="20"/>
  <c r="E35" i="20"/>
  <c r="N4" i="134"/>
  <c r="L4" i="134"/>
  <c r="M4" i="134" s="1"/>
  <c r="O4" i="134" s="1"/>
  <c r="K4" i="134"/>
  <c r="I44" i="20" l="1"/>
  <c r="H44" i="20"/>
  <c r="G44" i="20"/>
  <c r="F44" i="20"/>
  <c r="E44" i="20"/>
  <c r="N4" i="133"/>
  <c r="L4" i="133"/>
  <c r="M4" i="133" s="1"/>
  <c r="O4" i="133" s="1"/>
  <c r="K4" i="133"/>
  <c r="I23" i="20" l="1"/>
  <c r="H23" i="20"/>
  <c r="G23" i="20"/>
  <c r="F23" i="20"/>
  <c r="E23" i="20"/>
  <c r="N4" i="132"/>
  <c r="L4" i="132"/>
  <c r="M4" i="132" s="1"/>
  <c r="O4" i="132" s="1"/>
  <c r="K4" i="132"/>
  <c r="I36" i="20" l="1"/>
  <c r="H36" i="20"/>
  <c r="G36" i="20"/>
  <c r="F36" i="20"/>
  <c r="E36" i="20"/>
  <c r="N4" i="131"/>
  <c r="L4" i="131"/>
  <c r="M4" i="131" s="1"/>
  <c r="O4" i="131" s="1"/>
  <c r="K4" i="131"/>
  <c r="I39" i="20" l="1"/>
  <c r="H39" i="20"/>
  <c r="G39" i="20"/>
  <c r="F39" i="20"/>
  <c r="E39" i="20"/>
  <c r="I34" i="20"/>
  <c r="H34" i="20"/>
  <c r="G34" i="20"/>
  <c r="F34" i="20"/>
  <c r="E34" i="20"/>
  <c r="N4" i="130"/>
  <c r="L4" i="130"/>
  <c r="M4" i="130" s="1"/>
  <c r="O4" i="130" s="1"/>
  <c r="K4" i="130"/>
  <c r="N4" i="129"/>
  <c r="L4" i="129"/>
  <c r="K4" i="129"/>
  <c r="M4" i="129" l="1"/>
  <c r="O4" i="129" s="1"/>
  <c r="M7" i="113"/>
  <c r="O7" i="113" s="1"/>
  <c r="L7" i="113"/>
  <c r="K7" i="113"/>
  <c r="M7" i="114"/>
  <c r="O7" i="114" s="1"/>
  <c r="L7" i="114"/>
  <c r="K7" i="114"/>
  <c r="M10" i="97"/>
  <c r="O10" i="97" s="1"/>
  <c r="L10" i="97"/>
  <c r="K10" i="97"/>
  <c r="N9" i="104" l="1"/>
  <c r="L9" i="104"/>
  <c r="M9" i="104" s="1"/>
  <c r="O9" i="104" s="1"/>
  <c r="K9" i="104"/>
  <c r="I32" i="20" l="1"/>
  <c r="H32" i="20"/>
  <c r="G32" i="20"/>
  <c r="F32" i="20"/>
  <c r="E32" i="20"/>
  <c r="N4" i="128"/>
  <c r="L4" i="128"/>
  <c r="K4" i="128"/>
  <c r="M4" i="128" l="1"/>
  <c r="O4" i="128" s="1"/>
  <c r="G40" i="20"/>
  <c r="O4" i="127"/>
  <c r="I40" i="20" s="1"/>
  <c r="N4" i="127"/>
  <c r="H40" i="20" s="1"/>
  <c r="M4" i="127"/>
  <c r="L4" i="127"/>
  <c r="E40" i="20" s="1"/>
  <c r="K4" i="127"/>
  <c r="F40" i="20" s="1"/>
  <c r="H7" i="20"/>
  <c r="F7" i="20"/>
  <c r="N15" i="110"/>
  <c r="H5" i="20" s="1"/>
  <c r="L15" i="110"/>
  <c r="E5" i="20" s="1"/>
  <c r="K15" i="110"/>
  <c r="F5" i="20" s="1"/>
  <c r="G7" i="20" l="1"/>
  <c r="I7" i="20"/>
  <c r="E7" i="20"/>
  <c r="M15" i="110"/>
  <c r="K9" i="114"/>
  <c r="O15" i="110" l="1"/>
  <c r="I5" i="20" s="1"/>
  <c r="G5" i="20"/>
  <c r="N6" i="126"/>
  <c r="H43" i="20" s="1"/>
  <c r="L6" i="126"/>
  <c r="E43" i="20" s="1"/>
  <c r="K6" i="126"/>
  <c r="F43" i="20" s="1"/>
  <c r="M6" i="126" l="1"/>
  <c r="I45" i="20"/>
  <c r="H45" i="20"/>
  <c r="G45" i="20"/>
  <c r="F45" i="20"/>
  <c r="E45" i="20"/>
  <c r="N4" i="125"/>
  <c r="L4" i="125"/>
  <c r="M4" i="125" s="1"/>
  <c r="O4" i="125" s="1"/>
  <c r="K4" i="125"/>
  <c r="O6" i="126" l="1"/>
  <c r="I43" i="20" s="1"/>
  <c r="G43" i="20"/>
  <c r="E20" i="20"/>
  <c r="N7" i="124"/>
  <c r="H20" i="20" s="1"/>
  <c r="L7" i="124"/>
  <c r="K7" i="124"/>
  <c r="F20" i="20" s="1"/>
  <c r="N5" i="123"/>
  <c r="H24" i="20" s="1"/>
  <c r="L5" i="123"/>
  <c r="E24" i="20" s="1"/>
  <c r="K5" i="123"/>
  <c r="F24" i="20" s="1"/>
  <c r="M7" i="124" l="1"/>
  <c r="M5" i="123"/>
  <c r="N4" i="122"/>
  <c r="H30" i="20" s="1"/>
  <c r="L4" i="122"/>
  <c r="E30" i="20" s="1"/>
  <c r="K4" i="122"/>
  <c r="F30" i="20" s="1"/>
  <c r="O5" i="123" l="1"/>
  <c r="I24" i="20" s="1"/>
  <c r="G24" i="20"/>
  <c r="O7" i="124"/>
  <c r="I20" i="20" s="1"/>
  <c r="G20" i="20"/>
  <c r="M4" i="122"/>
  <c r="N7" i="121"/>
  <c r="H21" i="20" s="1"/>
  <c r="L7" i="121"/>
  <c r="E21" i="20" s="1"/>
  <c r="K7" i="121"/>
  <c r="F21" i="20" s="1"/>
  <c r="N8" i="120"/>
  <c r="H25" i="20" s="1"/>
  <c r="L8" i="120"/>
  <c r="K8" i="120"/>
  <c r="F25" i="20" s="1"/>
  <c r="M8" i="120" l="1"/>
  <c r="E25" i="20"/>
  <c r="O4" i="122"/>
  <c r="I30" i="20" s="1"/>
  <c r="G30" i="20"/>
  <c r="M7" i="121"/>
  <c r="N4" i="119"/>
  <c r="H29" i="20" s="1"/>
  <c r="L4" i="119"/>
  <c r="E29" i="20" s="1"/>
  <c r="K4" i="119"/>
  <c r="F29" i="20" s="1"/>
  <c r="O8" i="120" l="1"/>
  <c r="I25" i="20" s="1"/>
  <c r="G25" i="20"/>
  <c r="O7" i="121"/>
  <c r="I21" i="20" s="1"/>
  <c r="G21" i="20"/>
  <c r="M4" i="119"/>
  <c r="M4" i="103"/>
  <c r="O4" i="103" s="1"/>
  <c r="L4" i="103"/>
  <c r="K4" i="103"/>
  <c r="M2" i="118"/>
  <c r="O2" i="118" s="1"/>
  <c r="L2" i="118"/>
  <c r="L6" i="118" s="1"/>
  <c r="E22" i="20" s="1"/>
  <c r="K2" i="118"/>
  <c r="K6" i="118" s="1"/>
  <c r="F22" i="20" s="1"/>
  <c r="N6" i="118"/>
  <c r="H22" i="20" s="1"/>
  <c r="O4" i="119" l="1"/>
  <c r="I29" i="20" s="1"/>
  <c r="G29" i="20"/>
  <c r="M6" i="118"/>
  <c r="N5" i="117"/>
  <c r="H37" i="20" s="1"/>
  <c r="L5" i="117"/>
  <c r="E37" i="20" s="1"/>
  <c r="K5" i="117"/>
  <c r="F37" i="20" s="1"/>
  <c r="N4" i="116"/>
  <c r="H33" i="20" s="1"/>
  <c r="L4" i="116"/>
  <c r="M4" i="116" s="1"/>
  <c r="O4" i="116" s="1"/>
  <c r="I33" i="20" s="1"/>
  <c r="K4" i="116"/>
  <c r="F33" i="20" s="1"/>
  <c r="G33" i="20" l="1"/>
  <c r="E33" i="20"/>
  <c r="O6" i="118"/>
  <c r="I22" i="20" s="1"/>
  <c r="G22" i="20"/>
  <c r="M5" i="117"/>
  <c r="N4" i="115"/>
  <c r="H42" i="20" s="1"/>
  <c r="L4" i="115"/>
  <c r="E42" i="20" s="1"/>
  <c r="K4" i="115"/>
  <c r="F42" i="20" s="1"/>
  <c r="N9" i="114"/>
  <c r="H10" i="20" s="1"/>
  <c r="L9" i="114"/>
  <c r="E10" i="20" s="1"/>
  <c r="N10" i="113"/>
  <c r="H15" i="20" s="1"/>
  <c r="L10" i="113"/>
  <c r="E15" i="20" s="1"/>
  <c r="K10" i="113"/>
  <c r="F15" i="20" s="1"/>
  <c r="E28" i="20"/>
  <c r="N4" i="112"/>
  <c r="H28" i="20" s="1"/>
  <c r="L4" i="112"/>
  <c r="M4" i="112" s="1"/>
  <c r="K4" i="112"/>
  <c r="F28" i="20" s="1"/>
  <c r="M9" i="114" l="1"/>
  <c r="O9" i="114" s="1"/>
  <c r="I10" i="20" s="1"/>
  <c r="O4" i="112"/>
  <c r="I28" i="20" s="1"/>
  <c r="G28" i="20"/>
  <c r="O5" i="117"/>
  <c r="I37" i="20" s="1"/>
  <c r="G37" i="20"/>
  <c r="F10" i="20"/>
  <c r="M4" i="115"/>
  <c r="M10" i="113"/>
  <c r="E26" i="20"/>
  <c r="N4" i="111"/>
  <c r="H26" i="20" s="1"/>
  <c r="L4" i="111"/>
  <c r="K4" i="111"/>
  <c r="F26" i="20" s="1"/>
  <c r="G10" i="20" l="1"/>
  <c r="M4" i="111"/>
  <c r="O4" i="115"/>
  <c r="I42" i="20" s="1"/>
  <c r="G42" i="20"/>
  <c r="O10" i="113"/>
  <c r="I15" i="20" s="1"/>
  <c r="G15" i="20"/>
  <c r="O4" i="111" l="1"/>
  <c r="I26" i="20" s="1"/>
  <c r="G26" i="20"/>
  <c r="N6" i="109"/>
  <c r="H38" i="20" s="1"/>
  <c r="L6" i="109"/>
  <c r="K6" i="109"/>
  <c r="F38" i="20" s="1"/>
  <c r="N10" i="108"/>
  <c r="H13" i="20" s="1"/>
  <c r="L10" i="108"/>
  <c r="K10" i="108"/>
  <c r="F13" i="20" s="1"/>
  <c r="N10" i="107"/>
  <c r="H17" i="20" s="1"/>
  <c r="L10" i="107"/>
  <c r="K10" i="107"/>
  <c r="F17" i="20" s="1"/>
  <c r="N9" i="106"/>
  <c r="H16" i="20" s="1"/>
  <c r="L9" i="106"/>
  <c r="K9" i="106"/>
  <c r="F16" i="20" s="1"/>
  <c r="N11" i="105"/>
  <c r="H4" i="20" s="1"/>
  <c r="L11" i="105"/>
  <c r="E4" i="20" s="1"/>
  <c r="K11" i="105"/>
  <c r="M11" i="105" l="1"/>
  <c r="O11" i="105" s="1"/>
  <c r="I4" i="20" s="1"/>
  <c r="M10" i="107"/>
  <c r="G17" i="20" s="1"/>
  <c r="M6" i="109"/>
  <c r="E38" i="20"/>
  <c r="M9" i="106"/>
  <c r="O9" i="106" s="1"/>
  <c r="I16" i="20" s="1"/>
  <c r="M10" i="108"/>
  <c r="E13" i="20"/>
  <c r="E17" i="20"/>
  <c r="E16" i="20"/>
  <c r="F4" i="20"/>
  <c r="G4" i="20" l="1"/>
  <c r="O10" i="107"/>
  <c r="I17" i="20" s="1"/>
  <c r="G16" i="20"/>
  <c r="O6" i="109"/>
  <c r="I38" i="20" s="1"/>
  <c r="G38" i="20"/>
  <c r="O10" i="108"/>
  <c r="I13" i="20" s="1"/>
  <c r="G13" i="20"/>
  <c r="H27" i="20"/>
  <c r="N10" i="103"/>
  <c r="H8" i="20" s="1"/>
  <c r="L10" i="103"/>
  <c r="E8" i="20" s="1"/>
  <c r="K10" i="103"/>
  <c r="F8" i="20" s="1"/>
  <c r="N4" i="102"/>
  <c r="L4" i="102"/>
  <c r="E27" i="20" s="1"/>
  <c r="K4" i="102"/>
  <c r="F27" i="20" s="1"/>
  <c r="M10" i="103" l="1"/>
  <c r="M4" i="102"/>
  <c r="N6" i="101"/>
  <c r="H19" i="20" s="1"/>
  <c r="L6" i="101"/>
  <c r="K6" i="101"/>
  <c r="F19" i="20" s="1"/>
  <c r="O4" i="102" l="1"/>
  <c r="I27" i="20" s="1"/>
  <c r="G27" i="20"/>
  <c r="O10" i="103"/>
  <c r="I8" i="20" s="1"/>
  <c r="G8" i="20"/>
  <c r="M6" i="101"/>
  <c r="O6" i="101" s="1"/>
  <c r="I19" i="20" s="1"/>
  <c r="E19" i="20"/>
  <c r="N5" i="100"/>
  <c r="H41" i="20" s="1"/>
  <c r="L5" i="100"/>
  <c r="M5" i="100" s="1"/>
  <c r="O5" i="100" s="1"/>
  <c r="I41" i="20" s="1"/>
  <c r="K5" i="100"/>
  <c r="F41" i="20" s="1"/>
  <c r="N4" i="99"/>
  <c r="H31" i="20" s="1"/>
  <c r="L4" i="99"/>
  <c r="E31" i="20" s="1"/>
  <c r="K4" i="99"/>
  <c r="F31" i="20" s="1"/>
  <c r="N12" i="98"/>
  <c r="H11" i="20" s="1"/>
  <c r="L12" i="98"/>
  <c r="E11" i="20" s="1"/>
  <c r="K12" i="98"/>
  <c r="F11" i="20" s="1"/>
  <c r="N14" i="97"/>
  <c r="H2" i="20" s="1"/>
  <c r="L14" i="97"/>
  <c r="E2" i="20" s="1"/>
  <c r="K14" i="97"/>
  <c r="F2" i="20" s="1"/>
  <c r="E41" i="20" l="1"/>
  <c r="G41" i="20"/>
  <c r="M12" i="98"/>
  <c r="O12" i="98" s="1"/>
  <c r="I11" i="20" s="1"/>
  <c r="G19" i="20"/>
  <c r="M4" i="99"/>
  <c r="M14" i="97"/>
  <c r="O4" i="99" l="1"/>
  <c r="I31" i="20" s="1"/>
  <c r="G31" i="20"/>
  <c r="G11" i="20"/>
  <c r="O14" i="97"/>
  <c r="I2" i="20" s="1"/>
  <c r="G2" i="20"/>
  <c r="K12" i="96"/>
  <c r="N12" i="96" l="1"/>
  <c r="L12" i="96"/>
  <c r="N16" i="76" l="1"/>
  <c r="H6" i="20" s="1"/>
  <c r="N10" i="64"/>
  <c r="H3" i="20" s="1"/>
  <c r="K10" i="64"/>
  <c r="F3" i="20" s="1"/>
  <c r="L10" i="64"/>
  <c r="H12" i="20"/>
  <c r="E12" i="20"/>
  <c r="M12" i="96"/>
  <c r="L9" i="73"/>
  <c r="E14" i="20" s="1"/>
  <c r="K9" i="73"/>
  <c r="F14" i="20" s="1"/>
  <c r="N9" i="73"/>
  <c r="H14" i="20" s="1"/>
  <c r="L16" i="76"/>
  <c r="E6" i="20" s="1"/>
  <c r="K16" i="76"/>
  <c r="F6" i="20" s="1"/>
  <c r="N13" i="86"/>
  <c r="H9" i="20" s="1"/>
  <c r="L13" i="86"/>
  <c r="K13" i="86"/>
  <c r="F9" i="20" s="1"/>
  <c r="M10" i="64" l="1"/>
  <c r="O10" i="64" s="1"/>
  <c r="I3" i="20" s="1"/>
  <c r="E3" i="20"/>
  <c r="M16" i="76"/>
  <c r="G6" i="20" s="1"/>
  <c r="M13" i="86"/>
  <c r="G9" i="20" s="1"/>
  <c r="M9" i="73"/>
  <c r="E9" i="20"/>
  <c r="G12" i="20"/>
  <c r="O12" i="96"/>
  <c r="I12" i="20" s="1"/>
  <c r="F12" i="20"/>
  <c r="G3" i="20" l="1"/>
  <c r="O16" i="76"/>
  <c r="I6" i="20" s="1"/>
  <c r="O13" i="86"/>
  <c r="I9" i="20" s="1"/>
  <c r="G14" i="20"/>
  <c r="O9" i="73"/>
  <c r="I14" i="20" s="1"/>
</calcChain>
</file>

<file path=xl/sharedStrings.xml><?xml version="1.0" encoding="utf-8"?>
<sst xmlns="http://schemas.openxmlformats.org/spreadsheetml/2006/main" count="1287" uniqueCount="123">
  <si>
    <t>Class</t>
  </si>
  <si>
    <t>Date</t>
  </si>
  <si>
    <t>Range Location</t>
  </si>
  <si>
    <t>Points</t>
  </si>
  <si>
    <t>Target Total</t>
  </si>
  <si>
    <t>Agg + Points</t>
  </si>
  <si>
    <t>Factory</t>
  </si>
  <si>
    <t>Ranking</t>
  </si>
  <si>
    <t>Agg</t>
  </si>
  <si>
    <t>Competitor</t>
  </si>
  <si>
    <t xml:space="preserve">Competitor </t>
  </si>
  <si>
    <t>Herring, Ron</t>
  </si>
  <si>
    <t>Pormann, John</t>
  </si>
  <si>
    <t>Finley, Ken</t>
  </si>
  <si>
    <t>Russell, David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</si>
  <si>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</si>
  <si>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</si>
  <si>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</si>
  <si>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</si>
  <si>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</si>
  <si>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</si>
  <si>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</si>
  <si>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</si>
  <si>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</si>
  <si>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John Pormann</t>
  </si>
  <si>
    <t>San Angelo, TX</t>
  </si>
  <si>
    <t># of Targets</t>
  </si>
  <si>
    <t>Ken Finley</t>
  </si>
  <si>
    <t>Ronald Herring</t>
  </si>
  <si>
    <t>Strothers, David</t>
  </si>
  <si>
    <t>David Strothers</t>
  </si>
  <si>
    <t>Boerne</t>
  </si>
  <si>
    <t>David Russell</t>
  </si>
  <si>
    <t>Reynolds, Harold</t>
  </si>
  <si>
    <t>Haley, Wade</t>
  </si>
  <si>
    <t>Seawright, Bill</t>
  </si>
  <si>
    <t>Collins, Evan</t>
  </si>
  <si>
    <t>Parker,Wade</t>
  </si>
  <si>
    <t>Wade Haley</t>
  </si>
  <si>
    <t>Elbert Co., GA</t>
  </si>
  <si>
    <t>Harold Reynolds</t>
  </si>
  <si>
    <t>Bill Seawright</t>
  </si>
  <si>
    <t>Evan Collins</t>
  </si>
  <si>
    <t>Wade Parker</t>
  </si>
  <si>
    <t>Boerne,TX</t>
  </si>
  <si>
    <t>Jim Swaringin</t>
  </si>
  <si>
    <t>Brian Vincent</t>
  </si>
  <si>
    <t>Vincent, Brian</t>
  </si>
  <si>
    <t>Swargin, Jim</t>
  </si>
  <si>
    <t>Shaffer, Arthur</t>
  </si>
  <si>
    <t>Arthur Shaffer</t>
  </si>
  <si>
    <t>Blue Grass, KY</t>
  </si>
  <si>
    <t>Jospeh, John</t>
  </si>
  <si>
    <t>Truman, Bill</t>
  </si>
  <si>
    <t>Williams, Mike</t>
  </si>
  <si>
    <t>Williams, Adam</t>
  </si>
  <si>
    <t>John Joseph</t>
  </si>
  <si>
    <t xml:space="preserve"> 04/09/2017</t>
  </si>
  <si>
    <t>Black Swamp, OH</t>
  </si>
  <si>
    <t>Bill Truman</t>
  </si>
  <si>
    <t>Mike Williams</t>
  </si>
  <si>
    <t>Doug Dewpweg</t>
  </si>
  <si>
    <t>Adam Williams</t>
  </si>
  <si>
    <t>Blackard, Michael</t>
  </si>
  <si>
    <t>Michael Blackard</t>
  </si>
  <si>
    <t>David Strother</t>
  </si>
  <si>
    <t>Chacon, Joe</t>
  </si>
  <si>
    <t>Joe Chacon</t>
  </si>
  <si>
    <t>Matoy, Herman</t>
  </si>
  <si>
    <t>Carroll, Rebecca</t>
  </si>
  <si>
    <t>Curnell, Bob</t>
  </si>
  <si>
    <t>Herman Matoy</t>
  </si>
  <si>
    <t>Oak Ridge, TN</t>
  </si>
  <si>
    <t>Danny Sissom</t>
  </si>
  <si>
    <t>Sissom, Danny</t>
  </si>
  <si>
    <t>Rebecca Carroll</t>
  </si>
  <si>
    <t>Bob Curnell</t>
  </si>
  <si>
    <t>Fortman, Jim</t>
  </si>
  <si>
    <t>Joseph, John</t>
  </si>
  <si>
    <t>Baker, Jim</t>
  </si>
  <si>
    <t>Depweg, Doug</t>
  </si>
  <si>
    <t>Demarest. Mark</t>
  </si>
  <si>
    <t>Mark Demarest</t>
  </si>
  <si>
    <t>Eubank, Larry</t>
  </si>
  <si>
    <t>Larry Eubank</t>
  </si>
  <si>
    <t>Kennedy, Patrick</t>
  </si>
  <si>
    <t>Davis, Hal</t>
  </si>
  <si>
    <t>Bill Shaver</t>
  </si>
  <si>
    <t>Shaver, Bill</t>
  </si>
  <si>
    <t>Princeton, LA</t>
  </si>
  <si>
    <t>Hopkins, Derek</t>
  </si>
  <si>
    <t>Eaton, Rodney</t>
  </si>
  <si>
    <t>Derek Hopkins</t>
  </si>
  <si>
    <t>Rodney Eaton</t>
  </si>
  <si>
    <t>Fisher Campbell</t>
  </si>
  <si>
    <t>Campbell, Fisher</t>
  </si>
  <si>
    <t>Doug Depweg</t>
  </si>
  <si>
    <t xml:space="preserve"> 09/10/2017</t>
  </si>
  <si>
    <t>Develvis, Shawn</t>
  </si>
  <si>
    <t>Shawn Develvis</t>
  </si>
  <si>
    <t>David Rowe</t>
  </si>
  <si>
    <t>Rowe, David</t>
  </si>
  <si>
    <t>Fred Jamison</t>
  </si>
  <si>
    <t>Jamison, Fred</t>
  </si>
  <si>
    <t>Oak Ridge TN</t>
  </si>
  <si>
    <t>Hal Davis</t>
  </si>
  <si>
    <t>Patrick Kennedy</t>
  </si>
  <si>
    <t>Shawn Delves</t>
  </si>
  <si>
    <t>Mitch Lige</t>
  </si>
  <si>
    <t>Mike Stempien</t>
  </si>
  <si>
    <t>Lige Mitch</t>
  </si>
  <si>
    <t>Stempien, Mike</t>
  </si>
  <si>
    <t>Louisiana</t>
  </si>
  <si>
    <t>Josh Belcher</t>
  </si>
  <si>
    <t>Belcher, Josh</t>
  </si>
  <si>
    <t>Bob  Beckett</t>
  </si>
  <si>
    <t>Beckett, Bob</t>
  </si>
  <si>
    <t>11/12/017</t>
  </si>
  <si>
    <t>Dewpeg, Doug</t>
  </si>
  <si>
    <t>Kennedy, patrick</t>
  </si>
  <si>
    <t>Brown, Sue</t>
  </si>
  <si>
    <t>Thomas, Mark</t>
  </si>
  <si>
    <t>Mark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</si>
</sst>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indexed="8"/>
      <name val="Times New Roman"/>
      <family val="2"/>
    </font>
    <font>
      <b/>
      <u/>
      <sz val="14"/>
      <color theme="1"/>
      <name val="Book Antiqu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Book Antiqua"/>
      <family val="1"/>
    </font>
    <font>
      <sz val="10"/>
      <color theme="1"/>
      <name val="Times New Roman"/>
      <family val="1"/>
    </font>
    <font>
      <b/>
      <u/>
      <sz val="1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9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2" fillId="0" borderId="0" xfId="0" applyFont="1"/>
    <xf numFmtId="0" fontId="9" fillId="3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33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externalLink" Target="externalLinks/externalLink6.xml"/><Relationship Id="rId55" Type="http://schemas.openxmlformats.org/officeDocument/2006/relationships/externalLink" Target="externalLinks/externalLink11.xml"/><Relationship Id="rId63" Type="http://schemas.openxmlformats.org/officeDocument/2006/relationships/externalLink" Target="externalLinks/externalLink19.xml"/><Relationship Id="rId68" Type="http://schemas.openxmlformats.org/officeDocument/2006/relationships/externalLink" Target="externalLinks/externalLink24.xml"/><Relationship Id="rId76" Type="http://schemas.openxmlformats.org/officeDocument/2006/relationships/externalLink" Target="externalLinks/externalLink32.xml"/><Relationship Id="rId84" Type="http://schemas.openxmlformats.org/officeDocument/2006/relationships/externalLink" Target="externalLinks/externalLink40.xml"/><Relationship Id="rId89" Type="http://schemas.openxmlformats.org/officeDocument/2006/relationships/externalLink" Target="externalLinks/externalLink45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7.xml"/><Relationship Id="rId92" Type="http://schemas.openxmlformats.org/officeDocument/2006/relationships/externalLink" Target="externalLinks/externalLink4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externalLink" Target="externalLinks/externalLink9.xml"/><Relationship Id="rId58" Type="http://schemas.openxmlformats.org/officeDocument/2006/relationships/externalLink" Target="externalLinks/externalLink14.xml"/><Relationship Id="rId66" Type="http://schemas.openxmlformats.org/officeDocument/2006/relationships/externalLink" Target="externalLinks/externalLink22.xml"/><Relationship Id="rId74" Type="http://schemas.openxmlformats.org/officeDocument/2006/relationships/externalLink" Target="externalLinks/externalLink30.xml"/><Relationship Id="rId79" Type="http://schemas.openxmlformats.org/officeDocument/2006/relationships/externalLink" Target="externalLinks/externalLink35.xml"/><Relationship Id="rId87" Type="http://schemas.openxmlformats.org/officeDocument/2006/relationships/externalLink" Target="externalLinks/externalLink4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7.xml"/><Relationship Id="rId82" Type="http://schemas.openxmlformats.org/officeDocument/2006/relationships/externalLink" Target="externalLinks/externalLink38.xml"/><Relationship Id="rId90" Type="http://schemas.openxmlformats.org/officeDocument/2006/relationships/externalLink" Target="externalLinks/externalLink46.xml"/><Relationship Id="rId95" Type="http://schemas.openxmlformats.org/officeDocument/2006/relationships/externalLink" Target="externalLinks/externalLink5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externalLink" Target="externalLinks/externalLink12.xml"/><Relationship Id="rId64" Type="http://schemas.openxmlformats.org/officeDocument/2006/relationships/externalLink" Target="externalLinks/externalLink20.xml"/><Relationship Id="rId69" Type="http://schemas.openxmlformats.org/officeDocument/2006/relationships/externalLink" Target="externalLinks/externalLink25.xml"/><Relationship Id="rId77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7.xml"/><Relationship Id="rId72" Type="http://schemas.openxmlformats.org/officeDocument/2006/relationships/externalLink" Target="externalLinks/externalLink28.xml"/><Relationship Id="rId80" Type="http://schemas.openxmlformats.org/officeDocument/2006/relationships/externalLink" Target="externalLinks/externalLink36.xml"/><Relationship Id="rId85" Type="http://schemas.openxmlformats.org/officeDocument/2006/relationships/externalLink" Target="externalLinks/externalLink41.xml"/><Relationship Id="rId93" Type="http://schemas.openxmlformats.org/officeDocument/2006/relationships/externalLink" Target="externalLinks/externalLink49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59" Type="http://schemas.openxmlformats.org/officeDocument/2006/relationships/externalLink" Target="externalLinks/externalLink15.xml"/><Relationship Id="rId67" Type="http://schemas.openxmlformats.org/officeDocument/2006/relationships/externalLink" Target="externalLinks/externalLink2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0.xml"/><Relationship Id="rId62" Type="http://schemas.openxmlformats.org/officeDocument/2006/relationships/externalLink" Target="externalLinks/externalLink18.xml"/><Relationship Id="rId70" Type="http://schemas.openxmlformats.org/officeDocument/2006/relationships/externalLink" Target="externalLinks/externalLink26.xml"/><Relationship Id="rId75" Type="http://schemas.openxmlformats.org/officeDocument/2006/relationships/externalLink" Target="externalLinks/externalLink31.xml"/><Relationship Id="rId83" Type="http://schemas.openxmlformats.org/officeDocument/2006/relationships/externalLink" Target="externalLinks/externalLink39.xml"/><Relationship Id="rId88" Type="http://schemas.openxmlformats.org/officeDocument/2006/relationships/externalLink" Target="externalLinks/externalLink44.xml"/><Relationship Id="rId91" Type="http://schemas.openxmlformats.org/officeDocument/2006/relationships/externalLink" Target="externalLinks/externalLink47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57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8.xml"/><Relationship Id="rId60" Type="http://schemas.openxmlformats.org/officeDocument/2006/relationships/externalLink" Target="externalLinks/externalLink16.xml"/><Relationship Id="rId65" Type="http://schemas.openxmlformats.org/officeDocument/2006/relationships/externalLink" Target="externalLinks/externalLink21.xml"/><Relationship Id="rId73" Type="http://schemas.openxmlformats.org/officeDocument/2006/relationships/externalLink" Target="externalLinks/externalLink29.xml"/><Relationship Id="rId78" Type="http://schemas.openxmlformats.org/officeDocument/2006/relationships/externalLink" Target="externalLinks/externalLink34.xml"/><Relationship Id="rId81" Type="http://schemas.openxmlformats.org/officeDocument/2006/relationships/externalLink" Target="externalLinks/externalLink37.xml"/><Relationship Id="rId86" Type="http://schemas.openxmlformats.org/officeDocument/2006/relationships/externalLink" Target="externalLinks/externalLink42.xml"/><Relationship Id="rId94" Type="http://schemas.openxmlformats.org/officeDocument/2006/relationships/externalLink" Target="externalLinks/externalLink50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Xl0000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20-17_Tie%20Agg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6-17%20Club%20T-SOR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7-1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10-1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21-17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-17%20State%20T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Instructions%20and%20Scoring%20Program/ABRA%20Scoring%202016%20(3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009%2003%20201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5%2014%202017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6%2010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6%2011%202017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Tennessee/Tennessee%20Match%20Results%2007%2015%202017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(2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10%2007%20207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2192017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7%2009%202017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8%2013%202017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10%208%202017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ohio%2009%2010%202017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4%2009%202017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Ohio/ABRA%20Ohio%2007%2009%20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10%2028%202017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ABRA%20Louisiana%2007%2029%202017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6%2017%202017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9%2016%202017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1152017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3192017%20(1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4162017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5212017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Tournament%206182017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Georgia/Georgia%20Club%20Match%2007%2016%202017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07%2015%202017%20Club%20Tournam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13-17_SORT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8202017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State%20Tournament%209172017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10152017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2252017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7-29-17%20Tourney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11%2004%202017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2-17_Sort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/Desktop/ABRA%20Scoring%20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7-17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LA%20State%20Shoot%2010%2021%202017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9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18-1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4-1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9-1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15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6">
          <cell r="B6" t="str">
            <v>Oak Ridge, TN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45"/>
  <sheetViews>
    <sheetView tabSelected="1" topLeftCell="B1" zoomScaleNormal="100" workbookViewId="0">
      <selection activeCell="L24" sqref="L24"/>
    </sheetView>
  </sheetViews>
  <sheetFormatPr defaultRowHeight="18.75" x14ac:dyDescent="0.3"/>
  <cols>
    <col min="1" max="1" width="6.140625" style="69" customWidth="1"/>
    <col min="2" max="2" width="11.140625" style="64" bestFit="1" customWidth="1"/>
    <col min="3" max="3" width="16.140625" style="64" bestFit="1" customWidth="1"/>
    <col min="4" max="4" width="24.42578125" style="64" bestFit="1" customWidth="1"/>
    <col min="5" max="5" width="16.85546875" style="64" bestFit="1" customWidth="1"/>
    <col min="6" max="6" width="20.28515625" style="66" bestFit="1" customWidth="1"/>
    <col min="7" max="8" width="9.140625" style="64" bestFit="1" customWidth="1"/>
    <col min="9" max="9" width="17.85546875" style="64" bestFit="1" customWidth="1"/>
    <col min="10" max="16384" width="9.140625" style="69"/>
  </cols>
  <sheetData>
    <row r="1" spans="2:9" s="63" customFormat="1" x14ac:dyDescent="0.3">
      <c r="B1" s="61" t="s">
        <v>7</v>
      </c>
      <c r="C1" s="61" t="s">
        <v>0</v>
      </c>
      <c r="D1" s="61" t="s">
        <v>9</v>
      </c>
      <c r="E1" s="61" t="s">
        <v>4</v>
      </c>
      <c r="F1" s="62" t="s">
        <v>26</v>
      </c>
      <c r="G1" s="61" t="s">
        <v>8</v>
      </c>
      <c r="H1" s="61" t="s">
        <v>3</v>
      </c>
      <c r="I1" s="61" t="s">
        <v>5</v>
      </c>
    </row>
    <row r="2" spans="2:9" s="63" customFormat="1" x14ac:dyDescent="0.3">
      <c r="B2" s="61">
        <v>1</v>
      </c>
      <c r="C2" s="64" t="s">
        <v>6</v>
      </c>
      <c r="D2" s="47" t="s">
        <v>33</v>
      </c>
      <c r="E2" s="65">
        <f>SUM('Reynolds, Harold'!L14)</f>
        <v>8895</v>
      </c>
      <c r="F2" s="65">
        <f>SUM('Reynolds, Harold'!K14)</f>
        <v>50</v>
      </c>
      <c r="G2" s="64">
        <f>SUM('Reynolds, Harold'!M14)</f>
        <v>177.9</v>
      </c>
      <c r="H2" s="65">
        <f>SUM('Reynolds, Harold'!N14)</f>
        <v>190</v>
      </c>
      <c r="I2" s="64">
        <f>SUM('Reynolds, Harold'!O14)</f>
        <v>367.9</v>
      </c>
    </row>
    <row r="3" spans="2:9" s="63" customFormat="1" x14ac:dyDescent="0.3">
      <c r="B3" s="61">
        <v>2</v>
      </c>
      <c r="C3" s="61" t="s">
        <v>6</v>
      </c>
      <c r="D3" s="68" t="s">
        <v>11</v>
      </c>
      <c r="E3" s="61">
        <f>SUM('Herring, Ron'!L10)</f>
        <v>5713</v>
      </c>
      <c r="F3" s="62">
        <f>SUM('Herring, Ron'!K10)</f>
        <v>32</v>
      </c>
      <c r="G3" s="61">
        <f>SUM('Herring, Ron'!M10)</f>
        <v>178.53125</v>
      </c>
      <c r="H3" s="61">
        <f>SUM('Herring, Ron'!N10)</f>
        <v>95</v>
      </c>
      <c r="I3" s="61">
        <f>SUM('Herring, Ron'!O10)</f>
        <v>273.53125</v>
      </c>
    </row>
    <row r="4" spans="2:9" s="63" customFormat="1" x14ac:dyDescent="0.3">
      <c r="B4" s="61">
        <v>3</v>
      </c>
      <c r="C4" s="61" t="s">
        <v>6</v>
      </c>
      <c r="D4" s="47" t="s">
        <v>52</v>
      </c>
      <c r="E4" s="65">
        <f>SUM('Joseph, John'!L11)</f>
        <v>5221</v>
      </c>
      <c r="F4" s="65">
        <f>SUM('Joseph, John'!K11)</f>
        <v>29</v>
      </c>
      <c r="G4" s="64">
        <f>SUM('Joseph, John'!M11)</f>
        <v>180.0344827586207</v>
      </c>
      <c r="H4" s="65">
        <f>SUM('Joseph, John'!N11)</f>
        <v>90</v>
      </c>
      <c r="I4" s="64">
        <f>SUM('Joseph, John'!O11)</f>
        <v>270.0344827586207</v>
      </c>
    </row>
    <row r="5" spans="2:9" s="63" customFormat="1" x14ac:dyDescent="0.3">
      <c r="B5" s="61">
        <v>4</v>
      </c>
      <c r="C5" s="61" t="s">
        <v>6</v>
      </c>
      <c r="D5" s="47" t="s">
        <v>63</v>
      </c>
      <c r="E5" s="65">
        <f>SUM('Blackard, Michael'!L15)</f>
        <v>8271</v>
      </c>
      <c r="F5" s="65">
        <f>SUM('Blackard, Michael'!K15)</f>
        <v>46</v>
      </c>
      <c r="G5" s="64">
        <f>SUM('Blackard, Michael'!M15)</f>
        <v>179.80434782608697</v>
      </c>
      <c r="H5" s="65">
        <f>SUM('Blackard, Michael'!N15)</f>
        <v>88</v>
      </c>
      <c r="I5" s="65">
        <f>SUM('Blackard, Michael'!O15)</f>
        <v>267.804347826087</v>
      </c>
    </row>
    <row r="6" spans="2:9" s="63" customFormat="1" x14ac:dyDescent="0.3">
      <c r="B6" s="61">
        <v>5</v>
      </c>
      <c r="C6" s="64" t="s">
        <v>6</v>
      </c>
      <c r="D6" s="47" t="s">
        <v>34</v>
      </c>
      <c r="E6" s="64">
        <f>SUM('Haley, Wade'!L16)</f>
        <v>10156</v>
      </c>
      <c r="F6" s="66">
        <f>SUM('Haley, Wade'!K16)</f>
        <v>60</v>
      </c>
      <c r="G6" s="64">
        <f>SUM('Haley, Wade'!M16)</f>
        <v>169.26666666666668</v>
      </c>
      <c r="H6" s="65">
        <f>SUM('Haley, Wade'!N16)</f>
        <v>97</v>
      </c>
      <c r="I6" s="64">
        <f>SUM('Haley, Wade'!O16)</f>
        <v>266.26666666666665</v>
      </c>
    </row>
    <row r="7" spans="2:9" x14ac:dyDescent="0.3">
      <c r="B7" s="64">
        <v>6</v>
      </c>
      <c r="C7" s="64" t="s">
        <v>6</v>
      </c>
      <c r="D7" s="47" t="s">
        <v>49</v>
      </c>
      <c r="E7" s="65">
        <f>SUM('Shaffer, Arthur'!L9)</f>
        <v>4693</v>
      </c>
      <c r="F7" s="65">
        <f>SUM('Shaffer, Arthur'!K9)</f>
        <v>26</v>
      </c>
      <c r="G7" s="64">
        <f>SUM('Shaffer, Arthur'!M9)</f>
        <v>180.5</v>
      </c>
      <c r="H7" s="65">
        <f>SUM('Shaffer, Arthur'!N9)</f>
        <v>83</v>
      </c>
      <c r="I7" s="65">
        <f>SUM('Shaffer, Arthur'!O9)</f>
        <v>263.5</v>
      </c>
    </row>
    <row r="8" spans="2:9" x14ac:dyDescent="0.3">
      <c r="B8" s="64">
        <v>7</v>
      </c>
      <c r="C8" s="64" t="s">
        <v>6</v>
      </c>
      <c r="D8" s="47" t="s">
        <v>47</v>
      </c>
      <c r="E8" s="65">
        <f>SUM('Vincent, Brian'!L10)</f>
        <v>5404</v>
      </c>
      <c r="F8" s="65">
        <f>SUM('Vincent, Brian'!K10)</f>
        <v>30</v>
      </c>
      <c r="G8" s="64">
        <f>SUM('Vincent, Brian'!M10)</f>
        <v>180.13333333333333</v>
      </c>
      <c r="H8" s="65">
        <f>SUM('Vincent, Brian'!N10)</f>
        <v>77</v>
      </c>
      <c r="I8" s="64">
        <f>SUM('Vincent, Brian'!O10)</f>
        <v>257.13333333333333</v>
      </c>
    </row>
    <row r="9" spans="2:9" x14ac:dyDescent="0.3">
      <c r="B9" s="64">
        <v>8</v>
      </c>
      <c r="C9" s="64" t="s">
        <v>6</v>
      </c>
      <c r="D9" s="47" t="s">
        <v>14</v>
      </c>
      <c r="E9" s="64">
        <f>SUM('Russell, David'!L13)</f>
        <v>4873</v>
      </c>
      <c r="F9" s="66">
        <f>SUM('Russell, David'!K13)</f>
        <v>27</v>
      </c>
      <c r="G9" s="64">
        <f>SUM('Russell, David'!M13)</f>
        <v>180.4814814814815</v>
      </c>
      <c r="H9" s="64">
        <f>SUM('Russell, David'!N13)</f>
        <v>71</v>
      </c>
      <c r="I9" s="64">
        <f>SUM('Russell, David'!O13)</f>
        <v>251.4814814814815</v>
      </c>
    </row>
    <row r="10" spans="2:9" x14ac:dyDescent="0.3">
      <c r="B10" s="64">
        <v>9</v>
      </c>
      <c r="C10" s="64" t="s">
        <v>6</v>
      </c>
      <c r="D10" s="47" t="s">
        <v>69</v>
      </c>
      <c r="E10" s="65">
        <f>SUM('Carroll, Rebecca'!L9)</f>
        <v>5321</v>
      </c>
      <c r="F10" s="65">
        <f>SUM('Carroll, Rebecca'!K9)</f>
        <v>32</v>
      </c>
      <c r="G10" s="64">
        <f>SUM('Carroll, Rebecca'!M9)</f>
        <v>166.28125</v>
      </c>
      <c r="H10" s="65">
        <f>SUM('Carroll, Rebecca'!N9)</f>
        <v>70</v>
      </c>
      <c r="I10" s="64">
        <f>SUM('Carroll, Rebecca'!O9)</f>
        <v>236.28125</v>
      </c>
    </row>
    <row r="11" spans="2:9" x14ac:dyDescent="0.3">
      <c r="B11" s="64">
        <v>10</v>
      </c>
      <c r="C11" s="64" t="s">
        <v>6</v>
      </c>
      <c r="D11" s="47" t="s">
        <v>35</v>
      </c>
      <c r="E11" s="65">
        <f>SUM('Seawright, Bill'!L12)</f>
        <v>6808</v>
      </c>
      <c r="F11" s="65">
        <f>SUM('Seawright, Bill'!K12)</f>
        <v>40</v>
      </c>
      <c r="G11" s="64">
        <f>SUM('Seawright, Bill'!M12)</f>
        <v>170.2</v>
      </c>
      <c r="H11" s="65">
        <f>SUM('Seawright, Bill'!N12)</f>
        <v>44</v>
      </c>
      <c r="I11" s="64">
        <f>SUM('Seawright, Bill'!O12)</f>
        <v>214.2</v>
      </c>
    </row>
    <row r="12" spans="2:9" x14ac:dyDescent="0.3">
      <c r="B12" s="64">
        <v>11</v>
      </c>
      <c r="C12" s="64" t="s">
        <v>6</v>
      </c>
      <c r="D12" s="47" t="s">
        <v>29</v>
      </c>
      <c r="E12" s="64">
        <f>SUM('Strothers, David'!L12)</f>
        <v>6079</v>
      </c>
      <c r="F12" s="66">
        <f>SUM('Strothers, David'!K12)</f>
        <v>36</v>
      </c>
      <c r="G12" s="64">
        <f>SUM('Strothers, David'!M12)</f>
        <v>168.86111111111111</v>
      </c>
      <c r="H12" s="64">
        <f>SUM('Strothers, David'!N12)</f>
        <v>42</v>
      </c>
      <c r="I12" s="64">
        <f>SUM('Strothers, David'!O12)</f>
        <v>210.86111111111111</v>
      </c>
    </row>
    <row r="13" spans="2:9" x14ac:dyDescent="0.3">
      <c r="B13" s="64">
        <v>12</v>
      </c>
      <c r="C13" s="64" t="s">
        <v>6</v>
      </c>
      <c r="D13" s="47" t="s">
        <v>80</v>
      </c>
      <c r="E13" s="65">
        <f>SUM('Depweg, Doug'!L10)</f>
        <v>4374</v>
      </c>
      <c r="F13" s="65">
        <f>SUM('Depweg, Doug'!K10)</f>
        <v>26</v>
      </c>
      <c r="G13" s="65">
        <f>SUM('Depweg, Doug'!M10)</f>
        <v>168.23076923076923</v>
      </c>
      <c r="H13" s="65">
        <f>SUM('Depweg, Doug'!N10)</f>
        <v>39</v>
      </c>
      <c r="I13" s="64">
        <f>SUM('Depweg, Doug'!O10)</f>
        <v>207.23076923076923</v>
      </c>
    </row>
    <row r="14" spans="2:9" x14ac:dyDescent="0.3">
      <c r="B14" s="64">
        <v>13</v>
      </c>
      <c r="C14" s="64" t="s">
        <v>6</v>
      </c>
      <c r="D14" s="68" t="s">
        <v>12</v>
      </c>
      <c r="E14" s="67">
        <f>SUM('Pormann, John'!L9)</f>
        <v>4430</v>
      </c>
      <c r="F14" s="67">
        <f>SUM('Pormann, John'!K9)</f>
        <v>26</v>
      </c>
      <c r="G14" s="61">
        <f>SUM('Pormann, John'!M9)</f>
        <v>170.38461538461539</v>
      </c>
      <c r="H14" s="67">
        <f>SUM('Pormann, John'!N9)</f>
        <v>33</v>
      </c>
      <c r="I14" s="61">
        <f>SUM('Pormann, John'!O9)</f>
        <v>203.38461538461539</v>
      </c>
    </row>
    <row r="15" spans="2:9" x14ac:dyDescent="0.3">
      <c r="B15" s="64">
        <v>14</v>
      </c>
      <c r="C15" s="64" t="s">
        <v>6</v>
      </c>
      <c r="D15" s="47" t="s">
        <v>74</v>
      </c>
      <c r="E15" s="65">
        <f>SUM('Sissom, Danny'!L10)</f>
        <v>4994</v>
      </c>
      <c r="F15" s="65">
        <f>SUM('Sissom, Danny'!K10)</f>
        <v>32</v>
      </c>
      <c r="G15" s="64">
        <f>SUM('Sissom, Danny'!M10)</f>
        <v>156.0625</v>
      </c>
      <c r="H15" s="65">
        <f>SUM('Sissom, Danny'!N10)</f>
        <v>40</v>
      </c>
      <c r="I15" s="64">
        <f>SUM('Sissom, Danny'!O10)</f>
        <v>196.0625</v>
      </c>
    </row>
    <row r="16" spans="2:9" x14ac:dyDescent="0.3">
      <c r="B16" s="64">
        <v>15</v>
      </c>
      <c r="C16" s="64" t="s">
        <v>6</v>
      </c>
      <c r="D16" s="47" t="s">
        <v>53</v>
      </c>
      <c r="E16" s="65">
        <f>SUM('Truman, Bill'!L9)</f>
        <v>3320</v>
      </c>
      <c r="F16" s="65">
        <f>SUM('Truman, Bill'!K9)</f>
        <v>20</v>
      </c>
      <c r="G16" s="64">
        <f>SUM('Truman, Bill'!M9)</f>
        <v>166</v>
      </c>
      <c r="H16" s="65">
        <f>SUM('Truman, Bill'!N9)</f>
        <v>29</v>
      </c>
      <c r="I16" s="64">
        <f>SUM('Truman, Bill'!O9)</f>
        <v>195</v>
      </c>
    </row>
    <row r="17" spans="2:9" x14ac:dyDescent="0.3">
      <c r="B17" s="64">
        <v>16</v>
      </c>
      <c r="C17" s="64" t="s">
        <v>6</v>
      </c>
      <c r="D17" s="47" t="s">
        <v>54</v>
      </c>
      <c r="E17" s="65">
        <f>SUM('Williams, Mike'!L10)</f>
        <v>4138</v>
      </c>
      <c r="F17" s="65">
        <f>SUM('Williams, Mike'!K10)</f>
        <v>26</v>
      </c>
      <c r="G17" s="64">
        <f>SUM('Williams, Mike'!M10)</f>
        <v>159.15384615384616</v>
      </c>
      <c r="H17" s="65">
        <f>SUM('Williams, Mike'!N10)</f>
        <v>20</v>
      </c>
      <c r="I17" s="64">
        <f>SUM('Williams, Mike'!O10)</f>
        <v>179.15384615384616</v>
      </c>
    </row>
    <row r="18" spans="2:9" x14ac:dyDescent="0.3">
      <c r="B18" s="75"/>
      <c r="C18" s="75"/>
      <c r="D18" s="76"/>
      <c r="E18" s="77"/>
      <c r="F18" s="77"/>
      <c r="G18" s="75"/>
      <c r="H18" s="77"/>
      <c r="I18" s="75"/>
    </row>
    <row r="19" spans="2:9" x14ac:dyDescent="0.3">
      <c r="B19" s="64">
        <v>17</v>
      </c>
      <c r="C19" s="64" t="s">
        <v>6</v>
      </c>
      <c r="D19" s="47" t="s">
        <v>13</v>
      </c>
      <c r="E19" s="67">
        <f>SUM('Finley, Ken'!L6)</f>
        <v>2245</v>
      </c>
      <c r="F19" s="67">
        <f>SUM('Finley, Ken'!K6)</f>
        <v>12</v>
      </c>
      <c r="G19" s="61">
        <f>SUM('Finley, Ken'!M6)</f>
        <v>187.08333333333334</v>
      </c>
      <c r="H19" s="67">
        <f>SUM('Finley, Ken'!N6)</f>
        <v>44</v>
      </c>
      <c r="I19" s="61">
        <f>SUM('Finley, Ken'!O6)</f>
        <v>231.08333333333334</v>
      </c>
    </row>
    <row r="20" spans="2:9" x14ac:dyDescent="0.3">
      <c r="B20" s="64">
        <v>18</v>
      </c>
      <c r="C20" s="64" t="s">
        <v>6</v>
      </c>
      <c r="D20" s="47" t="s">
        <v>91</v>
      </c>
      <c r="E20" s="65">
        <f>SUM('Eaton, Rodney'!L7)</f>
        <v>2549</v>
      </c>
      <c r="F20" s="65">
        <f>SUM('Eaton, Rodney'!K7)</f>
        <v>15</v>
      </c>
      <c r="G20" s="64">
        <f>SUM('Eaton, Rodney'!M7)</f>
        <v>169.93333333333334</v>
      </c>
      <c r="H20" s="65">
        <f>SUM('Eaton, Rodney'!N7)</f>
        <v>28</v>
      </c>
      <c r="I20" s="64">
        <f>SUM('Eaton, Rodney'!O7)</f>
        <v>197.93333333333334</v>
      </c>
    </row>
    <row r="21" spans="2:9" x14ac:dyDescent="0.3">
      <c r="B21" s="64">
        <v>19</v>
      </c>
      <c r="C21" s="64" t="s">
        <v>6</v>
      </c>
      <c r="D21" s="47" t="s">
        <v>85</v>
      </c>
      <c r="E21" s="65">
        <f>SUM('Kennedy, Patrick'!L7)</f>
        <v>2122</v>
      </c>
      <c r="F21" s="65">
        <f>SUM('Kennedy, Patrick'!K7)</f>
        <v>12</v>
      </c>
      <c r="G21" s="64">
        <f>SUM('Kennedy, Patrick'!M7)</f>
        <v>176.83333333333334</v>
      </c>
      <c r="H21" s="65">
        <f>SUM('Kennedy, Patrick'!N7)</f>
        <v>16</v>
      </c>
      <c r="I21" s="64">
        <f>SUM('Kennedy, Patrick'!O7)</f>
        <v>192.83333333333334</v>
      </c>
    </row>
    <row r="22" spans="2:9" x14ac:dyDescent="0.3">
      <c r="B22" s="64">
        <v>20</v>
      </c>
      <c r="C22" s="64" t="s">
        <v>6</v>
      </c>
      <c r="D22" s="47" t="s">
        <v>81</v>
      </c>
      <c r="E22" s="65">
        <f>SUM('Demarest. Mark'!L6)</f>
        <v>1563</v>
      </c>
      <c r="F22" s="65">
        <f>SUM('Demarest. Mark'!K6)</f>
        <v>9</v>
      </c>
      <c r="G22" s="64">
        <f>SUM('Demarest. Mark'!M6)</f>
        <v>173.66666666666666</v>
      </c>
      <c r="H22" s="65">
        <f>SUM('Demarest. Mark'!N6)</f>
        <v>15</v>
      </c>
      <c r="I22" s="64">
        <f>SUM('Demarest. Mark'!O6)</f>
        <v>188.66666666666666</v>
      </c>
    </row>
    <row r="23" spans="2:9" x14ac:dyDescent="0.3">
      <c r="B23" s="64">
        <v>21</v>
      </c>
      <c r="C23" s="64" t="s">
        <v>6</v>
      </c>
      <c r="D23" s="47" t="s">
        <v>116</v>
      </c>
      <c r="E23" s="65">
        <f>SUM('Beckett, Bob'!L4)</f>
        <v>544</v>
      </c>
      <c r="F23" s="65">
        <f>SUM('Beckett, Bob'!K4)</f>
        <v>3</v>
      </c>
      <c r="G23" s="64">
        <f>SUM('Beckett, Bob'!M4)</f>
        <v>181.33333333333334</v>
      </c>
      <c r="H23" s="65">
        <f>SUM('Beckett, Bob'!N4)</f>
        <v>6</v>
      </c>
      <c r="I23" s="64">
        <f>SUM('Beckett, Bob'!O4)</f>
        <v>187.33333333333334</v>
      </c>
    </row>
    <row r="24" spans="2:9" x14ac:dyDescent="0.3">
      <c r="B24" s="64">
        <v>22</v>
      </c>
      <c r="C24" s="64" t="s">
        <v>6</v>
      </c>
      <c r="D24" s="70" t="s">
        <v>90</v>
      </c>
      <c r="E24" s="65">
        <f>SUM('Hopkins, Derek'!L5)</f>
        <v>1509</v>
      </c>
      <c r="F24" s="65">
        <f>SUM('Hopkins, Derek'!K5)</f>
        <v>9</v>
      </c>
      <c r="G24" s="64">
        <f>SUM('Hopkins, Derek'!M5)</f>
        <v>167.66666666666666</v>
      </c>
      <c r="H24" s="65">
        <f>SUM('Hopkins, Derek'!N5)</f>
        <v>15</v>
      </c>
      <c r="I24" s="64">
        <f>SUM('Hopkins, Derek'!O5)</f>
        <v>182.66666666666666</v>
      </c>
    </row>
    <row r="25" spans="2:9" x14ac:dyDescent="0.3">
      <c r="B25" s="64">
        <v>23</v>
      </c>
      <c r="C25" s="64" t="s">
        <v>6</v>
      </c>
      <c r="D25" s="47" t="s">
        <v>86</v>
      </c>
      <c r="E25" s="65">
        <f>SUM('Davis, Hal'!L8)</f>
        <v>3032</v>
      </c>
      <c r="F25" s="65">
        <f>SUM('Davis, Hal'!K8)</f>
        <v>18</v>
      </c>
      <c r="G25" s="64">
        <f>SUM('Davis, Hal'!M8)</f>
        <v>168.44444444444446</v>
      </c>
      <c r="H25" s="65">
        <f>SUM('Davis, Hal'!N8)</f>
        <v>14</v>
      </c>
      <c r="I25" s="64">
        <f>SUM('Davis, Hal'!O8)</f>
        <v>182.44444444444446</v>
      </c>
    </row>
    <row r="26" spans="2:9" x14ac:dyDescent="0.3">
      <c r="B26" s="64">
        <v>24</v>
      </c>
      <c r="C26" s="64" t="s">
        <v>6</v>
      </c>
      <c r="D26" s="47" t="s">
        <v>66</v>
      </c>
      <c r="E26" s="65">
        <f>SUM('Chacon, Joe'!L4)</f>
        <v>536</v>
      </c>
      <c r="F26" s="65">
        <f>SUM('Chacon, Joe'!K4)</f>
        <v>3</v>
      </c>
      <c r="G26" s="64">
        <f>SUM('Chacon, Joe'!M4)</f>
        <v>178.66666666666666</v>
      </c>
      <c r="H26" s="65">
        <f>SUM('Chacon, Joe'!N4)</f>
        <v>3</v>
      </c>
      <c r="I26" s="64">
        <f>SUM('Chacon, Joe'!O4)</f>
        <v>181.66666666666666</v>
      </c>
    </row>
    <row r="27" spans="2:9" x14ac:dyDescent="0.3">
      <c r="B27" s="64">
        <v>25</v>
      </c>
      <c r="C27" s="64" t="s">
        <v>6</v>
      </c>
      <c r="D27" s="47" t="s">
        <v>48</v>
      </c>
      <c r="E27" s="65">
        <f>SUM('Swaringin, Jim'!L4)</f>
        <v>1049</v>
      </c>
      <c r="F27" s="65">
        <f>SUM('Swaringin, Jim'!K4)</f>
        <v>6</v>
      </c>
      <c r="G27" s="64">
        <f>SUM('Swaringin, Jim'!M4)</f>
        <v>174.83333333333334</v>
      </c>
      <c r="H27" s="65">
        <f>SUM('Swaringin, Jim'!N4)</f>
        <v>4</v>
      </c>
      <c r="I27" s="64">
        <f>SUM('Swaringin, Jim'!O4)</f>
        <v>178.83333333333334</v>
      </c>
    </row>
    <row r="28" spans="2:9" x14ac:dyDescent="0.3">
      <c r="B28" s="64">
        <v>26</v>
      </c>
      <c r="C28" s="64" t="s">
        <v>6</v>
      </c>
      <c r="D28" s="47" t="s">
        <v>68</v>
      </c>
      <c r="E28" s="65">
        <f>SUM('Matoy, Herman'!L4)</f>
        <v>669</v>
      </c>
      <c r="F28" s="65">
        <f>SUM('Matoy, Herman'!K4)</f>
        <v>4</v>
      </c>
      <c r="G28" s="64">
        <f>SUM('Matoy, Herman'!M4)</f>
        <v>167.25</v>
      </c>
      <c r="H28" s="65">
        <f>SUM('Matoy, Herman'!N4)</f>
        <v>11</v>
      </c>
      <c r="I28" s="64">
        <f>SUM('Matoy, Herman'!O4)</f>
        <v>178.25</v>
      </c>
    </row>
    <row r="29" spans="2:9" x14ac:dyDescent="0.3">
      <c r="B29" s="64">
        <v>27</v>
      </c>
      <c r="C29" s="64" t="s">
        <v>6</v>
      </c>
      <c r="D29" s="47" t="s">
        <v>83</v>
      </c>
      <c r="E29" s="65">
        <f>SUM('Eubank, Larry'!L4)</f>
        <v>971</v>
      </c>
      <c r="F29" s="65">
        <f>SUM('Eubank, Larry'!K4)</f>
        <v>6</v>
      </c>
      <c r="G29" s="64">
        <f>SUM('Eubank, Larry'!M4)</f>
        <v>161.83333333333334</v>
      </c>
      <c r="H29" s="65">
        <f>SUM('Eubank, Larry'!N4)</f>
        <v>14</v>
      </c>
      <c r="I29" s="64">
        <f>SUM('Eubank, Larry'!O4)</f>
        <v>175.83333333333334</v>
      </c>
    </row>
    <row r="30" spans="2:9" x14ac:dyDescent="0.3">
      <c r="B30" s="64">
        <v>28</v>
      </c>
      <c r="C30" s="64" t="s">
        <v>6</v>
      </c>
      <c r="D30" s="47" t="s">
        <v>88</v>
      </c>
      <c r="E30" s="65">
        <f>SUM('Shaver, Bill'!L4)</f>
        <v>1005</v>
      </c>
      <c r="F30" s="65">
        <f>SUM('Shaver, Bill'!K4)</f>
        <v>6</v>
      </c>
      <c r="G30" s="64">
        <f>SUM('Shaver, Bill'!M4)</f>
        <v>167.5</v>
      </c>
      <c r="H30" s="65">
        <f>SUM('Shaver, Bill'!N4)</f>
        <v>8</v>
      </c>
      <c r="I30" s="64">
        <f>SUM('Shaver, Bill'!O4)</f>
        <v>175.5</v>
      </c>
    </row>
    <row r="31" spans="2:9" x14ac:dyDescent="0.3">
      <c r="B31" s="64">
        <v>29</v>
      </c>
      <c r="C31" s="64" t="s">
        <v>6</v>
      </c>
      <c r="D31" s="47" t="s">
        <v>36</v>
      </c>
      <c r="E31" s="65">
        <f>SUM('Collins, Evan'!L4)</f>
        <v>673</v>
      </c>
      <c r="F31" s="65">
        <f>SUM('Collins, Evan'!K4)</f>
        <v>4</v>
      </c>
      <c r="G31" s="64">
        <f>SUM('Collins, Evan'!M4)</f>
        <v>168.25</v>
      </c>
      <c r="H31" s="65">
        <f>SUM('Collins, Evan'!N4)</f>
        <v>3</v>
      </c>
      <c r="I31" s="64">
        <f>SUM('Collins, Evan'!O4)</f>
        <v>171.25</v>
      </c>
    </row>
    <row r="32" spans="2:9" x14ac:dyDescent="0.3">
      <c r="B32" s="64">
        <v>30</v>
      </c>
      <c r="C32" s="64" t="s">
        <v>6</v>
      </c>
      <c r="D32" s="73" t="s">
        <v>103</v>
      </c>
      <c r="E32" s="65">
        <f>SUM('Jamison, Fred'!L4)</f>
        <v>500</v>
      </c>
      <c r="F32" s="65">
        <f>SUM('Jamison, Fred'!K4)</f>
        <v>3</v>
      </c>
      <c r="G32" s="64">
        <f>SUM('Jamison, Fred'!M4)</f>
        <v>166.66666666666666</v>
      </c>
      <c r="H32" s="65">
        <f>SUM('Jamison, Fred'!N4)</f>
        <v>2</v>
      </c>
      <c r="I32" s="64">
        <f>SUM('Jamison, Fred'!O4)</f>
        <v>168.66666666666666</v>
      </c>
    </row>
    <row r="33" spans="2:9" x14ac:dyDescent="0.3">
      <c r="B33" s="64">
        <v>31</v>
      </c>
      <c r="C33" s="64" t="s">
        <v>6</v>
      </c>
      <c r="D33" s="47" t="s">
        <v>77</v>
      </c>
      <c r="E33" s="65">
        <f>SUM('Fortman, Jim'!L4)</f>
        <v>495</v>
      </c>
      <c r="F33" s="65">
        <f>SUM('Fortman, Jim'!K4)</f>
        <v>3</v>
      </c>
      <c r="G33" s="64">
        <f>SUM('Fortman, Jim'!M4)</f>
        <v>165</v>
      </c>
      <c r="H33" s="65">
        <f>SUM('Fortman, Jim'!N4)</f>
        <v>3</v>
      </c>
      <c r="I33" s="64">
        <f>SUM('Fortman, Jim'!O4)</f>
        <v>168</v>
      </c>
    </row>
    <row r="34" spans="2:9" x14ac:dyDescent="0.3">
      <c r="B34" s="64">
        <v>32</v>
      </c>
      <c r="C34" s="64" t="s">
        <v>6</v>
      </c>
      <c r="D34" s="73" t="s">
        <v>110</v>
      </c>
      <c r="E34" s="65">
        <f>SUM('Lige, Mitch'!L4)</f>
        <v>498</v>
      </c>
      <c r="F34" s="65">
        <f>SUM('Lige, Mitch'!K4)</f>
        <v>3</v>
      </c>
      <c r="G34" s="64">
        <f>SUM('Lige, Mitch'!M4)</f>
        <v>166</v>
      </c>
      <c r="H34" s="65">
        <f>SUM('Lige, Mitch'!N4)</f>
        <v>2</v>
      </c>
      <c r="I34" s="64">
        <f>SUM('Lige, Mitch'!O4)</f>
        <v>168</v>
      </c>
    </row>
    <row r="35" spans="2:9" x14ac:dyDescent="0.3">
      <c r="B35" s="64">
        <v>33</v>
      </c>
      <c r="C35" s="64" t="s">
        <v>6</v>
      </c>
      <c r="D35" s="47" t="s">
        <v>121</v>
      </c>
      <c r="E35" s="65">
        <f>SUM('Thomas, Mark'!L4)</f>
        <v>660</v>
      </c>
      <c r="F35" s="65">
        <f>SUM('Thomas, Mark'!K4)</f>
        <v>4</v>
      </c>
      <c r="G35" s="64">
        <f>SUM('Thomas, Mark'!M4)</f>
        <v>165</v>
      </c>
      <c r="H35" s="65">
        <f>SUM('Thomas, Mark'!N4)</f>
        <v>3</v>
      </c>
      <c r="I35" s="64">
        <f>SUM('Thomas, Mark'!O4)</f>
        <v>168</v>
      </c>
    </row>
    <row r="36" spans="2:9" x14ac:dyDescent="0.3">
      <c r="B36" s="64">
        <v>34</v>
      </c>
      <c r="C36" s="64" t="s">
        <v>6</v>
      </c>
      <c r="D36" s="73" t="s">
        <v>114</v>
      </c>
      <c r="E36" s="65">
        <f>SUM('Belcher, Josh'!L4)</f>
        <v>637</v>
      </c>
      <c r="F36" s="65">
        <f>SUM('Belcher, Josh'!K4)</f>
        <v>4</v>
      </c>
      <c r="G36" s="64">
        <f>SUM('Belcher, Josh'!M4)</f>
        <v>159.25</v>
      </c>
      <c r="H36" s="65">
        <f>SUM('Belcher, Josh'!N4)</f>
        <v>4</v>
      </c>
      <c r="I36" s="64">
        <f>SUM('Belcher, Josh'!O4)</f>
        <v>163.25</v>
      </c>
    </row>
    <row r="37" spans="2:9" x14ac:dyDescent="0.3">
      <c r="B37" s="64">
        <v>35</v>
      </c>
      <c r="C37" s="64" t="s">
        <v>6</v>
      </c>
      <c r="D37" s="47" t="s">
        <v>79</v>
      </c>
      <c r="E37" s="65">
        <f>SUM('Baker, Jim'!L5)</f>
        <v>939</v>
      </c>
      <c r="F37" s="65">
        <f>SUM('Baker, Jim'!K5)</f>
        <v>6</v>
      </c>
      <c r="G37" s="64">
        <f>SUM('Baker, Jim'!M5)</f>
        <v>156.5</v>
      </c>
      <c r="H37" s="65">
        <f>SUM('Baker, Jim'!N5)</f>
        <v>4</v>
      </c>
      <c r="I37" s="64">
        <f>SUM('Baker, Jim'!O5)</f>
        <v>160.5</v>
      </c>
    </row>
    <row r="38" spans="2:9" x14ac:dyDescent="0.3">
      <c r="B38" s="64">
        <v>36</v>
      </c>
      <c r="C38" s="64" t="s">
        <v>6</v>
      </c>
      <c r="D38" s="47" t="s">
        <v>55</v>
      </c>
      <c r="E38" s="65">
        <f>SUM('Williams, Adam'!L6)</f>
        <v>1686</v>
      </c>
      <c r="F38" s="65">
        <f>SUM('Williams, Adam'!K6)</f>
        <v>11</v>
      </c>
      <c r="G38" s="64">
        <f>SUM('Williams, Adam'!M6)</f>
        <v>153.27272727272728</v>
      </c>
      <c r="H38" s="65">
        <f>SUM('Williams, Adam'!N6)</f>
        <v>6</v>
      </c>
      <c r="I38" s="64">
        <f>SUM('Williams, Adam'!O6)</f>
        <v>159.27272727272728</v>
      </c>
    </row>
    <row r="39" spans="2:9" x14ac:dyDescent="0.3">
      <c r="B39" s="64">
        <v>34</v>
      </c>
      <c r="C39" s="64" t="s">
        <v>6</v>
      </c>
      <c r="D39" s="73" t="s">
        <v>111</v>
      </c>
      <c r="E39" s="65">
        <f>SUM('Mike Stempien'!L4)</f>
        <v>430</v>
      </c>
      <c r="F39" s="65">
        <f>SUM('Mike Stempien'!K4)</f>
        <v>3</v>
      </c>
      <c r="G39" s="64">
        <f>SUM('Mike Stempien'!M4)</f>
        <v>143.33333333333334</v>
      </c>
      <c r="H39" s="65">
        <f>SUM('Mike Stempien'!N4)</f>
        <v>2</v>
      </c>
      <c r="I39" s="64">
        <f>SUM('Mike Stempien'!O4)</f>
        <v>145.33333333333334</v>
      </c>
    </row>
    <row r="40" spans="2:9" x14ac:dyDescent="0.3">
      <c r="B40" s="64">
        <v>35</v>
      </c>
      <c r="C40" s="64" t="s">
        <v>6</v>
      </c>
      <c r="D40" s="73" t="s">
        <v>101</v>
      </c>
      <c r="E40" s="65">
        <f>SUM('Rowe, David'!L4)</f>
        <v>419</v>
      </c>
      <c r="F40" s="65">
        <f>SUM('Rowe, David'!K4)</f>
        <v>3</v>
      </c>
      <c r="G40" s="64">
        <f>SUM('Rowe, David'!M4)</f>
        <v>139.66666666666666</v>
      </c>
      <c r="H40" s="65">
        <f>SUM('Rowe, David'!N4)</f>
        <v>3</v>
      </c>
      <c r="I40" s="64">
        <f>SUM('Rowe, David'!O4)</f>
        <v>142.66666666666666</v>
      </c>
    </row>
    <row r="41" spans="2:9" x14ac:dyDescent="0.3">
      <c r="B41" s="64">
        <v>36</v>
      </c>
      <c r="C41" s="64" t="s">
        <v>6</v>
      </c>
      <c r="D41" s="47" t="s">
        <v>37</v>
      </c>
      <c r="E41" s="65">
        <f>SUM('Parker,Wade'!L5)</f>
        <v>1063</v>
      </c>
      <c r="F41" s="65">
        <f>SUM('Parker,Wade'!K5)</f>
        <v>8</v>
      </c>
      <c r="G41" s="64">
        <f>SUM('Parker,Wade'!M5)</f>
        <v>132.875</v>
      </c>
      <c r="H41" s="65">
        <f>SUM('Parker,Wade'!N5)</f>
        <v>4</v>
      </c>
      <c r="I41" s="64">
        <f>SUM('Parker,Wade'!O5)</f>
        <v>136.875</v>
      </c>
    </row>
    <row r="42" spans="2:9" x14ac:dyDescent="0.3">
      <c r="B42" s="64">
        <v>37</v>
      </c>
      <c r="C42" s="64" t="s">
        <v>6</v>
      </c>
      <c r="D42" s="47" t="s">
        <v>70</v>
      </c>
      <c r="E42" s="65">
        <f>SUM('Curnell, Bob'!L4)</f>
        <v>528</v>
      </c>
      <c r="F42" s="65">
        <f>SUM('Curnell, Bob'!K4)</f>
        <v>4</v>
      </c>
      <c r="G42" s="64">
        <f>SUM('Curnell, Bob'!M4)</f>
        <v>132</v>
      </c>
      <c r="H42" s="65">
        <f>SUM('Curnell, Bob'!N4)</f>
        <v>2</v>
      </c>
      <c r="I42" s="64">
        <f>SUM('Curnell, Bob'!O4)</f>
        <v>134</v>
      </c>
    </row>
    <row r="43" spans="2:9" x14ac:dyDescent="0.3">
      <c r="B43" s="64">
        <v>38</v>
      </c>
      <c r="C43" s="64" t="s">
        <v>6</v>
      </c>
      <c r="D43" s="73" t="s">
        <v>98</v>
      </c>
      <c r="E43" s="65">
        <f>SUM('Develvis, Shawn'!L6)</f>
        <v>1388</v>
      </c>
      <c r="F43" s="65">
        <f>SUM('Develvis, Shawn'!K6)</f>
        <v>11</v>
      </c>
      <c r="G43" s="64">
        <f>SUM('Develvis, Shawn'!M6)</f>
        <v>126.18181818181819</v>
      </c>
      <c r="H43" s="65">
        <f>SUM('Develvis, Shawn'!N6)</f>
        <v>6</v>
      </c>
      <c r="I43" s="64">
        <f>SUM('Develvis, Shawn'!O6)</f>
        <v>132.18181818181819</v>
      </c>
    </row>
    <row r="44" spans="2:9" x14ac:dyDescent="0.3">
      <c r="B44" s="64">
        <v>39</v>
      </c>
      <c r="C44" s="64" t="s">
        <v>6</v>
      </c>
      <c r="D44" s="47" t="s">
        <v>120</v>
      </c>
      <c r="E44" s="65">
        <f>SUM('Brown, Sue'!L4)</f>
        <v>327</v>
      </c>
      <c r="F44" s="65">
        <f>SUM('Brown, Sue'!K4)</f>
        <v>3</v>
      </c>
      <c r="G44" s="64">
        <f>SUM('Brown, Sue'!M4)</f>
        <v>109</v>
      </c>
      <c r="H44" s="65">
        <f>SUM('Brown, Sue'!N4)</f>
        <v>2</v>
      </c>
      <c r="I44" s="64">
        <f>SUM('Brown, Sue'!O4)</f>
        <v>111</v>
      </c>
    </row>
    <row r="45" spans="2:9" x14ac:dyDescent="0.3">
      <c r="B45" s="64">
        <v>40</v>
      </c>
      <c r="C45" s="64" t="s">
        <v>6</v>
      </c>
      <c r="D45" s="47" t="s">
        <v>95</v>
      </c>
      <c r="E45" s="65">
        <f>SUM('Campbell, Fisher'!L4)</f>
        <v>397</v>
      </c>
      <c r="F45" s="65">
        <f>SUM('Campbell, Fisher'!K4)</f>
        <v>4</v>
      </c>
      <c r="G45" s="64">
        <f>SUM('Campbell, Fisher'!M4)</f>
        <v>99.25</v>
      </c>
      <c r="H45" s="65">
        <f>SUM('Campbell, Fisher'!N4)</f>
        <v>3</v>
      </c>
      <c r="I45" s="64">
        <f>SUM('Campbell, Fisher'!O4)</f>
        <v>102.25</v>
      </c>
    </row>
  </sheetData>
  <sortState ref="D19:I45">
    <sortCondition descending="1" ref="I2:I45"/>
  </sortState>
  <hyperlinks>
    <hyperlink ref="D3" location="'Herring, Ron'!A1" display="Herring, Ron" xr:uid="{00000000-0004-0000-0000-000000000000}"/>
    <hyperlink ref="D14" location="'Pormann, John'!A1" display="Pormann, John" xr:uid="{00000000-0004-0000-0000-000001000000}"/>
    <hyperlink ref="D9" location="'Russell, David'!A1" display="Russell, David" xr:uid="{00000000-0004-0000-0000-000002000000}"/>
    <hyperlink ref="D12" location="'Strothers, David'!A1" display="Strothers, David" xr:uid="{00000000-0004-0000-0000-000003000000}"/>
    <hyperlink ref="D2" location="'Reynolds, Harold'!A1" display="Reynolds, Harold" xr:uid="{00000000-0004-0000-0000-000004000000}"/>
    <hyperlink ref="D6" location="'Haley, Wade'!A1" display="Haley, Wade" xr:uid="{00000000-0004-0000-0000-000005000000}"/>
    <hyperlink ref="D11" location="'Seawright, Bill'!A1" display="Seawright, Bill" xr:uid="{00000000-0004-0000-0000-000006000000}"/>
    <hyperlink ref="D31" location="'Collins, Evan'!A1" display="Collins, Evan" xr:uid="{00000000-0004-0000-0000-000007000000}"/>
    <hyperlink ref="D41" location="'Parker,Wade'!A1" display="Parker,Wade" xr:uid="{00000000-0004-0000-0000-000008000000}"/>
    <hyperlink ref="D19" location="'Finley, Ken'!A1" display="Finley, Ken" xr:uid="{00000000-0004-0000-0000-000009000000}"/>
    <hyperlink ref="D7" location="'Shaffer, Arthur'!A1" display="Shaffer, Arthur" xr:uid="{00000000-0004-0000-0000-00000A000000}"/>
    <hyperlink ref="D8" location="'Vincent, Brian'!A1" display="Vincent, Brian" xr:uid="{00000000-0004-0000-0000-00000B000000}"/>
    <hyperlink ref="D27" location="'Swaringin, Jim'!A1" display="Swargin, Jim" xr:uid="{00000000-0004-0000-0000-00000C000000}"/>
    <hyperlink ref="D4" location="'Joseph, John'!A1" display="Jospeh, John" xr:uid="{00000000-0004-0000-0000-00000D000000}"/>
    <hyperlink ref="D16" location="'Truman, Bill'!A1" display="Truman, Bill" xr:uid="{00000000-0004-0000-0000-00000E000000}"/>
    <hyperlink ref="D17" location="'Williams, Mike'!A1" display="Williams, Mike" xr:uid="{00000000-0004-0000-0000-00000F000000}"/>
    <hyperlink ref="D38" location="'Williams, Adam'!A1" display="Williams, Adam" xr:uid="{00000000-0004-0000-0000-000010000000}"/>
    <hyperlink ref="D5" location="'Blackard, Michael'!A1" display="Blackard, Michael" xr:uid="{00000000-0004-0000-0000-000011000000}"/>
    <hyperlink ref="D26" location="'Chacon, Joe'!A1" display="Chacon, Joe" xr:uid="{00000000-0004-0000-0000-000012000000}"/>
    <hyperlink ref="D28" location="'Matoy, Herman'!A1" display="Matoy, Herman" xr:uid="{00000000-0004-0000-0000-000013000000}"/>
    <hyperlink ref="D15" location="'Sissom, Danny'!A1" display="Sissom, Danny" xr:uid="{00000000-0004-0000-0000-000014000000}"/>
    <hyperlink ref="D10" location="'Carroll, Rebecca'!A1" display="Carroll, Rebecca" xr:uid="{00000000-0004-0000-0000-000015000000}"/>
    <hyperlink ref="D42" location="'Curnell, Bob'!A1" display="Curnell, Bob" xr:uid="{00000000-0004-0000-0000-000016000000}"/>
    <hyperlink ref="D33" location="'Fortman, Jim'!A1" display="Fortman, Jim" xr:uid="{00000000-0004-0000-0000-000017000000}"/>
    <hyperlink ref="D37" location="'Baker, Jim'!A1" display="Baker, Jim" xr:uid="{00000000-0004-0000-0000-000018000000}"/>
    <hyperlink ref="D13" location="'Depweg, Doug'!A1" display="Depweg, Doug" xr:uid="{00000000-0004-0000-0000-000019000000}"/>
    <hyperlink ref="D22" location="'Demarest. Mark'!A1" display="Demarest. Mark" xr:uid="{00000000-0004-0000-0000-00001A000000}"/>
    <hyperlink ref="D29" location="'Eubank, Larry'!A1" display="Eubank, Larry" xr:uid="{00000000-0004-0000-0000-00001B000000}"/>
    <hyperlink ref="D21" location="'Kennedy, Patrick'!A1" display="Kennedy, Patrick" xr:uid="{00000000-0004-0000-0000-00001C000000}"/>
    <hyperlink ref="D25" location="'Davis, Hal'!A1" display="Davis, Hal" xr:uid="{00000000-0004-0000-0000-00001D000000}"/>
    <hyperlink ref="D30" location="'Shaver, Bill'!A1" display="Shaver, Bill" xr:uid="{00000000-0004-0000-0000-00001E000000}"/>
    <hyperlink ref="D20" location="'Eaton, Rodney'!A1" display="Eaton, Rodney" xr:uid="{00000000-0004-0000-0000-00001F000000}"/>
    <hyperlink ref="D24" location="'Hopkins, Derek'!A1" display="Hopkins, Derek" xr:uid="{00000000-0004-0000-0000-000020000000}"/>
    <hyperlink ref="D45" location="'Campbell, Fisher'!A1" display="Campbell, Fisher" xr:uid="{DC5CCCAB-61FC-446E-BF9F-EDCB0C00113C}"/>
    <hyperlink ref="D43" location="'Develvis, Shawn'!A1" display="Develvis, Shawn" xr:uid="{A189D81E-1628-4D8F-AA66-7F873EB9E072}"/>
    <hyperlink ref="D40" location="'Rowe, David'!A1" display="Rowe, David" xr:uid="{54E12BED-EC2B-4D69-A759-A0B6CDF7E557}"/>
    <hyperlink ref="D32" location="'Jamison, Fred'!A1" display="Jamison, Fred" xr:uid="{EFA00EB9-CE06-426B-B075-2068178EA686}"/>
    <hyperlink ref="D34" location="'Lige, Mitch'!A1" display="Lige Mitch" xr:uid="{72AE9310-EB7C-4DEF-A977-522C347D4530}"/>
    <hyperlink ref="D39" location="'Mike Stempien'!A1" display="Stempien, Mike" xr:uid="{40C47172-CA86-4449-BB81-6233625A2759}"/>
    <hyperlink ref="D36" location="'Belcher, Josh'!A1" display="Belcher, Josh" xr:uid="{AE4FDA11-CFB4-4C6F-BBC1-C94D8A3076EA}"/>
    <hyperlink ref="D23" location="'Beckett, Bob'!A1" display="Beckett, Bob" xr:uid="{5D8887D1-5C3A-4175-9651-6F95F1106165}"/>
    <hyperlink ref="D44" location="'Brown, Sue'!A1" display="Brown, Sue" xr:uid="{EF1FE9FD-19F3-4614-8111-316C7FD415B0}"/>
    <hyperlink ref="D35" location="'Thomas, Mark'!A1" display="Thomas, Mark" xr:uid="{1CEF68BF-4328-41A7-A2C5-581482F2B80C}"/>
  </hyperlinks>
  <printOptions gridLines="1"/>
  <pageMargins left="0.7" right="0.7" top="0.75" bottom="0" header="0.3" footer="0.3"/>
  <pageSetup orientation="landscape" horizontalDpi="4294967293" r:id="rId1"/>
  <headerFooter>
    <oddHeader xml:space="preserve">&amp;L&amp;"Book Antiqua,Bold"&amp;12Factory Rankings&amp;C&amp;"Book Antiqua,Bold"&amp;12NATIONAL&amp;R&amp;"Book Antiqua,Bold"&amp;12 2017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42</v>
      </c>
      <c r="C2" s="13">
        <v>42785</v>
      </c>
      <c r="D2" s="14" t="s">
        <v>39</v>
      </c>
      <c r="E2" s="12">
        <v>158</v>
      </c>
      <c r="F2" s="12">
        <v>170</v>
      </c>
      <c r="G2" s="12">
        <v>176</v>
      </c>
      <c r="H2" s="12">
        <v>169</v>
      </c>
      <c r="I2" s="12"/>
      <c r="J2" s="12"/>
      <c r="K2" s="15">
        <v>4</v>
      </c>
      <c r="L2" s="15">
        <v>673</v>
      </c>
      <c r="M2" s="16">
        <v>168.25</v>
      </c>
      <c r="N2" s="15">
        <v>3</v>
      </c>
      <c r="O2" s="16">
        <v>171.25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673</v>
      </c>
      <c r="M4" s="1">
        <f>SUM(L4/K4)</f>
        <v>168.25</v>
      </c>
      <c r="N4" s="17">
        <f>SUM(N2:N3)</f>
        <v>3</v>
      </c>
      <c r="O4" s="1">
        <f t="shared" ref="O4" si="0">SUM(M4+N4)</f>
        <v>171.25</v>
      </c>
    </row>
  </sheetData>
  <conditionalFormatting sqref="E1">
    <cfRule type="top10" priority="35" bottom="1" rank="1"/>
    <cfRule type="top10" dxfId="1127" priority="36" rank="1"/>
  </conditionalFormatting>
  <conditionalFormatting sqref="F1">
    <cfRule type="top10" priority="33" bottom="1" rank="1"/>
    <cfRule type="top10" dxfId="1126" priority="34" rank="1"/>
  </conditionalFormatting>
  <conditionalFormatting sqref="G1">
    <cfRule type="top10" priority="31" bottom="1" rank="1"/>
    <cfRule type="top10" dxfId="1125" priority="32" rank="1"/>
  </conditionalFormatting>
  <conditionalFormatting sqref="H1">
    <cfRule type="top10" priority="29" bottom="1" rank="1"/>
    <cfRule type="top10" dxfId="1124" priority="30" rank="1"/>
  </conditionalFormatting>
  <conditionalFormatting sqref="I1">
    <cfRule type="top10" priority="27" bottom="1" rank="1"/>
    <cfRule type="top10" dxfId="1123" priority="28" rank="1"/>
  </conditionalFormatting>
  <conditionalFormatting sqref="J1">
    <cfRule type="top10" priority="25" bottom="1" rank="1"/>
    <cfRule type="top10" dxfId="1122" priority="26" rank="1"/>
  </conditionalFormatting>
  <conditionalFormatting sqref="E2">
    <cfRule type="top10" priority="11" bottom="1" rank="1"/>
    <cfRule type="top10" dxfId="1121" priority="12" rank="1"/>
  </conditionalFormatting>
  <conditionalFormatting sqref="F2">
    <cfRule type="top10" priority="9" bottom="1" rank="1"/>
    <cfRule type="top10" dxfId="1120" priority="10" rank="1"/>
  </conditionalFormatting>
  <conditionalFormatting sqref="G2">
    <cfRule type="top10" priority="7" bottom="1" rank="1"/>
    <cfRule type="top10" dxfId="1119" priority="8" rank="1"/>
  </conditionalFormatting>
  <conditionalFormatting sqref="H2">
    <cfRule type="top10" priority="5" bottom="1" rank="1"/>
    <cfRule type="top10" dxfId="1118" priority="6" rank="1"/>
  </conditionalFormatting>
  <conditionalFormatting sqref="I2">
    <cfRule type="top10" priority="3" bottom="1" rank="1"/>
    <cfRule type="top10" dxfId="1117" priority="4" rank="1"/>
  </conditionalFormatting>
  <conditionalFormatting sqref="J2">
    <cfRule type="top10" priority="1" bottom="1" rank="1"/>
    <cfRule type="top10" dxfId="11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'C:\Users\Joe\Downloads\[ABRA Club Shoot 2192017.xlsm]Data'!#REF!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"/>
  <sheetViews>
    <sheetView workbookViewId="0">
      <selection activeCell="D15" sqref="D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76</v>
      </c>
      <c r="C2" s="13">
        <v>42869</v>
      </c>
      <c r="D2" s="14" t="s">
        <v>72</v>
      </c>
      <c r="E2" s="12">
        <v>134</v>
      </c>
      <c r="F2" s="12">
        <v>131</v>
      </c>
      <c r="G2" s="12">
        <v>133</v>
      </c>
      <c r="H2" s="12">
        <v>130</v>
      </c>
      <c r="I2" s="12"/>
      <c r="J2" s="12"/>
      <c r="K2" s="15">
        <v>4</v>
      </c>
      <c r="L2" s="15">
        <v>528</v>
      </c>
      <c r="M2" s="16">
        <v>132</v>
      </c>
      <c r="N2" s="15">
        <v>2</v>
      </c>
      <c r="O2" s="16">
        <v>134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528</v>
      </c>
      <c r="M4" s="1">
        <f>SUM(L4/K4)</f>
        <v>132</v>
      </c>
      <c r="N4" s="17">
        <f>SUM(N2:N3)</f>
        <v>2</v>
      </c>
      <c r="O4" s="1">
        <f t="shared" ref="O4" si="0">SUM(M4+N4)</f>
        <v>134</v>
      </c>
    </row>
  </sheetData>
  <conditionalFormatting sqref="E1">
    <cfRule type="top10" priority="35" bottom="1" rank="1"/>
    <cfRule type="top10" dxfId="1115" priority="36" rank="1"/>
  </conditionalFormatting>
  <conditionalFormatting sqref="F1">
    <cfRule type="top10" priority="33" bottom="1" rank="1"/>
    <cfRule type="top10" dxfId="1114" priority="34" rank="1"/>
  </conditionalFormatting>
  <conditionalFormatting sqref="G1">
    <cfRule type="top10" priority="31" bottom="1" rank="1"/>
    <cfRule type="top10" dxfId="1113" priority="32" rank="1"/>
  </conditionalFormatting>
  <conditionalFormatting sqref="H1">
    <cfRule type="top10" priority="29" bottom="1" rank="1"/>
    <cfRule type="top10" dxfId="1112" priority="30" rank="1"/>
  </conditionalFormatting>
  <conditionalFormatting sqref="I1">
    <cfRule type="top10" priority="27" bottom="1" rank="1"/>
    <cfRule type="top10" dxfId="1111" priority="28" rank="1"/>
  </conditionalFormatting>
  <conditionalFormatting sqref="J1">
    <cfRule type="top10" priority="25" bottom="1" rank="1"/>
    <cfRule type="top10" dxfId="1110" priority="26" rank="1"/>
  </conditionalFormatting>
  <conditionalFormatting sqref="E2">
    <cfRule type="top10" priority="11" bottom="1" rank="1"/>
    <cfRule type="top10" dxfId="1109" priority="12" rank="1"/>
  </conditionalFormatting>
  <conditionalFormatting sqref="F2">
    <cfRule type="top10" priority="9" bottom="1" rank="1"/>
    <cfRule type="top10" dxfId="1108" priority="10" rank="1"/>
  </conditionalFormatting>
  <conditionalFormatting sqref="G2">
    <cfRule type="top10" priority="7" bottom="1" rank="1"/>
    <cfRule type="top10" dxfId="1107" priority="8" rank="1"/>
  </conditionalFormatting>
  <conditionalFormatting sqref="H2">
    <cfRule type="top10" priority="5" bottom="1" rank="1"/>
    <cfRule type="top10" dxfId="1106" priority="6" rank="1"/>
  </conditionalFormatting>
  <conditionalFormatting sqref="I2">
    <cfRule type="top10" priority="3" bottom="1" rank="1"/>
    <cfRule type="top10" dxfId="1105" priority="4" rank="1"/>
  </conditionalFormatting>
  <conditionalFormatting sqref="J2">
    <cfRule type="top10" priority="1" bottom="1" rank="1"/>
    <cfRule type="top10" dxfId="11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86</v>
      </c>
      <c r="C2" s="13">
        <v>42897</v>
      </c>
      <c r="D2" s="14" t="s">
        <v>58</v>
      </c>
      <c r="E2" s="12">
        <v>161</v>
      </c>
      <c r="F2" s="12">
        <v>169</v>
      </c>
      <c r="G2" s="12">
        <v>170</v>
      </c>
      <c r="H2" s="12"/>
      <c r="I2" s="12"/>
      <c r="J2" s="12"/>
      <c r="K2" s="15">
        <v>3</v>
      </c>
      <c r="L2" s="15">
        <v>500</v>
      </c>
      <c r="M2" s="16">
        <v>166.66666666666666</v>
      </c>
      <c r="N2" s="15">
        <v>3</v>
      </c>
      <c r="O2" s="16">
        <v>169.66666666666666</v>
      </c>
    </row>
    <row r="3" spans="1:15" x14ac:dyDescent="0.25">
      <c r="A3" s="12" t="s">
        <v>6</v>
      </c>
      <c r="B3" s="12" t="s">
        <v>86</v>
      </c>
      <c r="C3" s="13">
        <v>42925</v>
      </c>
      <c r="D3" s="14" t="s">
        <v>58</v>
      </c>
      <c r="E3" s="12">
        <v>163</v>
      </c>
      <c r="F3" s="12">
        <v>159</v>
      </c>
      <c r="G3" s="12">
        <v>173</v>
      </c>
      <c r="H3" s="12"/>
      <c r="I3" s="12"/>
      <c r="J3" s="12"/>
      <c r="K3" s="15">
        <v>3</v>
      </c>
      <c r="L3" s="15">
        <v>495</v>
      </c>
      <c r="M3" s="16">
        <v>165</v>
      </c>
      <c r="N3" s="15">
        <v>2</v>
      </c>
      <c r="O3" s="16">
        <v>167</v>
      </c>
    </row>
    <row r="4" spans="1:15" x14ac:dyDescent="0.25">
      <c r="A4" s="12" t="s">
        <v>6</v>
      </c>
      <c r="B4" s="12" t="s">
        <v>86</v>
      </c>
      <c r="C4" s="13">
        <v>42960</v>
      </c>
      <c r="D4" s="14" t="s">
        <v>58</v>
      </c>
      <c r="E4" s="12">
        <v>162</v>
      </c>
      <c r="F4" s="12">
        <v>164</v>
      </c>
      <c r="G4" s="12">
        <v>174</v>
      </c>
      <c r="H4" s="12">
        <v>165</v>
      </c>
      <c r="I4" s="12">
        <v>167</v>
      </c>
      <c r="J4" s="12">
        <v>160</v>
      </c>
      <c r="K4" s="15">
        <v>6</v>
      </c>
      <c r="L4" s="15">
        <v>992</v>
      </c>
      <c r="M4" s="16">
        <v>165.33333333333334</v>
      </c>
      <c r="N4" s="15">
        <v>4</v>
      </c>
      <c r="O4" s="16">
        <v>169.33333333333334</v>
      </c>
    </row>
    <row r="5" spans="1:15" x14ac:dyDescent="0.25">
      <c r="A5" s="12" t="s">
        <v>6</v>
      </c>
      <c r="B5" s="78" t="s">
        <v>105</v>
      </c>
      <c r="C5" s="13">
        <v>43016</v>
      </c>
      <c r="D5" s="14" t="s">
        <v>58</v>
      </c>
      <c r="E5" s="12">
        <v>173</v>
      </c>
      <c r="F5" s="12">
        <v>178</v>
      </c>
      <c r="G5" s="12">
        <v>178</v>
      </c>
      <c r="H5" s="12"/>
      <c r="I5" s="12"/>
      <c r="J5" s="12"/>
      <c r="K5" s="15">
        <v>3</v>
      </c>
      <c r="L5" s="15">
        <v>529</v>
      </c>
      <c r="M5" s="16">
        <v>176.33333333333334</v>
      </c>
      <c r="N5" s="15">
        <v>3</v>
      </c>
      <c r="O5" s="16">
        <v>179.33333333333334</v>
      </c>
    </row>
    <row r="6" spans="1:15" x14ac:dyDescent="0.25">
      <c r="A6" s="55" t="s">
        <v>6</v>
      </c>
      <c r="B6" s="55" t="s">
        <v>86</v>
      </c>
      <c r="C6" s="81" t="s">
        <v>117</v>
      </c>
      <c r="D6" s="82" t="s">
        <v>58</v>
      </c>
      <c r="E6" s="55">
        <v>171</v>
      </c>
      <c r="F6" s="55">
        <v>177</v>
      </c>
      <c r="G6" s="55">
        <v>168</v>
      </c>
      <c r="H6" s="55"/>
      <c r="I6" s="55"/>
      <c r="J6" s="55"/>
      <c r="K6" s="83">
        <v>3</v>
      </c>
      <c r="L6" s="83">
        <v>516</v>
      </c>
      <c r="M6" s="84">
        <v>172</v>
      </c>
      <c r="N6" s="83">
        <v>2</v>
      </c>
      <c r="O6" s="84">
        <v>174</v>
      </c>
    </row>
    <row r="7" spans="1:15" x14ac:dyDescent="0.25">
      <c r="D7" s="1"/>
    </row>
    <row r="8" spans="1:15" x14ac:dyDescent="0.25">
      <c r="K8" s="17">
        <f>SUM(K2:K7)</f>
        <v>18</v>
      </c>
      <c r="L8" s="17">
        <f>SUM(L2:L7)</f>
        <v>3032</v>
      </c>
      <c r="M8" s="1">
        <f>SUM(L8/K8)</f>
        <v>168.44444444444446</v>
      </c>
      <c r="N8" s="17">
        <f>SUM(N2:N7)</f>
        <v>14</v>
      </c>
      <c r="O8" s="1">
        <f t="shared" ref="O8" si="0">SUM(M8+N8)</f>
        <v>182.44444444444446</v>
      </c>
    </row>
  </sheetData>
  <conditionalFormatting sqref="E1">
    <cfRule type="top10" priority="83" bottom="1" rank="1"/>
    <cfRule type="top10" dxfId="1103" priority="84" rank="1"/>
  </conditionalFormatting>
  <conditionalFormatting sqref="F1">
    <cfRule type="top10" priority="81" bottom="1" rank="1"/>
    <cfRule type="top10" dxfId="1102" priority="82" rank="1"/>
  </conditionalFormatting>
  <conditionalFormatting sqref="G1">
    <cfRule type="top10" priority="79" bottom="1" rank="1"/>
    <cfRule type="top10" dxfId="1101" priority="80" rank="1"/>
  </conditionalFormatting>
  <conditionalFormatting sqref="H1">
    <cfRule type="top10" priority="77" bottom="1" rank="1"/>
    <cfRule type="top10" dxfId="1100" priority="78" rank="1"/>
  </conditionalFormatting>
  <conditionalFormatting sqref="I1">
    <cfRule type="top10" priority="75" bottom="1" rank="1"/>
    <cfRule type="top10" dxfId="1099" priority="76" rank="1"/>
  </conditionalFormatting>
  <conditionalFormatting sqref="J1">
    <cfRule type="top10" priority="73" bottom="1" rank="1"/>
    <cfRule type="top10" dxfId="1098" priority="74" rank="1"/>
  </conditionalFormatting>
  <conditionalFormatting sqref="E2">
    <cfRule type="top10" priority="59" bottom="1" rank="1"/>
    <cfRule type="top10" dxfId="1097" priority="60" rank="1"/>
  </conditionalFormatting>
  <conditionalFormatting sqref="F2">
    <cfRule type="top10" priority="57" bottom="1" rank="1"/>
    <cfRule type="top10" dxfId="1096" priority="58" rank="1"/>
  </conditionalFormatting>
  <conditionalFormatting sqref="G2">
    <cfRule type="top10" priority="55" bottom="1" rank="1"/>
    <cfRule type="top10" dxfId="1095" priority="56" rank="1"/>
  </conditionalFormatting>
  <conditionalFormatting sqref="H2">
    <cfRule type="top10" priority="53" bottom="1" rank="1"/>
    <cfRule type="top10" dxfId="1094" priority="54" rank="1"/>
  </conditionalFormatting>
  <conditionalFormatting sqref="I2">
    <cfRule type="top10" priority="51" bottom="1" rank="1"/>
    <cfRule type="top10" dxfId="1093" priority="52" rank="1"/>
  </conditionalFormatting>
  <conditionalFormatting sqref="J2">
    <cfRule type="top10" priority="49" bottom="1" rank="1"/>
    <cfRule type="top10" dxfId="1092" priority="50" rank="1"/>
  </conditionalFormatting>
  <conditionalFormatting sqref="E3">
    <cfRule type="top10" priority="47" bottom="1" rank="1"/>
    <cfRule type="top10" dxfId="1091" priority="48" rank="1"/>
  </conditionalFormatting>
  <conditionalFormatting sqref="F3">
    <cfRule type="top10" priority="45" bottom="1" rank="1"/>
    <cfRule type="top10" dxfId="1090" priority="46" rank="1"/>
  </conditionalFormatting>
  <conditionalFormatting sqref="G3">
    <cfRule type="top10" priority="43" bottom="1" rank="1"/>
    <cfRule type="top10" dxfId="1089" priority="44" rank="1"/>
  </conditionalFormatting>
  <conditionalFormatting sqref="H3">
    <cfRule type="top10" priority="41" bottom="1" rank="1"/>
    <cfRule type="top10" dxfId="1088" priority="42" rank="1"/>
  </conditionalFormatting>
  <conditionalFormatting sqref="I3">
    <cfRule type="top10" priority="39" bottom="1" rank="1"/>
    <cfRule type="top10" dxfId="1087" priority="40" rank="1"/>
  </conditionalFormatting>
  <conditionalFormatting sqref="J3">
    <cfRule type="top10" priority="37" bottom="1" rank="1"/>
    <cfRule type="top10" dxfId="1086" priority="38" rank="1"/>
  </conditionalFormatting>
  <conditionalFormatting sqref="E4">
    <cfRule type="top10" priority="35" bottom="1" rank="1"/>
    <cfRule type="top10" dxfId="1085" priority="36" rank="1"/>
  </conditionalFormatting>
  <conditionalFormatting sqref="F4">
    <cfRule type="top10" priority="33" bottom="1" rank="1"/>
    <cfRule type="top10" dxfId="1084" priority="34" rank="1"/>
  </conditionalFormatting>
  <conditionalFormatting sqref="G4">
    <cfRule type="top10" priority="31" bottom="1" rank="1"/>
    <cfRule type="top10" dxfId="1083" priority="32" rank="1"/>
  </conditionalFormatting>
  <conditionalFormatting sqref="H4">
    <cfRule type="top10" priority="29" bottom="1" rank="1"/>
    <cfRule type="top10" dxfId="1082" priority="30" rank="1"/>
  </conditionalFormatting>
  <conditionalFormatting sqref="I4">
    <cfRule type="top10" priority="27" bottom="1" rank="1"/>
    <cfRule type="top10" dxfId="1081" priority="28" rank="1"/>
  </conditionalFormatting>
  <conditionalFormatting sqref="J4">
    <cfRule type="top10" priority="25" bottom="1" rank="1"/>
    <cfRule type="top10" dxfId="1080" priority="26" rank="1"/>
  </conditionalFormatting>
  <conditionalFormatting sqref="E5">
    <cfRule type="top10" priority="13" bottom="1" rank="1"/>
    <cfRule type="top10" dxfId="1079" priority="14" rank="1"/>
  </conditionalFormatting>
  <conditionalFormatting sqref="F5">
    <cfRule type="top10" priority="15" bottom="1" rank="1"/>
    <cfRule type="top10" dxfId="1078" priority="16" rank="1"/>
  </conditionalFormatting>
  <conditionalFormatting sqref="G5">
    <cfRule type="top10" priority="17" bottom="1" rank="1"/>
    <cfRule type="top10" dxfId="1077" priority="18" rank="1"/>
  </conditionalFormatting>
  <conditionalFormatting sqref="H5">
    <cfRule type="top10" priority="19" bottom="1" rank="1"/>
    <cfRule type="top10" dxfId="1076" priority="20" rank="1"/>
  </conditionalFormatting>
  <conditionalFormatting sqref="I5">
    <cfRule type="top10" priority="21" bottom="1" rank="1"/>
    <cfRule type="top10" dxfId="1075" priority="22" rank="1"/>
  </conditionalFormatting>
  <conditionalFormatting sqref="J5">
    <cfRule type="top10" priority="23" bottom="1" rank="1"/>
    <cfRule type="top10" dxfId="1074" priority="24" rank="1"/>
  </conditionalFormatting>
  <conditionalFormatting sqref="E6">
    <cfRule type="top10" priority="11" bottom="1" rank="1"/>
    <cfRule type="top10" dxfId="1073" priority="12" rank="1"/>
  </conditionalFormatting>
  <conditionalFormatting sqref="F6">
    <cfRule type="top10" priority="9" bottom="1" rank="1"/>
    <cfRule type="top10" dxfId="1072" priority="10" rank="1"/>
  </conditionalFormatting>
  <conditionalFormatting sqref="G6">
    <cfRule type="top10" priority="7" bottom="1" rank="1"/>
    <cfRule type="top10" dxfId="1071" priority="8" rank="1"/>
  </conditionalFormatting>
  <conditionalFormatting sqref="H6">
    <cfRule type="top10" priority="5" bottom="1" rank="1"/>
    <cfRule type="top10" dxfId="1070" priority="6" rank="1"/>
  </conditionalFormatting>
  <conditionalFormatting sqref="I6">
    <cfRule type="top10" priority="3" bottom="1" rank="1"/>
    <cfRule type="top10" dxfId="1069" priority="4" rank="1"/>
  </conditionalFormatting>
  <conditionalFormatting sqref="J6">
    <cfRule type="top10" priority="1" bottom="1" rank="1"/>
    <cfRule type="top10" dxfId="106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'C:\Users\Joe\Desktop\AUTO BENCH REST ASSOCIATION FILE\ABRA 2017\OHIO\[ABRA Ohio 06 11 2017.xlsm]Data'!#REF!</xm:f>
          </x14:formula1>
          <xm:sqref>B2</xm:sqref>
        </x14:dataValidation>
        <x14:dataValidation type="list" allowBlank="1" showInputMessage="1" showErrorMessage="1" xr:uid="{5A4F853E-A6DC-424E-9B53-1DCF4A562A3D}">
          <x14:formula1>
            <xm:f>'C:\Users\abra2\Desktop\ABRA Files and More\AUTO BENCH REST ASSOCIATION FILE\ABRA 2017\OHIO\[ABRA Ohio 07 09 2017.xlsm]Data'!#REF!</xm:f>
          </x14:formula1>
          <xm:sqref>B3</xm:sqref>
        </x14:dataValidation>
        <x14:dataValidation type="list" allowBlank="1" showInputMessage="1" showErrorMessage="1" xr:uid="{5C3FED5A-6FA7-4343-B705-82CAE32329F4}">
          <x14:formula1>
            <xm:f>'C:\Users\abra2\Desktop\ABRA Files and More\AUTO BENCH REST ASSOCIATION FILE\ABRA 2017\OHIO\[ABRA Ohio 08 13 2017.xlsm]Data'!#REF!</xm:f>
          </x14:formula1>
          <xm:sqref>B4</xm:sqref>
        </x14:dataValidation>
        <x14:dataValidation type="list" allowBlank="1" showInputMessage="1" showErrorMessage="1" xr:uid="{6642E2E0-98D3-4679-8DD3-837ADA83A988}">
          <x14:formula1>
            <xm:f>'C:\Users\abra2\Desktop\ABRA Files and More\AUTO BENCH REST ASSOCIATION FILE\ABRA 2017\OHIO\[ABRA OHIO 10 8 2017.xlsm]Data'!#REF!</xm:f>
          </x14:formula1>
          <xm:sqref>B5</xm:sqref>
        </x14:dataValidation>
        <x14:dataValidation type="list" allowBlank="1" showInputMessage="1" showErrorMessage="1" xr:uid="{54852776-4850-431F-9B69-7F726507FADA}">
          <x14:formula1>
            <xm:f>'C:\Users\abra2\Desktop\ABRA Files and More\Instructions and Scoring Program\[ABRA Scoring 2016 (3).xlsm]Data'!#REF!</xm:f>
          </x14:formula1>
          <xm:sqref>B6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8C71-3B9F-4EC5-B262-5D02AC0D98BC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99</v>
      </c>
      <c r="C2" s="13" t="s">
        <v>97</v>
      </c>
      <c r="D2" s="14" t="s">
        <v>58</v>
      </c>
      <c r="E2" s="12">
        <v>141</v>
      </c>
      <c r="F2" s="12">
        <v>132</v>
      </c>
      <c r="G2" s="12">
        <v>136</v>
      </c>
      <c r="H2" s="12">
        <v>65</v>
      </c>
      <c r="I2" s="12">
        <v>116</v>
      </c>
      <c r="J2" s="12"/>
      <c r="K2" s="15">
        <v>5</v>
      </c>
      <c r="L2" s="15">
        <v>590</v>
      </c>
      <c r="M2" s="16">
        <v>118</v>
      </c>
      <c r="N2" s="15">
        <v>2</v>
      </c>
      <c r="O2" s="16">
        <v>120</v>
      </c>
    </row>
    <row r="3" spans="1:15" x14ac:dyDescent="0.25">
      <c r="A3" s="12" t="s">
        <v>6</v>
      </c>
      <c r="B3" s="79" t="s">
        <v>107</v>
      </c>
      <c r="C3" s="13">
        <v>43016</v>
      </c>
      <c r="D3" s="14" t="s">
        <v>58</v>
      </c>
      <c r="E3" s="12">
        <v>147</v>
      </c>
      <c r="F3" s="12">
        <v>139</v>
      </c>
      <c r="G3" s="12">
        <v>143</v>
      </c>
      <c r="H3" s="12"/>
      <c r="I3" s="12"/>
      <c r="J3" s="12"/>
      <c r="K3" s="15">
        <v>3</v>
      </c>
      <c r="L3" s="15">
        <v>429</v>
      </c>
      <c r="M3" s="16">
        <v>143</v>
      </c>
      <c r="N3" s="15">
        <v>2</v>
      </c>
      <c r="O3" s="16">
        <v>145</v>
      </c>
    </row>
    <row r="4" spans="1:15" x14ac:dyDescent="0.25">
      <c r="A4" s="55" t="s">
        <v>6</v>
      </c>
      <c r="B4" s="55" t="s">
        <v>98</v>
      </c>
      <c r="C4" s="81" t="s">
        <v>117</v>
      </c>
      <c r="D4" s="82" t="s">
        <v>58</v>
      </c>
      <c r="E4" s="55">
        <v>131</v>
      </c>
      <c r="F4" s="55">
        <v>110</v>
      </c>
      <c r="G4" s="55">
        <v>128</v>
      </c>
      <c r="H4" s="55"/>
      <c r="I4" s="55"/>
      <c r="J4" s="55"/>
      <c r="K4" s="83">
        <v>3</v>
      </c>
      <c r="L4" s="83">
        <v>369</v>
      </c>
      <c r="M4" s="84">
        <v>123</v>
      </c>
      <c r="N4" s="83">
        <v>2</v>
      </c>
      <c r="O4" s="84">
        <v>125</v>
      </c>
    </row>
    <row r="5" spans="1:15" x14ac:dyDescent="0.25">
      <c r="D5" s="1"/>
    </row>
    <row r="6" spans="1:15" x14ac:dyDescent="0.25">
      <c r="K6" s="17">
        <f>SUM(K2:K5)</f>
        <v>11</v>
      </c>
      <c r="L6" s="17">
        <f>SUM(L2:L5)</f>
        <v>1388</v>
      </c>
      <c r="M6" s="1">
        <f>SUM(L6/K6)</f>
        <v>126.18181818181819</v>
      </c>
      <c r="N6" s="17">
        <f>SUM(N2:N5)</f>
        <v>6</v>
      </c>
      <c r="O6" s="1">
        <f t="shared" ref="O6" si="0">SUM(M6+N6)</f>
        <v>132.18181818181819</v>
      </c>
    </row>
  </sheetData>
  <conditionalFormatting sqref="E1">
    <cfRule type="top10" priority="71" bottom="1" rank="1"/>
    <cfRule type="top10" dxfId="1067" priority="72" rank="1"/>
  </conditionalFormatting>
  <conditionalFormatting sqref="F1">
    <cfRule type="top10" priority="69" bottom="1" rank="1"/>
    <cfRule type="top10" dxfId="1066" priority="70" rank="1"/>
  </conditionalFormatting>
  <conditionalFormatting sqref="G1">
    <cfRule type="top10" priority="67" bottom="1" rank="1"/>
    <cfRule type="top10" dxfId="1065" priority="68" rank="1"/>
  </conditionalFormatting>
  <conditionalFormatting sqref="H1">
    <cfRule type="top10" priority="65" bottom="1" rank="1"/>
    <cfRule type="top10" dxfId="1064" priority="66" rank="1"/>
  </conditionalFormatting>
  <conditionalFormatting sqref="I1">
    <cfRule type="top10" priority="63" bottom="1" rank="1"/>
    <cfRule type="top10" dxfId="1063" priority="64" rank="1"/>
  </conditionalFormatting>
  <conditionalFormatting sqref="J1">
    <cfRule type="top10" priority="61" bottom="1" rank="1"/>
    <cfRule type="top10" dxfId="1062" priority="62" rank="1"/>
  </conditionalFormatting>
  <conditionalFormatting sqref="E2">
    <cfRule type="top10" priority="35" bottom="1" rank="1"/>
    <cfRule type="top10" dxfId="1061" priority="36" rank="1"/>
  </conditionalFormatting>
  <conditionalFormatting sqref="F2">
    <cfRule type="top10" priority="33" bottom="1" rank="1"/>
    <cfRule type="top10" dxfId="1060" priority="34" rank="1"/>
  </conditionalFormatting>
  <conditionalFormatting sqref="G2">
    <cfRule type="top10" priority="31" bottom="1" rank="1"/>
    <cfRule type="top10" dxfId="1059" priority="32" rank="1"/>
  </conditionalFormatting>
  <conditionalFormatting sqref="H2">
    <cfRule type="top10" priority="29" bottom="1" rank="1"/>
    <cfRule type="top10" dxfId="1058" priority="30" rank="1"/>
  </conditionalFormatting>
  <conditionalFormatting sqref="I2">
    <cfRule type="top10" priority="27" bottom="1" rank="1"/>
    <cfRule type="top10" dxfId="1057" priority="28" rank="1"/>
  </conditionalFormatting>
  <conditionalFormatting sqref="J2">
    <cfRule type="top10" priority="25" bottom="1" rank="1"/>
    <cfRule type="top10" dxfId="1056" priority="26" rank="1"/>
  </conditionalFormatting>
  <conditionalFormatting sqref="E3">
    <cfRule type="top10" priority="13" bottom="1" rank="1"/>
    <cfRule type="top10" dxfId="1055" priority="14" rank="1"/>
  </conditionalFormatting>
  <conditionalFormatting sqref="F3">
    <cfRule type="top10" priority="15" bottom="1" rank="1"/>
    <cfRule type="top10" dxfId="1054" priority="16" rank="1"/>
  </conditionalFormatting>
  <conditionalFormatting sqref="G3">
    <cfRule type="top10" priority="17" bottom="1" rank="1"/>
    <cfRule type="top10" dxfId="1053" priority="18" rank="1"/>
  </conditionalFormatting>
  <conditionalFormatting sqref="H3">
    <cfRule type="top10" priority="19" bottom="1" rank="1"/>
    <cfRule type="top10" dxfId="1052" priority="20" rank="1"/>
  </conditionalFormatting>
  <conditionalFormatting sqref="I3">
    <cfRule type="top10" priority="21" bottom="1" rank="1"/>
    <cfRule type="top10" dxfId="1051" priority="22" rank="1"/>
  </conditionalFormatting>
  <conditionalFormatting sqref="J3">
    <cfRule type="top10" priority="23" bottom="1" rank="1"/>
    <cfRule type="top10" dxfId="1050" priority="24" rank="1"/>
  </conditionalFormatting>
  <conditionalFormatting sqref="E4">
    <cfRule type="top10" priority="11" bottom="1" rank="1"/>
    <cfRule type="top10" dxfId="1049" priority="12" rank="1"/>
  </conditionalFormatting>
  <conditionalFormatting sqref="F4">
    <cfRule type="top10" priority="9" bottom="1" rank="1"/>
    <cfRule type="top10" dxfId="1048" priority="10" rank="1"/>
  </conditionalFormatting>
  <conditionalFormatting sqref="G4">
    <cfRule type="top10" priority="7" bottom="1" rank="1"/>
    <cfRule type="top10" dxfId="1047" priority="8" rank="1"/>
  </conditionalFormatting>
  <conditionalFormatting sqref="H4">
    <cfRule type="top10" priority="5" bottom="1" rank="1"/>
    <cfRule type="top10" dxfId="1046" priority="6" rank="1"/>
  </conditionalFormatting>
  <conditionalFormatting sqref="I4">
    <cfRule type="top10" priority="3" bottom="1" rank="1"/>
    <cfRule type="top10" dxfId="1045" priority="4" rank="1"/>
  </conditionalFormatting>
  <conditionalFormatting sqref="J4">
    <cfRule type="top10" priority="1" bottom="1" rank="1"/>
    <cfRule type="top10" dxfId="104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B394FC7-D3FA-4536-A156-E2AFF3EE8FD6}">
          <x14:formula1>
            <xm:f>'C:\Users\abra2\Desktop\[ABRA Scoring 2016 ohio 09 10 2017.xlsm]Data'!#REF!</xm:f>
          </x14:formula1>
          <xm:sqref>B2</xm:sqref>
        </x14:dataValidation>
        <x14:dataValidation type="list" allowBlank="1" showInputMessage="1" showErrorMessage="1" xr:uid="{50F620EF-D7B3-4CBF-A194-351E9F8DC14B}">
          <x14:formula1>
            <xm:f>'C:\Users\abra2\Desktop\ABRA Files and More\AUTO BENCH REST ASSOCIATION FILE\ABRA 2017\OHIO\[ABRA OHIO 10 8 2017.xlsm]Data'!#REF!</xm:f>
          </x14:formula1>
          <xm:sqref>B3</xm:sqref>
        </x14:dataValidation>
        <x14:dataValidation type="list" allowBlank="1" showInputMessage="1" showErrorMessage="1" xr:uid="{A15C0CAC-D1BE-46A1-A998-B62EEED4652B}">
          <x14:formula1>
            <xm:f>'C:\Users\abra2\Desktop\ABRA Files and More\Instructions and Scoring Program\[ABRA Scoring 2016 (3).xlsm]Data'!#REF!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"/>
  <sheetViews>
    <sheetView workbookViewId="0">
      <selection activeCell="C5" sqref="C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23" t="s">
        <v>6</v>
      </c>
      <c r="B2" s="23" t="s">
        <v>82</v>
      </c>
      <c r="C2" s="24">
        <v>42883</v>
      </c>
      <c r="D2" s="25" t="s">
        <v>31</v>
      </c>
      <c r="E2" s="23">
        <v>174</v>
      </c>
      <c r="F2" s="53">
        <v>174</v>
      </c>
      <c r="G2" s="23">
        <v>179</v>
      </c>
      <c r="H2" s="23"/>
      <c r="I2" s="23"/>
      <c r="J2" s="23"/>
      <c r="K2" s="26">
        <f>COUNT(E2:J2)</f>
        <v>3</v>
      </c>
      <c r="L2" s="26">
        <f>SUM(E2:J2)</f>
        <v>527</v>
      </c>
      <c r="M2" s="27">
        <f>AVERAGE(E2:J2)</f>
        <v>175.66666666666666</v>
      </c>
      <c r="N2" s="26">
        <v>8</v>
      </c>
      <c r="O2" s="27">
        <f>SUM(M2,N2)</f>
        <v>183.66666666666666</v>
      </c>
    </row>
    <row r="3" spans="1:15" x14ac:dyDescent="0.25">
      <c r="A3" s="23" t="s">
        <v>6</v>
      </c>
      <c r="B3" s="23" t="s">
        <v>82</v>
      </c>
      <c r="C3" s="24">
        <v>42910</v>
      </c>
      <c r="D3" s="25" t="s">
        <v>31</v>
      </c>
      <c r="E3" s="23">
        <v>174</v>
      </c>
      <c r="F3" s="23">
        <v>174</v>
      </c>
      <c r="G3" s="23">
        <v>171</v>
      </c>
      <c r="H3" s="23"/>
      <c r="I3" s="23"/>
      <c r="J3" s="23"/>
      <c r="K3" s="26">
        <v>3</v>
      </c>
      <c r="L3" s="26">
        <v>519</v>
      </c>
      <c r="M3" s="27">
        <v>173</v>
      </c>
      <c r="N3" s="26">
        <v>4</v>
      </c>
      <c r="O3" s="27">
        <v>177</v>
      </c>
    </row>
    <row r="4" spans="1:15" x14ac:dyDescent="0.25">
      <c r="A4" s="23" t="s">
        <v>6</v>
      </c>
      <c r="B4" s="23" t="s">
        <v>82</v>
      </c>
      <c r="C4" s="24">
        <v>43001</v>
      </c>
      <c r="D4" s="25" t="s">
        <v>31</v>
      </c>
      <c r="E4" s="23">
        <v>162</v>
      </c>
      <c r="F4" s="23">
        <v>177</v>
      </c>
      <c r="G4" s="23">
        <v>178</v>
      </c>
      <c r="H4" s="23"/>
      <c r="I4" s="23"/>
      <c r="J4" s="23"/>
      <c r="K4" s="26">
        <v>3</v>
      </c>
      <c r="L4" s="26">
        <v>517</v>
      </c>
      <c r="M4" s="27">
        <v>172.33333333333334</v>
      </c>
      <c r="N4" s="26">
        <v>3</v>
      </c>
      <c r="O4" s="27">
        <v>175.33333333333334</v>
      </c>
    </row>
    <row r="5" spans="1:15" x14ac:dyDescent="0.25">
      <c r="D5" s="1"/>
    </row>
    <row r="6" spans="1:15" x14ac:dyDescent="0.25">
      <c r="K6" s="17">
        <f>SUM(K2:K5)</f>
        <v>9</v>
      </c>
      <c r="L6" s="17">
        <f>SUM(L2:L5)</f>
        <v>1563</v>
      </c>
      <c r="M6" s="1">
        <f>SUM(L6/K6)</f>
        <v>173.66666666666666</v>
      </c>
      <c r="N6" s="17">
        <f>SUM(N2:N5)</f>
        <v>15</v>
      </c>
      <c r="O6" s="1">
        <f t="shared" ref="O6" si="0">SUM(M6+N6)</f>
        <v>188.66666666666666</v>
      </c>
    </row>
  </sheetData>
  <conditionalFormatting sqref="E1">
    <cfRule type="top10" priority="59" bottom="1" rank="1"/>
    <cfRule type="top10" dxfId="1043" priority="60" rank="1"/>
  </conditionalFormatting>
  <conditionalFormatting sqref="F1">
    <cfRule type="top10" priority="57" bottom="1" rank="1"/>
    <cfRule type="top10" dxfId="1042" priority="58" rank="1"/>
  </conditionalFormatting>
  <conditionalFormatting sqref="G1">
    <cfRule type="top10" priority="55" bottom="1" rank="1"/>
    <cfRule type="top10" dxfId="1041" priority="56" rank="1"/>
  </conditionalFormatting>
  <conditionalFormatting sqref="H1">
    <cfRule type="top10" priority="53" bottom="1" rank="1"/>
    <cfRule type="top10" dxfId="1040" priority="54" rank="1"/>
  </conditionalFormatting>
  <conditionalFormatting sqref="I1">
    <cfRule type="top10" priority="51" bottom="1" rank="1"/>
    <cfRule type="top10" dxfId="1039" priority="52" rank="1"/>
  </conditionalFormatting>
  <conditionalFormatting sqref="J1">
    <cfRule type="top10" priority="49" bottom="1" rank="1"/>
    <cfRule type="top10" dxfId="1038" priority="50" rank="1"/>
  </conditionalFormatting>
  <conditionalFormatting sqref="E2">
    <cfRule type="top10" priority="35" bottom="1" rank="1"/>
    <cfRule type="top10" dxfId="1037" priority="36" rank="1"/>
  </conditionalFormatting>
  <conditionalFormatting sqref="F2">
    <cfRule type="top10" priority="33" bottom="1" rank="1"/>
    <cfRule type="top10" dxfId="1036" priority="34" rank="1"/>
  </conditionalFormatting>
  <conditionalFormatting sqref="G2">
    <cfRule type="top10" priority="31" bottom="1" rank="1"/>
    <cfRule type="top10" dxfId="1035" priority="32" rank="1"/>
  </conditionalFormatting>
  <conditionalFormatting sqref="H2">
    <cfRule type="top10" priority="29" bottom="1" rank="1"/>
    <cfRule type="top10" dxfId="1034" priority="30" rank="1"/>
  </conditionalFormatting>
  <conditionalFormatting sqref="I2">
    <cfRule type="top10" priority="27" bottom="1" rank="1"/>
    <cfRule type="top10" dxfId="1033" priority="28" rank="1"/>
  </conditionalFormatting>
  <conditionalFormatting sqref="J2">
    <cfRule type="top10" priority="25" bottom="1" rank="1"/>
    <cfRule type="top10" dxfId="1032" priority="26" rank="1"/>
  </conditionalFormatting>
  <conditionalFormatting sqref="E3">
    <cfRule type="top10" priority="23" bottom="1" rank="1"/>
    <cfRule type="top10" dxfId="1031" priority="24" rank="1"/>
  </conditionalFormatting>
  <conditionalFormatting sqref="F3">
    <cfRule type="top10" priority="21" bottom="1" rank="1"/>
    <cfRule type="top10" dxfId="1030" priority="22" rank="1"/>
  </conditionalFormatting>
  <conditionalFormatting sqref="G3">
    <cfRule type="top10" priority="19" bottom="1" rank="1"/>
    <cfRule type="top10" dxfId="1029" priority="20" rank="1"/>
  </conditionalFormatting>
  <conditionalFormatting sqref="H3">
    <cfRule type="top10" priority="17" bottom="1" rank="1"/>
    <cfRule type="top10" dxfId="1028" priority="18" rank="1"/>
  </conditionalFormatting>
  <conditionalFormatting sqref="I3">
    <cfRule type="top10" priority="15" bottom="1" rank="1"/>
    <cfRule type="top10" dxfId="1027" priority="16" rank="1"/>
  </conditionalFormatting>
  <conditionalFormatting sqref="J3">
    <cfRule type="top10" priority="13" bottom="1" rank="1"/>
    <cfRule type="top10" dxfId="1026" priority="14" rank="1"/>
  </conditionalFormatting>
  <conditionalFormatting sqref="E4">
    <cfRule type="top10" priority="11" bottom="1" rank="1"/>
    <cfRule type="top10" dxfId="1025" priority="12" rank="1"/>
  </conditionalFormatting>
  <conditionalFormatting sqref="F4">
    <cfRule type="top10" priority="9" bottom="1" rank="1"/>
    <cfRule type="top10" dxfId="1024" priority="10" rank="1"/>
  </conditionalFormatting>
  <conditionalFormatting sqref="G4">
    <cfRule type="top10" priority="7" bottom="1" rank="1"/>
    <cfRule type="top10" dxfId="1023" priority="8" rank="1"/>
  </conditionalFormatting>
  <conditionalFormatting sqref="H4">
    <cfRule type="top10" priority="5" bottom="1" rank="1"/>
    <cfRule type="top10" dxfId="1022" priority="6" rank="1"/>
  </conditionalFormatting>
  <conditionalFormatting sqref="I4">
    <cfRule type="top10" priority="3" bottom="1" rank="1"/>
    <cfRule type="top10" dxfId="1021" priority="4" rank="1"/>
  </conditionalFormatting>
  <conditionalFormatting sqref="J4">
    <cfRule type="top10" priority="1" bottom="1" rank="1"/>
    <cfRule type="top10" dxfId="1020" priority="2" rank="1"/>
  </conditionalFormatting>
  <dataValidations count="1">
    <dataValidation type="list" allowBlank="1" showInputMessage="1" showErrorMessage="1" sqref="B2:B4" xr:uid="{00000000-0002-0000-0800-000000000000}">
      <formula1>#N/A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61</v>
      </c>
      <c r="C2" s="13" t="s">
        <v>57</v>
      </c>
      <c r="D2" s="14" t="s">
        <v>58</v>
      </c>
      <c r="E2" s="12">
        <v>133</v>
      </c>
      <c r="F2" s="12">
        <v>138</v>
      </c>
      <c r="G2" s="12">
        <v>164</v>
      </c>
      <c r="H2" s="12"/>
      <c r="I2" s="12"/>
      <c r="J2" s="12"/>
      <c r="K2" s="15">
        <v>3</v>
      </c>
      <c r="L2" s="15">
        <v>435</v>
      </c>
      <c r="M2" s="16">
        <v>145</v>
      </c>
      <c r="N2" s="15">
        <v>2</v>
      </c>
      <c r="O2" s="16">
        <v>147</v>
      </c>
    </row>
    <row r="3" spans="1:15" x14ac:dyDescent="0.25">
      <c r="A3" s="12" t="s">
        <v>6</v>
      </c>
      <c r="B3" s="12" t="s">
        <v>80</v>
      </c>
      <c r="C3" s="13">
        <v>42869</v>
      </c>
      <c r="D3" s="14" t="s">
        <v>58</v>
      </c>
      <c r="E3" s="12">
        <v>168</v>
      </c>
      <c r="F3" s="12">
        <v>146</v>
      </c>
      <c r="G3" s="12">
        <v>166</v>
      </c>
      <c r="H3" s="12"/>
      <c r="I3" s="12"/>
      <c r="J3" s="12"/>
      <c r="K3" s="15">
        <v>3</v>
      </c>
      <c r="L3" s="15">
        <v>480</v>
      </c>
      <c r="M3" s="16">
        <v>160</v>
      </c>
      <c r="N3" s="15">
        <v>2</v>
      </c>
      <c r="O3" s="16">
        <v>162</v>
      </c>
    </row>
    <row r="4" spans="1:15" x14ac:dyDescent="0.25">
      <c r="A4" s="12" t="s">
        <v>6</v>
      </c>
      <c r="B4" s="12" t="s">
        <v>80</v>
      </c>
      <c r="C4" s="13">
        <v>42925</v>
      </c>
      <c r="D4" s="14" t="s">
        <v>58</v>
      </c>
      <c r="E4" s="12">
        <v>133</v>
      </c>
      <c r="F4" s="12">
        <v>138</v>
      </c>
      <c r="G4" s="12">
        <v>164</v>
      </c>
      <c r="H4" s="12"/>
      <c r="I4" s="12"/>
      <c r="J4" s="12"/>
      <c r="K4" s="15">
        <v>3</v>
      </c>
      <c r="L4" s="15">
        <v>435</v>
      </c>
      <c r="M4" s="16">
        <v>145</v>
      </c>
      <c r="N4" s="15">
        <v>2</v>
      </c>
      <c r="O4" s="16">
        <v>147</v>
      </c>
    </row>
    <row r="5" spans="1:15" x14ac:dyDescent="0.25">
      <c r="A5" s="12" t="s">
        <v>6</v>
      </c>
      <c r="B5" s="71" t="s">
        <v>80</v>
      </c>
      <c r="C5" s="13">
        <v>42960</v>
      </c>
      <c r="D5" s="14" t="s">
        <v>58</v>
      </c>
      <c r="E5" s="12">
        <v>179</v>
      </c>
      <c r="F5" s="12">
        <v>171</v>
      </c>
      <c r="G5" s="12">
        <v>184</v>
      </c>
      <c r="H5" s="12">
        <v>177</v>
      </c>
      <c r="I5" s="12">
        <v>175</v>
      </c>
      <c r="J5" s="12">
        <v>176</v>
      </c>
      <c r="K5" s="15">
        <v>6</v>
      </c>
      <c r="L5" s="15">
        <v>1062</v>
      </c>
      <c r="M5" s="16">
        <v>177</v>
      </c>
      <c r="N5" s="15">
        <v>12</v>
      </c>
      <c r="O5" s="16">
        <v>189</v>
      </c>
    </row>
    <row r="6" spans="1:15" x14ac:dyDescent="0.25">
      <c r="A6" s="12" t="s">
        <v>6</v>
      </c>
      <c r="B6" s="12" t="s">
        <v>96</v>
      </c>
      <c r="C6" s="13" t="s">
        <v>97</v>
      </c>
      <c r="D6" s="14" t="s">
        <v>58</v>
      </c>
      <c r="E6" s="12">
        <v>182</v>
      </c>
      <c r="F6" s="12">
        <v>172</v>
      </c>
      <c r="G6" s="12">
        <v>177</v>
      </c>
      <c r="H6" s="12">
        <v>164</v>
      </c>
      <c r="I6" s="12">
        <v>184</v>
      </c>
      <c r="J6" s="12"/>
      <c r="K6" s="15">
        <v>5</v>
      </c>
      <c r="L6" s="15">
        <v>879</v>
      </c>
      <c r="M6" s="16">
        <v>175.8</v>
      </c>
      <c r="N6" s="15">
        <v>9</v>
      </c>
      <c r="O6" s="16">
        <v>184.8</v>
      </c>
    </row>
    <row r="7" spans="1:15" x14ac:dyDescent="0.25">
      <c r="A7" s="12" t="s">
        <v>6</v>
      </c>
      <c r="B7" s="78" t="s">
        <v>96</v>
      </c>
      <c r="C7" s="13">
        <v>43016</v>
      </c>
      <c r="D7" s="14" t="s">
        <v>58</v>
      </c>
      <c r="E7" s="12">
        <v>186</v>
      </c>
      <c r="F7" s="12">
        <v>172</v>
      </c>
      <c r="G7" s="12">
        <v>180</v>
      </c>
      <c r="H7" s="12"/>
      <c r="I7" s="12"/>
      <c r="J7" s="12"/>
      <c r="K7" s="15">
        <v>3</v>
      </c>
      <c r="L7" s="15">
        <v>538</v>
      </c>
      <c r="M7" s="16">
        <v>179.33333333333334</v>
      </c>
      <c r="N7" s="15">
        <v>6</v>
      </c>
      <c r="O7" s="16">
        <v>185.33333333333334</v>
      </c>
    </row>
    <row r="8" spans="1:15" x14ac:dyDescent="0.25">
      <c r="A8" s="55" t="s">
        <v>6</v>
      </c>
      <c r="B8" s="55" t="s">
        <v>118</v>
      </c>
      <c r="C8" s="81" t="s">
        <v>117</v>
      </c>
      <c r="D8" s="82" t="s">
        <v>58</v>
      </c>
      <c r="E8" s="55">
        <v>183</v>
      </c>
      <c r="F8" s="55">
        <v>180</v>
      </c>
      <c r="G8" s="55">
        <v>182</v>
      </c>
      <c r="H8" s="55"/>
      <c r="I8" s="55"/>
      <c r="J8" s="55"/>
      <c r="K8" s="83">
        <v>3</v>
      </c>
      <c r="L8" s="83">
        <v>545</v>
      </c>
      <c r="M8" s="84">
        <v>181.66666666666666</v>
      </c>
      <c r="N8" s="83">
        <v>6</v>
      </c>
      <c r="O8" s="84">
        <v>187.66666666666666</v>
      </c>
    </row>
    <row r="9" spans="1:15" x14ac:dyDescent="0.25">
      <c r="D9" s="1"/>
    </row>
    <row r="10" spans="1:15" x14ac:dyDescent="0.25">
      <c r="K10" s="17">
        <f>SUM(K2:K9)</f>
        <v>26</v>
      </c>
      <c r="L10" s="17">
        <f>SUM(L2:L9)</f>
        <v>4374</v>
      </c>
      <c r="M10" s="1">
        <f>SUM(L10/K10)</f>
        <v>168.23076923076923</v>
      </c>
      <c r="N10" s="17">
        <f>SUM(N2:N9)</f>
        <v>39</v>
      </c>
      <c r="O10" s="1">
        <f t="shared" ref="O10" si="0">SUM(M10+N10)</f>
        <v>207.23076923076923</v>
      </c>
    </row>
  </sheetData>
  <conditionalFormatting sqref="E1">
    <cfRule type="top10" priority="107" bottom="1" rank="1"/>
    <cfRule type="top10" dxfId="1019" priority="108" rank="1"/>
  </conditionalFormatting>
  <conditionalFormatting sqref="F1">
    <cfRule type="top10" priority="105" bottom="1" rank="1"/>
    <cfRule type="top10" dxfId="1018" priority="106" rank="1"/>
  </conditionalFormatting>
  <conditionalFormatting sqref="G1">
    <cfRule type="top10" priority="103" bottom="1" rank="1"/>
    <cfRule type="top10" dxfId="1017" priority="104" rank="1"/>
  </conditionalFormatting>
  <conditionalFormatting sqref="H1">
    <cfRule type="top10" priority="101" bottom="1" rank="1"/>
    <cfRule type="top10" dxfId="1016" priority="102" rank="1"/>
  </conditionalFormatting>
  <conditionalFormatting sqref="I1">
    <cfRule type="top10" priority="99" bottom="1" rank="1"/>
    <cfRule type="top10" dxfId="1015" priority="100" rank="1"/>
  </conditionalFormatting>
  <conditionalFormatting sqref="J1">
    <cfRule type="top10" priority="97" bottom="1" rank="1"/>
    <cfRule type="top10" dxfId="1014" priority="98" rank="1"/>
  </conditionalFormatting>
  <conditionalFormatting sqref="E2">
    <cfRule type="top10" priority="83" bottom="1" rank="1"/>
    <cfRule type="top10" dxfId="1013" priority="84" rank="1"/>
  </conditionalFormatting>
  <conditionalFormatting sqref="F2">
    <cfRule type="top10" priority="81" bottom="1" rank="1"/>
    <cfRule type="top10" dxfId="1012" priority="82" rank="1"/>
  </conditionalFormatting>
  <conditionalFormatting sqref="G2">
    <cfRule type="top10" priority="79" bottom="1" rank="1"/>
    <cfRule type="top10" dxfId="1011" priority="80" rank="1"/>
  </conditionalFormatting>
  <conditionalFormatting sqref="H2">
    <cfRule type="top10" priority="77" bottom="1" rank="1"/>
    <cfRule type="top10" dxfId="1010" priority="78" rank="1"/>
  </conditionalFormatting>
  <conditionalFormatting sqref="I2">
    <cfRule type="top10" priority="75" bottom="1" rank="1"/>
    <cfRule type="top10" dxfId="1009" priority="76" rank="1"/>
  </conditionalFormatting>
  <conditionalFormatting sqref="J2">
    <cfRule type="top10" priority="73" bottom="1" rank="1"/>
    <cfRule type="top10" dxfId="1008" priority="74" rank="1"/>
  </conditionalFormatting>
  <conditionalFormatting sqref="E3">
    <cfRule type="top10" priority="71" bottom="1" rank="1"/>
    <cfRule type="top10" dxfId="1007" priority="72" rank="1"/>
  </conditionalFormatting>
  <conditionalFormatting sqref="F3">
    <cfRule type="top10" priority="69" bottom="1" rank="1"/>
    <cfRule type="top10" dxfId="1006" priority="70" rank="1"/>
  </conditionalFormatting>
  <conditionalFormatting sqref="G3">
    <cfRule type="top10" priority="67" bottom="1" rank="1"/>
    <cfRule type="top10" dxfId="1005" priority="68" rank="1"/>
  </conditionalFormatting>
  <conditionalFormatting sqref="H3">
    <cfRule type="top10" priority="65" bottom="1" rank="1"/>
    <cfRule type="top10" dxfId="1004" priority="66" rank="1"/>
  </conditionalFormatting>
  <conditionalFormatting sqref="I3">
    <cfRule type="top10" priority="63" bottom="1" rank="1"/>
    <cfRule type="top10" dxfId="1003" priority="64" rank="1"/>
  </conditionalFormatting>
  <conditionalFormatting sqref="J3">
    <cfRule type="top10" priority="61" bottom="1" rank="1"/>
    <cfRule type="top10" dxfId="1002" priority="62" rank="1"/>
  </conditionalFormatting>
  <conditionalFormatting sqref="E4">
    <cfRule type="top10" priority="49" bottom="1" rank="1"/>
    <cfRule type="top10" dxfId="1001" priority="50" rank="1"/>
  </conditionalFormatting>
  <conditionalFormatting sqref="F4">
    <cfRule type="top10" priority="51" bottom="1" rank="1"/>
    <cfRule type="top10" dxfId="1000" priority="52" rank="1"/>
  </conditionalFormatting>
  <conditionalFormatting sqref="G4">
    <cfRule type="top10" priority="53" bottom="1" rank="1"/>
    <cfRule type="top10" dxfId="999" priority="54" rank="1"/>
  </conditionalFormatting>
  <conditionalFormatting sqref="H4">
    <cfRule type="top10" priority="55" bottom="1" rank="1"/>
    <cfRule type="top10" dxfId="998" priority="56" rank="1"/>
  </conditionalFormatting>
  <conditionalFormatting sqref="I4">
    <cfRule type="top10" priority="57" bottom="1" rank="1"/>
    <cfRule type="top10" dxfId="997" priority="58" rank="1"/>
  </conditionalFormatting>
  <conditionalFormatting sqref="J4">
    <cfRule type="top10" priority="59" bottom="1" rank="1"/>
    <cfRule type="top10" dxfId="996" priority="60" rank="1"/>
  </conditionalFormatting>
  <conditionalFormatting sqref="E5">
    <cfRule type="top10" priority="47" bottom="1" rank="1"/>
    <cfRule type="top10" dxfId="995" priority="48" rank="1"/>
  </conditionalFormatting>
  <conditionalFormatting sqref="F5">
    <cfRule type="top10" priority="45" bottom="1" rank="1"/>
    <cfRule type="top10" dxfId="994" priority="46" rank="1"/>
  </conditionalFormatting>
  <conditionalFormatting sqref="G5">
    <cfRule type="top10" priority="43" bottom="1" rank="1"/>
    <cfRule type="top10" dxfId="993" priority="44" rank="1"/>
  </conditionalFormatting>
  <conditionalFormatting sqref="H5">
    <cfRule type="top10" priority="41" bottom="1" rank="1"/>
    <cfRule type="top10" dxfId="992" priority="42" rank="1"/>
  </conditionalFormatting>
  <conditionalFormatting sqref="I5">
    <cfRule type="top10" priority="39" bottom="1" rank="1"/>
    <cfRule type="top10" dxfId="991" priority="40" rank="1"/>
  </conditionalFormatting>
  <conditionalFormatting sqref="J5">
    <cfRule type="top10" priority="37" bottom="1" rank="1"/>
    <cfRule type="top10" dxfId="990" priority="38" rank="1"/>
  </conditionalFormatting>
  <conditionalFormatting sqref="E6">
    <cfRule type="top10" priority="35" bottom="1" rank="1"/>
    <cfRule type="top10" dxfId="989" priority="36" rank="1"/>
  </conditionalFormatting>
  <conditionalFormatting sqref="F6">
    <cfRule type="top10" priority="33" bottom="1" rank="1"/>
    <cfRule type="top10" dxfId="988" priority="34" rank="1"/>
  </conditionalFormatting>
  <conditionalFormatting sqref="G6">
    <cfRule type="top10" priority="31" bottom="1" rank="1"/>
    <cfRule type="top10" dxfId="987" priority="32" rank="1"/>
  </conditionalFormatting>
  <conditionalFormatting sqref="H6">
    <cfRule type="top10" priority="29" bottom="1" rank="1"/>
    <cfRule type="top10" dxfId="986" priority="30" rank="1"/>
  </conditionalFormatting>
  <conditionalFormatting sqref="I6">
    <cfRule type="top10" priority="27" bottom="1" rank="1"/>
    <cfRule type="top10" dxfId="985" priority="28" rank="1"/>
  </conditionalFormatting>
  <conditionalFormatting sqref="J6">
    <cfRule type="top10" priority="25" bottom="1" rank="1"/>
    <cfRule type="top10" dxfId="984" priority="26" rank="1"/>
  </conditionalFormatting>
  <conditionalFormatting sqref="E7">
    <cfRule type="top10" priority="13" bottom="1" rank="1"/>
    <cfRule type="top10" dxfId="983" priority="14" rank="1"/>
  </conditionalFormatting>
  <conditionalFormatting sqref="F7">
    <cfRule type="top10" priority="15" bottom="1" rank="1"/>
    <cfRule type="top10" dxfId="982" priority="16" rank="1"/>
  </conditionalFormatting>
  <conditionalFormatting sqref="G7">
    <cfRule type="top10" priority="17" bottom="1" rank="1"/>
    <cfRule type="top10" dxfId="981" priority="18" rank="1"/>
  </conditionalFormatting>
  <conditionalFormatting sqref="H7">
    <cfRule type="top10" priority="19" bottom="1" rank="1"/>
    <cfRule type="top10" dxfId="980" priority="20" rank="1"/>
  </conditionalFormatting>
  <conditionalFormatting sqref="I7">
    <cfRule type="top10" priority="21" bottom="1" rank="1"/>
    <cfRule type="top10" dxfId="979" priority="22" rank="1"/>
  </conditionalFormatting>
  <conditionalFormatting sqref="J7">
    <cfRule type="top10" priority="23" bottom="1" rank="1"/>
    <cfRule type="top10" dxfId="978" priority="24" rank="1"/>
  </conditionalFormatting>
  <conditionalFormatting sqref="E8">
    <cfRule type="top10" priority="11" bottom="1" rank="1"/>
    <cfRule type="top10" dxfId="977" priority="12" rank="1"/>
  </conditionalFormatting>
  <conditionalFormatting sqref="F8">
    <cfRule type="top10" priority="9" bottom="1" rank="1"/>
    <cfRule type="top10" dxfId="976" priority="10" rank="1"/>
  </conditionalFormatting>
  <conditionalFormatting sqref="G8">
    <cfRule type="top10" priority="7" bottom="1" rank="1"/>
    <cfRule type="top10" dxfId="975" priority="8" rank="1"/>
  </conditionalFormatting>
  <conditionalFormatting sqref="H8">
    <cfRule type="top10" priority="5" bottom="1" rank="1"/>
    <cfRule type="top10" dxfId="974" priority="6" rank="1"/>
  </conditionalFormatting>
  <conditionalFormatting sqref="I8">
    <cfRule type="top10" priority="3" bottom="1" rank="1"/>
    <cfRule type="top10" dxfId="973" priority="4" rank="1"/>
  </conditionalFormatting>
  <conditionalFormatting sqref="J8">
    <cfRule type="top10" priority="1" bottom="1" rank="1"/>
    <cfRule type="top10" dxfId="972" priority="2" rank="1"/>
  </conditionalFormatting>
  <dataValidations count="1">
    <dataValidation type="list" allowBlank="1" showInputMessage="1" showErrorMessage="1" sqref="B3" xr:uid="{00000000-0002-0000-09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9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0900-000002000000}">
          <x14:formula1>
            <xm:f>'C:\Users\abra2\Desktop\ABRA 2017\Ohio\[ABRA Ohio 07 09 2017.xlsm]Data'!#REF!</xm:f>
          </x14:formula1>
          <xm:sqref>B4</xm:sqref>
        </x14:dataValidation>
        <x14:dataValidation type="list" allowBlank="1" showInputMessage="1" showErrorMessage="1" xr:uid="{B04F964E-960B-4EB0-812B-56191DC67743}">
          <x14:formula1>
            <xm:f>'C:\Users\abra2\Desktop\ABRA Files and More\AUTO BENCH REST ASSOCIATION FILE\ABRA 2017\OHIO\[ABRA Ohio 08 13 2017.xlsm]Data'!#REF!</xm:f>
          </x14:formula1>
          <xm:sqref>B5</xm:sqref>
        </x14:dataValidation>
        <x14:dataValidation type="list" allowBlank="1" showInputMessage="1" showErrorMessage="1" xr:uid="{A10ECAB1-F55C-4158-9759-27AA51EB539A}">
          <x14:formula1>
            <xm:f>'C:\Users\abra2\Desktop\[ABRA Scoring 2016 ohio 09 10 2017.xlsm]Data'!#REF!</xm:f>
          </x14:formula1>
          <xm:sqref>B6</xm:sqref>
        </x14:dataValidation>
        <x14:dataValidation type="list" allowBlank="1" showInputMessage="1" showErrorMessage="1" xr:uid="{7D1B1C8D-D275-4919-BF6D-BBE0ED46043E}">
          <x14:formula1>
            <xm:f>'C:\Users\abra2\Desktop\ABRA Files and More\AUTO BENCH REST ASSOCIATION FILE\ABRA 2017\OHIO\[ABRA OHIO 10 8 2017.xlsm]Data'!#REF!</xm:f>
          </x14:formula1>
          <xm:sqref>B7</xm:sqref>
        </x14:dataValidation>
        <x14:dataValidation type="list" allowBlank="1" showInputMessage="1" showErrorMessage="1" xr:uid="{D259B045-B093-4B4D-B822-1CD2F072A388}">
          <x14:formula1>
            <xm:f>'C:\Users\abra2\Desktop\ABRA Files and More\Instructions and Scoring Program\[ABRA Scoring 2016 (3).xlsm]Data'!#REF!</xm:f>
          </x14:formula1>
          <xm:sqref>B8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93</v>
      </c>
      <c r="C2" s="13">
        <v>42945</v>
      </c>
      <c r="D2" s="14" t="s">
        <v>89</v>
      </c>
      <c r="E2" s="12">
        <v>172</v>
      </c>
      <c r="F2" s="12">
        <v>171</v>
      </c>
      <c r="G2" s="12">
        <v>160</v>
      </c>
      <c r="H2" s="12"/>
      <c r="I2" s="12"/>
      <c r="J2" s="12"/>
      <c r="K2" s="15">
        <v>3</v>
      </c>
      <c r="L2" s="15">
        <v>503</v>
      </c>
      <c r="M2" s="16">
        <v>167.66666666666666</v>
      </c>
      <c r="N2" s="15">
        <v>6</v>
      </c>
      <c r="O2" s="16">
        <v>173.66666666666666</v>
      </c>
    </row>
    <row r="3" spans="1:15" x14ac:dyDescent="0.25">
      <c r="A3" s="12" t="s">
        <v>6</v>
      </c>
      <c r="B3" s="12" t="s">
        <v>93</v>
      </c>
      <c r="C3" s="13">
        <v>42966</v>
      </c>
      <c r="D3" s="14" t="s">
        <v>89</v>
      </c>
      <c r="E3" s="12">
        <v>156</v>
      </c>
      <c r="F3" s="12">
        <v>173</v>
      </c>
      <c r="G3" s="12">
        <v>162</v>
      </c>
      <c r="H3" s="12"/>
      <c r="I3" s="12"/>
      <c r="J3" s="12"/>
      <c r="K3" s="15">
        <v>3</v>
      </c>
      <c r="L3" s="15">
        <v>491</v>
      </c>
      <c r="M3" s="16">
        <v>163.66666666666666</v>
      </c>
      <c r="N3" s="15">
        <v>5</v>
      </c>
      <c r="O3" s="16">
        <v>168.66666666666666</v>
      </c>
    </row>
    <row r="4" spans="1:15" x14ac:dyDescent="0.25">
      <c r="A4" s="12" t="s">
        <v>6</v>
      </c>
      <c r="B4" s="12" t="s">
        <v>93</v>
      </c>
      <c r="C4" s="13">
        <v>42994</v>
      </c>
      <c r="D4" s="14" t="s">
        <v>89</v>
      </c>
      <c r="E4" s="12">
        <v>177</v>
      </c>
      <c r="F4" s="12">
        <v>172</v>
      </c>
      <c r="G4" s="12">
        <v>167</v>
      </c>
      <c r="H4" s="12"/>
      <c r="I4" s="12"/>
      <c r="J4" s="12"/>
      <c r="K4" s="15">
        <v>3</v>
      </c>
      <c r="L4" s="15">
        <v>516</v>
      </c>
      <c r="M4" s="16">
        <v>172</v>
      </c>
      <c r="N4" s="15">
        <v>5</v>
      </c>
      <c r="O4" s="16">
        <v>177</v>
      </c>
    </row>
    <row r="5" spans="1:15" x14ac:dyDescent="0.25">
      <c r="A5" s="23" t="s">
        <v>6</v>
      </c>
      <c r="B5" s="53" t="s">
        <v>93</v>
      </c>
      <c r="C5" s="24">
        <v>43029</v>
      </c>
      <c r="D5" s="25" t="s">
        <v>112</v>
      </c>
      <c r="E5" s="23">
        <v>175</v>
      </c>
      <c r="F5" s="23">
        <v>177</v>
      </c>
      <c r="G5" s="23">
        <v>179</v>
      </c>
      <c r="H5" s="23">
        <v>168</v>
      </c>
      <c r="I5" s="23">
        <v>167</v>
      </c>
      <c r="J5" s="23">
        <v>173</v>
      </c>
      <c r="K5" s="26">
        <v>6</v>
      </c>
      <c r="L5" s="26">
        <v>1039</v>
      </c>
      <c r="M5" s="27">
        <v>173.16666666666666</v>
      </c>
      <c r="N5" s="26">
        <v>12</v>
      </c>
      <c r="O5" s="27">
        <v>185.16666666666666</v>
      </c>
    </row>
    <row r="6" spans="1:15" x14ac:dyDescent="0.25">
      <c r="D6" s="1"/>
    </row>
    <row r="7" spans="1:15" x14ac:dyDescent="0.25">
      <c r="K7" s="17">
        <f>SUM(K2:K6)</f>
        <v>15</v>
      </c>
      <c r="L7" s="17">
        <f>SUM(L2:L6)</f>
        <v>2549</v>
      </c>
      <c r="M7" s="1">
        <f>SUM(L7/K7)</f>
        <v>169.93333333333334</v>
      </c>
      <c r="N7" s="17">
        <f>SUM(N2:N6)</f>
        <v>28</v>
      </c>
      <c r="O7" s="1">
        <f t="shared" ref="O7" si="0">SUM(M7+N7)</f>
        <v>197.93333333333334</v>
      </c>
    </row>
  </sheetData>
  <conditionalFormatting sqref="E1">
    <cfRule type="top10" priority="71" bottom="1" rank="1"/>
    <cfRule type="top10" dxfId="971" priority="72" rank="1"/>
  </conditionalFormatting>
  <conditionalFormatting sqref="F1">
    <cfRule type="top10" priority="69" bottom="1" rank="1"/>
    <cfRule type="top10" dxfId="970" priority="70" rank="1"/>
  </conditionalFormatting>
  <conditionalFormatting sqref="G1">
    <cfRule type="top10" priority="67" bottom="1" rank="1"/>
    <cfRule type="top10" dxfId="969" priority="68" rank="1"/>
  </conditionalFormatting>
  <conditionalFormatting sqref="H1">
    <cfRule type="top10" priority="65" bottom="1" rank="1"/>
    <cfRule type="top10" dxfId="968" priority="66" rank="1"/>
  </conditionalFormatting>
  <conditionalFormatting sqref="I1">
    <cfRule type="top10" priority="63" bottom="1" rank="1"/>
    <cfRule type="top10" dxfId="967" priority="64" rank="1"/>
  </conditionalFormatting>
  <conditionalFormatting sqref="J1">
    <cfRule type="top10" priority="61" bottom="1" rank="1"/>
    <cfRule type="top10" dxfId="966" priority="62" rank="1"/>
  </conditionalFormatting>
  <conditionalFormatting sqref="E2">
    <cfRule type="top10" priority="47" bottom="1" rank="1"/>
    <cfRule type="top10" dxfId="965" priority="48" rank="1"/>
  </conditionalFormatting>
  <conditionalFormatting sqref="F2">
    <cfRule type="top10" priority="45" bottom="1" rank="1"/>
    <cfRule type="top10" dxfId="964" priority="46" rank="1"/>
  </conditionalFormatting>
  <conditionalFormatting sqref="G2">
    <cfRule type="top10" priority="43" bottom="1" rank="1"/>
    <cfRule type="top10" dxfId="963" priority="44" rank="1"/>
  </conditionalFormatting>
  <conditionalFormatting sqref="H2">
    <cfRule type="top10" priority="41" bottom="1" rank="1"/>
    <cfRule type="top10" dxfId="962" priority="42" rank="1"/>
  </conditionalFormatting>
  <conditionalFormatting sqref="I2">
    <cfRule type="top10" priority="39" bottom="1" rank="1"/>
    <cfRule type="top10" dxfId="961" priority="40" rank="1"/>
  </conditionalFormatting>
  <conditionalFormatting sqref="J2">
    <cfRule type="top10" priority="37" bottom="1" rank="1"/>
    <cfRule type="top10" dxfId="960" priority="38" rank="1"/>
  </conditionalFormatting>
  <conditionalFormatting sqref="E3">
    <cfRule type="top10" priority="35" bottom="1" rank="1"/>
    <cfRule type="top10" dxfId="959" priority="36" rank="1"/>
  </conditionalFormatting>
  <conditionalFormatting sqref="F3">
    <cfRule type="top10" priority="33" bottom="1" rank="1"/>
    <cfRule type="top10" dxfId="958" priority="34" rank="1"/>
  </conditionalFormatting>
  <conditionalFormatting sqref="G3">
    <cfRule type="top10" priority="31" bottom="1" rank="1"/>
    <cfRule type="top10" dxfId="957" priority="32" rank="1"/>
  </conditionalFormatting>
  <conditionalFormatting sqref="H3">
    <cfRule type="top10" priority="29" bottom="1" rank="1"/>
    <cfRule type="top10" dxfId="956" priority="30" rank="1"/>
  </conditionalFormatting>
  <conditionalFormatting sqref="I3">
    <cfRule type="top10" priority="27" bottom="1" rank="1"/>
    <cfRule type="top10" dxfId="955" priority="28" rank="1"/>
  </conditionalFormatting>
  <conditionalFormatting sqref="J3">
    <cfRule type="top10" priority="25" bottom="1" rank="1"/>
    <cfRule type="top10" dxfId="954" priority="26" rank="1"/>
  </conditionalFormatting>
  <conditionalFormatting sqref="E4">
    <cfRule type="top10" priority="23" bottom="1" rank="1"/>
    <cfRule type="top10" dxfId="953" priority="24" rank="1"/>
  </conditionalFormatting>
  <conditionalFormatting sqref="F4">
    <cfRule type="top10" priority="21" bottom="1" rank="1"/>
    <cfRule type="top10" dxfId="952" priority="22" rank="1"/>
  </conditionalFormatting>
  <conditionalFormatting sqref="G4">
    <cfRule type="top10" priority="19" bottom="1" rank="1"/>
    <cfRule type="top10" dxfId="951" priority="20" rank="1"/>
  </conditionalFormatting>
  <conditionalFormatting sqref="H4">
    <cfRule type="top10" priority="17" bottom="1" rank="1"/>
    <cfRule type="top10" dxfId="950" priority="18" rank="1"/>
  </conditionalFormatting>
  <conditionalFormatting sqref="I4">
    <cfRule type="top10" priority="15" bottom="1" rank="1"/>
    <cfRule type="top10" dxfId="949" priority="16" rank="1"/>
  </conditionalFormatting>
  <conditionalFormatting sqref="J4">
    <cfRule type="top10" priority="13" bottom="1" rank="1"/>
    <cfRule type="top10" dxfId="948" priority="14" rank="1"/>
  </conditionalFormatting>
  <conditionalFormatting sqref="E5">
    <cfRule type="top10" priority="11" bottom="1" rank="1"/>
    <cfRule type="top10" dxfId="947" priority="12" rank="1"/>
  </conditionalFormatting>
  <conditionalFormatting sqref="F5">
    <cfRule type="top10" priority="9" bottom="1" rank="1"/>
    <cfRule type="top10" dxfId="946" priority="10" rank="1"/>
  </conditionalFormatting>
  <conditionalFormatting sqref="G5">
    <cfRule type="top10" priority="7" bottom="1" rank="1"/>
    <cfRule type="top10" dxfId="945" priority="8" rank="1"/>
  </conditionalFormatting>
  <conditionalFormatting sqref="H5">
    <cfRule type="top10" priority="5" bottom="1" rank="1"/>
    <cfRule type="top10" dxfId="944" priority="6" rank="1"/>
  </conditionalFormatting>
  <conditionalFormatting sqref="I5">
    <cfRule type="top10" priority="3" bottom="1" rank="1"/>
    <cfRule type="top10" dxfId="943" priority="4" rank="1"/>
  </conditionalFormatting>
  <conditionalFormatting sqref="J5">
    <cfRule type="top10" priority="1" bottom="1" rank="1"/>
    <cfRule type="top10" dxfId="94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A00-000000000000}">
          <x14:formula1>
            <xm:f>'C:\Users\abra2\Desktop\ABRA 2017\Louisiana\[ABRA Louisiana 07 29 2017.xlsm]Data'!#REF!</xm:f>
          </x14:formula1>
          <xm:sqref>B2</xm:sqref>
        </x14:dataValidation>
        <x14:dataValidation type="list" allowBlank="1" showInputMessage="1" showErrorMessage="1" xr:uid="{20712DD7-54D4-4271-ADFD-CEE611B90B4C}">
          <x14:formula1>
            <xm:f>'C:\Users\abra2\Desktop\ABRA Files and More\AUTO BENCH REST ASSOCIATION FILE\ABRA 2017\LOUISIANA\[ABRA Louisiana 06 17 2017.xlsm]Data'!#REF!</xm:f>
          </x14:formula1>
          <xm:sqref>B3</xm:sqref>
        </x14:dataValidation>
        <x14:dataValidation type="list" allowBlank="1" showInputMessage="1" showErrorMessage="1" xr:uid="{DA7AA815-BDAA-44DD-B4AC-694468D4289F}">
          <x14:formula1>
            <xm:f>'C:\Users\abra2\Desktop\ABRA Files and More\AUTO BENCH REST ASSOCIATION FILE\ABRA 2017\LOUISIANA\[ABRA Louisiana 09 16 2017.xlsm]Data'!#REF!</xm:f>
          </x14:formula1>
          <xm:sqref>B4:B5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84</v>
      </c>
      <c r="C2" s="13">
        <v>42896</v>
      </c>
      <c r="D2" s="14" t="s">
        <v>72</v>
      </c>
      <c r="E2" s="12">
        <v>166</v>
      </c>
      <c r="F2" s="12">
        <v>163</v>
      </c>
      <c r="G2" s="12">
        <v>148</v>
      </c>
      <c r="H2" s="12">
        <v>147</v>
      </c>
      <c r="I2" s="55">
        <v>169</v>
      </c>
      <c r="J2" s="55">
        <v>178</v>
      </c>
      <c r="K2" s="15">
        <v>6</v>
      </c>
      <c r="L2" s="15">
        <v>971</v>
      </c>
      <c r="M2" s="16">
        <v>161.83333333333334</v>
      </c>
      <c r="N2" s="15">
        <v>14</v>
      </c>
      <c r="O2" s="16">
        <v>175.83333333333334</v>
      </c>
    </row>
    <row r="3" spans="1:15" x14ac:dyDescent="0.25">
      <c r="D3" s="1"/>
    </row>
    <row r="4" spans="1:15" x14ac:dyDescent="0.25">
      <c r="K4" s="17">
        <f>SUM(K2:K3)</f>
        <v>6</v>
      </c>
      <c r="L4" s="17">
        <f>SUM(L2:L3)</f>
        <v>971</v>
      </c>
      <c r="M4" s="1">
        <f>SUM(L4/K4)</f>
        <v>161.83333333333334</v>
      </c>
      <c r="N4" s="17">
        <f>SUM(N2:N3)</f>
        <v>14</v>
      </c>
      <c r="O4" s="1">
        <f t="shared" ref="O4" si="0">SUM(M4+N4)</f>
        <v>175.83333333333334</v>
      </c>
    </row>
  </sheetData>
  <conditionalFormatting sqref="E1">
    <cfRule type="top10" priority="35" bottom="1" rank="1"/>
    <cfRule type="top10" dxfId="941" priority="36" rank="1"/>
  </conditionalFormatting>
  <conditionalFormatting sqref="F1">
    <cfRule type="top10" priority="33" bottom="1" rank="1"/>
    <cfRule type="top10" dxfId="940" priority="34" rank="1"/>
  </conditionalFormatting>
  <conditionalFormatting sqref="G1">
    <cfRule type="top10" priority="31" bottom="1" rank="1"/>
    <cfRule type="top10" dxfId="939" priority="32" rank="1"/>
  </conditionalFormatting>
  <conditionalFormatting sqref="H1">
    <cfRule type="top10" priority="29" bottom="1" rank="1"/>
    <cfRule type="top10" dxfId="938" priority="30" rank="1"/>
  </conditionalFormatting>
  <conditionalFormatting sqref="I1">
    <cfRule type="top10" priority="27" bottom="1" rank="1"/>
    <cfRule type="top10" dxfId="937" priority="28" rank="1"/>
  </conditionalFormatting>
  <conditionalFormatting sqref="J1">
    <cfRule type="top10" priority="25" bottom="1" rank="1"/>
    <cfRule type="top10" dxfId="936" priority="26" rank="1"/>
  </conditionalFormatting>
  <conditionalFormatting sqref="E2">
    <cfRule type="top10" priority="11" bottom="1" rank="1"/>
    <cfRule type="top10" dxfId="935" priority="12" rank="1"/>
  </conditionalFormatting>
  <conditionalFormatting sqref="F2">
    <cfRule type="top10" priority="9" bottom="1" rank="1"/>
    <cfRule type="top10" dxfId="934" priority="10" rank="1"/>
  </conditionalFormatting>
  <conditionalFormatting sqref="G2">
    <cfRule type="top10" priority="7" bottom="1" rank="1"/>
    <cfRule type="top10" dxfId="933" priority="8" rank="1"/>
  </conditionalFormatting>
  <conditionalFormatting sqref="H2">
    <cfRule type="top10" priority="5" bottom="1" rank="1"/>
    <cfRule type="top10" dxfId="932" priority="6" rank="1"/>
  </conditionalFormatting>
  <conditionalFormatting sqref="I2">
    <cfRule type="top10" priority="3" bottom="1" rank="1"/>
    <cfRule type="top10" dxfId="931" priority="4" rank="1"/>
  </conditionalFormatting>
  <conditionalFormatting sqref="J2">
    <cfRule type="top10" priority="1" bottom="1" rank="1"/>
    <cfRule type="top10" dxfId="9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'C:\Users\Joe\Desktop\AUTO BENCH REST ASSOCIATION FILE\ABRA 2017\TENNESSEE\[Tennessee Match Results 06 10 2017.xlsm]Data'!#REF!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ht="15.75" thickBot="1" x14ac:dyDescent="0.3">
      <c r="A2" s="23" t="s">
        <v>6</v>
      </c>
      <c r="B2" s="23" t="s">
        <v>27</v>
      </c>
      <c r="C2" s="24">
        <v>42792</v>
      </c>
      <c r="D2" s="28" t="s">
        <v>31</v>
      </c>
      <c r="E2" s="31">
        <v>181</v>
      </c>
      <c r="F2" s="31">
        <v>187</v>
      </c>
      <c r="G2" s="31">
        <v>191</v>
      </c>
      <c r="H2" s="29"/>
      <c r="I2" s="23"/>
      <c r="J2" s="23"/>
      <c r="K2" s="26">
        <v>3</v>
      </c>
      <c r="L2" s="26">
        <v>559</v>
      </c>
      <c r="M2" s="27">
        <v>186.33333333333334</v>
      </c>
      <c r="N2" s="26">
        <v>9</v>
      </c>
      <c r="O2" s="27">
        <v>195.33333333333334</v>
      </c>
    </row>
    <row r="3" spans="1:15" ht="15.75" thickBot="1" x14ac:dyDescent="0.3">
      <c r="A3" s="23" t="s">
        <v>6</v>
      </c>
      <c r="B3" s="23" t="s">
        <v>27</v>
      </c>
      <c r="C3" s="24">
        <v>42819</v>
      </c>
      <c r="D3" s="28" t="s">
        <v>44</v>
      </c>
      <c r="E3" s="31">
        <v>185</v>
      </c>
      <c r="F3" s="36">
        <v>182</v>
      </c>
      <c r="G3" s="31">
        <v>184</v>
      </c>
      <c r="H3" s="31">
        <v>191</v>
      </c>
      <c r="I3" s="31">
        <v>189</v>
      </c>
      <c r="J3" s="29">
        <v>184</v>
      </c>
      <c r="K3" s="26">
        <v>6</v>
      </c>
      <c r="L3" s="26">
        <v>1115</v>
      </c>
      <c r="M3" s="27">
        <v>185.83333333333334</v>
      </c>
      <c r="N3" s="26">
        <v>26</v>
      </c>
      <c r="O3" s="27">
        <v>211.83333333333334</v>
      </c>
    </row>
    <row r="4" spans="1:15" x14ac:dyDescent="0.25">
      <c r="A4" s="23" t="s">
        <v>6</v>
      </c>
      <c r="B4" s="23" t="s">
        <v>27</v>
      </c>
      <c r="C4" s="24">
        <v>42848</v>
      </c>
      <c r="D4" s="25" t="s">
        <v>31</v>
      </c>
      <c r="E4" s="23">
        <v>191</v>
      </c>
      <c r="F4" s="23">
        <v>191</v>
      </c>
      <c r="G4" s="23">
        <v>189</v>
      </c>
      <c r="H4" s="23"/>
      <c r="I4" s="23"/>
      <c r="J4" s="23"/>
      <c r="K4" s="26">
        <v>3</v>
      </c>
      <c r="L4" s="26">
        <v>571</v>
      </c>
      <c r="M4" s="27">
        <v>190.33333333333334</v>
      </c>
      <c r="N4" s="26">
        <v>9</v>
      </c>
      <c r="O4" s="27">
        <v>199.33333333333334</v>
      </c>
    </row>
    <row r="5" spans="1:15" x14ac:dyDescent="0.25">
      <c r="D5" s="1"/>
    </row>
    <row r="6" spans="1:15" x14ac:dyDescent="0.25">
      <c r="K6" s="17">
        <f>SUM(K2:K5)</f>
        <v>12</v>
      </c>
      <c r="L6" s="17">
        <f>SUM(L2:L5)</f>
        <v>2245</v>
      </c>
      <c r="M6" s="1">
        <f>SUM(L6/K6)</f>
        <v>187.08333333333334</v>
      </c>
      <c r="N6" s="17">
        <f>SUM(N2:N5)</f>
        <v>44</v>
      </c>
      <c r="O6" s="1">
        <f t="shared" ref="O6" si="0">SUM(M6+N6)</f>
        <v>231.08333333333334</v>
      </c>
    </row>
  </sheetData>
  <conditionalFormatting sqref="E1">
    <cfRule type="top10" priority="59" bottom="1" rank="1"/>
    <cfRule type="top10" dxfId="929" priority="60" rank="1"/>
  </conditionalFormatting>
  <conditionalFormatting sqref="F1">
    <cfRule type="top10" priority="57" bottom="1" rank="1"/>
    <cfRule type="top10" dxfId="928" priority="58" rank="1"/>
  </conditionalFormatting>
  <conditionalFormatting sqref="G1">
    <cfRule type="top10" priority="55" bottom="1" rank="1"/>
    <cfRule type="top10" dxfId="927" priority="56" rank="1"/>
  </conditionalFormatting>
  <conditionalFormatting sqref="H1">
    <cfRule type="top10" priority="53" bottom="1" rank="1"/>
    <cfRule type="top10" dxfId="926" priority="54" rank="1"/>
  </conditionalFormatting>
  <conditionalFormatting sqref="I1">
    <cfRule type="top10" priority="51" bottom="1" rank="1"/>
    <cfRule type="top10" dxfId="925" priority="52" rank="1"/>
  </conditionalFormatting>
  <conditionalFormatting sqref="J1">
    <cfRule type="top10" priority="49" bottom="1" rank="1"/>
    <cfRule type="top10" dxfId="924" priority="50" rank="1"/>
  </conditionalFormatting>
  <conditionalFormatting sqref="E2">
    <cfRule type="top10" priority="35" bottom="1" rank="1"/>
    <cfRule type="top10" dxfId="923" priority="36" rank="1"/>
  </conditionalFormatting>
  <conditionalFormatting sqref="F2">
    <cfRule type="top10" priority="33" bottom="1" rank="1"/>
    <cfRule type="top10" dxfId="922" priority="34" rank="1"/>
  </conditionalFormatting>
  <conditionalFormatting sqref="G2">
    <cfRule type="top10" priority="31" bottom="1" rank="1"/>
    <cfRule type="top10" dxfId="921" priority="32" rank="1"/>
  </conditionalFormatting>
  <conditionalFormatting sqref="H2">
    <cfRule type="top10" priority="29" bottom="1" rank="1"/>
    <cfRule type="top10" dxfId="920" priority="30" rank="1"/>
  </conditionalFormatting>
  <conditionalFormatting sqref="I2">
    <cfRule type="top10" priority="27" bottom="1" rank="1"/>
    <cfRule type="top10" dxfId="919" priority="28" rank="1"/>
  </conditionalFormatting>
  <conditionalFormatting sqref="J2">
    <cfRule type="top10" priority="25" bottom="1" rank="1"/>
    <cfRule type="top10" dxfId="918" priority="26" rank="1"/>
  </conditionalFormatting>
  <conditionalFormatting sqref="E3">
    <cfRule type="top10" priority="13" bottom="1" rank="1"/>
    <cfRule type="top10" dxfId="917" priority="14" rank="1"/>
  </conditionalFormatting>
  <conditionalFormatting sqref="F3">
    <cfRule type="top10" priority="15" bottom="1" rank="1"/>
    <cfRule type="top10" dxfId="916" priority="16" rank="1"/>
  </conditionalFormatting>
  <conditionalFormatting sqref="G3">
    <cfRule type="top10" priority="17" bottom="1" rank="1"/>
    <cfRule type="top10" dxfId="915" priority="18" rank="1"/>
  </conditionalFormatting>
  <conditionalFormatting sqref="H3">
    <cfRule type="top10" priority="19" bottom="1" rank="1"/>
    <cfRule type="top10" dxfId="914" priority="20" rank="1"/>
  </conditionalFormatting>
  <conditionalFormatting sqref="I3">
    <cfRule type="top10" priority="21" bottom="1" rank="1"/>
    <cfRule type="top10" dxfId="913" priority="22" rank="1"/>
  </conditionalFormatting>
  <conditionalFormatting sqref="J3">
    <cfRule type="top10" priority="23" bottom="1" rank="1"/>
    <cfRule type="top10" dxfId="912" priority="24" rank="1"/>
  </conditionalFormatting>
  <conditionalFormatting sqref="E4">
    <cfRule type="top10" priority="11" bottom="1" rank="1"/>
    <cfRule type="top10" dxfId="911" priority="12" rank="1"/>
  </conditionalFormatting>
  <conditionalFormatting sqref="F4">
    <cfRule type="top10" priority="9" bottom="1" rank="1"/>
    <cfRule type="top10" dxfId="910" priority="10" rank="1"/>
  </conditionalFormatting>
  <conditionalFormatting sqref="G4">
    <cfRule type="top10" priority="7" bottom="1" rank="1"/>
    <cfRule type="top10" dxfId="909" priority="8" rank="1"/>
  </conditionalFormatting>
  <conditionalFormatting sqref="H4">
    <cfRule type="top10" priority="5" bottom="1" rank="1"/>
    <cfRule type="top10" dxfId="908" priority="6" rank="1"/>
  </conditionalFormatting>
  <conditionalFormatting sqref="I4">
    <cfRule type="top10" priority="3" bottom="1" rank="1"/>
    <cfRule type="top10" dxfId="907" priority="4" rank="1"/>
  </conditionalFormatting>
  <conditionalFormatting sqref="J4">
    <cfRule type="top10" priority="1" bottom="1" rank="1"/>
    <cfRule type="top10" dxfId="9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'C:\Users\Joe\Downloads\[ABRA Club Shoot 2192017.xlsm]Data'!#REF!</xm:f>
          </x14:formula1>
          <xm:sqref>B2:B4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77</v>
      </c>
      <c r="C2" s="13">
        <v>42869</v>
      </c>
      <c r="D2" s="14" t="s">
        <v>58</v>
      </c>
      <c r="E2" s="12">
        <v>168</v>
      </c>
      <c r="F2" s="12">
        <v>165</v>
      </c>
      <c r="G2" s="12">
        <v>162</v>
      </c>
      <c r="H2" s="12"/>
      <c r="I2" s="12"/>
      <c r="J2" s="12"/>
      <c r="K2" s="15">
        <v>3</v>
      </c>
      <c r="L2" s="15">
        <v>495</v>
      </c>
      <c r="M2" s="16">
        <v>165</v>
      </c>
      <c r="N2" s="15">
        <v>3</v>
      </c>
      <c r="O2" s="16">
        <v>168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495</v>
      </c>
      <c r="M4" s="1">
        <f>SUM(L4/K4)</f>
        <v>165</v>
      </c>
      <c r="N4" s="17">
        <f>SUM(N2:N3)</f>
        <v>3</v>
      </c>
      <c r="O4" s="1">
        <f t="shared" ref="O4" si="0">SUM(M4+N4)</f>
        <v>168</v>
      </c>
    </row>
  </sheetData>
  <conditionalFormatting sqref="E1">
    <cfRule type="top10" priority="59" bottom="1" rank="1"/>
    <cfRule type="top10" dxfId="905" priority="60" rank="1"/>
  </conditionalFormatting>
  <conditionalFormatting sqref="F1">
    <cfRule type="top10" priority="57" bottom="1" rank="1"/>
    <cfRule type="top10" dxfId="904" priority="58" rank="1"/>
  </conditionalFormatting>
  <conditionalFormatting sqref="G1">
    <cfRule type="top10" priority="55" bottom="1" rank="1"/>
    <cfRule type="top10" dxfId="903" priority="56" rank="1"/>
  </conditionalFormatting>
  <conditionalFormatting sqref="H1">
    <cfRule type="top10" priority="53" bottom="1" rank="1"/>
    <cfRule type="top10" dxfId="902" priority="54" rank="1"/>
  </conditionalFormatting>
  <conditionalFormatting sqref="I1">
    <cfRule type="top10" priority="51" bottom="1" rank="1"/>
    <cfRule type="top10" dxfId="901" priority="52" rank="1"/>
  </conditionalFormatting>
  <conditionalFormatting sqref="J1">
    <cfRule type="top10" priority="49" bottom="1" rank="1"/>
    <cfRule type="top10" dxfId="900" priority="50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dataValidations count="1">
    <dataValidation type="list" allowBlank="1" showInputMessage="1" showErrorMessage="1" sqref="B2" xr:uid="{00000000-0002-0000-0D00-000000000000}">
      <formula1>#N/A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79</v>
      </c>
      <c r="C2" s="13">
        <v>42869</v>
      </c>
      <c r="D2" s="14" t="s">
        <v>58</v>
      </c>
      <c r="E2" s="12">
        <v>163</v>
      </c>
      <c r="F2" s="12">
        <v>160</v>
      </c>
      <c r="G2" s="12">
        <v>159</v>
      </c>
      <c r="H2" s="12"/>
      <c r="I2" s="12"/>
      <c r="J2" s="12"/>
      <c r="K2" s="15">
        <v>3</v>
      </c>
      <c r="L2" s="15">
        <v>482</v>
      </c>
      <c r="M2" s="16">
        <v>160.66666666666666</v>
      </c>
      <c r="N2" s="15">
        <v>2</v>
      </c>
      <c r="O2" s="16">
        <v>162.66666666666666</v>
      </c>
    </row>
    <row r="3" spans="1:15" x14ac:dyDescent="0.25">
      <c r="A3" s="12" t="s">
        <v>6</v>
      </c>
      <c r="B3" s="12" t="s">
        <v>79</v>
      </c>
      <c r="C3" s="13">
        <v>42897</v>
      </c>
      <c r="D3" s="14" t="s">
        <v>58</v>
      </c>
      <c r="E3" s="12">
        <v>142</v>
      </c>
      <c r="F3" s="12">
        <v>153</v>
      </c>
      <c r="G3" s="12">
        <v>162</v>
      </c>
      <c r="H3" s="12"/>
      <c r="I3" s="12"/>
      <c r="J3" s="12"/>
      <c r="K3" s="15">
        <v>3</v>
      </c>
      <c r="L3" s="15">
        <v>457</v>
      </c>
      <c r="M3" s="16">
        <v>152.33333333333334</v>
      </c>
      <c r="N3" s="15">
        <v>2</v>
      </c>
      <c r="O3" s="16">
        <v>154.33333333333334</v>
      </c>
    </row>
    <row r="4" spans="1:15" x14ac:dyDescent="0.25">
      <c r="D4" s="1"/>
    </row>
    <row r="5" spans="1:15" x14ac:dyDescent="0.25">
      <c r="K5" s="17">
        <f>SUM(K2:K4)</f>
        <v>6</v>
      </c>
      <c r="L5" s="17">
        <f>SUM(L2:L4)</f>
        <v>939</v>
      </c>
      <c r="M5" s="1">
        <f>SUM(L5/K5)</f>
        <v>156.5</v>
      </c>
      <c r="N5" s="17">
        <f>SUM(N2:N4)</f>
        <v>4</v>
      </c>
      <c r="O5" s="1">
        <f t="shared" ref="O5" si="0">SUM(M5+N5)</f>
        <v>160.5</v>
      </c>
    </row>
  </sheetData>
  <conditionalFormatting sqref="E1">
    <cfRule type="top10" priority="71" bottom="1" rank="1"/>
    <cfRule type="top10" dxfId="1331" priority="72" rank="1"/>
  </conditionalFormatting>
  <conditionalFormatting sqref="F1">
    <cfRule type="top10" priority="69" bottom="1" rank="1"/>
    <cfRule type="top10" dxfId="1330" priority="70" rank="1"/>
  </conditionalFormatting>
  <conditionalFormatting sqref="G1">
    <cfRule type="top10" priority="67" bottom="1" rank="1"/>
    <cfRule type="top10" dxfId="1329" priority="68" rank="1"/>
  </conditionalFormatting>
  <conditionalFormatting sqref="H1">
    <cfRule type="top10" priority="65" bottom="1" rank="1"/>
    <cfRule type="top10" dxfId="1328" priority="66" rank="1"/>
  </conditionalFormatting>
  <conditionalFormatting sqref="I1">
    <cfRule type="top10" priority="63" bottom="1" rank="1"/>
    <cfRule type="top10" dxfId="1327" priority="64" rank="1"/>
  </conditionalFormatting>
  <conditionalFormatting sqref="J1">
    <cfRule type="top10" priority="61" bottom="1" rank="1"/>
    <cfRule type="top10" dxfId="1326" priority="62" rank="1"/>
  </conditionalFormatting>
  <conditionalFormatting sqref="E2">
    <cfRule type="top10" priority="23" bottom="1" rank="1"/>
    <cfRule type="top10" dxfId="1325" priority="24" rank="1"/>
  </conditionalFormatting>
  <conditionalFormatting sqref="F2">
    <cfRule type="top10" priority="21" bottom="1" rank="1"/>
    <cfRule type="top10" dxfId="1324" priority="22" rank="1"/>
  </conditionalFormatting>
  <conditionalFormatting sqref="G2">
    <cfRule type="top10" priority="19" bottom="1" rank="1"/>
    <cfRule type="top10" dxfId="1323" priority="20" rank="1"/>
  </conditionalFormatting>
  <conditionalFormatting sqref="H2">
    <cfRule type="top10" priority="17" bottom="1" rank="1"/>
    <cfRule type="top10" dxfId="1322" priority="18" rank="1"/>
  </conditionalFormatting>
  <conditionalFormatting sqref="I2">
    <cfRule type="top10" priority="15" bottom="1" rank="1"/>
    <cfRule type="top10" dxfId="1321" priority="16" rank="1"/>
  </conditionalFormatting>
  <conditionalFormatting sqref="J2">
    <cfRule type="top10" priority="13" bottom="1" rank="1"/>
    <cfRule type="top10" dxfId="1320" priority="14" rank="1"/>
  </conditionalFormatting>
  <conditionalFormatting sqref="E3">
    <cfRule type="top10" priority="11" bottom="1" rank="1"/>
    <cfRule type="top10" dxfId="1319" priority="12" rank="1"/>
  </conditionalFormatting>
  <conditionalFormatting sqref="F3">
    <cfRule type="top10" priority="9" bottom="1" rank="1"/>
    <cfRule type="top10" dxfId="1318" priority="10" rank="1"/>
  </conditionalFormatting>
  <conditionalFormatting sqref="G3">
    <cfRule type="top10" priority="7" bottom="1" rank="1"/>
    <cfRule type="top10" dxfId="1317" priority="8" rank="1"/>
  </conditionalFormatting>
  <conditionalFormatting sqref="H3">
    <cfRule type="top10" priority="5" bottom="1" rank="1"/>
    <cfRule type="top10" dxfId="1316" priority="6" rank="1"/>
  </conditionalFormatting>
  <conditionalFormatting sqref="I3">
    <cfRule type="top10" priority="3" bottom="1" rank="1"/>
    <cfRule type="top10" dxfId="1315" priority="4" rank="1"/>
  </conditionalFormatting>
  <conditionalFormatting sqref="J3">
    <cfRule type="top10" priority="1" bottom="1" rank="1"/>
    <cfRule type="top10" dxfId="1314" priority="2" rank="1"/>
  </conditionalFormatting>
  <dataValidations count="1">
    <dataValidation type="list" allowBlank="1" showInputMessage="1" showErrorMessage="1" sqref="B2" xr:uid="{00000000-0002-0000-01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'C:\Users\Joe\Desktop\AUTO BENCH REST ASSOCIATION FILE\ABRA 2017\OHIO\[ABRA Ohio 06 11 2017.xlsm]Data'!#REF!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:O16"/>
  <sheetViews>
    <sheetView workbookViewId="0">
      <selection activeCell="F26" sqref="F26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4" width="13.7109375" style="1" bestFit="1" customWidth="1"/>
    <col min="15" max="15" width="14.42578125" style="1" bestFit="1" customWidth="1"/>
    <col min="16" max="16384" width="9.140625" style="3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38</v>
      </c>
      <c r="C2" s="13">
        <v>42750</v>
      </c>
      <c r="D2" s="14" t="s">
        <v>39</v>
      </c>
      <c r="E2" s="12">
        <v>182</v>
      </c>
      <c r="F2" s="12">
        <v>169</v>
      </c>
      <c r="G2" s="12">
        <v>170</v>
      </c>
      <c r="H2" s="12">
        <v>172</v>
      </c>
      <c r="I2" s="12"/>
      <c r="J2" s="12"/>
      <c r="K2" s="15">
        <v>4</v>
      </c>
      <c r="L2" s="15">
        <v>693</v>
      </c>
      <c r="M2" s="16">
        <v>173.25</v>
      </c>
      <c r="N2" s="15">
        <v>6</v>
      </c>
      <c r="O2" s="16">
        <v>179.25</v>
      </c>
    </row>
    <row r="3" spans="1:15" x14ac:dyDescent="0.25">
      <c r="A3" s="12" t="s">
        <v>6</v>
      </c>
      <c r="B3" s="12" t="s">
        <v>38</v>
      </c>
      <c r="C3" s="13">
        <v>42785</v>
      </c>
      <c r="D3" s="14" t="s">
        <v>39</v>
      </c>
      <c r="E3" s="12">
        <v>156</v>
      </c>
      <c r="F3" s="12">
        <v>173</v>
      </c>
      <c r="G3" s="12">
        <v>177</v>
      </c>
      <c r="H3" s="12">
        <v>177</v>
      </c>
      <c r="I3" s="12"/>
      <c r="J3" s="12"/>
      <c r="K3" s="15">
        <v>4</v>
      </c>
      <c r="L3" s="15">
        <v>683</v>
      </c>
      <c r="M3" s="16">
        <v>170.75</v>
      </c>
      <c r="N3" s="15">
        <v>6</v>
      </c>
      <c r="O3" s="16">
        <v>176.75</v>
      </c>
    </row>
    <row r="4" spans="1:15" x14ac:dyDescent="0.25">
      <c r="A4" s="12" t="s">
        <v>6</v>
      </c>
      <c r="B4" s="12" t="s">
        <v>38</v>
      </c>
      <c r="C4" s="13">
        <v>42813</v>
      </c>
      <c r="D4" s="14" t="s">
        <v>39</v>
      </c>
      <c r="E4" s="12">
        <v>165</v>
      </c>
      <c r="F4" s="12">
        <v>166</v>
      </c>
      <c r="G4" s="12">
        <v>155</v>
      </c>
      <c r="H4" s="12">
        <v>159</v>
      </c>
      <c r="I4" s="12"/>
      <c r="J4" s="12"/>
      <c r="K4" s="15">
        <v>4</v>
      </c>
      <c r="L4" s="15">
        <v>645</v>
      </c>
      <c r="M4" s="16">
        <v>161.25</v>
      </c>
      <c r="N4" s="15">
        <v>3</v>
      </c>
      <c r="O4" s="16">
        <v>164.25</v>
      </c>
    </row>
    <row r="5" spans="1:15" x14ac:dyDescent="0.25">
      <c r="A5" s="12" t="s">
        <v>6</v>
      </c>
      <c r="B5" s="12" t="s">
        <v>38</v>
      </c>
      <c r="C5" s="13">
        <v>42841</v>
      </c>
      <c r="D5" s="14" t="s">
        <v>39</v>
      </c>
      <c r="E5" s="12">
        <v>166</v>
      </c>
      <c r="F5" s="12">
        <v>173</v>
      </c>
      <c r="G5" s="12">
        <v>145</v>
      </c>
      <c r="H5" s="12">
        <v>175</v>
      </c>
      <c r="I5" s="12"/>
      <c r="J5" s="12"/>
      <c r="K5" s="15">
        <v>4</v>
      </c>
      <c r="L5" s="15">
        <v>659</v>
      </c>
      <c r="M5" s="16">
        <v>164.75</v>
      </c>
      <c r="N5" s="15">
        <v>6</v>
      </c>
      <c r="O5" s="16">
        <v>170.75</v>
      </c>
    </row>
    <row r="6" spans="1:15" x14ac:dyDescent="0.25">
      <c r="A6" s="12" t="s">
        <v>6</v>
      </c>
      <c r="B6" s="12" t="s">
        <v>38</v>
      </c>
      <c r="C6" s="13">
        <v>42876</v>
      </c>
      <c r="D6" s="14" t="s">
        <v>39</v>
      </c>
      <c r="E6" s="12">
        <v>163</v>
      </c>
      <c r="F6" s="12">
        <v>171</v>
      </c>
      <c r="G6" s="12">
        <v>167</v>
      </c>
      <c r="H6" s="12">
        <v>160</v>
      </c>
      <c r="I6" s="12"/>
      <c r="J6" s="12"/>
      <c r="K6" s="15">
        <v>4</v>
      </c>
      <c r="L6" s="15">
        <v>661</v>
      </c>
      <c r="M6" s="16">
        <v>165.25</v>
      </c>
      <c r="N6" s="15">
        <v>3</v>
      </c>
      <c r="O6" s="16">
        <v>168.25</v>
      </c>
    </row>
    <row r="7" spans="1:15" x14ac:dyDescent="0.25">
      <c r="A7" s="12" t="s">
        <v>6</v>
      </c>
      <c r="B7" s="12" t="s">
        <v>38</v>
      </c>
      <c r="C7" s="13">
        <v>42896</v>
      </c>
      <c r="D7" s="14" t="s">
        <v>72</v>
      </c>
      <c r="E7" s="12">
        <v>153</v>
      </c>
      <c r="F7" s="55">
        <v>178</v>
      </c>
      <c r="G7" s="12">
        <v>172</v>
      </c>
      <c r="H7" s="55">
        <v>174</v>
      </c>
      <c r="I7" s="12">
        <v>167</v>
      </c>
      <c r="J7" s="12">
        <v>174</v>
      </c>
      <c r="K7" s="15">
        <v>6</v>
      </c>
      <c r="L7" s="15">
        <v>1018</v>
      </c>
      <c r="M7" s="16">
        <v>169.66666666666666</v>
      </c>
      <c r="N7" s="15">
        <v>18</v>
      </c>
      <c r="O7" s="16">
        <v>187.66666666666666</v>
      </c>
    </row>
    <row r="8" spans="1:15" x14ac:dyDescent="0.25">
      <c r="A8" s="12" t="s">
        <v>6</v>
      </c>
      <c r="B8" s="12" t="s">
        <v>38</v>
      </c>
      <c r="C8" s="13">
        <v>42904</v>
      </c>
      <c r="D8" s="14" t="s">
        <v>39</v>
      </c>
      <c r="E8" s="35">
        <v>177</v>
      </c>
      <c r="F8" s="35">
        <v>170</v>
      </c>
      <c r="G8" s="35">
        <v>170</v>
      </c>
      <c r="H8" s="35">
        <v>172</v>
      </c>
      <c r="I8" s="35">
        <v>167</v>
      </c>
      <c r="J8" s="12">
        <v>165</v>
      </c>
      <c r="K8" s="15">
        <v>6</v>
      </c>
      <c r="L8" s="15">
        <v>1021</v>
      </c>
      <c r="M8" s="16">
        <v>170.16666666666666</v>
      </c>
      <c r="N8" s="15">
        <v>8</v>
      </c>
      <c r="O8" s="16">
        <v>178.16666666666666</v>
      </c>
    </row>
    <row r="9" spans="1:15" x14ac:dyDescent="0.25">
      <c r="A9" s="12" t="s">
        <v>6</v>
      </c>
      <c r="B9" s="12" t="s">
        <v>38</v>
      </c>
      <c r="C9" s="13">
        <v>42932</v>
      </c>
      <c r="D9" s="14" t="s">
        <v>39</v>
      </c>
      <c r="E9" s="12">
        <v>185</v>
      </c>
      <c r="F9" s="12">
        <v>181</v>
      </c>
      <c r="G9" s="12">
        <v>186</v>
      </c>
      <c r="H9" s="12">
        <v>184</v>
      </c>
      <c r="I9" s="12"/>
      <c r="J9" s="12"/>
      <c r="K9" s="15">
        <v>4</v>
      </c>
      <c r="L9" s="15">
        <v>736</v>
      </c>
      <c r="M9" s="16">
        <v>184</v>
      </c>
      <c r="N9" s="15">
        <v>13</v>
      </c>
      <c r="O9" s="16">
        <v>197</v>
      </c>
    </row>
    <row r="10" spans="1:15" x14ac:dyDescent="0.25">
      <c r="A10" s="12" t="s">
        <v>6</v>
      </c>
      <c r="B10" s="12" t="s">
        <v>38</v>
      </c>
      <c r="C10" s="13">
        <v>42931</v>
      </c>
      <c r="D10" s="14" t="s">
        <v>89</v>
      </c>
      <c r="E10" s="12">
        <v>158</v>
      </c>
      <c r="F10" s="12">
        <v>174</v>
      </c>
      <c r="G10" s="12">
        <v>175</v>
      </c>
      <c r="H10" s="12">
        <v>172</v>
      </c>
      <c r="I10" s="12">
        <v>174</v>
      </c>
      <c r="J10" s="12">
        <v>168</v>
      </c>
      <c r="K10" s="15">
        <v>6</v>
      </c>
      <c r="L10" s="15">
        <v>1021</v>
      </c>
      <c r="M10" s="16">
        <v>170.16666666666666</v>
      </c>
      <c r="N10" s="15">
        <v>16</v>
      </c>
      <c r="O10" s="16">
        <v>186.16666666666666</v>
      </c>
    </row>
    <row r="11" spans="1:15" x14ac:dyDescent="0.25">
      <c r="A11" s="12" t="s">
        <v>6</v>
      </c>
      <c r="B11" s="12" t="s">
        <v>38</v>
      </c>
      <c r="C11" s="13">
        <v>42967</v>
      </c>
      <c r="D11" s="14" t="s">
        <v>39</v>
      </c>
      <c r="E11" s="12">
        <v>137</v>
      </c>
      <c r="F11" s="12">
        <v>177</v>
      </c>
      <c r="G11" s="12">
        <v>176</v>
      </c>
      <c r="H11" s="12">
        <v>158</v>
      </c>
      <c r="I11" s="12"/>
      <c r="J11" s="12"/>
      <c r="K11" s="15">
        <v>4</v>
      </c>
      <c r="L11" s="15">
        <v>648</v>
      </c>
      <c r="M11" s="16">
        <v>162</v>
      </c>
      <c r="N11" s="15">
        <v>3</v>
      </c>
      <c r="O11" s="16">
        <v>165</v>
      </c>
    </row>
    <row r="12" spans="1:15" x14ac:dyDescent="0.25">
      <c r="A12" s="12" t="s">
        <v>6</v>
      </c>
      <c r="B12" s="12" t="s">
        <v>38</v>
      </c>
      <c r="C12" s="13">
        <v>42995</v>
      </c>
      <c r="D12" s="14" t="s">
        <v>39</v>
      </c>
      <c r="E12" s="12">
        <v>165</v>
      </c>
      <c r="F12" s="12">
        <v>175</v>
      </c>
      <c r="G12" s="12">
        <v>179</v>
      </c>
      <c r="H12" s="12">
        <v>171</v>
      </c>
      <c r="I12" s="12">
        <v>170</v>
      </c>
      <c r="J12" s="12">
        <v>177</v>
      </c>
      <c r="K12" s="15">
        <v>6</v>
      </c>
      <c r="L12" s="15">
        <v>1037</v>
      </c>
      <c r="M12" s="16">
        <v>172.83333333333334</v>
      </c>
      <c r="N12" s="15">
        <v>8</v>
      </c>
      <c r="O12" s="16">
        <v>180.83333333333334</v>
      </c>
    </row>
    <row r="13" spans="1:15" x14ac:dyDescent="0.25">
      <c r="A13" s="12" t="s">
        <v>6</v>
      </c>
      <c r="B13" s="12" t="s">
        <v>38</v>
      </c>
      <c r="C13" s="13">
        <v>43023</v>
      </c>
      <c r="D13" s="14" t="s">
        <v>39</v>
      </c>
      <c r="E13" s="12">
        <v>173</v>
      </c>
      <c r="F13" s="12">
        <v>171</v>
      </c>
      <c r="G13" s="12">
        <v>155</v>
      </c>
      <c r="H13" s="12">
        <v>162</v>
      </c>
      <c r="I13" s="12"/>
      <c r="J13" s="12"/>
      <c r="K13" s="15">
        <v>4</v>
      </c>
      <c r="L13" s="15">
        <v>661</v>
      </c>
      <c r="M13" s="16">
        <v>165.25</v>
      </c>
      <c r="N13" s="15">
        <v>3</v>
      </c>
      <c r="O13" s="16">
        <v>168.25</v>
      </c>
    </row>
    <row r="14" spans="1:15" x14ac:dyDescent="0.25">
      <c r="A14" s="12" t="s">
        <v>6</v>
      </c>
      <c r="B14" s="12" t="s">
        <v>38</v>
      </c>
      <c r="C14" s="13">
        <v>43058</v>
      </c>
      <c r="D14" s="14" t="s">
        <v>39</v>
      </c>
      <c r="E14" s="12">
        <v>170</v>
      </c>
      <c r="F14" s="12">
        <v>162</v>
      </c>
      <c r="G14" s="12">
        <v>169</v>
      </c>
      <c r="H14" s="12">
        <v>172</v>
      </c>
      <c r="I14" s="12"/>
      <c r="J14" s="12"/>
      <c r="K14" s="15">
        <v>4</v>
      </c>
      <c r="L14" s="15">
        <v>673</v>
      </c>
      <c r="M14" s="16">
        <v>168.25</v>
      </c>
      <c r="N14" s="15">
        <v>4</v>
      </c>
      <c r="O14" s="16">
        <v>172.25</v>
      </c>
    </row>
    <row r="16" spans="1:15" x14ac:dyDescent="0.25">
      <c r="K16" s="1">
        <f>SUM(K2:K15)</f>
        <v>60</v>
      </c>
      <c r="L16" s="1">
        <f>SUM(L2:L15)</f>
        <v>10156</v>
      </c>
      <c r="M16" s="1">
        <f>SUM(L16/K16)</f>
        <v>169.26666666666668</v>
      </c>
      <c r="N16" s="17">
        <f>SUM(N2:N15)</f>
        <v>97</v>
      </c>
      <c r="O16" s="1">
        <f t="shared" ref="O16" si="0">SUM(M16+N16)</f>
        <v>266.26666666666665</v>
      </c>
    </row>
  </sheetData>
  <conditionalFormatting sqref="E1">
    <cfRule type="top10" priority="275" bottom="1" rank="1"/>
    <cfRule type="top10" dxfId="893" priority="276" rank="1"/>
  </conditionalFormatting>
  <conditionalFormatting sqref="F1">
    <cfRule type="top10" priority="273" bottom="1" rank="1"/>
    <cfRule type="top10" dxfId="892" priority="274" rank="1"/>
  </conditionalFormatting>
  <conditionalFormatting sqref="G1">
    <cfRule type="top10" priority="271" bottom="1" rank="1"/>
    <cfRule type="top10" dxfId="891" priority="272" rank="1"/>
  </conditionalFormatting>
  <conditionalFormatting sqref="H1">
    <cfRule type="top10" priority="269" bottom="1" rank="1"/>
    <cfRule type="top10" dxfId="890" priority="270" rank="1"/>
  </conditionalFormatting>
  <conditionalFormatting sqref="I1">
    <cfRule type="top10" priority="267" bottom="1" rank="1"/>
    <cfRule type="top10" dxfId="889" priority="268" rank="1"/>
  </conditionalFormatting>
  <conditionalFormatting sqref="J1">
    <cfRule type="top10" priority="265" bottom="1" rank="1"/>
    <cfRule type="top10" dxfId="888" priority="266" rank="1"/>
  </conditionalFormatting>
  <conditionalFormatting sqref="E2">
    <cfRule type="top10" priority="155" bottom="1" rank="1"/>
    <cfRule type="top10" dxfId="887" priority="156" rank="1"/>
  </conditionalFormatting>
  <conditionalFormatting sqref="F2">
    <cfRule type="top10" priority="153" bottom="1" rank="1"/>
    <cfRule type="top10" dxfId="886" priority="154" rank="1"/>
  </conditionalFormatting>
  <conditionalFormatting sqref="G2">
    <cfRule type="top10" priority="151" bottom="1" rank="1"/>
    <cfRule type="top10" dxfId="885" priority="152" rank="1"/>
  </conditionalFormatting>
  <conditionalFormatting sqref="H2">
    <cfRule type="top10" priority="149" bottom="1" rank="1"/>
    <cfRule type="top10" dxfId="884" priority="150" rank="1"/>
  </conditionalFormatting>
  <conditionalFormatting sqref="I2">
    <cfRule type="top10" priority="147" bottom="1" rank="1"/>
    <cfRule type="top10" dxfId="883" priority="148" rank="1"/>
  </conditionalFormatting>
  <conditionalFormatting sqref="J2">
    <cfRule type="top10" priority="145" bottom="1" rank="1"/>
    <cfRule type="top10" dxfId="882" priority="146" rank="1"/>
  </conditionalFormatting>
  <conditionalFormatting sqref="E3">
    <cfRule type="top10" priority="143" bottom="1" rank="1"/>
    <cfRule type="top10" dxfId="881" priority="144" rank="1"/>
  </conditionalFormatting>
  <conditionalFormatting sqref="F3">
    <cfRule type="top10" priority="141" bottom="1" rank="1"/>
    <cfRule type="top10" dxfId="880" priority="142" rank="1"/>
  </conditionalFormatting>
  <conditionalFormatting sqref="G3">
    <cfRule type="top10" priority="139" bottom="1" rank="1"/>
    <cfRule type="top10" dxfId="879" priority="140" rank="1"/>
  </conditionalFormatting>
  <conditionalFormatting sqref="H3">
    <cfRule type="top10" priority="137" bottom="1" rank="1"/>
    <cfRule type="top10" dxfId="878" priority="138" rank="1"/>
  </conditionalFormatting>
  <conditionalFormatting sqref="I3">
    <cfRule type="top10" priority="135" bottom="1" rank="1"/>
    <cfRule type="top10" dxfId="877" priority="136" rank="1"/>
  </conditionalFormatting>
  <conditionalFormatting sqref="J3">
    <cfRule type="top10" priority="133" bottom="1" rank="1"/>
    <cfRule type="top10" dxfId="876" priority="134" rank="1"/>
  </conditionalFormatting>
  <conditionalFormatting sqref="E4">
    <cfRule type="top10" priority="131" bottom="1" rank="1"/>
    <cfRule type="top10" dxfId="875" priority="132" rank="1"/>
  </conditionalFormatting>
  <conditionalFormatting sqref="F4">
    <cfRule type="top10" priority="129" bottom="1" rank="1"/>
    <cfRule type="top10" dxfId="874" priority="130" rank="1"/>
  </conditionalFormatting>
  <conditionalFormatting sqref="G4">
    <cfRule type="top10" priority="127" bottom="1" rank="1"/>
    <cfRule type="top10" dxfId="873" priority="128" rank="1"/>
  </conditionalFormatting>
  <conditionalFormatting sqref="H4">
    <cfRule type="top10" priority="125" bottom="1" rank="1"/>
    <cfRule type="top10" dxfId="872" priority="126" rank="1"/>
  </conditionalFormatting>
  <conditionalFormatting sqref="I4">
    <cfRule type="top10" priority="123" bottom="1" rank="1"/>
    <cfRule type="top10" dxfId="871" priority="124" rank="1"/>
  </conditionalFormatting>
  <conditionalFormatting sqref="J4">
    <cfRule type="top10" priority="121" bottom="1" rank="1"/>
    <cfRule type="top10" dxfId="870" priority="122" rank="1"/>
  </conditionalFormatting>
  <conditionalFormatting sqref="E5">
    <cfRule type="top10" priority="119" bottom="1" rank="1"/>
    <cfRule type="top10" dxfId="869" priority="120" rank="1"/>
  </conditionalFormatting>
  <conditionalFormatting sqref="F5">
    <cfRule type="top10" priority="117" bottom="1" rank="1"/>
    <cfRule type="top10" dxfId="868" priority="118" rank="1"/>
  </conditionalFormatting>
  <conditionalFormatting sqref="G5">
    <cfRule type="top10" priority="115" bottom="1" rank="1"/>
    <cfRule type="top10" dxfId="867" priority="116" rank="1"/>
  </conditionalFormatting>
  <conditionalFormatting sqref="H5">
    <cfRule type="top10" priority="113" bottom="1" rank="1"/>
    <cfRule type="top10" dxfId="866" priority="114" rank="1"/>
  </conditionalFormatting>
  <conditionalFormatting sqref="I5">
    <cfRule type="top10" priority="111" bottom="1" rank="1"/>
    <cfRule type="top10" dxfId="865" priority="112" rank="1"/>
  </conditionalFormatting>
  <conditionalFormatting sqref="J5">
    <cfRule type="top10" priority="109" bottom="1" rank="1"/>
    <cfRule type="top10" dxfId="864" priority="110" rank="1"/>
  </conditionalFormatting>
  <conditionalFormatting sqref="E6">
    <cfRule type="top10" priority="107" bottom="1" rank="1"/>
    <cfRule type="top10" dxfId="863" priority="108" rank="1"/>
  </conditionalFormatting>
  <conditionalFormatting sqref="F6">
    <cfRule type="top10" priority="105" bottom="1" rank="1"/>
    <cfRule type="top10" dxfId="862" priority="106" rank="1"/>
  </conditionalFormatting>
  <conditionalFormatting sqref="G6">
    <cfRule type="top10" priority="103" bottom="1" rank="1"/>
    <cfRule type="top10" dxfId="861" priority="104" rank="1"/>
  </conditionalFormatting>
  <conditionalFormatting sqref="H6">
    <cfRule type="top10" priority="101" bottom="1" rank="1"/>
    <cfRule type="top10" dxfId="860" priority="102" rank="1"/>
  </conditionalFormatting>
  <conditionalFormatting sqref="I6">
    <cfRule type="top10" priority="99" bottom="1" rank="1"/>
    <cfRule type="top10" dxfId="859" priority="100" rank="1"/>
  </conditionalFormatting>
  <conditionalFormatting sqref="J6">
    <cfRule type="top10" priority="97" bottom="1" rank="1"/>
    <cfRule type="top10" dxfId="858" priority="98" rank="1"/>
  </conditionalFormatting>
  <conditionalFormatting sqref="E7">
    <cfRule type="top10" priority="95" bottom="1" rank="1"/>
    <cfRule type="top10" dxfId="857" priority="96" rank="1"/>
  </conditionalFormatting>
  <conditionalFormatting sqref="F7">
    <cfRule type="top10" priority="93" bottom="1" rank="1"/>
    <cfRule type="top10" dxfId="856" priority="94" rank="1"/>
  </conditionalFormatting>
  <conditionalFormatting sqref="G7">
    <cfRule type="top10" priority="91" bottom="1" rank="1"/>
    <cfRule type="top10" dxfId="855" priority="92" rank="1"/>
  </conditionalFormatting>
  <conditionalFormatting sqref="H7">
    <cfRule type="top10" priority="89" bottom="1" rank="1"/>
    <cfRule type="top10" dxfId="854" priority="90" rank="1"/>
  </conditionalFormatting>
  <conditionalFormatting sqref="I7">
    <cfRule type="top10" priority="87" bottom="1" rank="1"/>
    <cfRule type="top10" dxfId="853" priority="88" rank="1"/>
  </conditionalFormatting>
  <conditionalFormatting sqref="J7">
    <cfRule type="top10" priority="85" bottom="1" rank="1"/>
    <cfRule type="top10" dxfId="852" priority="86" rank="1"/>
  </conditionalFormatting>
  <conditionalFormatting sqref="E8">
    <cfRule type="top10" priority="83" bottom="1" rank="1"/>
    <cfRule type="top10" dxfId="851" priority="84" rank="1"/>
  </conditionalFormatting>
  <conditionalFormatting sqref="F8">
    <cfRule type="top10" priority="81" bottom="1" rank="1"/>
    <cfRule type="top10" dxfId="850" priority="82" rank="1"/>
  </conditionalFormatting>
  <conditionalFormatting sqref="G8">
    <cfRule type="top10" priority="79" bottom="1" rank="1"/>
    <cfRule type="top10" dxfId="849" priority="80" rank="1"/>
  </conditionalFormatting>
  <conditionalFormatting sqref="H8">
    <cfRule type="top10" priority="77" bottom="1" rank="1"/>
    <cfRule type="top10" dxfId="848" priority="78" rank="1"/>
  </conditionalFormatting>
  <conditionalFormatting sqref="I8">
    <cfRule type="top10" priority="75" bottom="1" rank="1"/>
    <cfRule type="top10" dxfId="847" priority="76" rank="1"/>
  </conditionalFormatting>
  <conditionalFormatting sqref="J8">
    <cfRule type="top10" priority="73" bottom="1" rank="1"/>
    <cfRule type="top10" dxfId="846" priority="74" rank="1"/>
  </conditionalFormatting>
  <conditionalFormatting sqref="E9">
    <cfRule type="top10" priority="71" bottom="1" rank="1"/>
    <cfRule type="top10" dxfId="845" priority="72" rank="1"/>
  </conditionalFormatting>
  <conditionalFormatting sqref="F9">
    <cfRule type="top10" priority="69" bottom="1" rank="1"/>
    <cfRule type="top10" dxfId="844" priority="70" rank="1"/>
  </conditionalFormatting>
  <conditionalFormatting sqref="G9">
    <cfRule type="top10" priority="67" bottom="1" rank="1"/>
    <cfRule type="top10" dxfId="843" priority="68" rank="1"/>
  </conditionalFormatting>
  <conditionalFormatting sqref="H9">
    <cfRule type="top10" priority="65" bottom="1" rank="1"/>
    <cfRule type="top10" dxfId="842" priority="66" rank="1"/>
  </conditionalFormatting>
  <conditionalFormatting sqref="I9">
    <cfRule type="top10" priority="63" bottom="1" rank="1"/>
    <cfRule type="top10" dxfId="841" priority="64" rank="1"/>
  </conditionalFormatting>
  <conditionalFormatting sqref="J9">
    <cfRule type="top10" priority="61" bottom="1" rank="1"/>
    <cfRule type="top10" dxfId="840" priority="62" rank="1"/>
  </conditionalFormatting>
  <conditionalFormatting sqref="E10">
    <cfRule type="top10" priority="59" bottom="1" rank="1"/>
    <cfRule type="top10" dxfId="839" priority="60" rank="1"/>
  </conditionalFormatting>
  <conditionalFormatting sqref="F10">
    <cfRule type="top10" priority="57" bottom="1" rank="1"/>
    <cfRule type="top10" dxfId="838" priority="58" rank="1"/>
  </conditionalFormatting>
  <conditionalFormatting sqref="G10">
    <cfRule type="top10" priority="55" bottom="1" rank="1"/>
    <cfRule type="top10" dxfId="837" priority="56" rank="1"/>
  </conditionalFormatting>
  <conditionalFormatting sqref="H10">
    <cfRule type="top10" priority="53" bottom="1" rank="1"/>
    <cfRule type="top10" dxfId="836" priority="54" rank="1"/>
  </conditionalFormatting>
  <conditionalFormatting sqref="I10">
    <cfRule type="top10" priority="51" bottom="1" rank="1"/>
    <cfRule type="top10" dxfId="835" priority="52" rank="1"/>
  </conditionalFormatting>
  <conditionalFormatting sqref="J10">
    <cfRule type="top10" priority="49" bottom="1" rank="1"/>
    <cfRule type="top10" dxfId="834" priority="50" rank="1"/>
  </conditionalFormatting>
  <conditionalFormatting sqref="E11">
    <cfRule type="top10" priority="47" bottom="1" rank="1"/>
    <cfRule type="top10" dxfId="833" priority="48" rank="1"/>
  </conditionalFormatting>
  <conditionalFormatting sqref="F11">
    <cfRule type="top10" priority="45" bottom="1" rank="1"/>
    <cfRule type="top10" dxfId="832" priority="46" rank="1"/>
  </conditionalFormatting>
  <conditionalFormatting sqref="G11">
    <cfRule type="top10" priority="43" bottom="1" rank="1"/>
    <cfRule type="top10" dxfId="831" priority="44" rank="1"/>
  </conditionalFormatting>
  <conditionalFormatting sqref="H11">
    <cfRule type="top10" priority="41" bottom="1" rank="1"/>
    <cfRule type="top10" dxfId="830" priority="42" rank="1"/>
  </conditionalFormatting>
  <conditionalFormatting sqref="I11">
    <cfRule type="top10" priority="39" bottom="1" rank="1"/>
    <cfRule type="top10" dxfId="829" priority="40" rank="1"/>
  </conditionalFormatting>
  <conditionalFormatting sqref="J11">
    <cfRule type="top10" priority="37" bottom="1" rank="1"/>
    <cfRule type="top10" dxfId="828" priority="38" rank="1"/>
  </conditionalFormatting>
  <conditionalFormatting sqref="E12">
    <cfRule type="top10" priority="35" bottom="1" rank="1"/>
    <cfRule type="top10" dxfId="827" priority="36" rank="1"/>
  </conditionalFormatting>
  <conditionalFormatting sqref="F12">
    <cfRule type="top10" priority="33" bottom="1" rank="1"/>
    <cfRule type="top10" dxfId="826" priority="34" rank="1"/>
  </conditionalFormatting>
  <conditionalFormatting sqref="G12">
    <cfRule type="top10" priority="31" bottom="1" rank="1"/>
    <cfRule type="top10" dxfId="825" priority="32" rank="1"/>
  </conditionalFormatting>
  <conditionalFormatting sqref="H12">
    <cfRule type="top10" priority="29" bottom="1" rank="1"/>
    <cfRule type="top10" dxfId="824" priority="30" rank="1"/>
  </conditionalFormatting>
  <conditionalFormatting sqref="I12">
    <cfRule type="top10" priority="27" bottom="1" rank="1"/>
    <cfRule type="top10" dxfId="823" priority="28" rank="1"/>
  </conditionalFormatting>
  <conditionalFormatting sqref="J12">
    <cfRule type="top10" priority="25" bottom="1" rank="1"/>
    <cfRule type="top10" dxfId="822" priority="26" rank="1"/>
  </conditionalFormatting>
  <conditionalFormatting sqref="E13">
    <cfRule type="top10" priority="23" bottom="1" rank="1"/>
    <cfRule type="top10" dxfId="821" priority="24" rank="1"/>
  </conditionalFormatting>
  <conditionalFormatting sqref="F13">
    <cfRule type="top10" priority="21" bottom="1" rank="1"/>
    <cfRule type="top10" dxfId="820" priority="22" rank="1"/>
  </conditionalFormatting>
  <conditionalFormatting sqref="G13">
    <cfRule type="top10" priority="19" bottom="1" rank="1"/>
    <cfRule type="top10" dxfId="819" priority="20" rank="1"/>
  </conditionalFormatting>
  <conditionalFormatting sqref="H13">
    <cfRule type="top10" priority="17" bottom="1" rank="1"/>
    <cfRule type="top10" dxfId="818" priority="18" rank="1"/>
  </conditionalFormatting>
  <conditionalFormatting sqref="I13">
    <cfRule type="top10" priority="15" bottom="1" rank="1"/>
    <cfRule type="top10" dxfId="817" priority="16" rank="1"/>
  </conditionalFormatting>
  <conditionalFormatting sqref="J13">
    <cfRule type="top10" priority="13" bottom="1" rank="1"/>
    <cfRule type="top10" dxfId="816" priority="14" rank="1"/>
  </conditionalFormatting>
  <conditionalFormatting sqref="E14">
    <cfRule type="top10" priority="11" bottom="1" rank="1"/>
    <cfRule type="top10" dxfId="23" priority="12" rank="1"/>
  </conditionalFormatting>
  <conditionalFormatting sqref="F14">
    <cfRule type="top10" priority="9" bottom="1" rank="1"/>
    <cfRule type="top10" dxfId="22" priority="10" rank="1"/>
  </conditionalFormatting>
  <conditionalFormatting sqref="G14">
    <cfRule type="top10" priority="7" bottom="1" rank="1"/>
    <cfRule type="top10" dxfId="21" priority="8" rank="1"/>
  </conditionalFormatting>
  <conditionalFormatting sqref="H14">
    <cfRule type="top10" priority="5" bottom="1" rank="1"/>
    <cfRule type="top10" dxfId="20" priority="6" rank="1"/>
  </conditionalFormatting>
  <conditionalFormatting sqref="I14">
    <cfRule type="top10" priority="3" bottom="1" rank="1"/>
    <cfRule type="top10" dxfId="19" priority="4" rank="1"/>
  </conditionalFormatting>
  <conditionalFormatting sqref="J14">
    <cfRule type="top10" priority="1" bottom="1" rank="1"/>
    <cfRule type="top10" dxfId="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E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0E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0E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0E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0E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0E00-000005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0E00-000006000000}">
          <x14:formula1>
            <xm:f>'C:\Users\Joe\Downloads\[ABRA Club Tournament 6182017.xlsm]Data'!#REF!</xm:f>
          </x14:formula1>
          <xm:sqref>B8</xm:sqref>
        </x14:dataValidation>
        <x14:dataValidation type="list" allowBlank="1" showInputMessage="1" showErrorMessage="1" xr:uid="{00000000-0002-0000-0E00-000007000000}">
          <x14:formula1>
            <xm:f>'C:\Users\abra2\Desktop\ABRA 2017\Georgia\[Georgia Club Match 07 16 2017.xlsm]Data'!#REF!</xm:f>
          </x14:formula1>
          <xm:sqref>B9</xm:sqref>
        </x14:dataValidation>
        <x14:dataValidation type="list" allowBlank="1" showInputMessage="1" showErrorMessage="1" xr:uid="{00000000-0002-0000-0E00-000008000000}">
          <x14:formula1>
            <xm:f>'C:\Users\abra2\Desktop\ABRA 2017\Louisiana\[07 15 2017 Club Tournament.xlsm]Data'!#REF!</xm:f>
          </x14:formula1>
          <xm:sqref>B10</xm:sqref>
        </x14:dataValidation>
        <x14:dataValidation type="list" allowBlank="1" showInputMessage="1" showErrorMessage="1" xr:uid="{32CDCCFE-BF2C-48FB-AB6B-B47435702E80}">
          <x14:formula1>
            <xm:f>'C:\Users\abra2\Desktop\ABRA Files and More\AUTO BENCH REST ASSOCIATION FILE\ABRA 2017\GEORGIA\[ABRA Club Shoot 8202017.xlsm]Data'!#REF!</xm:f>
          </x14:formula1>
          <xm:sqref>B11</xm:sqref>
        </x14:dataValidation>
        <x14:dataValidation type="list" allowBlank="1" showInputMessage="1" showErrorMessage="1" xr:uid="{1CB1348C-B726-41CB-B418-3B8B8C7CE450}">
          <x14:formula1>
            <xm:f>'C:\Users\abra2\Desktop\ABRA Files and More\AUTO BENCH REST ASSOCIATION FILE\ABRA 2017\GEORGIA\[ABRA State Tournament 9172017.xlsm]Data'!#REF!</xm:f>
          </x14:formula1>
          <xm:sqref>B12</xm:sqref>
        </x14:dataValidation>
        <x14:dataValidation type="list" allowBlank="1" showInputMessage="1" showErrorMessage="1" xr:uid="{ADE517AF-4B7C-42C8-AA58-60C4C8E94731}">
          <x14:formula1>
            <xm:f>'C:\Users\abra2\Desktop\ABRA Files and More\AUTO BENCH REST ASSOCIATION FILE\ABRA 2017\GEORGIA\[ABRA Club Shoot 10152017.xlsm]Data'!#REF!</xm:f>
          </x14:formula1>
          <xm:sqref>B13</xm:sqref>
        </x14:dataValidation>
        <x14:dataValidation type="list" allowBlank="1" showInputMessage="1" showErrorMessage="1" xr:uid="{B2332956-985F-4FC4-AD8D-89123F44B3EA}">
          <x14:formula1>
            <xm:f>'[ABRA Club Shoot 11192017.xlsm]Data'!#REF!</xm:f>
          </x14:formula1>
          <xm:sqref>B14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5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92</v>
      </c>
      <c r="C2" s="13">
        <v>42945</v>
      </c>
      <c r="D2" s="14" t="s">
        <v>89</v>
      </c>
      <c r="E2" s="12">
        <v>175</v>
      </c>
      <c r="F2" s="12">
        <v>166</v>
      </c>
      <c r="G2" s="12">
        <v>180</v>
      </c>
      <c r="H2" s="12"/>
      <c r="I2" s="12"/>
      <c r="J2" s="12"/>
      <c r="K2" s="15">
        <v>3</v>
      </c>
      <c r="L2" s="15">
        <v>521</v>
      </c>
      <c r="M2" s="16">
        <v>173.66666666666666</v>
      </c>
      <c r="N2" s="15">
        <v>9</v>
      </c>
      <c r="O2" s="16">
        <v>182.66666666666666</v>
      </c>
    </row>
    <row r="3" spans="1:15" x14ac:dyDescent="0.25">
      <c r="A3" s="23" t="s">
        <v>6</v>
      </c>
      <c r="B3" s="53" t="s">
        <v>92</v>
      </c>
      <c r="C3" s="24">
        <v>43029</v>
      </c>
      <c r="D3" s="25" t="s">
        <v>112</v>
      </c>
      <c r="E3" s="23">
        <v>164</v>
      </c>
      <c r="F3" s="23">
        <v>162</v>
      </c>
      <c r="G3" s="23">
        <v>145</v>
      </c>
      <c r="H3" s="23">
        <v>179</v>
      </c>
      <c r="I3" s="23">
        <v>169</v>
      </c>
      <c r="J3" s="23">
        <v>169</v>
      </c>
      <c r="K3" s="26">
        <v>6</v>
      </c>
      <c r="L3" s="26">
        <v>988</v>
      </c>
      <c r="M3" s="27">
        <v>164.66666666666666</v>
      </c>
      <c r="N3" s="26">
        <v>6</v>
      </c>
      <c r="O3" s="27">
        <v>170.66666666666666</v>
      </c>
    </row>
    <row r="4" spans="1:15" x14ac:dyDescent="0.25">
      <c r="D4" s="1"/>
    </row>
    <row r="5" spans="1:15" x14ac:dyDescent="0.25">
      <c r="K5" s="17">
        <f>SUM(K2:K4)</f>
        <v>9</v>
      </c>
      <c r="L5" s="17">
        <f>SUM(L2:L4)</f>
        <v>1509</v>
      </c>
      <c r="M5" s="1">
        <f>SUM(L5/K5)</f>
        <v>167.66666666666666</v>
      </c>
      <c r="N5" s="17">
        <f>SUM(N2:N4)</f>
        <v>15</v>
      </c>
      <c r="O5" s="1">
        <f t="shared" ref="O5" si="0">SUM(M5+N5)</f>
        <v>182.66666666666666</v>
      </c>
    </row>
  </sheetData>
  <conditionalFormatting sqref="E1">
    <cfRule type="top10" priority="59" bottom="1" rank="1"/>
    <cfRule type="top10" dxfId="815" priority="60" rank="1"/>
  </conditionalFormatting>
  <conditionalFormatting sqref="F1">
    <cfRule type="top10" priority="57" bottom="1" rank="1"/>
    <cfRule type="top10" dxfId="814" priority="58" rank="1"/>
  </conditionalFormatting>
  <conditionalFormatting sqref="G1">
    <cfRule type="top10" priority="55" bottom="1" rank="1"/>
    <cfRule type="top10" dxfId="813" priority="56" rank="1"/>
  </conditionalFormatting>
  <conditionalFormatting sqref="H1">
    <cfRule type="top10" priority="53" bottom="1" rank="1"/>
    <cfRule type="top10" dxfId="812" priority="54" rank="1"/>
  </conditionalFormatting>
  <conditionalFormatting sqref="I1">
    <cfRule type="top10" priority="51" bottom="1" rank="1"/>
    <cfRule type="top10" dxfId="811" priority="52" rank="1"/>
  </conditionalFormatting>
  <conditionalFormatting sqref="J1">
    <cfRule type="top10" priority="49" bottom="1" rank="1"/>
    <cfRule type="top10" dxfId="810" priority="50" rank="1"/>
  </conditionalFormatting>
  <conditionalFormatting sqref="E2">
    <cfRule type="top10" priority="23" bottom="1" rank="1"/>
    <cfRule type="top10" dxfId="809" priority="24" rank="1"/>
  </conditionalFormatting>
  <conditionalFormatting sqref="F2">
    <cfRule type="top10" priority="21" bottom="1" rank="1"/>
    <cfRule type="top10" dxfId="808" priority="22" rank="1"/>
  </conditionalFormatting>
  <conditionalFormatting sqref="G2">
    <cfRule type="top10" priority="19" bottom="1" rank="1"/>
    <cfRule type="top10" dxfId="807" priority="20" rank="1"/>
  </conditionalFormatting>
  <conditionalFormatting sqref="H2">
    <cfRule type="top10" priority="17" bottom="1" rank="1"/>
    <cfRule type="top10" dxfId="806" priority="18" rank="1"/>
  </conditionalFormatting>
  <conditionalFormatting sqref="I2">
    <cfRule type="top10" priority="15" bottom="1" rank="1"/>
    <cfRule type="top10" dxfId="805" priority="16" rank="1"/>
  </conditionalFormatting>
  <conditionalFormatting sqref="J2">
    <cfRule type="top10" priority="13" bottom="1" rank="1"/>
    <cfRule type="top10" dxfId="804" priority="14" rank="1"/>
  </conditionalFormatting>
  <conditionalFormatting sqref="E3">
    <cfRule type="top10" priority="11" bottom="1" rank="1"/>
    <cfRule type="top10" dxfId="803" priority="12" rank="1"/>
  </conditionalFormatting>
  <conditionalFormatting sqref="F3">
    <cfRule type="top10" priority="9" bottom="1" rank="1"/>
    <cfRule type="top10" dxfId="802" priority="10" rank="1"/>
  </conditionalFormatting>
  <conditionalFormatting sqref="G3">
    <cfRule type="top10" priority="7" bottom="1" rank="1"/>
    <cfRule type="top10" dxfId="801" priority="8" rank="1"/>
  </conditionalFormatting>
  <conditionalFormatting sqref="H3">
    <cfRule type="top10" priority="5" bottom="1" rank="1"/>
    <cfRule type="top10" dxfId="800" priority="6" rank="1"/>
  </conditionalFormatting>
  <conditionalFormatting sqref="I3">
    <cfRule type="top10" priority="3" bottom="1" rank="1"/>
    <cfRule type="top10" dxfId="799" priority="4" rank="1"/>
  </conditionalFormatting>
  <conditionalFormatting sqref="J3">
    <cfRule type="top10" priority="1" bottom="1" rank="1"/>
    <cfRule type="top10" dxfId="7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0000000}">
          <x14:formula1>
            <xm:f>'C:\Users\abra2\Desktop\ABRA 2017\Louisiana\[ABRA Louisiana 07 29 2017.xlsm]Data'!#REF!</xm:f>
          </x14:formula1>
          <xm:sqref>B2:B3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ht="15.75" thickBot="1" x14ac:dyDescent="0.3">
      <c r="A2" s="12" t="s">
        <v>6</v>
      </c>
      <c r="B2" s="12" t="s">
        <v>28</v>
      </c>
      <c r="C2" s="13">
        <v>42791</v>
      </c>
      <c r="D2" s="32" t="s">
        <v>25</v>
      </c>
      <c r="E2" s="33">
        <v>178</v>
      </c>
      <c r="F2" s="33">
        <v>182</v>
      </c>
      <c r="G2" s="33">
        <v>164</v>
      </c>
      <c r="H2" s="33">
        <v>183</v>
      </c>
      <c r="I2" s="34"/>
      <c r="J2" s="12"/>
      <c r="K2" s="15">
        <v>4</v>
      </c>
      <c r="L2" s="15">
        <v>707</v>
      </c>
      <c r="M2" s="16">
        <v>176.75</v>
      </c>
      <c r="N2" s="15">
        <v>13</v>
      </c>
      <c r="O2" s="16">
        <v>189.75</v>
      </c>
    </row>
    <row r="3" spans="1:15" x14ac:dyDescent="0.25">
      <c r="A3" s="23" t="s">
        <v>6</v>
      </c>
      <c r="B3" s="23" t="s">
        <v>28</v>
      </c>
      <c r="C3" s="24">
        <v>42819</v>
      </c>
      <c r="D3" s="25" t="s">
        <v>44</v>
      </c>
      <c r="E3" s="23">
        <v>183</v>
      </c>
      <c r="F3" s="23">
        <v>175</v>
      </c>
      <c r="G3" s="23">
        <v>173</v>
      </c>
      <c r="H3" s="23">
        <v>178</v>
      </c>
      <c r="I3" s="23">
        <v>176</v>
      </c>
      <c r="J3" s="30">
        <v>182</v>
      </c>
      <c r="K3" s="26">
        <v>6</v>
      </c>
      <c r="L3" s="26">
        <v>1067</v>
      </c>
      <c r="M3" s="27">
        <v>177.83333333333334</v>
      </c>
      <c r="N3" s="26">
        <v>4</v>
      </c>
      <c r="O3" s="27">
        <v>181.83333333333334</v>
      </c>
    </row>
    <row r="4" spans="1:15" x14ac:dyDescent="0.25">
      <c r="A4" s="12" t="s">
        <v>6</v>
      </c>
      <c r="B4" s="12" t="s">
        <v>28</v>
      </c>
      <c r="C4" s="13">
        <v>42847</v>
      </c>
      <c r="D4" s="14" t="s">
        <v>25</v>
      </c>
      <c r="E4" s="12">
        <v>184</v>
      </c>
      <c r="F4" s="12">
        <v>182</v>
      </c>
      <c r="G4" s="12">
        <v>170</v>
      </c>
      <c r="H4" s="12">
        <v>183</v>
      </c>
      <c r="I4" s="12"/>
      <c r="J4" s="12"/>
      <c r="K4" s="15">
        <v>4</v>
      </c>
      <c r="L4" s="15">
        <v>719</v>
      </c>
      <c r="M4" s="16">
        <v>179.75</v>
      </c>
      <c r="N4" s="15">
        <v>11</v>
      </c>
      <c r="O4" s="16">
        <v>190.75</v>
      </c>
    </row>
    <row r="5" spans="1:15" x14ac:dyDescent="0.25">
      <c r="A5" s="12" t="s">
        <v>6</v>
      </c>
      <c r="B5" s="12" t="s">
        <v>28</v>
      </c>
      <c r="C5" s="13">
        <v>42882</v>
      </c>
      <c r="D5" s="14" t="s">
        <v>25</v>
      </c>
      <c r="E5" s="12">
        <v>176</v>
      </c>
      <c r="F5" s="12">
        <v>178</v>
      </c>
      <c r="G5" s="12">
        <v>174</v>
      </c>
      <c r="H5" s="12">
        <v>183</v>
      </c>
      <c r="I5" s="12"/>
      <c r="J5" s="12"/>
      <c r="K5" s="15">
        <v>4</v>
      </c>
      <c r="L5" s="15">
        <v>711</v>
      </c>
      <c r="M5" s="16">
        <v>177.75</v>
      </c>
      <c r="N5" s="15">
        <v>11</v>
      </c>
      <c r="O5" s="16">
        <v>188.75</v>
      </c>
    </row>
    <row r="6" spans="1:15" x14ac:dyDescent="0.25">
      <c r="A6" s="12" t="s">
        <v>6</v>
      </c>
      <c r="B6" s="12" t="s">
        <v>28</v>
      </c>
      <c r="C6" s="13">
        <v>42910</v>
      </c>
      <c r="D6" s="14" t="s">
        <v>25</v>
      </c>
      <c r="E6" s="12">
        <v>184</v>
      </c>
      <c r="F6" s="12">
        <v>175</v>
      </c>
      <c r="G6" s="12">
        <v>182</v>
      </c>
      <c r="H6" s="12">
        <v>173</v>
      </c>
      <c r="I6" s="12"/>
      <c r="J6" s="12"/>
      <c r="K6" s="15">
        <v>4</v>
      </c>
      <c r="L6" s="15">
        <v>714</v>
      </c>
      <c r="M6" s="16">
        <v>178.5</v>
      </c>
      <c r="N6" s="15">
        <v>13</v>
      </c>
      <c r="O6" s="16">
        <v>191.5</v>
      </c>
    </row>
    <row r="7" spans="1:15" x14ac:dyDescent="0.25">
      <c r="A7" s="12" t="s">
        <v>6</v>
      </c>
      <c r="B7" s="12" t="s">
        <v>28</v>
      </c>
      <c r="C7" s="13">
        <v>42945</v>
      </c>
      <c r="D7" s="14" t="s">
        <v>25</v>
      </c>
      <c r="E7" s="12">
        <v>179</v>
      </c>
      <c r="F7" s="12">
        <v>180</v>
      </c>
      <c r="G7" s="12">
        <v>178</v>
      </c>
      <c r="H7" s="12">
        <v>175</v>
      </c>
      <c r="I7" s="12">
        <v>180</v>
      </c>
      <c r="J7" s="12">
        <v>172</v>
      </c>
      <c r="K7" s="15">
        <v>6</v>
      </c>
      <c r="L7" s="15">
        <v>1064</v>
      </c>
      <c r="M7" s="16">
        <v>177.33333333333334</v>
      </c>
      <c r="N7" s="15">
        <v>30</v>
      </c>
      <c r="O7" s="16">
        <v>207.33333333333334</v>
      </c>
    </row>
    <row r="8" spans="1:15" x14ac:dyDescent="0.25">
      <c r="A8" s="12" t="s">
        <v>6</v>
      </c>
      <c r="B8" s="12" t="s">
        <v>28</v>
      </c>
      <c r="C8" s="13">
        <v>42973</v>
      </c>
      <c r="D8" s="14" t="s">
        <v>25</v>
      </c>
      <c r="E8" s="12">
        <v>184</v>
      </c>
      <c r="F8" s="12">
        <v>181</v>
      </c>
      <c r="G8" s="12">
        <v>181</v>
      </c>
      <c r="H8" s="12">
        <v>185</v>
      </c>
      <c r="I8" s="12"/>
      <c r="J8" s="12"/>
      <c r="K8" s="15">
        <v>4</v>
      </c>
      <c r="L8" s="15">
        <v>731</v>
      </c>
      <c r="M8" s="16">
        <v>182.75</v>
      </c>
      <c r="N8" s="15">
        <v>13</v>
      </c>
      <c r="O8" s="16">
        <v>195.75</v>
      </c>
    </row>
    <row r="9" spans="1:15" x14ac:dyDescent="0.25">
      <c r="D9" s="1"/>
    </row>
    <row r="10" spans="1:15" x14ac:dyDescent="0.25">
      <c r="K10" s="17">
        <f>SUM(K2:K9)</f>
        <v>32</v>
      </c>
      <c r="L10" s="17">
        <f>SUM(L2:L9)</f>
        <v>5713</v>
      </c>
      <c r="M10" s="1">
        <f>SUM(L10/K10)</f>
        <v>178.53125</v>
      </c>
      <c r="N10" s="17">
        <f>SUM(N2:N9)</f>
        <v>95</v>
      </c>
      <c r="O10" s="1">
        <f t="shared" ref="O10" si="0">SUM(M10+N10)</f>
        <v>273.53125</v>
      </c>
    </row>
  </sheetData>
  <conditionalFormatting sqref="E1">
    <cfRule type="top10" priority="203" bottom="1" rank="1"/>
    <cfRule type="top10" dxfId="797" priority="204" rank="1"/>
  </conditionalFormatting>
  <conditionalFormatting sqref="F1">
    <cfRule type="top10" priority="201" bottom="1" rank="1"/>
    <cfRule type="top10" dxfId="796" priority="202" rank="1"/>
  </conditionalFormatting>
  <conditionalFormatting sqref="G1">
    <cfRule type="top10" priority="199" bottom="1" rank="1"/>
    <cfRule type="top10" dxfId="795" priority="200" rank="1"/>
  </conditionalFormatting>
  <conditionalFormatting sqref="H1">
    <cfRule type="top10" priority="197" bottom="1" rank="1"/>
    <cfRule type="top10" dxfId="794" priority="198" rank="1"/>
  </conditionalFormatting>
  <conditionalFormatting sqref="I1">
    <cfRule type="top10" priority="195" bottom="1" rank="1"/>
    <cfRule type="top10" dxfId="793" priority="196" rank="1"/>
  </conditionalFormatting>
  <conditionalFormatting sqref="J1">
    <cfRule type="top10" priority="193" bottom="1" rank="1"/>
    <cfRule type="top10" dxfId="792" priority="194" rank="1"/>
  </conditionalFormatting>
  <conditionalFormatting sqref="E2">
    <cfRule type="top10" priority="83" bottom="1" rank="1"/>
    <cfRule type="top10" dxfId="791" priority="84" rank="1"/>
  </conditionalFormatting>
  <conditionalFormatting sqref="F2">
    <cfRule type="top10" priority="81" bottom="1" rank="1"/>
    <cfRule type="top10" dxfId="790" priority="82" rank="1"/>
  </conditionalFormatting>
  <conditionalFormatting sqref="G2">
    <cfRule type="top10" priority="79" bottom="1" rank="1"/>
    <cfRule type="top10" dxfId="789" priority="80" rank="1"/>
  </conditionalFormatting>
  <conditionalFormatting sqref="H2">
    <cfRule type="top10" priority="77" bottom="1" rank="1"/>
    <cfRule type="top10" dxfId="788" priority="78" rank="1"/>
  </conditionalFormatting>
  <conditionalFormatting sqref="I2">
    <cfRule type="top10" priority="75" bottom="1" rank="1"/>
    <cfRule type="top10" dxfId="787" priority="76" rank="1"/>
  </conditionalFormatting>
  <conditionalFormatting sqref="J2">
    <cfRule type="top10" priority="73" bottom="1" rank="1"/>
    <cfRule type="top10" dxfId="786" priority="74" rank="1"/>
  </conditionalFormatting>
  <conditionalFormatting sqref="E3">
    <cfRule type="top10" priority="61" bottom="1" rank="1"/>
    <cfRule type="top10" dxfId="785" priority="62" rank="1"/>
  </conditionalFormatting>
  <conditionalFormatting sqref="F3">
    <cfRule type="top10" priority="63" bottom="1" rank="1"/>
    <cfRule type="top10" dxfId="784" priority="64" rank="1"/>
  </conditionalFormatting>
  <conditionalFormatting sqref="G3">
    <cfRule type="top10" priority="65" bottom="1" rank="1"/>
    <cfRule type="top10" dxfId="783" priority="66" rank="1"/>
  </conditionalFormatting>
  <conditionalFormatting sqref="H3">
    <cfRule type="top10" priority="67" bottom="1" rank="1"/>
    <cfRule type="top10" dxfId="782" priority="68" rank="1"/>
  </conditionalFormatting>
  <conditionalFormatting sqref="I3">
    <cfRule type="top10" priority="69" bottom="1" rank="1"/>
    <cfRule type="top10" dxfId="781" priority="70" rank="1"/>
  </conditionalFormatting>
  <conditionalFormatting sqref="J3">
    <cfRule type="top10" priority="71" bottom="1" rank="1"/>
    <cfRule type="top10" dxfId="780" priority="72" rank="1"/>
  </conditionalFormatting>
  <conditionalFormatting sqref="E4">
    <cfRule type="top10" priority="59" bottom="1" rank="1"/>
    <cfRule type="top10" dxfId="779" priority="60" rank="1"/>
  </conditionalFormatting>
  <conditionalFormatting sqref="F4">
    <cfRule type="top10" priority="57" bottom="1" rank="1"/>
    <cfRule type="top10" dxfId="778" priority="58" rank="1"/>
  </conditionalFormatting>
  <conditionalFormatting sqref="G4">
    <cfRule type="top10" priority="55" bottom="1" rank="1"/>
    <cfRule type="top10" dxfId="777" priority="56" rank="1"/>
  </conditionalFormatting>
  <conditionalFormatting sqref="H4">
    <cfRule type="top10" priority="53" bottom="1" rank="1"/>
    <cfRule type="top10" dxfId="776" priority="54" rank="1"/>
  </conditionalFormatting>
  <conditionalFormatting sqref="I4">
    <cfRule type="top10" priority="51" bottom="1" rank="1"/>
    <cfRule type="top10" dxfId="775" priority="52" rank="1"/>
  </conditionalFormatting>
  <conditionalFormatting sqref="J4">
    <cfRule type="top10" priority="49" bottom="1" rank="1"/>
    <cfRule type="top10" dxfId="774" priority="50" rank="1"/>
  </conditionalFormatting>
  <conditionalFormatting sqref="E5">
    <cfRule type="top10" priority="47" bottom="1" rank="1"/>
    <cfRule type="top10" dxfId="773" priority="48" rank="1"/>
  </conditionalFormatting>
  <conditionalFormatting sqref="F5">
    <cfRule type="top10" priority="45" bottom="1" rank="1"/>
    <cfRule type="top10" dxfId="772" priority="46" rank="1"/>
  </conditionalFormatting>
  <conditionalFormatting sqref="G5">
    <cfRule type="top10" priority="43" bottom="1" rank="1"/>
    <cfRule type="top10" dxfId="771" priority="44" rank="1"/>
  </conditionalFormatting>
  <conditionalFormatting sqref="H5">
    <cfRule type="top10" priority="41" bottom="1" rank="1"/>
    <cfRule type="top10" dxfId="770" priority="42" rank="1"/>
  </conditionalFormatting>
  <conditionalFormatting sqref="I5">
    <cfRule type="top10" priority="39" bottom="1" rank="1"/>
    <cfRule type="top10" dxfId="769" priority="40" rank="1"/>
  </conditionalFormatting>
  <conditionalFormatting sqref="J5">
    <cfRule type="top10" priority="37" bottom="1" rank="1"/>
    <cfRule type="top10" dxfId="768" priority="38" rank="1"/>
  </conditionalFormatting>
  <conditionalFormatting sqref="E6">
    <cfRule type="top10" priority="35" bottom="1" rank="1"/>
    <cfRule type="top10" dxfId="767" priority="36" rank="1"/>
  </conditionalFormatting>
  <conditionalFormatting sqref="F6">
    <cfRule type="top10" priority="33" bottom="1" rank="1"/>
    <cfRule type="top10" dxfId="766" priority="34" rank="1"/>
  </conditionalFormatting>
  <conditionalFormatting sqref="G6">
    <cfRule type="top10" priority="31" bottom="1" rank="1"/>
    <cfRule type="top10" dxfId="765" priority="32" rank="1"/>
  </conditionalFormatting>
  <conditionalFormatting sqref="H6">
    <cfRule type="top10" priority="29" bottom="1" rank="1"/>
    <cfRule type="top10" dxfId="764" priority="30" rank="1"/>
  </conditionalFormatting>
  <conditionalFormatting sqref="I6">
    <cfRule type="top10" priority="27" bottom="1" rank="1"/>
    <cfRule type="top10" dxfId="763" priority="28" rank="1"/>
  </conditionalFormatting>
  <conditionalFormatting sqref="J6">
    <cfRule type="top10" priority="25" bottom="1" rank="1"/>
    <cfRule type="top10" dxfId="762" priority="26" rank="1"/>
  </conditionalFormatting>
  <conditionalFormatting sqref="E7">
    <cfRule type="top10" priority="23" bottom="1" rank="1"/>
    <cfRule type="top10" dxfId="761" priority="24" rank="1"/>
  </conditionalFormatting>
  <conditionalFormatting sqref="F7">
    <cfRule type="top10" priority="21" bottom="1" rank="1"/>
    <cfRule type="top10" dxfId="760" priority="22" rank="1"/>
  </conditionalFormatting>
  <conditionalFormatting sqref="G7">
    <cfRule type="top10" priority="19" bottom="1" rank="1"/>
    <cfRule type="top10" dxfId="759" priority="20" rank="1"/>
  </conditionalFormatting>
  <conditionalFormatting sqref="H7">
    <cfRule type="top10" priority="17" bottom="1" rank="1"/>
    <cfRule type="top10" dxfId="758" priority="18" rank="1"/>
  </conditionalFormatting>
  <conditionalFormatting sqref="I7">
    <cfRule type="top10" priority="15" bottom="1" rank="1"/>
    <cfRule type="top10" dxfId="757" priority="16" rank="1"/>
  </conditionalFormatting>
  <conditionalFormatting sqref="J7">
    <cfRule type="top10" priority="13" bottom="1" rank="1"/>
    <cfRule type="top10" dxfId="756" priority="14" rank="1"/>
  </conditionalFormatting>
  <conditionalFormatting sqref="E8">
    <cfRule type="top10" priority="11" bottom="1" rank="1"/>
    <cfRule type="top10" dxfId="755" priority="12" rank="1"/>
  </conditionalFormatting>
  <conditionalFormatting sqref="F8">
    <cfRule type="top10" priority="9" bottom="1" rank="1"/>
    <cfRule type="top10" dxfId="754" priority="10" rank="1"/>
  </conditionalFormatting>
  <conditionalFormatting sqref="G8">
    <cfRule type="top10" priority="7" bottom="1" rank="1"/>
    <cfRule type="top10" dxfId="753" priority="8" rank="1"/>
  </conditionalFormatting>
  <conditionalFormatting sqref="H8">
    <cfRule type="top10" priority="5" bottom="1" rank="1"/>
    <cfRule type="top10" dxfId="752" priority="6" rank="1"/>
  </conditionalFormatting>
  <conditionalFormatting sqref="I8">
    <cfRule type="top10" priority="3" bottom="1" rank="1"/>
    <cfRule type="top10" dxfId="751" priority="4" rank="1"/>
  </conditionalFormatting>
  <conditionalFormatting sqref="J8">
    <cfRule type="top10" priority="1" bottom="1" rank="1"/>
    <cfRule type="top10" dxfId="7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000-000000000000}">
          <x14:formula1>
            <xm:f>'C:\Users\gih93\Desktop\[2252017.xlsm]Data'!#REF!</xm:f>
          </x14:formula1>
          <xm:sqref>B2:B3</xm:sqref>
        </x14:dataValidation>
        <x14:dataValidation type="list" allowBlank="1" showInputMessage="1" showErrorMessage="1" xr:uid="{00000000-0002-0000-1000-000001000000}">
          <x14:formula1>
            <xm:f>'C:\Users\gih93\Desktop\[ABRA Scoring 2016.xlsm]Data'!#REF!</xm:f>
          </x14:formula1>
          <xm:sqref>B4:B6</xm:sqref>
        </x14:dataValidation>
        <x14:dataValidation type="list" allowBlank="1" showInputMessage="1" showErrorMessage="1" xr:uid="{00000000-0002-0000-1000-000002000000}">
          <x14:formula1>
            <xm:f>'C:\Users\gih93\Desktop\[7-29-17 Tourney.xlsm]Data'!#REF!</xm:f>
          </x14:formula1>
          <xm:sqref>B7</xm:sqref>
        </x14:dataValidation>
        <x14:dataValidation type="list" allowBlank="1" showInputMessage="1" showErrorMessage="1" xr:uid="{B1EE1CEA-25C0-4BFF-897E-DBC4FB902CFB}">
          <x14:formula1>
            <xm:f>'C:\Users\gih93\Desktop\[ABRA Scoring 2016.xlsm]Data'!#REF!</xm:f>
          </x14:formula1>
          <xm:sqref>B8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21F0-8B6F-4564-BF2F-1B40779A11E4}">
  <dimension ref="A1:O4"/>
  <sheetViews>
    <sheetView workbookViewId="0">
      <selection activeCell="C3" sqref="C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23" t="s">
        <v>6</v>
      </c>
      <c r="B2" s="23" t="s">
        <v>102</v>
      </c>
      <c r="C2" s="24">
        <v>43001</v>
      </c>
      <c r="D2" s="25" t="s">
        <v>31</v>
      </c>
      <c r="E2" s="23">
        <v>165</v>
      </c>
      <c r="F2" s="23">
        <v>169</v>
      </c>
      <c r="G2" s="23">
        <v>166</v>
      </c>
      <c r="H2" s="23"/>
      <c r="I2" s="23"/>
      <c r="J2" s="23"/>
      <c r="K2" s="26">
        <v>3</v>
      </c>
      <c r="L2" s="26">
        <v>500</v>
      </c>
      <c r="M2" s="27">
        <v>166.66666666666666</v>
      </c>
      <c r="N2" s="26">
        <v>2</v>
      </c>
      <c r="O2" s="27">
        <v>168.66666666666666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500</v>
      </c>
      <c r="M4" s="1">
        <f>SUM(L4/K4)</f>
        <v>166.66666666666666</v>
      </c>
      <c r="N4" s="17">
        <f>SUM(N2:N3)</f>
        <v>2</v>
      </c>
      <c r="O4" s="1">
        <f t="shared" ref="O4" si="0">SUM(M4+N4)</f>
        <v>168.66666666666666</v>
      </c>
    </row>
  </sheetData>
  <conditionalFormatting sqref="E1">
    <cfRule type="top10" priority="35" bottom="1" rank="1"/>
    <cfRule type="top10" dxfId="749" priority="36" rank="1"/>
  </conditionalFormatting>
  <conditionalFormatting sqref="F1">
    <cfRule type="top10" priority="33" bottom="1" rank="1"/>
    <cfRule type="top10" dxfId="748" priority="34" rank="1"/>
  </conditionalFormatting>
  <conditionalFormatting sqref="G1">
    <cfRule type="top10" priority="31" bottom="1" rank="1"/>
    <cfRule type="top10" dxfId="747" priority="32" rank="1"/>
  </conditionalFormatting>
  <conditionalFormatting sqref="H1">
    <cfRule type="top10" priority="29" bottom="1" rank="1"/>
    <cfRule type="top10" dxfId="746" priority="30" rank="1"/>
  </conditionalFormatting>
  <conditionalFormatting sqref="I1">
    <cfRule type="top10" priority="27" bottom="1" rank="1"/>
    <cfRule type="top10" dxfId="745" priority="28" rank="1"/>
  </conditionalFormatting>
  <conditionalFormatting sqref="J1">
    <cfRule type="top10" priority="25" bottom="1" rank="1"/>
    <cfRule type="top10" dxfId="744" priority="26" rank="1"/>
  </conditionalFormatting>
  <conditionalFormatting sqref="E2">
    <cfRule type="top10" priority="11" bottom="1" rank="1"/>
    <cfRule type="top10" dxfId="743" priority="12" rank="1"/>
  </conditionalFormatting>
  <conditionalFormatting sqref="F2">
    <cfRule type="top10" priority="9" bottom="1" rank="1"/>
    <cfRule type="top10" dxfId="742" priority="10" rank="1"/>
  </conditionalFormatting>
  <conditionalFormatting sqref="G2">
    <cfRule type="top10" priority="7" bottom="1" rank="1"/>
    <cfRule type="top10" dxfId="741" priority="8" rank="1"/>
  </conditionalFormatting>
  <conditionalFormatting sqref="H2">
    <cfRule type="top10" priority="5" bottom="1" rank="1"/>
    <cfRule type="top10" dxfId="740" priority="6" rank="1"/>
  </conditionalFormatting>
  <conditionalFormatting sqref="I2">
    <cfRule type="top10" priority="3" bottom="1" rank="1"/>
    <cfRule type="top10" dxfId="739" priority="4" rank="1"/>
  </conditionalFormatting>
  <conditionalFormatting sqref="J2">
    <cfRule type="top10" priority="1" bottom="1" rank="1"/>
    <cfRule type="top10" dxfId="7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E0BF2A-BAE8-4200-8169-980BE98279BE}">
          <x14:formula1>
            <xm:f>'C:\Users\Joe\Downloads\[BGSL-ABRA Scoring_4-13-17_SORT.xlsm]Data'!#REF!</xm:f>
          </x14:formula1>
          <xm:sqref>B2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56</v>
      </c>
      <c r="C2" s="13" t="s">
        <v>57</v>
      </c>
      <c r="D2" s="14" t="s">
        <v>58</v>
      </c>
      <c r="E2" s="12">
        <v>178</v>
      </c>
      <c r="F2" s="12">
        <v>174</v>
      </c>
      <c r="G2" s="12">
        <v>183</v>
      </c>
      <c r="H2" s="12"/>
      <c r="I2" s="12"/>
      <c r="J2" s="12"/>
      <c r="K2" s="15">
        <v>3</v>
      </c>
      <c r="L2" s="15">
        <v>535</v>
      </c>
      <c r="M2" s="16">
        <v>178.33333333333334</v>
      </c>
      <c r="N2" s="15">
        <v>9</v>
      </c>
      <c r="O2" s="16">
        <v>187.33333333333334</v>
      </c>
    </row>
    <row r="3" spans="1:15" x14ac:dyDescent="0.25">
      <c r="A3" s="12" t="s">
        <v>6</v>
      </c>
      <c r="B3" s="12" t="s">
        <v>78</v>
      </c>
      <c r="C3" s="13">
        <v>42869</v>
      </c>
      <c r="D3" s="14" t="s">
        <v>58</v>
      </c>
      <c r="E3" s="12">
        <v>190</v>
      </c>
      <c r="F3" s="12">
        <v>188</v>
      </c>
      <c r="G3" s="12">
        <v>172</v>
      </c>
      <c r="H3" s="12"/>
      <c r="I3" s="12"/>
      <c r="J3" s="12"/>
      <c r="K3" s="15">
        <v>3</v>
      </c>
      <c r="L3" s="15">
        <v>550</v>
      </c>
      <c r="M3" s="16">
        <v>183.33333333333334</v>
      </c>
      <c r="N3" s="15">
        <v>9</v>
      </c>
      <c r="O3" s="16">
        <v>192.33333333333334</v>
      </c>
    </row>
    <row r="4" spans="1:15" x14ac:dyDescent="0.25">
      <c r="A4" s="12" t="s">
        <v>6</v>
      </c>
      <c r="B4" s="12" t="s">
        <v>78</v>
      </c>
      <c r="C4" s="13">
        <v>42897</v>
      </c>
      <c r="D4" s="14" t="s">
        <v>58</v>
      </c>
      <c r="E4" s="12">
        <v>186</v>
      </c>
      <c r="F4" s="12">
        <v>173</v>
      </c>
      <c r="G4" s="12">
        <v>184</v>
      </c>
      <c r="H4" s="12"/>
      <c r="I4" s="12"/>
      <c r="J4" s="12"/>
      <c r="K4" s="15">
        <v>3</v>
      </c>
      <c r="L4" s="15">
        <v>543</v>
      </c>
      <c r="M4" s="16">
        <v>181</v>
      </c>
      <c r="N4" s="15">
        <v>9</v>
      </c>
      <c r="O4" s="16">
        <v>190</v>
      </c>
    </row>
    <row r="5" spans="1:15" x14ac:dyDescent="0.25">
      <c r="A5" s="12" t="s">
        <v>6</v>
      </c>
      <c r="B5" s="12" t="s">
        <v>78</v>
      </c>
      <c r="C5" s="13">
        <v>42925</v>
      </c>
      <c r="D5" s="14" t="s">
        <v>58</v>
      </c>
      <c r="E5" s="12">
        <v>178</v>
      </c>
      <c r="F5" s="12">
        <v>174</v>
      </c>
      <c r="G5" s="12">
        <v>183</v>
      </c>
      <c r="H5" s="12"/>
      <c r="I5" s="12"/>
      <c r="J5" s="12"/>
      <c r="K5" s="15">
        <v>3</v>
      </c>
      <c r="L5" s="15">
        <v>535</v>
      </c>
      <c r="M5" s="16">
        <v>178.33333333333334</v>
      </c>
      <c r="N5" s="15">
        <v>9</v>
      </c>
      <c r="O5" s="16">
        <v>187.33333333333334</v>
      </c>
    </row>
    <row r="6" spans="1:15" x14ac:dyDescent="0.25">
      <c r="A6" s="12" t="s">
        <v>6</v>
      </c>
      <c r="B6" s="12" t="s">
        <v>78</v>
      </c>
      <c r="C6" s="13">
        <v>42960</v>
      </c>
      <c r="D6" s="14" t="s">
        <v>58</v>
      </c>
      <c r="E6" s="12">
        <v>185</v>
      </c>
      <c r="F6" s="12">
        <v>181</v>
      </c>
      <c r="G6" s="12">
        <v>180</v>
      </c>
      <c r="H6" s="12">
        <v>181</v>
      </c>
      <c r="I6" s="12">
        <v>187</v>
      </c>
      <c r="J6" s="12">
        <v>181</v>
      </c>
      <c r="K6" s="15">
        <v>6</v>
      </c>
      <c r="L6" s="15">
        <v>1095</v>
      </c>
      <c r="M6" s="16">
        <v>182.5</v>
      </c>
      <c r="N6" s="15">
        <v>30</v>
      </c>
      <c r="O6" s="16">
        <v>212.5</v>
      </c>
    </row>
    <row r="7" spans="1:15" x14ac:dyDescent="0.25">
      <c r="A7" s="12" t="s">
        <v>6</v>
      </c>
      <c r="B7" s="12" t="s">
        <v>56</v>
      </c>
      <c r="C7" s="13" t="s">
        <v>97</v>
      </c>
      <c r="D7" s="14" t="s">
        <v>58</v>
      </c>
      <c r="E7" s="12">
        <v>174</v>
      </c>
      <c r="F7" s="12">
        <v>171</v>
      </c>
      <c r="G7" s="12">
        <v>179</v>
      </c>
      <c r="H7" s="12">
        <v>169</v>
      </c>
      <c r="I7" s="12">
        <v>177</v>
      </c>
      <c r="J7" s="12"/>
      <c r="K7" s="15">
        <v>5</v>
      </c>
      <c r="L7" s="15">
        <v>870</v>
      </c>
      <c r="M7" s="16">
        <v>174</v>
      </c>
      <c r="N7" s="15">
        <v>6</v>
      </c>
      <c r="O7" s="16">
        <v>180</v>
      </c>
    </row>
    <row r="8" spans="1:15" x14ac:dyDescent="0.25">
      <c r="A8" s="12" t="s">
        <v>6</v>
      </c>
      <c r="B8" s="78" t="s">
        <v>56</v>
      </c>
      <c r="C8" s="13">
        <v>43016</v>
      </c>
      <c r="D8" s="14" t="s">
        <v>58</v>
      </c>
      <c r="E8" s="12">
        <v>184</v>
      </c>
      <c r="F8" s="12">
        <v>178</v>
      </c>
      <c r="G8" s="12">
        <v>182</v>
      </c>
      <c r="H8" s="12"/>
      <c r="I8" s="12"/>
      <c r="J8" s="12"/>
      <c r="K8" s="15">
        <v>3</v>
      </c>
      <c r="L8" s="15">
        <v>544</v>
      </c>
      <c r="M8" s="16">
        <v>181.33333333333334</v>
      </c>
      <c r="N8" s="15">
        <v>9</v>
      </c>
      <c r="O8" s="16">
        <v>190.33333333333334</v>
      </c>
    </row>
    <row r="9" spans="1:15" x14ac:dyDescent="0.25">
      <c r="A9" s="55" t="s">
        <v>6</v>
      </c>
      <c r="B9" s="55" t="s">
        <v>78</v>
      </c>
      <c r="C9" s="81" t="s">
        <v>117</v>
      </c>
      <c r="D9" s="82" t="s">
        <v>58</v>
      </c>
      <c r="E9" s="55">
        <v>187</v>
      </c>
      <c r="F9" s="55">
        <v>183</v>
      </c>
      <c r="G9" s="55">
        <v>179</v>
      </c>
      <c r="H9" s="55"/>
      <c r="I9" s="55"/>
      <c r="J9" s="55"/>
      <c r="K9" s="83">
        <v>3</v>
      </c>
      <c r="L9" s="83">
        <v>549</v>
      </c>
      <c r="M9" s="84">
        <v>183</v>
      </c>
      <c r="N9" s="83">
        <v>9</v>
      </c>
      <c r="O9" s="84">
        <v>192</v>
      </c>
    </row>
    <row r="10" spans="1:15" x14ac:dyDescent="0.25">
      <c r="D10" s="1"/>
    </row>
    <row r="11" spans="1:15" x14ac:dyDescent="0.25">
      <c r="K11" s="17">
        <f>SUM(K2:K10)</f>
        <v>29</v>
      </c>
      <c r="L11" s="17">
        <f>SUM(L2:L10)</f>
        <v>5221</v>
      </c>
      <c r="M11" s="1">
        <f>SUM(L11/K11)</f>
        <v>180.0344827586207</v>
      </c>
      <c r="N11" s="17">
        <f>SUM(N2:N10)</f>
        <v>90</v>
      </c>
      <c r="O11" s="1">
        <f t="shared" ref="O11" si="0">SUM(M11+N11)</f>
        <v>270.0344827586207</v>
      </c>
    </row>
  </sheetData>
  <conditionalFormatting sqref="E1">
    <cfRule type="top10" priority="119" bottom="1" rank="1"/>
    <cfRule type="top10" dxfId="737" priority="120" rank="1"/>
  </conditionalFormatting>
  <conditionalFormatting sqref="F1">
    <cfRule type="top10" priority="117" bottom="1" rank="1"/>
    <cfRule type="top10" dxfId="736" priority="118" rank="1"/>
  </conditionalFormatting>
  <conditionalFormatting sqref="G1">
    <cfRule type="top10" priority="115" bottom="1" rank="1"/>
    <cfRule type="top10" dxfId="735" priority="116" rank="1"/>
  </conditionalFormatting>
  <conditionalFormatting sqref="H1">
    <cfRule type="top10" priority="113" bottom="1" rank="1"/>
    <cfRule type="top10" dxfId="734" priority="114" rank="1"/>
  </conditionalFormatting>
  <conditionalFormatting sqref="I1">
    <cfRule type="top10" priority="111" bottom="1" rank="1"/>
    <cfRule type="top10" dxfId="733" priority="112" rank="1"/>
  </conditionalFormatting>
  <conditionalFormatting sqref="J1">
    <cfRule type="top10" priority="109" bottom="1" rank="1"/>
    <cfRule type="top10" dxfId="732" priority="110" rank="1"/>
  </conditionalFormatting>
  <conditionalFormatting sqref="E2">
    <cfRule type="top10" priority="95" bottom="1" rank="1"/>
    <cfRule type="top10" dxfId="731" priority="96" rank="1"/>
  </conditionalFormatting>
  <conditionalFormatting sqref="F2">
    <cfRule type="top10" priority="93" bottom="1" rank="1"/>
    <cfRule type="top10" dxfId="730" priority="94" rank="1"/>
  </conditionalFormatting>
  <conditionalFormatting sqref="G2">
    <cfRule type="top10" priority="91" bottom="1" rank="1"/>
    <cfRule type="top10" dxfId="729" priority="92" rank="1"/>
  </conditionalFormatting>
  <conditionalFormatting sqref="H2">
    <cfRule type="top10" priority="89" bottom="1" rank="1"/>
    <cfRule type="top10" dxfId="728" priority="90" rank="1"/>
  </conditionalFormatting>
  <conditionalFormatting sqref="I2">
    <cfRule type="top10" priority="87" bottom="1" rank="1"/>
    <cfRule type="top10" dxfId="727" priority="88" rank="1"/>
  </conditionalFormatting>
  <conditionalFormatting sqref="J2">
    <cfRule type="top10" priority="85" bottom="1" rank="1"/>
    <cfRule type="top10" dxfId="726" priority="86" rank="1"/>
  </conditionalFormatting>
  <conditionalFormatting sqref="E3">
    <cfRule type="top10" priority="83" bottom="1" rank="1"/>
    <cfRule type="top10" dxfId="725" priority="84" rank="1"/>
  </conditionalFormatting>
  <conditionalFormatting sqref="F3">
    <cfRule type="top10" priority="81" bottom="1" rank="1"/>
    <cfRule type="top10" dxfId="724" priority="82" rank="1"/>
  </conditionalFormatting>
  <conditionalFormatting sqref="G3">
    <cfRule type="top10" priority="79" bottom="1" rank="1"/>
    <cfRule type="top10" dxfId="723" priority="80" rank="1"/>
  </conditionalFormatting>
  <conditionalFormatting sqref="H3">
    <cfRule type="top10" priority="77" bottom="1" rank="1"/>
    <cfRule type="top10" dxfId="722" priority="78" rank="1"/>
  </conditionalFormatting>
  <conditionalFormatting sqref="I3">
    <cfRule type="top10" priority="75" bottom="1" rank="1"/>
    <cfRule type="top10" dxfId="721" priority="76" rank="1"/>
  </conditionalFormatting>
  <conditionalFormatting sqref="J3">
    <cfRule type="top10" priority="73" bottom="1" rank="1"/>
    <cfRule type="top10" dxfId="720" priority="74" rank="1"/>
  </conditionalFormatting>
  <conditionalFormatting sqref="E4">
    <cfRule type="top10" priority="71" bottom="1" rank="1"/>
    <cfRule type="top10" dxfId="719" priority="72" rank="1"/>
  </conditionalFormatting>
  <conditionalFormatting sqref="F4">
    <cfRule type="top10" priority="69" bottom="1" rank="1"/>
    <cfRule type="top10" dxfId="718" priority="70" rank="1"/>
  </conditionalFormatting>
  <conditionalFormatting sqref="G4">
    <cfRule type="top10" priority="67" bottom="1" rank="1"/>
    <cfRule type="top10" dxfId="717" priority="68" rank="1"/>
  </conditionalFormatting>
  <conditionalFormatting sqref="H4">
    <cfRule type="top10" priority="65" bottom="1" rank="1"/>
    <cfRule type="top10" dxfId="716" priority="66" rank="1"/>
  </conditionalFormatting>
  <conditionalFormatting sqref="I4">
    <cfRule type="top10" priority="63" bottom="1" rank="1"/>
    <cfRule type="top10" dxfId="715" priority="64" rank="1"/>
  </conditionalFormatting>
  <conditionalFormatting sqref="J4">
    <cfRule type="top10" priority="61" bottom="1" rank="1"/>
    <cfRule type="top10" dxfId="714" priority="62" rank="1"/>
  </conditionalFormatting>
  <conditionalFormatting sqref="E5">
    <cfRule type="top10" priority="49" bottom="1" rank="1"/>
    <cfRule type="top10" dxfId="713" priority="50" rank="1"/>
  </conditionalFormatting>
  <conditionalFormatting sqref="F5">
    <cfRule type="top10" priority="51" bottom="1" rank="1"/>
    <cfRule type="top10" dxfId="712" priority="52" rank="1"/>
  </conditionalFormatting>
  <conditionalFormatting sqref="G5">
    <cfRule type="top10" priority="53" bottom="1" rank="1"/>
    <cfRule type="top10" dxfId="711" priority="54" rank="1"/>
  </conditionalFormatting>
  <conditionalFormatting sqref="H5">
    <cfRule type="top10" priority="55" bottom="1" rank="1"/>
    <cfRule type="top10" dxfId="710" priority="56" rank="1"/>
  </conditionalFormatting>
  <conditionalFormatting sqref="I5">
    <cfRule type="top10" priority="57" bottom="1" rank="1"/>
    <cfRule type="top10" dxfId="709" priority="58" rank="1"/>
  </conditionalFormatting>
  <conditionalFormatting sqref="J5">
    <cfRule type="top10" priority="59" bottom="1" rank="1"/>
    <cfRule type="top10" dxfId="708" priority="60" rank="1"/>
  </conditionalFormatting>
  <conditionalFormatting sqref="E6">
    <cfRule type="top10" priority="47" bottom="1" rank="1"/>
    <cfRule type="top10" dxfId="707" priority="48" rank="1"/>
  </conditionalFormatting>
  <conditionalFormatting sqref="F6">
    <cfRule type="top10" priority="45" bottom="1" rank="1"/>
    <cfRule type="top10" dxfId="706" priority="46" rank="1"/>
  </conditionalFormatting>
  <conditionalFormatting sqref="G6">
    <cfRule type="top10" priority="43" bottom="1" rank="1"/>
    <cfRule type="top10" dxfId="705" priority="44" rank="1"/>
  </conditionalFormatting>
  <conditionalFormatting sqref="H6">
    <cfRule type="top10" priority="41" bottom="1" rank="1"/>
    <cfRule type="top10" dxfId="704" priority="42" rank="1"/>
  </conditionalFormatting>
  <conditionalFormatting sqref="I6">
    <cfRule type="top10" priority="39" bottom="1" rank="1"/>
    <cfRule type="top10" dxfId="703" priority="40" rank="1"/>
  </conditionalFormatting>
  <conditionalFormatting sqref="J6">
    <cfRule type="top10" priority="37" bottom="1" rank="1"/>
    <cfRule type="top10" dxfId="702" priority="38" rank="1"/>
  </conditionalFormatting>
  <conditionalFormatting sqref="E7">
    <cfRule type="top10" priority="35" bottom="1" rank="1"/>
    <cfRule type="top10" dxfId="701" priority="36" rank="1"/>
  </conditionalFormatting>
  <conditionalFormatting sqref="F7">
    <cfRule type="top10" priority="33" bottom="1" rank="1"/>
    <cfRule type="top10" dxfId="700" priority="34" rank="1"/>
  </conditionalFormatting>
  <conditionalFormatting sqref="G7">
    <cfRule type="top10" priority="31" bottom="1" rank="1"/>
    <cfRule type="top10" dxfId="699" priority="32" rank="1"/>
  </conditionalFormatting>
  <conditionalFormatting sqref="H7">
    <cfRule type="top10" priority="29" bottom="1" rank="1"/>
    <cfRule type="top10" dxfId="698" priority="30" rank="1"/>
  </conditionalFormatting>
  <conditionalFormatting sqref="I7">
    <cfRule type="top10" priority="27" bottom="1" rank="1"/>
    <cfRule type="top10" dxfId="697" priority="28" rank="1"/>
  </conditionalFormatting>
  <conditionalFormatting sqref="J7">
    <cfRule type="top10" priority="25" bottom="1" rank="1"/>
    <cfRule type="top10" dxfId="696" priority="26" rank="1"/>
  </conditionalFormatting>
  <conditionalFormatting sqref="E8">
    <cfRule type="top10" priority="13" bottom="1" rank="1"/>
    <cfRule type="top10" dxfId="695" priority="14" rank="1"/>
  </conditionalFormatting>
  <conditionalFormatting sqref="F8">
    <cfRule type="top10" priority="15" bottom="1" rank="1"/>
    <cfRule type="top10" dxfId="694" priority="16" rank="1"/>
  </conditionalFormatting>
  <conditionalFormatting sqref="G8">
    <cfRule type="top10" priority="17" bottom="1" rank="1"/>
    <cfRule type="top10" dxfId="693" priority="18" rank="1"/>
  </conditionalFormatting>
  <conditionalFormatting sqref="H8">
    <cfRule type="top10" priority="19" bottom="1" rank="1"/>
    <cfRule type="top10" dxfId="692" priority="20" rank="1"/>
  </conditionalFormatting>
  <conditionalFormatting sqref="I8">
    <cfRule type="top10" priority="21" bottom="1" rank="1"/>
    <cfRule type="top10" dxfId="691" priority="22" rank="1"/>
  </conditionalFormatting>
  <conditionalFormatting sqref="J8">
    <cfRule type="top10" priority="23" bottom="1" rank="1"/>
    <cfRule type="top10" dxfId="690" priority="24" rank="1"/>
  </conditionalFormatting>
  <conditionalFormatting sqref="E9">
    <cfRule type="top10" priority="11" bottom="1" rank="1"/>
    <cfRule type="top10" dxfId="689" priority="12" rank="1"/>
  </conditionalFormatting>
  <conditionalFormatting sqref="F9">
    <cfRule type="top10" priority="9" bottom="1" rank="1"/>
    <cfRule type="top10" dxfId="688" priority="10" rank="1"/>
  </conditionalFormatting>
  <conditionalFormatting sqref="G9">
    <cfRule type="top10" priority="7" bottom="1" rank="1"/>
    <cfRule type="top10" dxfId="687" priority="8" rank="1"/>
  </conditionalFormatting>
  <conditionalFormatting sqref="H9">
    <cfRule type="top10" priority="5" bottom="1" rank="1"/>
    <cfRule type="top10" dxfId="686" priority="6" rank="1"/>
  </conditionalFormatting>
  <conditionalFormatting sqref="I9">
    <cfRule type="top10" priority="3" bottom="1" rank="1"/>
    <cfRule type="top10" dxfId="685" priority="4" rank="1"/>
  </conditionalFormatting>
  <conditionalFormatting sqref="J9">
    <cfRule type="top10" priority="1" bottom="1" rank="1"/>
    <cfRule type="top10" dxfId="684" priority="2" rank="1"/>
  </conditionalFormatting>
  <dataValidations count="1">
    <dataValidation type="list" allowBlank="1" showInputMessage="1" showErrorMessage="1" sqref="B3" xr:uid="{00000000-0002-0000-11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11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11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00000000-0002-0000-1100-000003000000}">
          <x14:formula1>
            <xm:f>'C:\Users\abra2\Desktop\ABRA 2017\Ohio\[ABRA Ohio 07 09 2017.xlsm]Data'!#REF!</xm:f>
          </x14:formula1>
          <xm:sqref>B5</xm:sqref>
        </x14:dataValidation>
        <x14:dataValidation type="list" allowBlank="1" showInputMessage="1" showErrorMessage="1" xr:uid="{B3C1A242-D172-450C-952F-9121538FD5DC}">
          <x14:formula1>
            <xm:f>'C:\Users\abra2\Desktop\ABRA Files and More\AUTO BENCH REST ASSOCIATION FILE\ABRA 2017\OHIO\[ABRA Ohio 08 13 2017.xlsm]Data'!#REF!</xm:f>
          </x14:formula1>
          <xm:sqref>B6</xm:sqref>
        </x14:dataValidation>
        <x14:dataValidation type="list" allowBlank="1" showInputMessage="1" showErrorMessage="1" xr:uid="{15870E51-923A-4C2A-AA02-4251815BE1CE}">
          <x14:formula1>
            <xm:f>'C:\Users\abra2\Desktop\[ABRA Scoring 2016 ohio 09 10 2017.xlsm]Data'!#REF!</xm:f>
          </x14:formula1>
          <xm:sqref>B7</xm:sqref>
        </x14:dataValidation>
        <x14:dataValidation type="list" allowBlank="1" showInputMessage="1" showErrorMessage="1" xr:uid="{0EC69793-9A57-4B70-9375-C550B4050B5A}">
          <x14:formula1>
            <xm:f>'C:\Users\abra2\Desktop\ABRA Files and More\AUTO BENCH REST ASSOCIATION FILE\ABRA 2017\OHIO\[ABRA OHIO 10 8 2017.xlsm]Data'!#REF!</xm:f>
          </x14:formula1>
          <xm:sqref>B8</xm:sqref>
        </x14:dataValidation>
        <x14:dataValidation type="list" allowBlank="1" showInputMessage="1" showErrorMessage="1" xr:uid="{A8F9DE3B-C5D3-439F-AEFC-BE5EE1B14D10}">
          <x14:formula1>
            <xm:f>'C:\Users\abra2\Desktop\ABRA Files and More\Instructions and Scoring Program\[ABRA Scoring 2016 (3).xlsm]Data'!#REF!</xm:f>
          </x14:formula1>
          <xm:sqref>B9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85</v>
      </c>
      <c r="C2" s="13">
        <v>42897</v>
      </c>
      <c r="D2" s="14" t="s">
        <v>58</v>
      </c>
      <c r="E2" s="12">
        <v>176</v>
      </c>
      <c r="F2" s="12">
        <v>183</v>
      </c>
      <c r="G2" s="12">
        <v>177</v>
      </c>
      <c r="H2" s="12"/>
      <c r="I2" s="12"/>
      <c r="J2" s="12"/>
      <c r="K2" s="15">
        <v>3</v>
      </c>
      <c r="L2" s="15">
        <v>536</v>
      </c>
      <c r="M2" s="16">
        <v>178.66666666666666</v>
      </c>
      <c r="N2" s="15">
        <v>6</v>
      </c>
      <c r="O2" s="16">
        <v>184.66666666666666</v>
      </c>
    </row>
    <row r="3" spans="1:15" x14ac:dyDescent="0.25">
      <c r="A3" s="12" t="s">
        <v>6</v>
      </c>
      <c r="B3" s="12" t="s">
        <v>85</v>
      </c>
      <c r="C3" s="13">
        <v>42925</v>
      </c>
      <c r="D3" s="14" t="s">
        <v>58</v>
      </c>
      <c r="E3" s="12">
        <v>171</v>
      </c>
      <c r="F3" s="12">
        <v>178</v>
      </c>
      <c r="G3" s="12">
        <v>173</v>
      </c>
      <c r="H3" s="12"/>
      <c r="I3" s="12"/>
      <c r="J3" s="12"/>
      <c r="K3" s="15">
        <v>3</v>
      </c>
      <c r="L3" s="15">
        <v>522</v>
      </c>
      <c r="M3" s="16">
        <v>174</v>
      </c>
      <c r="N3" s="15">
        <v>5</v>
      </c>
      <c r="O3" s="16">
        <v>179</v>
      </c>
    </row>
    <row r="4" spans="1:15" x14ac:dyDescent="0.25">
      <c r="A4" s="12" t="s">
        <v>6</v>
      </c>
      <c r="B4" s="78" t="s">
        <v>106</v>
      </c>
      <c r="C4" s="13">
        <v>43016</v>
      </c>
      <c r="D4" s="14" t="s">
        <v>58</v>
      </c>
      <c r="E4" s="12">
        <v>180</v>
      </c>
      <c r="F4" s="12">
        <v>175</v>
      </c>
      <c r="G4" s="12">
        <v>173</v>
      </c>
      <c r="H4" s="12"/>
      <c r="I4" s="12"/>
      <c r="J4" s="12"/>
      <c r="K4" s="15">
        <v>3</v>
      </c>
      <c r="L4" s="15">
        <v>528</v>
      </c>
      <c r="M4" s="16">
        <v>176</v>
      </c>
      <c r="N4" s="15">
        <v>2</v>
      </c>
      <c r="O4" s="16">
        <v>178</v>
      </c>
    </row>
    <row r="5" spans="1:15" x14ac:dyDescent="0.25">
      <c r="A5" s="55" t="s">
        <v>6</v>
      </c>
      <c r="B5" s="55" t="s">
        <v>119</v>
      </c>
      <c r="C5" s="81" t="s">
        <v>117</v>
      </c>
      <c r="D5" s="82" t="s">
        <v>58</v>
      </c>
      <c r="E5" s="55">
        <v>181</v>
      </c>
      <c r="F5" s="55">
        <v>180</v>
      </c>
      <c r="G5" s="55">
        <v>175</v>
      </c>
      <c r="H5" s="55"/>
      <c r="I5" s="55"/>
      <c r="J5" s="55"/>
      <c r="K5" s="83">
        <v>3</v>
      </c>
      <c r="L5" s="83">
        <v>536</v>
      </c>
      <c r="M5" s="84">
        <v>178.66666666666666</v>
      </c>
      <c r="N5" s="83">
        <v>3</v>
      </c>
      <c r="O5" s="84">
        <v>181.66666666666666</v>
      </c>
    </row>
    <row r="6" spans="1:15" x14ac:dyDescent="0.25">
      <c r="D6" s="1"/>
    </row>
    <row r="7" spans="1:15" x14ac:dyDescent="0.25">
      <c r="K7" s="17">
        <f>SUM(K2:K6)</f>
        <v>12</v>
      </c>
      <c r="L7" s="17">
        <f>SUM(L2:L6)</f>
        <v>2122</v>
      </c>
      <c r="M7" s="1">
        <f>SUM(L7/K7)</f>
        <v>176.83333333333334</v>
      </c>
      <c r="N7" s="17">
        <f>SUM(N2:N6)</f>
        <v>16</v>
      </c>
      <c r="O7" s="1">
        <f t="shared" ref="O7" si="0">SUM(M7+N7)</f>
        <v>192.83333333333334</v>
      </c>
    </row>
  </sheetData>
  <conditionalFormatting sqref="E1">
    <cfRule type="top10" priority="71" bottom="1" rank="1"/>
    <cfRule type="top10" dxfId="683" priority="72" rank="1"/>
  </conditionalFormatting>
  <conditionalFormatting sqref="F1">
    <cfRule type="top10" priority="69" bottom="1" rank="1"/>
    <cfRule type="top10" dxfId="682" priority="70" rank="1"/>
  </conditionalFormatting>
  <conditionalFormatting sqref="G1">
    <cfRule type="top10" priority="67" bottom="1" rank="1"/>
    <cfRule type="top10" dxfId="681" priority="68" rank="1"/>
  </conditionalFormatting>
  <conditionalFormatting sqref="H1">
    <cfRule type="top10" priority="65" bottom="1" rank="1"/>
    <cfRule type="top10" dxfId="680" priority="66" rank="1"/>
  </conditionalFormatting>
  <conditionalFormatting sqref="I1">
    <cfRule type="top10" priority="63" bottom="1" rank="1"/>
    <cfRule type="top10" dxfId="679" priority="64" rank="1"/>
  </conditionalFormatting>
  <conditionalFormatting sqref="J1">
    <cfRule type="top10" priority="61" bottom="1" rank="1"/>
    <cfRule type="top10" dxfId="678" priority="62" rank="1"/>
  </conditionalFormatting>
  <conditionalFormatting sqref="E2">
    <cfRule type="top10" priority="47" bottom="1" rank="1"/>
    <cfRule type="top10" dxfId="677" priority="48" rank="1"/>
  </conditionalFormatting>
  <conditionalFormatting sqref="F2">
    <cfRule type="top10" priority="45" bottom="1" rank="1"/>
    <cfRule type="top10" dxfId="676" priority="46" rank="1"/>
  </conditionalFormatting>
  <conditionalFormatting sqref="G2">
    <cfRule type="top10" priority="43" bottom="1" rank="1"/>
    <cfRule type="top10" dxfId="675" priority="44" rank="1"/>
  </conditionalFormatting>
  <conditionalFormatting sqref="H2">
    <cfRule type="top10" priority="41" bottom="1" rank="1"/>
    <cfRule type="top10" dxfId="674" priority="42" rank="1"/>
  </conditionalFormatting>
  <conditionalFormatting sqref="I2">
    <cfRule type="top10" priority="39" bottom="1" rank="1"/>
    <cfRule type="top10" dxfId="673" priority="40" rank="1"/>
  </conditionalFormatting>
  <conditionalFormatting sqref="J2">
    <cfRule type="top10" priority="37" bottom="1" rank="1"/>
    <cfRule type="top10" dxfId="672" priority="38" rank="1"/>
  </conditionalFormatting>
  <conditionalFormatting sqref="E3">
    <cfRule type="top10" priority="35" bottom="1" rank="1"/>
    <cfRule type="top10" dxfId="671" priority="36" rank="1"/>
  </conditionalFormatting>
  <conditionalFormatting sqref="F3">
    <cfRule type="top10" priority="33" bottom="1" rank="1"/>
    <cfRule type="top10" dxfId="670" priority="34" rank="1"/>
  </conditionalFormatting>
  <conditionalFormatting sqref="G3">
    <cfRule type="top10" priority="31" bottom="1" rank="1"/>
    <cfRule type="top10" dxfId="669" priority="32" rank="1"/>
  </conditionalFormatting>
  <conditionalFormatting sqref="H3">
    <cfRule type="top10" priority="29" bottom="1" rank="1"/>
    <cfRule type="top10" dxfId="668" priority="30" rank="1"/>
  </conditionalFormatting>
  <conditionalFormatting sqref="I3">
    <cfRule type="top10" priority="27" bottom="1" rank="1"/>
    <cfRule type="top10" dxfId="667" priority="28" rank="1"/>
  </conditionalFormatting>
  <conditionalFormatting sqref="J3">
    <cfRule type="top10" priority="25" bottom="1" rank="1"/>
    <cfRule type="top10" dxfId="666" priority="26" rank="1"/>
  </conditionalFormatting>
  <conditionalFormatting sqref="E4">
    <cfRule type="top10" priority="13" bottom="1" rank="1"/>
    <cfRule type="top10" dxfId="665" priority="14" rank="1"/>
  </conditionalFormatting>
  <conditionalFormatting sqref="F4">
    <cfRule type="top10" priority="15" bottom="1" rank="1"/>
    <cfRule type="top10" dxfId="664" priority="16" rank="1"/>
  </conditionalFormatting>
  <conditionalFormatting sqref="G4">
    <cfRule type="top10" priority="17" bottom="1" rank="1"/>
    <cfRule type="top10" dxfId="663" priority="18" rank="1"/>
  </conditionalFormatting>
  <conditionalFormatting sqref="H4">
    <cfRule type="top10" priority="19" bottom="1" rank="1"/>
    <cfRule type="top10" dxfId="662" priority="20" rank="1"/>
  </conditionalFormatting>
  <conditionalFormatting sqref="I4">
    <cfRule type="top10" priority="21" bottom="1" rank="1"/>
    <cfRule type="top10" dxfId="661" priority="22" rank="1"/>
  </conditionalFormatting>
  <conditionalFormatting sqref="J4">
    <cfRule type="top10" priority="23" bottom="1" rank="1"/>
    <cfRule type="top10" dxfId="660" priority="24" rank="1"/>
  </conditionalFormatting>
  <conditionalFormatting sqref="E5">
    <cfRule type="top10" priority="11" bottom="1" rank="1"/>
    <cfRule type="top10" dxfId="659" priority="12" rank="1"/>
  </conditionalFormatting>
  <conditionalFormatting sqref="F5">
    <cfRule type="top10" priority="9" bottom="1" rank="1"/>
    <cfRule type="top10" dxfId="658" priority="10" rank="1"/>
  </conditionalFormatting>
  <conditionalFormatting sqref="G5">
    <cfRule type="top10" priority="7" bottom="1" rank="1"/>
    <cfRule type="top10" dxfId="657" priority="8" rank="1"/>
  </conditionalFormatting>
  <conditionalFormatting sqref="H5">
    <cfRule type="top10" priority="5" bottom="1" rank="1"/>
    <cfRule type="top10" dxfId="656" priority="6" rank="1"/>
  </conditionalFormatting>
  <conditionalFormatting sqref="I5">
    <cfRule type="top10" priority="3" bottom="1" rank="1"/>
    <cfRule type="top10" dxfId="655" priority="4" rank="1"/>
  </conditionalFormatting>
  <conditionalFormatting sqref="J5">
    <cfRule type="top10" priority="1" bottom="1" rank="1"/>
    <cfRule type="top10" dxfId="6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200-000000000000}">
          <x14:formula1>
            <xm:f>'C:\Users\Joe\Desktop\AUTO BENCH REST ASSOCIATION FILE\ABRA 2017\OHIO\[ABRA Ohio 06 11 2017.xlsm]Data'!#REF!</xm:f>
          </x14:formula1>
          <xm:sqref>B2</xm:sqref>
        </x14:dataValidation>
        <x14:dataValidation type="list" allowBlank="1" showInputMessage="1" showErrorMessage="1" xr:uid="{09E32AB9-FF7D-460A-B69A-5415BE5470B8}">
          <x14:formula1>
            <xm:f>'C:\Users\abra2\Desktop\ABRA Files and More\AUTO BENCH REST ASSOCIATION FILE\ABRA 2017\OHIO\[ABRA Ohio 07 09 2017.xlsm]Data'!#REF!</xm:f>
          </x14:formula1>
          <xm:sqref>B3</xm:sqref>
        </x14:dataValidation>
        <x14:dataValidation type="list" allowBlank="1" showInputMessage="1" showErrorMessage="1" xr:uid="{5E43C600-01D8-4ED5-952B-AA387FD5A5C6}">
          <x14:formula1>
            <xm:f>'C:\Users\abra2\Desktop\ABRA Files and More\AUTO BENCH REST ASSOCIATION FILE\ABRA 2017\OHIO\[ABRA OHIO 10 8 2017.xlsm]Data'!#REF!</xm:f>
          </x14:formula1>
          <xm:sqref>B4</xm:sqref>
        </x14:dataValidation>
        <x14:dataValidation type="list" allowBlank="1" showInputMessage="1" showErrorMessage="1" xr:uid="{ACAD0DCD-61C3-4995-94DC-90B9A1C53741}">
          <x14:formula1>
            <xm:f>'C:\Users\abra2\Desktop\ABRA Files and More\Instructions and Scoring Program\[ABRA Scoring 2016 (3).xlsm]Data'!#REF!</xm:f>
          </x14:formula1>
          <xm:sqref>B5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0F65-59FE-4976-8A39-92529B4B380C}">
  <dimension ref="A1:O4"/>
  <sheetViews>
    <sheetView workbookViewId="0">
      <selection activeCell="C11" sqref="C11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78" t="s">
        <v>108</v>
      </c>
      <c r="C2" s="13">
        <v>43016</v>
      </c>
      <c r="D2" s="14" t="s">
        <v>58</v>
      </c>
      <c r="E2" s="12">
        <v>167</v>
      </c>
      <c r="F2" s="12">
        <v>158</v>
      </c>
      <c r="G2" s="12">
        <v>173</v>
      </c>
      <c r="H2" s="12"/>
      <c r="I2" s="12"/>
      <c r="J2" s="12"/>
      <c r="K2" s="15">
        <v>3</v>
      </c>
      <c r="L2" s="15">
        <v>498</v>
      </c>
      <c r="M2" s="16">
        <v>166</v>
      </c>
      <c r="N2" s="15">
        <v>2</v>
      </c>
      <c r="O2" s="16">
        <v>168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498</v>
      </c>
      <c r="M4" s="1">
        <f>SUM(L4/K4)</f>
        <v>166</v>
      </c>
      <c r="N4" s="17">
        <f>SUM(N2:N3)</f>
        <v>2</v>
      </c>
      <c r="O4" s="1">
        <f t="shared" ref="O4" si="0">SUM(M4+N4)</f>
        <v>168</v>
      </c>
    </row>
  </sheetData>
  <conditionalFormatting sqref="E1">
    <cfRule type="top10" priority="47" bottom="1" rank="1"/>
    <cfRule type="top10" dxfId="653" priority="48" rank="1"/>
  </conditionalFormatting>
  <conditionalFormatting sqref="F1">
    <cfRule type="top10" priority="45" bottom="1" rank="1"/>
    <cfRule type="top10" dxfId="652" priority="46" rank="1"/>
  </conditionalFormatting>
  <conditionalFormatting sqref="G1">
    <cfRule type="top10" priority="43" bottom="1" rank="1"/>
    <cfRule type="top10" dxfId="651" priority="44" rank="1"/>
  </conditionalFormatting>
  <conditionalFormatting sqref="H1">
    <cfRule type="top10" priority="41" bottom="1" rank="1"/>
    <cfRule type="top10" dxfId="650" priority="42" rank="1"/>
  </conditionalFormatting>
  <conditionalFormatting sqref="I1">
    <cfRule type="top10" priority="39" bottom="1" rank="1"/>
    <cfRule type="top10" dxfId="649" priority="40" rank="1"/>
  </conditionalFormatting>
  <conditionalFormatting sqref="J1">
    <cfRule type="top10" priority="37" bottom="1" rank="1"/>
    <cfRule type="top10" dxfId="648" priority="38" rank="1"/>
  </conditionalFormatting>
  <conditionalFormatting sqref="E2">
    <cfRule type="top10" priority="1" bottom="1" rank="1"/>
    <cfRule type="top10" dxfId="647" priority="2" rank="1"/>
  </conditionalFormatting>
  <conditionalFormatting sqref="F2">
    <cfRule type="top10" priority="3" bottom="1" rank="1"/>
    <cfRule type="top10" dxfId="646" priority="4" rank="1"/>
  </conditionalFormatting>
  <conditionalFormatting sqref="G2">
    <cfRule type="top10" priority="5" bottom="1" rank="1"/>
    <cfRule type="top10" dxfId="645" priority="6" rank="1"/>
  </conditionalFormatting>
  <conditionalFormatting sqref="H2">
    <cfRule type="top10" priority="7" bottom="1" rank="1"/>
    <cfRule type="top10" dxfId="644" priority="8" rank="1"/>
  </conditionalFormatting>
  <conditionalFormatting sqref="I2">
    <cfRule type="top10" priority="9" bottom="1" rank="1"/>
    <cfRule type="top10" dxfId="643" priority="10" rank="1"/>
  </conditionalFormatting>
  <conditionalFormatting sqref="J2">
    <cfRule type="top10" priority="11" bottom="1" rank="1"/>
    <cfRule type="top10" dxfId="64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31A759-3BD7-415D-A1EC-87B233EBAE1E}">
          <x14:formula1>
            <xm:f>'C:\Users\abra2\Desktop\ABRA Files and More\AUTO BENCH REST ASSOCIATION FILE\ABRA 2017\OHIO\[ABRA OHIO 10 8 2017.xlsm]Data'!#REF!</xm:f>
          </x14:formula1>
          <xm:sqref>B2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"/>
  <sheetViews>
    <sheetView workbookViewId="0">
      <selection activeCell="D32" sqref="D3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71</v>
      </c>
      <c r="C2" s="13">
        <v>42869</v>
      </c>
      <c r="D2" s="14" t="s">
        <v>72</v>
      </c>
      <c r="E2" s="12">
        <v>170</v>
      </c>
      <c r="F2" s="12">
        <v>167</v>
      </c>
      <c r="G2" s="12">
        <v>166</v>
      </c>
      <c r="H2" s="12">
        <v>166</v>
      </c>
      <c r="I2" s="12"/>
      <c r="J2" s="12"/>
      <c r="K2" s="15">
        <v>4</v>
      </c>
      <c r="L2" s="15">
        <v>669</v>
      </c>
      <c r="M2" s="16">
        <v>167.25</v>
      </c>
      <c r="N2" s="15">
        <v>11</v>
      </c>
      <c r="O2" s="16">
        <v>178.25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669</v>
      </c>
      <c r="M4" s="1">
        <f>SUM(L4/K4)</f>
        <v>167.25</v>
      </c>
      <c r="N4" s="17">
        <f>SUM(N2:N3)</f>
        <v>11</v>
      </c>
      <c r="O4" s="1">
        <f t="shared" ref="O4" si="0">SUM(M4+N4)</f>
        <v>178.25</v>
      </c>
    </row>
  </sheetData>
  <conditionalFormatting sqref="E1">
    <cfRule type="top10" priority="35" bottom="1" rank="1"/>
    <cfRule type="top10" dxfId="641" priority="36" rank="1"/>
  </conditionalFormatting>
  <conditionalFormatting sqref="F1">
    <cfRule type="top10" priority="33" bottom="1" rank="1"/>
    <cfRule type="top10" dxfId="640" priority="34" rank="1"/>
  </conditionalFormatting>
  <conditionalFormatting sqref="G1">
    <cfRule type="top10" priority="31" bottom="1" rank="1"/>
    <cfRule type="top10" dxfId="639" priority="32" rank="1"/>
  </conditionalFormatting>
  <conditionalFormatting sqref="H1">
    <cfRule type="top10" priority="29" bottom="1" rank="1"/>
    <cfRule type="top10" dxfId="638" priority="30" rank="1"/>
  </conditionalFormatting>
  <conditionalFormatting sqref="I1">
    <cfRule type="top10" priority="27" bottom="1" rank="1"/>
    <cfRule type="top10" dxfId="637" priority="28" rank="1"/>
  </conditionalFormatting>
  <conditionalFormatting sqref="J1">
    <cfRule type="top10" priority="25" bottom="1" rank="1"/>
    <cfRule type="top10" dxfId="636" priority="26" rank="1"/>
  </conditionalFormatting>
  <conditionalFormatting sqref="E2">
    <cfRule type="top10" priority="11" bottom="1" rank="1"/>
    <cfRule type="top10" dxfId="635" priority="12" rank="1"/>
  </conditionalFormatting>
  <conditionalFormatting sqref="F2">
    <cfRule type="top10" priority="9" bottom="1" rank="1"/>
    <cfRule type="top10" dxfId="634" priority="10" rank="1"/>
  </conditionalFormatting>
  <conditionalFormatting sqref="G2">
    <cfRule type="top10" priority="7" bottom="1" rank="1"/>
    <cfRule type="top10" dxfId="633" priority="8" rank="1"/>
  </conditionalFormatting>
  <conditionalFormatting sqref="H2">
    <cfRule type="top10" priority="5" bottom="1" rank="1"/>
    <cfRule type="top10" dxfId="632" priority="6" rank="1"/>
  </conditionalFormatting>
  <conditionalFormatting sqref="I2">
    <cfRule type="top10" priority="3" bottom="1" rank="1"/>
    <cfRule type="top10" dxfId="631" priority="4" rank="1"/>
  </conditionalFormatting>
  <conditionalFormatting sqref="J2">
    <cfRule type="top10" priority="1" bottom="1" rank="1"/>
    <cfRule type="top10" dxfId="6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5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43</v>
      </c>
      <c r="C2" s="13">
        <v>42750</v>
      </c>
      <c r="D2" s="14" t="s">
        <v>39</v>
      </c>
      <c r="E2" s="12">
        <v>122</v>
      </c>
      <c r="F2" s="12">
        <v>158</v>
      </c>
      <c r="G2" s="12">
        <v>133</v>
      </c>
      <c r="H2" s="12">
        <v>110</v>
      </c>
      <c r="I2" s="12"/>
      <c r="J2" s="12"/>
      <c r="K2" s="15">
        <v>4</v>
      </c>
      <c r="L2" s="15">
        <v>523</v>
      </c>
      <c r="M2" s="16">
        <v>130.75</v>
      </c>
      <c r="N2" s="15">
        <v>2</v>
      </c>
      <c r="O2" s="16">
        <v>132.75</v>
      </c>
    </row>
    <row r="3" spans="1:15" x14ac:dyDescent="0.25">
      <c r="A3" s="12" t="s">
        <v>6</v>
      </c>
      <c r="B3" s="12" t="s">
        <v>43</v>
      </c>
      <c r="C3" s="13">
        <v>42785</v>
      </c>
      <c r="D3" s="14" t="s">
        <v>39</v>
      </c>
      <c r="E3" s="12">
        <v>136</v>
      </c>
      <c r="F3" s="12">
        <v>121</v>
      </c>
      <c r="G3" s="12">
        <v>154</v>
      </c>
      <c r="H3" s="12">
        <v>129</v>
      </c>
      <c r="I3" s="12"/>
      <c r="J3" s="12"/>
      <c r="K3" s="15">
        <v>4</v>
      </c>
      <c r="L3" s="15">
        <v>540</v>
      </c>
      <c r="M3" s="16">
        <v>135</v>
      </c>
      <c r="N3" s="15">
        <v>2</v>
      </c>
      <c r="O3" s="16">
        <v>137</v>
      </c>
    </row>
    <row r="4" spans="1:15" x14ac:dyDescent="0.25">
      <c r="D4" s="1"/>
    </row>
    <row r="5" spans="1:15" x14ac:dyDescent="0.25">
      <c r="K5" s="17">
        <f>SUM(K2:K4)</f>
        <v>8</v>
      </c>
      <c r="L5" s="17">
        <f>SUM(L2:L4)</f>
        <v>1063</v>
      </c>
      <c r="M5" s="1">
        <f>SUM(L5/K5)</f>
        <v>132.875</v>
      </c>
      <c r="N5" s="17">
        <f>SUM(N2:N4)</f>
        <v>4</v>
      </c>
      <c r="O5" s="1">
        <f t="shared" ref="O5" si="0">SUM(M5+N5)</f>
        <v>136.875</v>
      </c>
    </row>
  </sheetData>
  <conditionalFormatting sqref="E1">
    <cfRule type="top10" priority="47" bottom="1" rank="1"/>
    <cfRule type="top10" dxfId="629" priority="48" rank="1"/>
  </conditionalFormatting>
  <conditionalFormatting sqref="F1">
    <cfRule type="top10" priority="45" bottom="1" rank="1"/>
    <cfRule type="top10" dxfId="628" priority="46" rank="1"/>
  </conditionalFormatting>
  <conditionalFormatting sqref="G1">
    <cfRule type="top10" priority="43" bottom="1" rank="1"/>
    <cfRule type="top10" dxfId="627" priority="44" rank="1"/>
  </conditionalFormatting>
  <conditionalFormatting sqref="H1">
    <cfRule type="top10" priority="41" bottom="1" rank="1"/>
    <cfRule type="top10" dxfId="626" priority="42" rank="1"/>
  </conditionalFormatting>
  <conditionalFormatting sqref="I1">
    <cfRule type="top10" priority="39" bottom="1" rank="1"/>
    <cfRule type="top10" dxfId="625" priority="40" rank="1"/>
  </conditionalFormatting>
  <conditionalFormatting sqref="J1">
    <cfRule type="top10" priority="37" bottom="1" rank="1"/>
    <cfRule type="top10" dxfId="624" priority="38" rank="1"/>
  </conditionalFormatting>
  <conditionalFormatting sqref="E2">
    <cfRule type="top10" priority="23" bottom="1" rank="1"/>
    <cfRule type="top10" dxfId="623" priority="24" rank="1"/>
  </conditionalFormatting>
  <conditionalFormatting sqref="F2">
    <cfRule type="top10" priority="21" bottom="1" rank="1"/>
    <cfRule type="top10" dxfId="622" priority="22" rank="1"/>
  </conditionalFormatting>
  <conditionalFormatting sqref="G2">
    <cfRule type="top10" priority="19" bottom="1" rank="1"/>
    <cfRule type="top10" dxfId="621" priority="20" rank="1"/>
  </conditionalFormatting>
  <conditionalFormatting sqref="H2">
    <cfRule type="top10" priority="17" bottom="1" rank="1"/>
    <cfRule type="top10" dxfId="620" priority="18" rank="1"/>
  </conditionalFormatting>
  <conditionalFormatting sqref="I2">
    <cfRule type="top10" priority="15" bottom="1" rank="1"/>
    <cfRule type="top10" dxfId="619" priority="16" rank="1"/>
  </conditionalFormatting>
  <conditionalFormatting sqref="J2">
    <cfRule type="top10" priority="13" bottom="1" rank="1"/>
    <cfRule type="top10" dxfId="618" priority="14" rank="1"/>
  </conditionalFormatting>
  <conditionalFormatting sqref="E3">
    <cfRule type="top10" priority="11" bottom="1" rank="1"/>
    <cfRule type="top10" dxfId="617" priority="12" rank="1"/>
  </conditionalFormatting>
  <conditionalFormatting sqref="F3">
    <cfRule type="top10" priority="9" bottom="1" rank="1"/>
    <cfRule type="top10" dxfId="616" priority="10" rank="1"/>
  </conditionalFormatting>
  <conditionalFormatting sqref="G3">
    <cfRule type="top10" priority="7" bottom="1" rank="1"/>
    <cfRule type="top10" dxfId="615" priority="8" rank="1"/>
  </conditionalFormatting>
  <conditionalFormatting sqref="H3">
    <cfRule type="top10" priority="5" bottom="1" rank="1"/>
    <cfRule type="top10" dxfId="614" priority="6" rank="1"/>
  </conditionalFormatting>
  <conditionalFormatting sqref="I3">
    <cfRule type="top10" priority="3" bottom="1" rank="1"/>
    <cfRule type="top10" dxfId="613" priority="4" rank="1"/>
  </conditionalFormatting>
  <conditionalFormatting sqref="J3">
    <cfRule type="top10" priority="1" bottom="1" rank="1"/>
    <cfRule type="top10" dxfId="6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4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400-000001000000}">
          <x14:formula1>
            <xm:f>'C:\Users\Joe\Downloads\[ABRA Club Shoot 2192017.xlsm]Data'!#REF!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"/>
  <dimension ref="A1:O10"/>
  <sheetViews>
    <sheetView workbookViewId="0">
      <selection activeCell="B18" sqref="B18"/>
    </sheetView>
  </sheetViews>
  <sheetFormatPr defaultRowHeight="13.5" x14ac:dyDescent="0.25"/>
  <cols>
    <col min="1" max="1" width="17" style="9" bestFit="1" customWidth="1"/>
    <col min="2" max="2" width="16.42578125" style="9" bestFit="1" customWidth="1"/>
    <col min="3" max="3" width="20.7109375" style="9" bestFit="1" customWidth="1"/>
    <col min="4" max="4" width="14.42578125" style="9" bestFit="1" customWidth="1"/>
    <col min="5" max="10" width="5.28515625" style="9" bestFit="1" customWidth="1"/>
    <col min="11" max="11" width="12.42578125" style="9" bestFit="1" customWidth="1"/>
    <col min="12" max="12" width="9.28515625" style="9" bestFit="1" customWidth="1"/>
    <col min="13" max="13" width="7.42578125" style="9" bestFit="1" customWidth="1"/>
    <col min="14" max="14" width="13.85546875" style="9" bestFit="1" customWidth="1"/>
    <col min="15" max="15" width="9.28515625" style="9" bestFit="1" customWidth="1"/>
    <col min="16" max="16384" width="9.140625" style="9"/>
  </cols>
  <sheetData>
    <row r="1" spans="1:15" ht="30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24</v>
      </c>
      <c r="C2" s="13">
        <v>42791</v>
      </c>
      <c r="D2" s="14" t="s">
        <v>25</v>
      </c>
      <c r="E2" s="35">
        <v>170</v>
      </c>
      <c r="F2" s="35">
        <v>167</v>
      </c>
      <c r="G2" s="35">
        <v>160</v>
      </c>
      <c r="H2" s="35">
        <v>174</v>
      </c>
      <c r="I2" s="12"/>
      <c r="J2" s="12"/>
      <c r="K2" s="15">
        <v>4</v>
      </c>
      <c r="L2" s="15">
        <v>671</v>
      </c>
      <c r="M2" s="16">
        <v>167.75</v>
      </c>
      <c r="N2" s="15">
        <v>4</v>
      </c>
      <c r="O2" s="16">
        <v>171.75</v>
      </c>
    </row>
    <row r="3" spans="1:15" x14ac:dyDescent="0.25">
      <c r="A3" s="12" t="s">
        <v>6</v>
      </c>
      <c r="B3" s="12" t="s">
        <v>24</v>
      </c>
      <c r="C3" s="13">
        <v>42847</v>
      </c>
      <c r="D3" s="14" t="s">
        <v>25</v>
      </c>
      <c r="E3" s="12">
        <v>161</v>
      </c>
      <c r="F3" s="12">
        <v>180</v>
      </c>
      <c r="G3" s="12">
        <v>167</v>
      </c>
      <c r="H3" s="12">
        <v>174</v>
      </c>
      <c r="I3" s="12"/>
      <c r="J3" s="12"/>
      <c r="K3" s="15">
        <v>4</v>
      </c>
      <c r="L3" s="15">
        <v>682</v>
      </c>
      <c r="M3" s="16">
        <v>170.5</v>
      </c>
      <c r="N3" s="15">
        <v>4</v>
      </c>
      <c r="O3" s="16">
        <v>174.5</v>
      </c>
    </row>
    <row r="4" spans="1:15" x14ac:dyDescent="0.25">
      <c r="A4" s="12" t="s">
        <v>6</v>
      </c>
      <c r="B4" s="12" t="s">
        <v>24</v>
      </c>
      <c r="C4" s="13">
        <v>42882</v>
      </c>
      <c r="D4" s="14" t="s">
        <v>25</v>
      </c>
      <c r="E4" s="12">
        <v>175</v>
      </c>
      <c r="F4" s="12">
        <v>178</v>
      </c>
      <c r="G4" s="12">
        <v>173</v>
      </c>
      <c r="H4" s="12">
        <v>173</v>
      </c>
      <c r="I4" s="12"/>
      <c r="J4" s="12"/>
      <c r="K4" s="15">
        <v>4</v>
      </c>
      <c r="L4" s="15">
        <v>699</v>
      </c>
      <c r="M4" s="16">
        <v>174.75</v>
      </c>
      <c r="N4" s="15">
        <v>4</v>
      </c>
      <c r="O4" s="16">
        <v>178.75</v>
      </c>
    </row>
    <row r="5" spans="1:15" x14ac:dyDescent="0.25">
      <c r="A5" s="12" t="s">
        <v>6</v>
      </c>
      <c r="B5" s="12" t="s">
        <v>24</v>
      </c>
      <c r="C5" s="13">
        <v>42945</v>
      </c>
      <c r="D5" s="14" t="s">
        <v>25</v>
      </c>
      <c r="E5" s="12">
        <v>165</v>
      </c>
      <c r="F5" s="12">
        <v>165</v>
      </c>
      <c r="G5" s="12">
        <v>177</v>
      </c>
      <c r="H5" s="12">
        <v>170</v>
      </c>
      <c r="I5" s="12">
        <v>170</v>
      </c>
      <c r="J5" s="12">
        <v>160</v>
      </c>
      <c r="K5" s="15">
        <v>6</v>
      </c>
      <c r="L5" s="15">
        <v>1007</v>
      </c>
      <c r="M5" s="16">
        <v>167.83333333333334</v>
      </c>
      <c r="N5" s="15">
        <v>6</v>
      </c>
      <c r="O5" s="16">
        <v>173.83333333333334</v>
      </c>
    </row>
    <row r="6" spans="1:15" x14ac:dyDescent="0.25">
      <c r="A6" s="12" t="s">
        <v>6</v>
      </c>
      <c r="B6" s="12" t="s">
        <v>24</v>
      </c>
      <c r="C6" s="13">
        <v>42973</v>
      </c>
      <c r="D6" s="14" t="s">
        <v>25</v>
      </c>
      <c r="E6" s="12">
        <v>166</v>
      </c>
      <c r="F6" s="12">
        <v>171</v>
      </c>
      <c r="G6" s="12">
        <v>175</v>
      </c>
      <c r="H6" s="12">
        <v>175</v>
      </c>
      <c r="I6" s="12"/>
      <c r="J6" s="12"/>
      <c r="K6" s="15">
        <v>4</v>
      </c>
      <c r="L6" s="15">
        <v>687</v>
      </c>
      <c r="M6" s="16">
        <v>171.75</v>
      </c>
      <c r="N6" s="15">
        <v>4</v>
      </c>
      <c r="O6" s="16">
        <v>175.75</v>
      </c>
    </row>
    <row r="7" spans="1:15" x14ac:dyDescent="0.25">
      <c r="A7" s="12" t="s">
        <v>6</v>
      </c>
      <c r="B7" s="12" t="s">
        <v>24</v>
      </c>
      <c r="C7" s="13">
        <v>43001</v>
      </c>
      <c r="D7" s="14" t="s">
        <v>25</v>
      </c>
      <c r="E7" s="12">
        <v>174</v>
      </c>
      <c r="F7" s="12">
        <v>163</v>
      </c>
      <c r="G7" s="12">
        <v>179</v>
      </c>
      <c r="H7" s="12">
        <v>168</v>
      </c>
      <c r="I7" s="12"/>
      <c r="J7" s="12"/>
      <c r="K7" s="15">
        <v>4</v>
      </c>
      <c r="L7" s="15">
        <v>684</v>
      </c>
      <c r="M7" s="16">
        <v>171</v>
      </c>
      <c r="N7" s="15">
        <v>11</v>
      </c>
      <c r="O7" s="16">
        <v>182</v>
      </c>
    </row>
    <row r="9" spans="1:15" x14ac:dyDescent="0.25">
      <c r="K9" s="11">
        <f>SUM(K2:K8)</f>
        <v>26</v>
      </c>
      <c r="L9" s="11">
        <f>SUM(L2:L8)</f>
        <v>4430</v>
      </c>
      <c r="M9" s="9">
        <f>SUM(L9/K9)</f>
        <v>170.38461538461539</v>
      </c>
      <c r="N9" s="11">
        <f>SUM(N2:N8)</f>
        <v>33</v>
      </c>
      <c r="O9" s="9">
        <f>SUM(M9:N9)</f>
        <v>203.38461538461539</v>
      </c>
    </row>
    <row r="10" spans="1:15" ht="15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0"/>
      <c r="M10" s="6"/>
      <c r="N10" s="6"/>
      <c r="O10" s="6"/>
    </row>
  </sheetData>
  <conditionalFormatting sqref="E1">
    <cfRule type="top10" priority="179" bottom="1" rank="1"/>
    <cfRule type="top10" dxfId="611" priority="180" rank="1"/>
  </conditionalFormatting>
  <conditionalFormatting sqref="F1">
    <cfRule type="top10" priority="177" bottom="1" rank="1"/>
    <cfRule type="top10" dxfId="610" priority="178" rank="1"/>
  </conditionalFormatting>
  <conditionalFormatting sqref="G1">
    <cfRule type="top10" priority="175" bottom="1" rank="1"/>
    <cfRule type="top10" dxfId="609" priority="176" rank="1"/>
  </conditionalFormatting>
  <conditionalFormatting sqref="H1">
    <cfRule type="top10" priority="173" bottom="1" rank="1"/>
    <cfRule type="top10" dxfId="608" priority="174" rank="1"/>
  </conditionalFormatting>
  <conditionalFormatting sqref="I1">
    <cfRule type="top10" priority="171" bottom="1" rank="1"/>
    <cfRule type="top10" dxfId="607" priority="172" rank="1"/>
  </conditionalFormatting>
  <conditionalFormatting sqref="J1">
    <cfRule type="top10" priority="169" bottom="1" rank="1"/>
    <cfRule type="top10" dxfId="606" priority="170" rank="1"/>
  </conditionalFormatting>
  <conditionalFormatting sqref="E2">
    <cfRule type="top10" priority="71" bottom="1" rank="1"/>
    <cfRule type="top10" dxfId="605" priority="72" rank="1"/>
  </conditionalFormatting>
  <conditionalFormatting sqref="F2">
    <cfRule type="top10" priority="69" bottom="1" rank="1"/>
    <cfRule type="top10" dxfId="604" priority="70" rank="1"/>
  </conditionalFormatting>
  <conditionalFormatting sqref="G2">
    <cfRule type="top10" priority="67" bottom="1" rank="1"/>
    <cfRule type="top10" dxfId="603" priority="68" rank="1"/>
  </conditionalFormatting>
  <conditionalFormatting sqref="H2">
    <cfRule type="top10" priority="65" bottom="1" rank="1"/>
    <cfRule type="top10" dxfId="602" priority="66" rank="1"/>
  </conditionalFormatting>
  <conditionalFormatting sqref="I2">
    <cfRule type="top10" priority="63" bottom="1" rank="1"/>
    <cfRule type="top10" dxfId="601" priority="64" rank="1"/>
  </conditionalFormatting>
  <conditionalFormatting sqref="J2">
    <cfRule type="top10" priority="61" bottom="1" rank="1"/>
    <cfRule type="top10" dxfId="600" priority="62" rank="1"/>
  </conditionalFormatting>
  <conditionalFormatting sqref="E3">
    <cfRule type="top10" priority="59" bottom="1" rank="1"/>
    <cfRule type="top10" dxfId="599" priority="60" rank="1"/>
  </conditionalFormatting>
  <conditionalFormatting sqref="F3">
    <cfRule type="top10" priority="57" bottom="1" rank="1"/>
    <cfRule type="top10" dxfId="598" priority="58" rank="1"/>
  </conditionalFormatting>
  <conditionalFormatting sqref="G3">
    <cfRule type="top10" priority="55" bottom="1" rank="1"/>
    <cfRule type="top10" dxfId="597" priority="56" rank="1"/>
  </conditionalFormatting>
  <conditionalFormatting sqref="H3">
    <cfRule type="top10" priority="53" bottom="1" rank="1"/>
    <cfRule type="top10" dxfId="596" priority="54" rank="1"/>
  </conditionalFormatting>
  <conditionalFormatting sqref="I3">
    <cfRule type="top10" priority="51" bottom="1" rank="1"/>
    <cfRule type="top10" dxfId="595" priority="52" rank="1"/>
  </conditionalFormatting>
  <conditionalFormatting sqref="J3">
    <cfRule type="top10" priority="49" bottom="1" rank="1"/>
    <cfRule type="top10" dxfId="594" priority="50" rank="1"/>
  </conditionalFormatting>
  <conditionalFormatting sqref="E4">
    <cfRule type="top10" priority="47" bottom="1" rank="1"/>
    <cfRule type="top10" dxfId="593" priority="48" rank="1"/>
  </conditionalFormatting>
  <conditionalFormatting sqref="F4">
    <cfRule type="top10" priority="45" bottom="1" rank="1"/>
    <cfRule type="top10" dxfId="592" priority="46" rank="1"/>
  </conditionalFormatting>
  <conditionalFormatting sqref="G4">
    <cfRule type="top10" priority="43" bottom="1" rank="1"/>
    <cfRule type="top10" dxfId="591" priority="44" rank="1"/>
  </conditionalFormatting>
  <conditionalFormatting sqref="H4">
    <cfRule type="top10" priority="41" bottom="1" rank="1"/>
    <cfRule type="top10" dxfId="590" priority="42" rank="1"/>
  </conditionalFormatting>
  <conditionalFormatting sqref="I4">
    <cfRule type="top10" priority="39" bottom="1" rank="1"/>
    <cfRule type="top10" dxfId="589" priority="40" rank="1"/>
  </conditionalFormatting>
  <conditionalFormatting sqref="J4">
    <cfRule type="top10" priority="37" bottom="1" rank="1"/>
    <cfRule type="top10" dxfId="588" priority="38" rank="1"/>
  </conditionalFormatting>
  <conditionalFormatting sqref="E5">
    <cfRule type="top10" priority="35" bottom="1" rank="1"/>
    <cfRule type="top10" dxfId="587" priority="36" rank="1"/>
  </conditionalFormatting>
  <conditionalFormatting sqref="F5">
    <cfRule type="top10" priority="33" bottom="1" rank="1"/>
    <cfRule type="top10" dxfId="586" priority="34" rank="1"/>
  </conditionalFormatting>
  <conditionalFormatting sqref="G5">
    <cfRule type="top10" priority="31" bottom="1" rank="1"/>
    <cfRule type="top10" dxfId="585" priority="32" rank="1"/>
  </conditionalFormatting>
  <conditionalFormatting sqref="H5">
    <cfRule type="top10" priority="29" bottom="1" rank="1"/>
    <cfRule type="top10" dxfId="584" priority="30" rank="1"/>
  </conditionalFormatting>
  <conditionalFormatting sqref="I5">
    <cfRule type="top10" priority="27" bottom="1" rank="1"/>
    <cfRule type="top10" dxfId="583" priority="28" rank="1"/>
  </conditionalFormatting>
  <conditionalFormatting sqref="J5">
    <cfRule type="top10" priority="25" bottom="1" rank="1"/>
    <cfRule type="top10" dxfId="582" priority="26" rank="1"/>
  </conditionalFormatting>
  <conditionalFormatting sqref="E6">
    <cfRule type="top10" priority="23" bottom="1" rank="1"/>
    <cfRule type="top10" dxfId="581" priority="24" rank="1"/>
  </conditionalFormatting>
  <conditionalFormatting sqref="F6">
    <cfRule type="top10" priority="21" bottom="1" rank="1"/>
    <cfRule type="top10" dxfId="580" priority="22" rank="1"/>
  </conditionalFormatting>
  <conditionalFormatting sqref="G6">
    <cfRule type="top10" priority="19" bottom="1" rank="1"/>
    <cfRule type="top10" dxfId="579" priority="20" rank="1"/>
  </conditionalFormatting>
  <conditionalFormatting sqref="H6">
    <cfRule type="top10" priority="17" bottom="1" rank="1"/>
    <cfRule type="top10" dxfId="578" priority="18" rank="1"/>
  </conditionalFormatting>
  <conditionalFormatting sqref="I6">
    <cfRule type="top10" priority="15" bottom="1" rank="1"/>
    <cfRule type="top10" dxfId="577" priority="16" rank="1"/>
  </conditionalFormatting>
  <conditionalFormatting sqref="J6">
    <cfRule type="top10" priority="13" bottom="1" rank="1"/>
    <cfRule type="top10" dxfId="576" priority="14" rank="1"/>
  </conditionalFormatting>
  <conditionalFormatting sqref="E7">
    <cfRule type="top10" priority="11" bottom="1" rank="1"/>
    <cfRule type="top10" dxfId="575" priority="12" rank="1"/>
  </conditionalFormatting>
  <conditionalFormatting sqref="F7">
    <cfRule type="top10" priority="9" bottom="1" rank="1"/>
    <cfRule type="top10" dxfId="574" priority="10" rank="1"/>
  </conditionalFormatting>
  <conditionalFormatting sqref="G7">
    <cfRule type="top10" priority="7" bottom="1" rank="1"/>
    <cfRule type="top10" dxfId="573" priority="8" rank="1"/>
  </conditionalFormatting>
  <conditionalFormatting sqref="H7">
    <cfRule type="top10" priority="5" bottom="1" rank="1"/>
    <cfRule type="top10" dxfId="572" priority="6" rank="1"/>
  </conditionalFormatting>
  <conditionalFormatting sqref="I7">
    <cfRule type="top10" priority="3" bottom="1" rank="1"/>
    <cfRule type="top10" dxfId="571" priority="4" rank="1"/>
  </conditionalFormatting>
  <conditionalFormatting sqref="J7">
    <cfRule type="top10" priority="1" bottom="1" rank="1"/>
    <cfRule type="top10" dxfId="570" priority="2" rank="1"/>
  </conditionalFormatting>
  <pageMargins left="0.7" right="0.7" top="0.75" bottom="0.75" header="0.3" footer="0.3"/>
  <pageSetup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5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1500-000001000000}">
          <x14:formula1>
            <xm:f>'C:\Users\gih93\Desktop\[ABRA Scoring 2016.xlsm]Data'!#REF!</xm:f>
          </x14:formula1>
          <xm:sqref>B3:B4 B6</xm:sqref>
        </x14:dataValidation>
        <x14:dataValidation type="list" allowBlank="1" showInputMessage="1" showErrorMessage="1" xr:uid="{00000000-0002-0000-1500-000002000000}">
          <x14:formula1>
            <xm:f>'C:\Users\gih93\Desktop\[7-29-17 Tourney.xlsm]Data'!#REF!</xm:f>
          </x14:formula1>
          <xm:sqref>B5</xm:sqref>
        </x14:dataValidation>
        <x14:dataValidation type="list" allowBlank="1" showInputMessage="1" showErrorMessage="1" xr:uid="{69722E6C-5EC9-408E-8B68-24802B4378DC}">
          <x14:formula1>
            <xm:f>'C:\Users\Ronald\Documents\2016 ABRA\[ABRA Scoring 2016.xlsm]Data'!#REF!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D05C-8A85-4802-AA30-720D829842A8}">
  <dimension ref="A1:O4"/>
  <sheetViews>
    <sheetView workbookViewId="0">
      <selection activeCell="C9" sqref="C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23" t="s">
        <v>6</v>
      </c>
      <c r="B2" s="23" t="s">
        <v>115</v>
      </c>
      <c r="C2" s="24">
        <v>43037</v>
      </c>
      <c r="D2" s="25" t="s">
        <v>31</v>
      </c>
      <c r="E2" s="23">
        <v>184</v>
      </c>
      <c r="F2" s="23">
        <v>180</v>
      </c>
      <c r="G2" s="23">
        <v>180</v>
      </c>
      <c r="H2" s="23"/>
      <c r="I2" s="23"/>
      <c r="J2" s="23"/>
      <c r="K2" s="26">
        <v>3</v>
      </c>
      <c r="L2" s="26">
        <v>544</v>
      </c>
      <c r="M2" s="27">
        <v>181.33333333333334</v>
      </c>
      <c r="N2" s="26">
        <v>6</v>
      </c>
      <c r="O2" s="27">
        <v>187.33333333333334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544</v>
      </c>
      <c r="M4" s="1">
        <f>SUM(L4/K4)</f>
        <v>181.33333333333334</v>
      </c>
      <c r="N4" s="17">
        <f>SUM(N2:N3)</f>
        <v>6</v>
      </c>
      <c r="O4" s="1">
        <f t="shared" ref="O4" si="0">SUM(M4+N4)</f>
        <v>187.33333333333334</v>
      </c>
    </row>
  </sheetData>
  <conditionalFormatting sqref="E1">
    <cfRule type="top10" priority="35" bottom="1" rank="1"/>
    <cfRule type="top10" dxfId="1313" priority="36" rank="1"/>
  </conditionalFormatting>
  <conditionalFormatting sqref="F1">
    <cfRule type="top10" priority="33" bottom="1" rank="1"/>
    <cfRule type="top10" dxfId="1312" priority="34" rank="1"/>
  </conditionalFormatting>
  <conditionalFormatting sqref="G1">
    <cfRule type="top10" priority="31" bottom="1" rank="1"/>
    <cfRule type="top10" dxfId="1311" priority="32" rank="1"/>
  </conditionalFormatting>
  <conditionalFormatting sqref="H1">
    <cfRule type="top10" priority="29" bottom="1" rank="1"/>
    <cfRule type="top10" dxfId="1310" priority="30" rank="1"/>
  </conditionalFormatting>
  <conditionalFormatting sqref="I1">
    <cfRule type="top10" priority="27" bottom="1" rank="1"/>
    <cfRule type="top10" dxfId="1309" priority="28" rank="1"/>
  </conditionalFormatting>
  <conditionalFormatting sqref="J1">
    <cfRule type="top10" priority="25" bottom="1" rank="1"/>
    <cfRule type="top10" dxfId="1308" priority="26" rank="1"/>
  </conditionalFormatting>
  <conditionalFormatting sqref="E2">
    <cfRule type="top10" priority="11" bottom="1" rank="1"/>
    <cfRule type="top10" dxfId="1307" priority="12" rank="1"/>
  </conditionalFormatting>
  <conditionalFormatting sqref="F2">
    <cfRule type="top10" priority="9" bottom="1" rank="1"/>
    <cfRule type="top10" dxfId="1306" priority="10" rank="1"/>
  </conditionalFormatting>
  <conditionalFormatting sqref="G2">
    <cfRule type="top10" priority="7" bottom="1" rank="1"/>
    <cfRule type="top10" dxfId="1305" priority="8" rank="1"/>
  </conditionalFormatting>
  <conditionalFormatting sqref="H2">
    <cfRule type="top10" priority="5" bottom="1" rank="1"/>
    <cfRule type="top10" dxfId="1304" priority="6" rank="1"/>
  </conditionalFormatting>
  <conditionalFormatting sqref="I2">
    <cfRule type="top10" priority="3" bottom="1" rank="1"/>
    <cfRule type="top10" dxfId="1303" priority="4" rank="1"/>
  </conditionalFormatting>
  <conditionalFormatting sqref="J2">
    <cfRule type="top10" priority="1" bottom="1" rank="1"/>
    <cfRule type="top10" dxfId="13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B46469-A29E-44E2-A290-831ADDECD462}">
          <x14:formula1>
            <xm:f>'C:\Users\abra2\Desktop\ABRA Files and More\AUTO BENCH REST ASSOCIATION FILE\ABRA 2017\TENNESSEE\[Tennessee Match Results 10 28 2017.xlsm]Data'!#REF!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4"/>
  <sheetViews>
    <sheetView workbookViewId="0">
      <selection activeCell="A12" sqref="A12:O1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40</v>
      </c>
      <c r="C2" s="13">
        <v>42750</v>
      </c>
      <c r="D2" s="14" t="s">
        <v>39</v>
      </c>
      <c r="E2" s="12">
        <v>173</v>
      </c>
      <c r="F2" s="12">
        <v>172</v>
      </c>
      <c r="G2" s="12">
        <v>173</v>
      </c>
      <c r="H2" s="12">
        <v>182</v>
      </c>
      <c r="I2" s="12"/>
      <c r="J2" s="12"/>
      <c r="K2" s="15">
        <v>4</v>
      </c>
      <c r="L2" s="15">
        <v>700</v>
      </c>
      <c r="M2" s="16">
        <v>175</v>
      </c>
      <c r="N2" s="15">
        <v>11</v>
      </c>
      <c r="O2" s="16">
        <v>186</v>
      </c>
    </row>
    <row r="3" spans="1:15" x14ac:dyDescent="0.25">
      <c r="A3" s="12" t="s">
        <v>6</v>
      </c>
      <c r="B3" s="12" t="s">
        <v>40</v>
      </c>
      <c r="C3" s="13">
        <v>42785</v>
      </c>
      <c r="D3" s="14" t="s">
        <v>39</v>
      </c>
      <c r="E3" s="12">
        <v>181</v>
      </c>
      <c r="F3" s="12">
        <v>172</v>
      </c>
      <c r="G3" s="12">
        <v>178</v>
      </c>
      <c r="H3" s="12">
        <v>185</v>
      </c>
      <c r="I3" s="12"/>
      <c r="J3" s="12"/>
      <c r="K3" s="15">
        <v>4</v>
      </c>
      <c r="L3" s="15">
        <v>716</v>
      </c>
      <c r="M3" s="16">
        <v>179</v>
      </c>
      <c r="N3" s="15">
        <v>11</v>
      </c>
      <c r="O3" s="16">
        <v>190</v>
      </c>
    </row>
    <row r="4" spans="1:15" x14ac:dyDescent="0.25">
      <c r="A4" s="12" t="s">
        <v>6</v>
      </c>
      <c r="B4" s="12" t="s">
        <v>40</v>
      </c>
      <c r="C4" s="13">
        <v>42813</v>
      </c>
      <c r="D4" s="14" t="s">
        <v>39</v>
      </c>
      <c r="E4" s="12">
        <v>167</v>
      </c>
      <c r="F4" s="12">
        <v>171</v>
      </c>
      <c r="G4" s="12">
        <v>177</v>
      </c>
      <c r="H4" s="12">
        <v>179</v>
      </c>
      <c r="I4" s="12"/>
      <c r="J4" s="12"/>
      <c r="K4" s="15">
        <v>4</v>
      </c>
      <c r="L4" s="15">
        <v>694</v>
      </c>
      <c r="M4" s="16">
        <v>173.5</v>
      </c>
      <c r="N4" s="15">
        <v>11</v>
      </c>
      <c r="O4" s="16">
        <v>184.5</v>
      </c>
    </row>
    <row r="5" spans="1:15" x14ac:dyDescent="0.25">
      <c r="A5" s="48" t="s">
        <v>6</v>
      </c>
      <c r="B5" s="48" t="s">
        <v>40</v>
      </c>
      <c r="C5" s="49">
        <v>42841</v>
      </c>
      <c r="D5" s="50" t="s">
        <v>39</v>
      </c>
      <c r="E5" s="48">
        <v>173</v>
      </c>
      <c r="F5" s="48">
        <v>163</v>
      </c>
      <c r="G5" s="48">
        <v>176</v>
      </c>
      <c r="H5" s="48">
        <v>185</v>
      </c>
      <c r="I5" s="48"/>
      <c r="J5" s="48"/>
      <c r="K5" s="51">
        <v>4</v>
      </c>
      <c r="L5" s="51">
        <v>697</v>
      </c>
      <c r="M5" s="52">
        <v>174.25</v>
      </c>
      <c r="N5" s="51">
        <v>11</v>
      </c>
      <c r="O5" s="52">
        <v>185.25</v>
      </c>
    </row>
    <row r="6" spans="1:15" ht="15.75" thickBot="1" x14ac:dyDescent="0.3">
      <c r="A6" s="12" t="s">
        <v>6</v>
      </c>
      <c r="B6" s="12" t="s">
        <v>40</v>
      </c>
      <c r="C6" s="13">
        <v>42876</v>
      </c>
      <c r="D6" s="14" t="s">
        <v>39</v>
      </c>
      <c r="E6" s="12">
        <v>176</v>
      </c>
      <c r="F6" s="12">
        <v>167</v>
      </c>
      <c r="G6" s="12">
        <v>174</v>
      </c>
      <c r="H6" s="12">
        <v>180</v>
      </c>
      <c r="I6" s="12"/>
      <c r="J6" s="12"/>
      <c r="K6" s="15">
        <v>4</v>
      </c>
      <c r="L6" s="15">
        <v>697</v>
      </c>
      <c r="M6" s="16">
        <v>174.25</v>
      </c>
      <c r="N6" s="15">
        <v>11</v>
      </c>
      <c r="O6" s="16">
        <v>185.25</v>
      </c>
    </row>
    <row r="7" spans="1:15" ht="15.75" thickBot="1" x14ac:dyDescent="0.3">
      <c r="A7" s="12" t="s">
        <v>6</v>
      </c>
      <c r="B7" s="12" t="s">
        <v>40</v>
      </c>
      <c r="C7" s="13">
        <v>42904</v>
      </c>
      <c r="D7" s="32" t="s">
        <v>39</v>
      </c>
      <c r="E7" s="56">
        <v>183</v>
      </c>
      <c r="F7" s="57">
        <v>178</v>
      </c>
      <c r="G7" s="57">
        <v>180</v>
      </c>
      <c r="H7" s="57">
        <v>174</v>
      </c>
      <c r="I7" s="58">
        <v>172</v>
      </c>
      <c r="J7" s="34">
        <v>167</v>
      </c>
      <c r="K7" s="15">
        <v>6</v>
      </c>
      <c r="L7" s="15">
        <v>1054</v>
      </c>
      <c r="M7" s="16">
        <v>175.66666666666666</v>
      </c>
      <c r="N7" s="15">
        <v>30</v>
      </c>
      <c r="O7" s="16">
        <v>205.66666666666666</v>
      </c>
    </row>
    <row r="8" spans="1:15" x14ac:dyDescent="0.25">
      <c r="A8" s="12" t="s">
        <v>6</v>
      </c>
      <c r="B8" s="12" t="s">
        <v>40</v>
      </c>
      <c r="C8" s="13">
        <v>42967</v>
      </c>
      <c r="D8" s="14" t="s">
        <v>39</v>
      </c>
      <c r="E8" s="12">
        <v>185</v>
      </c>
      <c r="F8" s="12">
        <v>185</v>
      </c>
      <c r="G8" s="12">
        <v>178</v>
      </c>
      <c r="H8" s="12">
        <v>176</v>
      </c>
      <c r="I8" s="12"/>
      <c r="J8" s="12"/>
      <c r="K8" s="15">
        <v>4</v>
      </c>
      <c r="L8" s="15">
        <v>724</v>
      </c>
      <c r="M8" s="16">
        <v>181</v>
      </c>
      <c r="N8" s="15">
        <v>11</v>
      </c>
      <c r="O8" s="16">
        <v>192</v>
      </c>
    </row>
    <row r="9" spans="1:15" x14ac:dyDescent="0.25">
      <c r="A9" s="12" t="s">
        <v>6</v>
      </c>
      <c r="B9" s="12" t="s">
        <v>40</v>
      </c>
      <c r="C9" s="13">
        <v>42995</v>
      </c>
      <c r="D9" s="14" t="s">
        <v>39</v>
      </c>
      <c r="E9" s="12">
        <v>179</v>
      </c>
      <c r="F9" s="12">
        <v>178</v>
      </c>
      <c r="G9" s="12">
        <v>181</v>
      </c>
      <c r="H9" s="12">
        <v>188</v>
      </c>
      <c r="I9" s="12">
        <v>182</v>
      </c>
      <c r="J9" s="12">
        <v>186</v>
      </c>
      <c r="K9" s="15">
        <v>6</v>
      </c>
      <c r="L9" s="15">
        <v>1094</v>
      </c>
      <c r="M9" s="16">
        <v>182.33333333333334</v>
      </c>
      <c r="N9" s="15">
        <v>34</v>
      </c>
      <c r="O9" s="16">
        <v>216.33333333333334</v>
      </c>
    </row>
    <row r="10" spans="1:15" x14ac:dyDescent="0.25">
      <c r="A10" s="12" t="s">
        <v>6</v>
      </c>
      <c r="B10" s="12" t="s">
        <v>40</v>
      </c>
      <c r="C10" s="13">
        <v>43015</v>
      </c>
      <c r="D10" s="14" t="s">
        <v>104</v>
      </c>
      <c r="E10" s="12">
        <v>181</v>
      </c>
      <c r="F10" s="55">
        <v>186</v>
      </c>
      <c r="G10" s="12">
        <v>184</v>
      </c>
      <c r="H10" s="55">
        <v>182</v>
      </c>
      <c r="I10" s="12">
        <v>184</v>
      </c>
      <c r="J10" s="12">
        <v>183</v>
      </c>
      <c r="K10" s="15">
        <f>COUNT(E10:J10)</f>
        <v>6</v>
      </c>
      <c r="L10" s="15">
        <f>SUM(E10:J10)</f>
        <v>1100</v>
      </c>
      <c r="M10" s="16">
        <f>AVERAGE(E10:J10)</f>
        <v>183.33333333333334</v>
      </c>
      <c r="N10" s="15">
        <v>34</v>
      </c>
      <c r="O10" s="16">
        <f>SUM(M10,N10)</f>
        <v>217.33333333333334</v>
      </c>
    </row>
    <row r="11" spans="1:15" x14ac:dyDescent="0.25">
      <c r="A11" s="12" t="s">
        <v>6</v>
      </c>
      <c r="B11" s="12" t="s">
        <v>40</v>
      </c>
      <c r="C11" s="13">
        <v>43023</v>
      </c>
      <c r="D11" s="14" t="s">
        <v>39</v>
      </c>
      <c r="E11" s="12">
        <v>176</v>
      </c>
      <c r="F11" s="12">
        <v>182</v>
      </c>
      <c r="G11" s="12">
        <v>178</v>
      </c>
      <c r="H11" s="12">
        <v>179</v>
      </c>
      <c r="I11" s="12"/>
      <c r="J11" s="12"/>
      <c r="K11" s="15">
        <v>4</v>
      </c>
      <c r="L11" s="15">
        <v>715</v>
      </c>
      <c r="M11" s="16">
        <v>178.75</v>
      </c>
      <c r="N11" s="15">
        <v>13</v>
      </c>
      <c r="O11" s="16">
        <v>191.75</v>
      </c>
    </row>
    <row r="12" spans="1:15" x14ac:dyDescent="0.25">
      <c r="A12" s="12" t="s">
        <v>6</v>
      </c>
      <c r="B12" s="12" t="s">
        <v>40</v>
      </c>
      <c r="C12" s="13">
        <v>43058</v>
      </c>
      <c r="D12" s="14" t="s">
        <v>39</v>
      </c>
      <c r="E12" s="12">
        <v>178</v>
      </c>
      <c r="F12" s="12">
        <v>175</v>
      </c>
      <c r="G12" s="12">
        <v>176</v>
      </c>
      <c r="H12" s="12">
        <v>175</v>
      </c>
      <c r="I12" s="12"/>
      <c r="J12" s="12"/>
      <c r="K12" s="15">
        <v>4</v>
      </c>
      <c r="L12" s="15">
        <v>704</v>
      </c>
      <c r="M12" s="16">
        <v>176</v>
      </c>
      <c r="N12" s="15">
        <v>13</v>
      </c>
      <c r="O12" s="16">
        <v>189</v>
      </c>
    </row>
    <row r="13" spans="1:15" x14ac:dyDescent="0.25">
      <c r="D13" s="1"/>
    </row>
    <row r="14" spans="1:15" x14ac:dyDescent="0.25">
      <c r="K14" s="17">
        <f>SUM(K2:K13)</f>
        <v>50</v>
      </c>
      <c r="L14" s="17">
        <f>SUM(L2:L13)</f>
        <v>8895</v>
      </c>
      <c r="M14" s="1">
        <f>SUM(L14/K14)</f>
        <v>177.9</v>
      </c>
      <c r="N14" s="17">
        <f>SUM(N2:N13)</f>
        <v>190</v>
      </c>
      <c r="O14" s="1">
        <f t="shared" ref="O14" si="0">SUM(M14+N14)</f>
        <v>367.9</v>
      </c>
    </row>
  </sheetData>
  <conditionalFormatting sqref="E1">
    <cfRule type="top10" priority="155" bottom="1" rank="1"/>
    <cfRule type="top10" dxfId="569" priority="156" rank="1"/>
  </conditionalFormatting>
  <conditionalFormatting sqref="F1">
    <cfRule type="top10" priority="153" bottom="1" rank="1"/>
    <cfRule type="top10" dxfId="568" priority="154" rank="1"/>
  </conditionalFormatting>
  <conditionalFormatting sqref="G1">
    <cfRule type="top10" priority="151" bottom="1" rank="1"/>
    <cfRule type="top10" dxfId="567" priority="152" rank="1"/>
  </conditionalFormatting>
  <conditionalFormatting sqref="H1">
    <cfRule type="top10" priority="149" bottom="1" rank="1"/>
    <cfRule type="top10" dxfId="566" priority="150" rank="1"/>
  </conditionalFormatting>
  <conditionalFormatting sqref="I1">
    <cfRule type="top10" priority="147" bottom="1" rank="1"/>
    <cfRule type="top10" dxfId="565" priority="148" rank="1"/>
  </conditionalFormatting>
  <conditionalFormatting sqref="J1">
    <cfRule type="top10" priority="145" bottom="1" rank="1"/>
    <cfRule type="top10" dxfId="564" priority="146" rank="1"/>
  </conditionalFormatting>
  <conditionalFormatting sqref="E2">
    <cfRule type="top10" priority="131" bottom="1" rank="1"/>
    <cfRule type="top10" dxfId="563" priority="132" rank="1"/>
  </conditionalFormatting>
  <conditionalFormatting sqref="F2">
    <cfRule type="top10" priority="129" bottom="1" rank="1"/>
    <cfRule type="top10" dxfId="562" priority="130" rank="1"/>
  </conditionalFormatting>
  <conditionalFormatting sqref="G2">
    <cfRule type="top10" priority="127" bottom="1" rank="1"/>
    <cfRule type="top10" dxfId="561" priority="128" rank="1"/>
  </conditionalFormatting>
  <conditionalFormatting sqref="H2">
    <cfRule type="top10" priority="125" bottom="1" rank="1"/>
    <cfRule type="top10" dxfId="560" priority="126" rank="1"/>
  </conditionalFormatting>
  <conditionalFormatting sqref="I2">
    <cfRule type="top10" priority="123" bottom="1" rank="1"/>
    <cfRule type="top10" dxfId="559" priority="124" rank="1"/>
  </conditionalFormatting>
  <conditionalFormatting sqref="J2">
    <cfRule type="top10" priority="121" bottom="1" rank="1"/>
    <cfRule type="top10" dxfId="558" priority="122" rank="1"/>
  </conditionalFormatting>
  <conditionalFormatting sqref="E3">
    <cfRule type="top10" priority="119" bottom="1" rank="1"/>
    <cfRule type="top10" dxfId="557" priority="120" rank="1"/>
  </conditionalFormatting>
  <conditionalFormatting sqref="F3">
    <cfRule type="top10" priority="117" bottom="1" rank="1"/>
    <cfRule type="top10" dxfId="556" priority="118" rank="1"/>
  </conditionalFormatting>
  <conditionalFormatting sqref="G3">
    <cfRule type="top10" priority="115" bottom="1" rank="1"/>
    <cfRule type="top10" dxfId="555" priority="116" rank="1"/>
  </conditionalFormatting>
  <conditionalFormatting sqref="H3">
    <cfRule type="top10" priority="113" bottom="1" rank="1"/>
    <cfRule type="top10" dxfId="554" priority="114" rank="1"/>
  </conditionalFormatting>
  <conditionalFormatting sqref="I3">
    <cfRule type="top10" priority="111" bottom="1" rank="1"/>
    <cfRule type="top10" dxfId="553" priority="112" rank="1"/>
  </conditionalFormatting>
  <conditionalFormatting sqref="J3">
    <cfRule type="top10" priority="109" bottom="1" rank="1"/>
    <cfRule type="top10" dxfId="552" priority="110" rank="1"/>
  </conditionalFormatting>
  <conditionalFormatting sqref="E4">
    <cfRule type="top10" priority="107" bottom="1" rank="1"/>
    <cfRule type="top10" dxfId="551" priority="108" rank="1"/>
  </conditionalFormatting>
  <conditionalFormatting sqref="F4">
    <cfRule type="top10" priority="105" bottom="1" rank="1"/>
    <cfRule type="top10" dxfId="550" priority="106" rank="1"/>
  </conditionalFormatting>
  <conditionalFormatting sqref="G4">
    <cfRule type="top10" priority="103" bottom="1" rank="1"/>
    <cfRule type="top10" dxfId="549" priority="104" rank="1"/>
  </conditionalFormatting>
  <conditionalFormatting sqref="H4">
    <cfRule type="top10" priority="101" bottom="1" rank="1"/>
    <cfRule type="top10" dxfId="548" priority="102" rank="1"/>
  </conditionalFormatting>
  <conditionalFormatting sqref="I4">
    <cfRule type="top10" priority="99" bottom="1" rank="1"/>
    <cfRule type="top10" dxfId="547" priority="100" rank="1"/>
  </conditionalFormatting>
  <conditionalFormatting sqref="J4">
    <cfRule type="top10" priority="97" bottom="1" rank="1"/>
    <cfRule type="top10" dxfId="546" priority="98" rank="1"/>
  </conditionalFormatting>
  <conditionalFormatting sqref="E5">
    <cfRule type="top10" priority="95" bottom="1" rank="1"/>
    <cfRule type="top10" dxfId="545" priority="96" rank="1"/>
  </conditionalFormatting>
  <conditionalFormatting sqref="F5">
    <cfRule type="top10" priority="93" bottom="1" rank="1"/>
    <cfRule type="top10" dxfId="544" priority="94" rank="1"/>
  </conditionalFormatting>
  <conditionalFormatting sqref="G5">
    <cfRule type="top10" priority="91" bottom="1" rank="1"/>
    <cfRule type="top10" dxfId="543" priority="92" rank="1"/>
  </conditionalFormatting>
  <conditionalFormatting sqref="H5">
    <cfRule type="top10" priority="89" bottom="1" rank="1"/>
    <cfRule type="top10" dxfId="542" priority="90" rank="1"/>
  </conditionalFormatting>
  <conditionalFormatting sqref="I5">
    <cfRule type="top10" priority="87" bottom="1" rank="1"/>
    <cfRule type="top10" dxfId="541" priority="88" rank="1"/>
  </conditionalFormatting>
  <conditionalFormatting sqref="J5">
    <cfRule type="top10" priority="85" bottom="1" rank="1"/>
    <cfRule type="top10" dxfId="540" priority="86" rank="1"/>
  </conditionalFormatting>
  <conditionalFormatting sqref="E6">
    <cfRule type="top10" priority="83" bottom="1" rank="1"/>
    <cfRule type="top10" dxfId="539" priority="84" rank="1"/>
  </conditionalFormatting>
  <conditionalFormatting sqref="F6">
    <cfRule type="top10" priority="81" bottom="1" rank="1"/>
    <cfRule type="top10" dxfId="538" priority="82" rank="1"/>
  </conditionalFormatting>
  <conditionalFormatting sqref="G6">
    <cfRule type="top10" priority="79" bottom="1" rank="1"/>
    <cfRule type="top10" dxfId="537" priority="80" rank="1"/>
  </conditionalFormatting>
  <conditionalFormatting sqref="H6">
    <cfRule type="top10" priority="77" bottom="1" rank="1"/>
    <cfRule type="top10" dxfId="536" priority="78" rank="1"/>
  </conditionalFormatting>
  <conditionalFormatting sqref="I6">
    <cfRule type="top10" priority="75" bottom="1" rank="1"/>
    <cfRule type="top10" dxfId="535" priority="76" rank="1"/>
  </conditionalFormatting>
  <conditionalFormatting sqref="J6">
    <cfRule type="top10" priority="73" bottom="1" rank="1"/>
    <cfRule type="top10" dxfId="534" priority="74" rank="1"/>
  </conditionalFormatting>
  <conditionalFormatting sqref="E7">
    <cfRule type="top10" priority="71" bottom="1" rank="1"/>
    <cfRule type="top10" dxfId="533" priority="72" rank="1"/>
  </conditionalFormatting>
  <conditionalFormatting sqref="F7">
    <cfRule type="top10" priority="69" bottom="1" rank="1"/>
    <cfRule type="top10" dxfId="532" priority="70" rank="1"/>
  </conditionalFormatting>
  <conditionalFormatting sqref="G7">
    <cfRule type="top10" priority="67" bottom="1" rank="1"/>
    <cfRule type="top10" dxfId="531" priority="68" rank="1"/>
  </conditionalFormatting>
  <conditionalFormatting sqref="H7">
    <cfRule type="top10" priority="65" bottom="1" rank="1"/>
    <cfRule type="top10" dxfId="530" priority="66" rank="1"/>
  </conditionalFormatting>
  <conditionalFormatting sqref="I7">
    <cfRule type="top10" priority="63" bottom="1" rank="1"/>
    <cfRule type="top10" dxfId="529" priority="64" rank="1"/>
  </conditionalFormatting>
  <conditionalFormatting sqref="J7">
    <cfRule type="top10" priority="61" bottom="1" rank="1"/>
    <cfRule type="top10" dxfId="528" priority="62" rank="1"/>
  </conditionalFormatting>
  <conditionalFormatting sqref="E8">
    <cfRule type="top10" priority="59" bottom="1" rank="1"/>
    <cfRule type="top10" dxfId="527" priority="60" rank="1"/>
  </conditionalFormatting>
  <conditionalFormatting sqref="F8">
    <cfRule type="top10" priority="57" bottom="1" rank="1"/>
    <cfRule type="top10" dxfId="526" priority="58" rank="1"/>
  </conditionalFormatting>
  <conditionalFormatting sqref="G8">
    <cfRule type="top10" priority="55" bottom="1" rank="1"/>
    <cfRule type="top10" dxfId="525" priority="56" rank="1"/>
  </conditionalFormatting>
  <conditionalFormatting sqref="H8">
    <cfRule type="top10" priority="53" bottom="1" rank="1"/>
    <cfRule type="top10" dxfId="524" priority="54" rank="1"/>
  </conditionalFormatting>
  <conditionalFormatting sqref="I8">
    <cfRule type="top10" priority="51" bottom="1" rank="1"/>
    <cfRule type="top10" dxfId="523" priority="52" rank="1"/>
  </conditionalFormatting>
  <conditionalFormatting sqref="J8">
    <cfRule type="top10" priority="49" bottom="1" rank="1"/>
    <cfRule type="top10" dxfId="522" priority="50" rank="1"/>
  </conditionalFormatting>
  <conditionalFormatting sqref="E9">
    <cfRule type="top10" priority="47" bottom="1" rank="1"/>
    <cfRule type="top10" dxfId="521" priority="48" rank="1"/>
  </conditionalFormatting>
  <conditionalFormatting sqref="F9">
    <cfRule type="top10" priority="45" bottom="1" rank="1"/>
    <cfRule type="top10" dxfId="520" priority="46" rank="1"/>
  </conditionalFormatting>
  <conditionalFormatting sqref="G9">
    <cfRule type="top10" priority="43" bottom="1" rank="1"/>
    <cfRule type="top10" dxfId="519" priority="44" rank="1"/>
  </conditionalFormatting>
  <conditionalFormatting sqref="H9">
    <cfRule type="top10" priority="41" bottom="1" rank="1"/>
    <cfRule type="top10" dxfId="518" priority="42" rank="1"/>
  </conditionalFormatting>
  <conditionalFormatting sqref="I9">
    <cfRule type="top10" priority="39" bottom="1" rank="1"/>
    <cfRule type="top10" dxfId="517" priority="40" rank="1"/>
  </conditionalFormatting>
  <conditionalFormatting sqref="J9">
    <cfRule type="top10" priority="37" bottom="1" rank="1"/>
    <cfRule type="top10" dxfId="516" priority="38" rank="1"/>
  </conditionalFormatting>
  <conditionalFormatting sqref="E10">
    <cfRule type="top10" priority="35" bottom="1" rank="1"/>
    <cfRule type="top10" dxfId="515" priority="36" rank="1"/>
  </conditionalFormatting>
  <conditionalFormatting sqref="F10">
    <cfRule type="top10" priority="33" bottom="1" rank="1"/>
    <cfRule type="top10" dxfId="514" priority="34" rank="1"/>
  </conditionalFormatting>
  <conditionalFormatting sqref="G10">
    <cfRule type="top10" priority="31" bottom="1" rank="1"/>
    <cfRule type="top10" dxfId="513" priority="32" rank="1"/>
  </conditionalFormatting>
  <conditionalFormatting sqref="H10">
    <cfRule type="top10" priority="29" bottom="1" rank="1"/>
    <cfRule type="top10" dxfId="512" priority="30" rank="1"/>
  </conditionalFormatting>
  <conditionalFormatting sqref="I10">
    <cfRule type="top10" priority="27" bottom="1" rank="1"/>
    <cfRule type="top10" dxfId="511" priority="28" rank="1"/>
  </conditionalFormatting>
  <conditionalFormatting sqref="J10">
    <cfRule type="top10" priority="25" bottom="1" rank="1"/>
    <cfRule type="top10" dxfId="510" priority="26" rank="1"/>
  </conditionalFormatting>
  <conditionalFormatting sqref="E11">
    <cfRule type="top10" priority="23" bottom="1" rank="1"/>
    <cfRule type="top10" dxfId="509" priority="24" rank="1"/>
  </conditionalFormatting>
  <conditionalFormatting sqref="F11">
    <cfRule type="top10" priority="21" bottom="1" rank="1"/>
    <cfRule type="top10" dxfId="508" priority="22" rank="1"/>
  </conditionalFormatting>
  <conditionalFormatting sqref="G11">
    <cfRule type="top10" priority="19" bottom="1" rank="1"/>
    <cfRule type="top10" dxfId="507" priority="20" rank="1"/>
  </conditionalFormatting>
  <conditionalFormatting sqref="H11">
    <cfRule type="top10" priority="17" bottom="1" rank="1"/>
    <cfRule type="top10" dxfId="506" priority="18" rank="1"/>
  </conditionalFormatting>
  <conditionalFormatting sqref="I11">
    <cfRule type="top10" priority="15" bottom="1" rank="1"/>
    <cfRule type="top10" dxfId="505" priority="16" rank="1"/>
  </conditionalFormatting>
  <conditionalFormatting sqref="J11">
    <cfRule type="top10" priority="13" bottom="1" rank="1"/>
    <cfRule type="top10" dxfId="504" priority="14" rank="1"/>
  </conditionalFormatting>
  <conditionalFormatting sqref="E12">
    <cfRule type="top10" priority="11" bottom="1" rank="1"/>
    <cfRule type="top10" dxfId="503" priority="12" rank="1"/>
  </conditionalFormatting>
  <conditionalFormatting sqref="F12">
    <cfRule type="top10" priority="9" bottom="1" rank="1"/>
    <cfRule type="top10" dxfId="502" priority="10" rank="1"/>
  </conditionalFormatting>
  <conditionalFormatting sqref="G12">
    <cfRule type="top10" priority="7" bottom="1" rank="1"/>
    <cfRule type="top10" dxfId="501" priority="8" rank="1"/>
  </conditionalFormatting>
  <conditionalFormatting sqref="H12">
    <cfRule type="top10" priority="5" bottom="1" rank="1"/>
    <cfRule type="top10" dxfId="500" priority="6" rank="1"/>
  </conditionalFormatting>
  <conditionalFormatting sqref="I12">
    <cfRule type="top10" priority="3" bottom="1" rank="1"/>
    <cfRule type="top10" dxfId="499" priority="4" rank="1"/>
  </conditionalFormatting>
  <conditionalFormatting sqref="J12">
    <cfRule type="top10" priority="1" bottom="1" rank="1"/>
    <cfRule type="top10" dxfId="4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16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6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16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6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16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1600-000005000000}">
          <x14:formula1>
            <xm:f>'C:\Users\Joe\Downloads\[ABRA Club Tournament 6182017.xlsm]Data'!#REF!</xm:f>
          </x14:formula1>
          <xm:sqref>B7</xm:sqref>
        </x14:dataValidation>
        <x14:dataValidation type="list" allowBlank="1" showInputMessage="1" showErrorMessage="1" xr:uid="{1F4956D8-45BE-4E06-BFA4-A29DD7860C77}">
          <x14:formula1>
            <xm:f>'C:\Users\abra2\Desktop\ABRA Files and More\AUTO BENCH REST ASSOCIATION FILE\ABRA 2017\GEORGIA\[ABRA Club Shoot 8202017.xlsm]Data'!#REF!</xm:f>
          </x14:formula1>
          <xm:sqref>B8</xm:sqref>
        </x14:dataValidation>
        <x14:dataValidation type="list" allowBlank="1" showInputMessage="1" showErrorMessage="1" xr:uid="{34CD400F-66FF-4117-94AD-ABCC587DE343}">
          <x14:formula1>
            <xm:f>'C:\Users\abra2\Desktop\ABRA Files and More\AUTO BENCH REST ASSOCIATION FILE\ABRA 2017\GEORGIA\[ABRA State Tournament 9172017.xlsm]Data'!#REF!</xm:f>
          </x14:formula1>
          <xm:sqref>B9</xm:sqref>
        </x14:dataValidation>
        <x14:dataValidation type="list" allowBlank="1" showInputMessage="1" showErrorMessage="1" xr:uid="{5E717D0E-EF80-46C9-A59B-781EBECF06C3}">
          <x14:formula1>
            <xm:f>'C:\Users\abra2\Desktop\ABRA Files and More\AUTO BENCH REST ASSOCIATION FILE\ABRA 2017\TENNESSEE\[10 07 207.xlsm]Data'!#REF!</xm:f>
          </x14:formula1>
          <xm:sqref>B10</xm:sqref>
        </x14:dataValidation>
        <x14:dataValidation type="list" allowBlank="1" showInputMessage="1" showErrorMessage="1" xr:uid="{9E98D6B7-7321-4CBC-9479-ED867911EAF4}">
          <x14:formula1>
            <xm:f>'C:\Users\abra2\Desktop\ABRA Files and More\AUTO BENCH REST ASSOCIATION FILE\ABRA 2017\GEORGIA\[ABRA Club Shoot 10152017.xlsm]Data'!#REF!</xm:f>
          </x14:formula1>
          <xm:sqref>B11</xm:sqref>
        </x14:dataValidation>
        <x14:dataValidation type="list" allowBlank="1" showInputMessage="1" showErrorMessage="1" xr:uid="{C30BA3BA-00AF-4E73-A963-90679E8C7099}">
          <x14:formula1>
            <xm:f>'[ABRA Club Shoot 11192017.xlsm]Data'!#REF!</xm:f>
          </x14:formula1>
          <xm:sqref>B12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065BC-2063-4C2A-8599-25AA5736A0A1}">
  <dimension ref="A1:O4"/>
  <sheetViews>
    <sheetView workbookViewId="0">
      <selection activeCell="O4" sqref="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100</v>
      </c>
      <c r="C2" s="13">
        <v>42999</v>
      </c>
      <c r="D2" s="14" t="s">
        <v>51</v>
      </c>
      <c r="E2" s="12">
        <v>130</v>
      </c>
      <c r="F2" s="12">
        <v>145</v>
      </c>
      <c r="G2" s="12">
        <v>144</v>
      </c>
      <c r="H2" s="12"/>
      <c r="I2" s="12"/>
      <c r="J2" s="12"/>
      <c r="K2" s="15">
        <v>3</v>
      </c>
      <c r="L2" s="15">
        <v>419</v>
      </c>
      <c r="M2" s="16">
        <v>139.66666666666666</v>
      </c>
      <c r="N2" s="15">
        <v>3</v>
      </c>
      <c r="O2" s="16">
        <v>142.66666666666666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419</v>
      </c>
      <c r="M4" s="74">
        <f>SUM(M2:M3)</f>
        <v>139.66666666666666</v>
      </c>
      <c r="N4" s="17">
        <f>SUM(N2:N3)</f>
        <v>3</v>
      </c>
      <c r="O4" s="74">
        <f>SUM(O2:O3)</f>
        <v>142.66666666666666</v>
      </c>
    </row>
  </sheetData>
  <conditionalFormatting sqref="E1">
    <cfRule type="top10" priority="47" bottom="1" rank="1"/>
    <cfRule type="top10" dxfId="497" priority="48" rank="1"/>
  </conditionalFormatting>
  <conditionalFormatting sqref="F1">
    <cfRule type="top10" priority="45" bottom="1" rank="1"/>
    <cfRule type="top10" dxfId="496" priority="46" rank="1"/>
  </conditionalFormatting>
  <conditionalFormatting sqref="G1">
    <cfRule type="top10" priority="43" bottom="1" rank="1"/>
    <cfRule type="top10" dxfId="495" priority="44" rank="1"/>
  </conditionalFormatting>
  <conditionalFormatting sqref="H1">
    <cfRule type="top10" priority="41" bottom="1" rank="1"/>
    <cfRule type="top10" dxfId="494" priority="42" rank="1"/>
  </conditionalFormatting>
  <conditionalFormatting sqref="I1">
    <cfRule type="top10" priority="39" bottom="1" rank="1"/>
    <cfRule type="top10" dxfId="493" priority="40" rank="1"/>
  </conditionalFormatting>
  <conditionalFormatting sqref="J1">
    <cfRule type="top10" priority="37" bottom="1" rank="1"/>
    <cfRule type="top10" dxfId="492" priority="38" rank="1"/>
  </conditionalFormatting>
  <conditionalFormatting sqref="E2">
    <cfRule type="top10" priority="11" bottom="1" rank="1"/>
    <cfRule type="top10" dxfId="491" priority="12" rank="1"/>
  </conditionalFormatting>
  <conditionalFormatting sqref="F2">
    <cfRule type="top10" priority="9" bottom="1" rank="1"/>
    <cfRule type="top10" dxfId="490" priority="10" rank="1"/>
  </conditionalFormatting>
  <conditionalFormatting sqref="G2">
    <cfRule type="top10" priority="7" bottom="1" rank="1"/>
    <cfRule type="top10" dxfId="489" priority="8" rank="1"/>
  </conditionalFormatting>
  <conditionalFormatting sqref="H2">
    <cfRule type="top10" priority="5" bottom="1" rank="1"/>
    <cfRule type="top10" dxfId="488" priority="6" rank="1"/>
  </conditionalFormatting>
  <conditionalFormatting sqref="I2">
    <cfRule type="top10" priority="3" bottom="1" rank="1"/>
    <cfRule type="top10" dxfId="487" priority="4" rank="1"/>
  </conditionalFormatting>
  <conditionalFormatting sqref="J2">
    <cfRule type="top10" priority="1" bottom="1" rank="1"/>
    <cfRule type="top10" dxfId="4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23DCB3-85AA-4B2D-8AA9-249E10CE756E}">
          <x14:formula1>
            <xm:f>'C:\Users\abra2\AppData\Local\Packages\Microsoft.MicrosoftEdge_8wekyb3d8bbwe\TempState\Downloads\[BGSL-ABRA Scoring_9-21-17.xlsm]Data'!#REF!</xm:f>
          </x14:formula1>
          <xm:sqref>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9"/>
  <dimension ref="A1:O13"/>
  <sheetViews>
    <sheetView workbookViewId="0">
      <selection activeCell="A8" sqref="A8:O8"/>
    </sheetView>
  </sheetViews>
  <sheetFormatPr defaultRowHeight="15" x14ac:dyDescent="0.25"/>
  <cols>
    <col min="1" max="1" width="11.140625" style="5" bestFit="1" customWidth="1"/>
    <col min="2" max="2" width="17" style="5" bestFit="1" customWidth="1"/>
    <col min="3" max="3" width="16.42578125" style="5" bestFit="1" customWidth="1"/>
    <col min="4" max="4" width="20.5703125" style="5" bestFit="1" customWidth="1"/>
    <col min="5" max="10" width="9.140625" style="5"/>
    <col min="11" max="11" width="13.28515625" style="5" bestFit="1" customWidth="1"/>
    <col min="12" max="12" width="12.28515625" style="5" bestFit="1" customWidth="1"/>
    <col min="13" max="13" width="9" style="5" bestFit="1" customWidth="1"/>
    <col min="14" max="14" width="7.140625" style="5" bestFit="1" customWidth="1"/>
    <col min="15" max="15" width="13.7109375" style="5" bestFit="1" customWidth="1"/>
    <col min="16" max="16384" width="9.140625" style="5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ht="15.75" thickBot="1" x14ac:dyDescent="0.3">
      <c r="A2" s="23" t="s">
        <v>6</v>
      </c>
      <c r="B2" s="23" t="s">
        <v>32</v>
      </c>
      <c r="C2" s="24">
        <v>42792</v>
      </c>
      <c r="D2" s="25" t="s">
        <v>31</v>
      </c>
      <c r="E2" s="30">
        <v>180</v>
      </c>
      <c r="F2" s="30">
        <v>182</v>
      </c>
      <c r="G2" s="30">
        <v>180</v>
      </c>
      <c r="H2" s="23"/>
      <c r="I2" s="23"/>
      <c r="J2" s="23"/>
      <c r="K2" s="26">
        <v>3</v>
      </c>
      <c r="L2" s="26">
        <v>542</v>
      </c>
      <c r="M2" s="27">
        <v>180.66666666666666</v>
      </c>
      <c r="N2" s="26">
        <v>6</v>
      </c>
      <c r="O2" s="27">
        <v>186.66666666666666</v>
      </c>
    </row>
    <row r="3" spans="1:15" ht="15.75" thickBot="1" x14ac:dyDescent="0.3">
      <c r="A3" s="23" t="s">
        <v>6</v>
      </c>
      <c r="B3" s="23" t="s">
        <v>32</v>
      </c>
      <c r="C3" s="24">
        <v>42819</v>
      </c>
      <c r="D3" s="25" t="s">
        <v>44</v>
      </c>
      <c r="E3" s="37">
        <v>175</v>
      </c>
      <c r="F3" s="31">
        <v>184</v>
      </c>
      <c r="G3" s="38">
        <v>178</v>
      </c>
      <c r="H3" s="30">
        <v>183</v>
      </c>
      <c r="I3" s="30">
        <v>181</v>
      </c>
      <c r="J3" s="39">
        <v>180</v>
      </c>
      <c r="K3" s="26">
        <v>6</v>
      </c>
      <c r="L3" s="26">
        <v>1081</v>
      </c>
      <c r="M3" s="27">
        <v>180.16666666666666</v>
      </c>
      <c r="N3" s="26">
        <v>12</v>
      </c>
      <c r="O3" s="27">
        <v>192.16666666666666</v>
      </c>
    </row>
    <row r="4" spans="1:15" x14ac:dyDescent="0.25">
      <c r="A4" s="23" t="s">
        <v>6</v>
      </c>
      <c r="B4" s="23" t="s">
        <v>32</v>
      </c>
      <c r="C4" s="24">
        <v>42910</v>
      </c>
      <c r="D4" s="25" t="s">
        <v>31</v>
      </c>
      <c r="E4" s="23">
        <v>186</v>
      </c>
      <c r="F4" s="23">
        <v>178</v>
      </c>
      <c r="G4" s="23">
        <v>181</v>
      </c>
      <c r="H4" s="23"/>
      <c r="I4" s="23"/>
      <c r="J4" s="23"/>
      <c r="K4" s="26">
        <v>3</v>
      </c>
      <c r="L4" s="26">
        <v>545</v>
      </c>
      <c r="M4" s="27">
        <v>181.66666666666666</v>
      </c>
      <c r="N4" s="26">
        <v>9</v>
      </c>
      <c r="O4" s="27">
        <v>190.66666666666666</v>
      </c>
    </row>
    <row r="5" spans="1:15" x14ac:dyDescent="0.25">
      <c r="A5" s="23" t="s">
        <v>6</v>
      </c>
      <c r="B5" s="23" t="s">
        <v>32</v>
      </c>
      <c r="C5" s="24">
        <v>42938</v>
      </c>
      <c r="D5" s="25" t="s">
        <v>31</v>
      </c>
      <c r="E5" s="23">
        <v>180</v>
      </c>
      <c r="F5" s="23">
        <v>176</v>
      </c>
      <c r="G5" s="23">
        <v>172</v>
      </c>
      <c r="H5" s="23"/>
      <c r="I5" s="23"/>
      <c r="J5" s="23"/>
      <c r="K5" s="26">
        <v>3</v>
      </c>
      <c r="L5" s="26">
        <v>528</v>
      </c>
      <c r="M5" s="27">
        <v>176</v>
      </c>
      <c r="N5" s="26">
        <v>5</v>
      </c>
      <c r="O5" s="27">
        <v>181</v>
      </c>
    </row>
    <row r="6" spans="1:15" x14ac:dyDescent="0.25">
      <c r="A6" s="23" t="s">
        <v>6</v>
      </c>
      <c r="B6" s="23" t="s">
        <v>32</v>
      </c>
      <c r="C6" s="24">
        <v>42980</v>
      </c>
      <c r="D6" s="25" t="s">
        <v>31</v>
      </c>
      <c r="E6" s="23">
        <v>191</v>
      </c>
      <c r="F6" s="23">
        <v>169</v>
      </c>
      <c r="G6" s="23">
        <v>180</v>
      </c>
      <c r="H6" s="23"/>
      <c r="I6" s="23"/>
      <c r="J6" s="23"/>
      <c r="K6" s="26">
        <v>3</v>
      </c>
      <c r="L6" s="26">
        <v>540</v>
      </c>
      <c r="M6" s="27">
        <v>180</v>
      </c>
      <c r="N6" s="26">
        <v>5</v>
      </c>
      <c r="O6" s="27">
        <v>185</v>
      </c>
    </row>
    <row r="7" spans="1:15" x14ac:dyDescent="0.25">
      <c r="A7" s="23" t="s">
        <v>6</v>
      </c>
      <c r="B7" s="23" t="s">
        <v>32</v>
      </c>
      <c r="C7" s="24">
        <v>43001</v>
      </c>
      <c r="D7" s="25" t="s">
        <v>31</v>
      </c>
      <c r="E7" s="23">
        <v>181</v>
      </c>
      <c r="F7" s="23">
        <v>178</v>
      </c>
      <c r="G7" s="23">
        <v>173</v>
      </c>
      <c r="H7" s="23"/>
      <c r="I7" s="23"/>
      <c r="J7" s="23"/>
      <c r="K7" s="26">
        <v>3</v>
      </c>
      <c r="L7" s="26">
        <v>532</v>
      </c>
      <c r="M7" s="27">
        <v>177.33333333333334</v>
      </c>
      <c r="N7" s="26">
        <v>4</v>
      </c>
      <c r="O7" s="27">
        <v>181.33333333333334</v>
      </c>
    </row>
    <row r="8" spans="1:15" x14ac:dyDescent="0.25">
      <c r="A8" s="12" t="s">
        <v>6</v>
      </c>
      <c r="B8" s="12" t="s">
        <v>32</v>
      </c>
      <c r="C8" s="13">
        <v>43043</v>
      </c>
      <c r="D8" s="14" t="s">
        <v>44</v>
      </c>
      <c r="E8" s="12">
        <v>176</v>
      </c>
      <c r="F8" s="55">
        <v>184</v>
      </c>
      <c r="G8" s="55">
        <v>189</v>
      </c>
      <c r="H8" s="55">
        <v>187</v>
      </c>
      <c r="I8" s="55">
        <v>184</v>
      </c>
      <c r="J8" s="55">
        <v>185</v>
      </c>
      <c r="K8" s="15">
        <v>6</v>
      </c>
      <c r="L8" s="15">
        <v>1105</v>
      </c>
      <c r="M8" s="16">
        <v>184.16666666666666</v>
      </c>
      <c r="N8" s="15">
        <v>30</v>
      </c>
      <c r="O8" s="16">
        <v>214.16666666666666</v>
      </c>
    </row>
    <row r="9" spans="1:15" x14ac:dyDescent="0.25">
      <c r="A9" s="1"/>
      <c r="B9" s="1"/>
      <c r="C9" s="1"/>
      <c r="D9" s="2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2"/>
      <c r="K10" s="1"/>
      <c r="L10" s="1"/>
      <c r="M10" s="1"/>
      <c r="N10" s="1"/>
      <c r="O10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>
        <f>SUM(K2:K12)</f>
        <v>27</v>
      </c>
      <c r="L13" s="1">
        <f>SUM(L2:L12)</f>
        <v>4873</v>
      </c>
      <c r="M13" s="1">
        <f>SUM(L13/K13)</f>
        <v>180.4814814814815</v>
      </c>
      <c r="N13" s="1">
        <f>SUM(N2:N12)</f>
        <v>71</v>
      </c>
      <c r="O13" s="1">
        <f t="shared" ref="O13" si="0">SUM(M13+N13)</f>
        <v>251.4814814814815</v>
      </c>
    </row>
  </sheetData>
  <conditionalFormatting sqref="E1">
    <cfRule type="top10" priority="209" bottom="1" rank="1"/>
    <cfRule type="top10" dxfId="485" priority="210" rank="1"/>
  </conditionalFormatting>
  <conditionalFormatting sqref="F1">
    <cfRule type="top10" priority="207" bottom="1" rank="1"/>
    <cfRule type="top10" dxfId="484" priority="208" rank="1"/>
  </conditionalFormatting>
  <conditionalFormatting sqref="G1">
    <cfRule type="top10" priority="205" bottom="1" rank="1"/>
    <cfRule type="top10" dxfId="483" priority="206" rank="1"/>
  </conditionalFormatting>
  <conditionalFormatting sqref="H1">
    <cfRule type="top10" priority="203" bottom="1" rank="1"/>
    <cfRule type="top10" dxfId="482" priority="204" rank="1"/>
  </conditionalFormatting>
  <conditionalFormatting sqref="I1">
    <cfRule type="top10" priority="201" bottom="1" rank="1"/>
    <cfRule type="top10" dxfId="481" priority="202" rank="1"/>
  </conditionalFormatting>
  <conditionalFormatting sqref="J1">
    <cfRule type="top10" priority="199" bottom="1" rank="1"/>
    <cfRule type="top10" dxfId="480" priority="200" rank="1"/>
  </conditionalFormatting>
  <conditionalFormatting sqref="E2">
    <cfRule type="top10" priority="83" bottom="1" rank="1"/>
    <cfRule type="top10" dxfId="479" priority="84" rank="1"/>
  </conditionalFormatting>
  <conditionalFormatting sqref="F2">
    <cfRule type="top10" priority="81" bottom="1" rank="1"/>
    <cfRule type="top10" dxfId="478" priority="82" rank="1"/>
  </conditionalFormatting>
  <conditionalFormatting sqref="G2">
    <cfRule type="top10" priority="79" bottom="1" rank="1"/>
    <cfRule type="top10" dxfId="477" priority="80" rank="1"/>
  </conditionalFormatting>
  <conditionalFormatting sqref="H2">
    <cfRule type="top10" priority="77" bottom="1" rank="1"/>
    <cfRule type="top10" dxfId="476" priority="78" rank="1"/>
  </conditionalFormatting>
  <conditionalFormatting sqref="I2">
    <cfRule type="top10" priority="75" bottom="1" rank="1"/>
    <cfRule type="top10" dxfId="475" priority="76" rank="1"/>
  </conditionalFormatting>
  <conditionalFormatting sqref="J2">
    <cfRule type="top10" priority="73" bottom="1" rank="1"/>
    <cfRule type="top10" dxfId="474" priority="74" rank="1"/>
  </conditionalFormatting>
  <conditionalFormatting sqref="E3">
    <cfRule type="top10" priority="61" bottom="1" rank="1"/>
    <cfRule type="top10" dxfId="473" priority="62" rank="1"/>
  </conditionalFormatting>
  <conditionalFormatting sqref="F3">
    <cfRule type="top10" priority="63" bottom="1" rank="1"/>
    <cfRule type="top10" dxfId="472" priority="64" rank="1"/>
  </conditionalFormatting>
  <conditionalFormatting sqref="G3">
    <cfRule type="top10" priority="65" bottom="1" rank="1"/>
    <cfRule type="top10" dxfId="471" priority="66" rank="1"/>
  </conditionalFormatting>
  <conditionalFormatting sqref="H3">
    <cfRule type="top10" priority="67" bottom="1" rank="1"/>
    <cfRule type="top10" dxfId="470" priority="68" rank="1"/>
  </conditionalFormatting>
  <conditionalFormatting sqref="I3">
    <cfRule type="top10" priority="69" bottom="1" rank="1"/>
    <cfRule type="top10" dxfId="469" priority="70" rank="1"/>
  </conditionalFormatting>
  <conditionalFormatting sqref="J3">
    <cfRule type="top10" priority="71" bottom="1" rank="1"/>
    <cfRule type="top10" dxfId="468" priority="72" rank="1"/>
  </conditionalFormatting>
  <conditionalFormatting sqref="E4">
    <cfRule type="top10" priority="59" bottom="1" rank="1"/>
    <cfRule type="top10" dxfId="467" priority="60" rank="1"/>
  </conditionalFormatting>
  <conditionalFormatting sqref="F4">
    <cfRule type="top10" priority="57" bottom="1" rank="1"/>
    <cfRule type="top10" dxfId="466" priority="58" rank="1"/>
  </conditionalFormatting>
  <conditionalFormatting sqref="G4">
    <cfRule type="top10" priority="55" bottom="1" rank="1"/>
    <cfRule type="top10" dxfId="465" priority="56" rank="1"/>
  </conditionalFormatting>
  <conditionalFormatting sqref="H4">
    <cfRule type="top10" priority="53" bottom="1" rank="1"/>
    <cfRule type="top10" dxfId="464" priority="54" rank="1"/>
  </conditionalFormatting>
  <conditionalFormatting sqref="I4">
    <cfRule type="top10" priority="51" bottom="1" rank="1"/>
    <cfRule type="top10" dxfId="463" priority="52" rank="1"/>
  </conditionalFormatting>
  <conditionalFormatting sqref="J4">
    <cfRule type="top10" priority="49" bottom="1" rank="1"/>
    <cfRule type="top10" dxfId="462" priority="50" rank="1"/>
  </conditionalFormatting>
  <conditionalFormatting sqref="E5">
    <cfRule type="top10" priority="47" bottom="1" rank="1"/>
    <cfRule type="top10" dxfId="461" priority="48" rank="1"/>
  </conditionalFormatting>
  <conditionalFormatting sqref="F5">
    <cfRule type="top10" priority="45" bottom="1" rank="1"/>
    <cfRule type="top10" dxfId="460" priority="46" rank="1"/>
  </conditionalFormatting>
  <conditionalFormatting sqref="G5">
    <cfRule type="top10" priority="43" bottom="1" rank="1"/>
    <cfRule type="top10" dxfId="459" priority="44" rank="1"/>
  </conditionalFormatting>
  <conditionalFormatting sqref="H5">
    <cfRule type="top10" priority="41" bottom="1" rank="1"/>
    <cfRule type="top10" dxfId="458" priority="42" rank="1"/>
  </conditionalFormatting>
  <conditionalFormatting sqref="I5">
    <cfRule type="top10" priority="39" bottom="1" rank="1"/>
    <cfRule type="top10" dxfId="457" priority="40" rank="1"/>
  </conditionalFormatting>
  <conditionalFormatting sqref="J5">
    <cfRule type="top10" priority="37" bottom="1" rank="1"/>
    <cfRule type="top10" dxfId="456" priority="38" rank="1"/>
  </conditionalFormatting>
  <conditionalFormatting sqref="E6">
    <cfRule type="top10" priority="35" bottom="1" rank="1"/>
    <cfRule type="top10" dxfId="455" priority="36" rank="1"/>
  </conditionalFormatting>
  <conditionalFormatting sqref="F6">
    <cfRule type="top10" priority="33" bottom="1" rank="1"/>
    <cfRule type="top10" dxfId="454" priority="34" rank="1"/>
  </conditionalFormatting>
  <conditionalFormatting sqref="G6">
    <cfRule type="top10" priority="31" bottom="1" rank="1"/>
    <cfRule type="top10" dxfId="453" priority="32" rank="1"/>
  </conditionalFormatting>
  <conditionalFormatting sqref="H6">
    <cfRule type="top10" priority="29" bottom="1" rank="1"/>
    <cfRule type="top10" dxfId="452" priority="30" rank="1"/>
  </conditionalFormatting>
  <conditionalFormatting sqref="I6">
    <cfRule type="top10" priority="27" bottom="1" rank="1"/>
    <cfRule type="top10" dxfId="451" priority="28" rank="1"/>
  </conditionalFormatting>
  <conditionalFormatting sqref="J6">
    <cfRule type="top10" priority="25" bottom="1" rank="1"/>
    <cfRule type="top10" dxfId="450" priority="26" rank="1"/>
  </conditionalFormatting>
  <conditionalFormatting sqref="E7">
    <cfRule type="top10" priority="23" bottom="1" rank="1"/>
    <cfRule type="top10" dxfId="449" priority="24" rank="1"/>
  </conditionalFormatting>
  <conditionalFormatting sqref="F7">
    <cfRule type="top10" priority="21" bottom="1" rank="1"/>
    <cfRule type="top10" dxfId="448" priority="22" rank="1"/>
  </conditionalFormatting>
  <conditionalFormatting sqref="G7">
    <cfRule type="top10" priority="19" bottom="1" rank="1"/>
    <cfRule type="top10" dxfId="447" priority="20" rank="1"/>
  </conditionalFormatting>
  <conditionalFormatting sqref="H7">
    <cfRule type="top10" priority="17" bottom="1" rank="1"/>
    <cfRule type="top10" dxfId="446" priority="18" rank="1"/>
  </conditionalFormatting>
  <conditionalFormatting sqref="I7">
    <cfRule type="top10" priority="15" bottom="1" rank="1"/>
    <cfRule type="top10" dxfId="445" priority="16" rank="1"/>
  </conditionalFormatting>
  <conditionalFormatting sqref="J7">
    <cfRule type="top10" priority="13" bottom="1" rank="1"/>
    <cfRule type="top10" dxfId="444" priority="14" rank="1"/>
  </conditionalFormatting>
  <conditionalFormatting sqref="E8">
    <cfRule type="top10" priority="11" bottom="1" rank="1"/>
    <cfRule type="top10" dxfId="443" priority="12" rank="1"/>
  </conditionalFormatting>
  <conditionalFormatting sqref="F8">
    <cfRule type="top10" priority="9" bottom="1" rank="1"/>
    <cfRule type="top10" dxfId="442" priority="10" rank="1"/>
  </conditionalFormatting>
  <conditionalFormatting sqref="G8">
    <cfRule type="top10" priority="7" bottom="1" rank="1"/>
    <cfRule type="top10" dxfId="441" priority="8" rank="1"/>
  </conditionalFormatting>
  <conditionalFormatting sqref="H8">
    <cfRule type="top10" priority="5" bottom="1" rank="1"/>
    <cfRule type="top10" dxfId="440" priority="6" rank="1"/>
  </conditionalFormatting>
  <conditionalFormatting sqref="I8">
    <cfRule type="top10" priority="3" bottom="1" rank="1"/>
    <cfRule type="top10" dxfId="439" priority="4" rank="1"/>
  </conditionalFormatting>
  <conditionalFormatting sqref="J8">
    <cfRule type="top10" priority="1" bottom="1" rank="1"/>
    <cfRule type="top10" dxfId="438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2DFD58-62EB-4F7D-9ED0-322924FFF48F}">
          <x14:formula1>
            <xm:f>'C:\Users\abra2\Desktop\[11 04 2017.xlsm]Data'!#REF!</xm:f>
          </x14:formula1>
          <xm:sqref>B8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41</v>
      </c>
      <c r="C2" s="13">
        <v>42750</v>
      </c>
      <c r="D2" s="14" t="s">
        <v>39</v>
      </c>
      <c r="E2" s="12">
        <v>167</v>
      </c>
      <c r="F2" s="12">
        <v>161</v>
      </c>
      <c r="G2" s="12">
        <v>173</v>
      </c>
      <c r="H2" s="12">
        <v>168</v>
      </c>
      <c r="I2" s="12"/>
      <c r="J2" s="12"/>
      <c r="K2" s="15">
        <v>4</v>
      </c>
      <c r="L2" s="15">
        <v>669</v>
      </c>
      <c r="M2" s="16">
        <v>167.25</v>
      </c>
      <c r="N2" s="15">
        <v>3</v>
      </c>
      <c r="O2" s="16">
        <v>170.25</v>
      </c>
    </row>
    <row r="3" spans="1:15" x14ac:dyDescent="0.25">
      <c r="A3" s="12" t="s">
        <v>6</v>
      </c>
      <c r="B3" s="12" t="s">
        <v>41</v>
      </c>
      <c r="C3" s="13">
        <v>42813</v>
      </c>
      <c r="D3" s="14" t="s">
        <v>39</v>
      </c>
      <c r="E3" s="12">
        <v>174</v>
      </c>
      <c r="F3" s="12">
        <v>168</v>
      </c>
      <c r="G3" s="12">
        <v>166</v>
      </c>
      <c r="H3" s="12">
        <v>159</v>
      </c>
      <c r="I3" s="12"/>
      <c r="J3" s="12"/>
      <c r="K3" s="15">
        <v>4</v>
      </c>
      <c r="L3" s="15">
        <v>667</v>
      </c>
      <c r="M3" s="16">
        <v>166.75</v>
      </c>
      <c r="N3" s="15">
        <v>6</v>
      </c>
      <c r="O3" s="16">
        <v>172.75</v>
      </c>
    </row>
    <row r="4" spans="1:15" x14ac:dyDescent="0.25">
      <c r="A4" s="48" t="s">
        <v>6</v>
      </c>
      <c r="B4" s="48" t="s">
        <v>41</v>
      </c>
      <c r="C4" s="49">
        <v>42841</v>
      </c>
      <c r="D4" s="50" t="s">
        <v>39</v>
      </c>
      <c r="E4" s="48">
        <v>159</v>
      </c>
      <c r="F4" s="48">
        <v>161</v>
      </c>
      <c r="G4" s="48">
        <v>169</v>
      </c>
      <c r="H4" s="48">
        <v>159</v>
      </c>
      <c r="I4" s="48"/>
      <c r="J4" s="48"/>
      <c r="K4" s="51">
        <v>4</v>
      </c>
      <c r="L4" s="51">
        <v>648</v>
      </c>
      <c r="M4" s="52">
        <v>162</v>
      </c>
      <c r="N4" s="51">
        <v>3</v>
      </c>
      <c r="O4" s="52">
        <v>165</v>
      </c>
    </row>
    <row r="5" spans="1:15" x14ac:dyDescent="0.25">
      <c r="A5" s="12" t="s">
        <v>6</v>
      </c>
      <c r="B5" s="12" t="s">
        <v>41</v>
      </c>
      <c r="C5" s="13">
        <v>42876</v>
      </c>
      <c r="D5" s="14" t="s">
        <v>39</v>
      </c>
      <c r="E5" s="12">
        <v>176</v>
      </c>
      <c r="F5" s="12">
        <v>172</v>
      </c>
      <c r="G5" s="12">
        <v>170</v>
      </c>
      <c r="H5" s="12">
        <v>172</v>
      </c>
      <c r="I5" s="12"/>
      <c r="J5" s="12"/>
      <c r="K5" s="15">
        <v>4</v>
      </c>
      <c r="L5" s="15">
        <v>690</v>
      </c>
      <c r="M5" s="16">
        <v>172.5</v>
      </c>
      <c r="N5" s="15">
        <v>6</v>
      </c>
      <c r="O5" s="16">
        <v>178.5</v>
      </c>
    </row>
    <row r="6" spans="1:15" x14ac:dyDescent="0.25">
      <c r="A6" s="12" t="s">
        <v>6</v>
      </c>
      <c r="B6" s="12" t="s">
        <v>41</v>
      </c>
      <c r="C6" s="13">
        <v>42904</v>
      </c>
      <c r="D6" s="14" t="s">
        <v>39</v>
      </c>
      <c r="E6" s="12">
        <v>166</v>
      </c>
      <c r="F6" s="12">
        <v>173</v>
      </c>
      <c r="G6" s="12">
        <v>165</v>
      </c>
      <c r="H6" s="12">
        <v>173</v>
      </c>
      <c r="I6" s="12">
        <v>170</v>
      </c>
      <c r="J6" s="48">
        <v>169</v>
      </c>
      <c r="K6" s="15">
        <v>6</v>
      </c>
      <c r="L6" s="15">
        <v>1016</v>
      </c>
      <c r="M6" s="16">
        <v>169.33333333333334</v>
      </c>
      <c r="N6" s="15">
        <v>6</v>
      </c>
      <c r="O6" s="16">
        <v>175.33333333333334</v>
      </c>
    </row>
    <row r="7" spans="1:15" x14ac:dyDescent="0.25">
      <c r="A7" s="12" t="s">
        <v>6</v>
      </c>
      <c r="B7" s="12" t="s">
        <v>41</v>
      </c>
      <c r="C7" s="13">
        <v>42932</v>
      </c>
      <c r="D7" s="14" t="s">
        <v>39</v>
      </c>
      <c r="E7" s="12">
        <v>155</v>
      </c>
      <c r="F7" s="12">
        <v>169</v>
      </c>
      <c r="G7" s="12">
        <v>175</v>
      </c>
      <c r="H7" s="12">
        <v>169</v>
      </c>
      <c r="I7" s="12"/>
      <c r="J7" s="12"/>
      <c r="K7" s="15">
        <v>4</v>
      </c>
      <c r="L7" s="15">
        <v>668</v>
      </c>
      <c r="M7" s="16">
        <v>167</v>
      </c>
      <c r="N7" s="15">
        <v>4</v>
      </c>
      <c r="O7" s="16">
        <v>171</v>
      </c>
    </row>
    <row r="8" spans="1:15" x14ac:dyDescent="0.25">
      <c r="A8" s="12" t="s">
        <v>6</v>
      </c>
      <c r="B8" s="12" t="s">
        <v>41</v>
      </c>
      <c r="C8" s="13">
        <v>42967</v>
      </c>
      <c r="D8" s="14" t="s">
        <v>39</v>
      </c>
      <c r="E8" s="12">
        <v>180</v>
      </c>
      <c r="F8" s="12">
        <v>178</v>
      </c>
      <c r="G8" s="12">
        <v>189</v>
      </c>
      <c r="H8" s="12">
        <v>171</v>
      </c>
      <c r="I8" s="12"/>
      <c r="J8" s="12"/>
      <c r="K8" s="15">
        <v>4</v>
      </c>
      <c r="L8" s="15">
        <v>718</v>
      </c>
      <c r="M8" s="16">
        <v>179.5</v>
      </c>
      <c r="N8" s="15">
        <v>6</v>
      </c>
      <c r="O8" s="16">
        <v>185.5</v>
      </c>
    </row>
    <row r="9" spans="1:15" x14ac:dyDescent="0.25">
      <c r="A9" s="12" t="s">
        <v>6</v>
      </c>
      <c r="B9" s="12" t="s">
        <v>41</v>
      </c>
      <c r="C9" s="13">
        <v>42995</v>
      </c>
      <c r="D9" s="14" t="s">
        <v>39</v>
      </c>
      <c r="E9" s="12">
        <v>172</v>
      </c>
      <c r="F9" s="12">
        <v>176</v>
      </c>
      <c r="G9" s="12">
        <v>176</v>
      </c>
      <c r="H9" s="12">
        <v>173</v>
      </c>
      <c r="I9" s="12">
        <v>165</v>
      </c>
      <c r="J9" s="12">
        <v>171</v>
      </c>
      <c r="K9" s="15">
        <v>6</v>
      </c>
      <c r="L9" s="15">
        <v>1033</v>
      </c>
      <c r="M9" s="16">
        <v>172.16666666666666</v>
      </c>
      <c r="N9" s="15">
        <v>6</v>
      </c>
      <c r="O9" s="16">
        <v>178.16666666666666</v>
      </c>
    </row>
    <row r="10" spans="1:15" x14ac:dyDescent="0.25">
      <c r="A10" s="12" t="s">
        <v>6</v>
      </c>
      <c r="B10" s="12" t="s">
        <v>41</v>
      </c>
      <c r="C10" s="13">
        <v>43023</v>
      </c>
      <c r="D10" s="14" t="s">
        <v>39</v>
      </c>
      <c r="E10" s="12">
        <v>170</v>
      </c>
      <c r="F10" s="12">
        <v>176</v>
      </c>
      <c r="G10" s="12">
        <v>176</v>
      </c>
      <c r="H10" s="12">
        <v>177</v>
      </c>
      <c r="I10" s="12"/>
      <c r="J10" s="12"/>
      <c r="K10" s="15">
        <v>4</v>
      </c>
      <c r="L10" s="15">
        <v>699</v>
      </c>
      <c r="M10" s="16">
        <v>174.75</v>
      </c>
      <c r="N10" s="15">
        <v>4</v>
      </c>
      <c r="O10" s="16">
        <v>178.75</v>
      </c>
    </row>
    <row r="11" spans="1:15" x14ac:dyDescent="0.25">
      <c r="D11" s="1"/>
    </row>
    <row r="12" spans="1:15" x14ac:dyDescent="0.25">
      <c r="K12" s="17">
        <f>SUM(K2:K11)</f>
        <v>40</v>
      </c>
      <c r="L12" s="17">
        <f>SUM(L2:L11)</f>
        <v>6808</v>
      </c>
      <c r="M12" s="1">
        <f>SUM(L12/K12)</f>
        <v>170.2</v>
      </c>
      <c r="N12" s="17">
        <f>SUM(N2:N11)</f>
        <v>44</v>
      </c>
      <c r="O12" s="1">
        <f t="shared" ref="O12" si="0">SUM(M12+N12)</f>
        <v>214.2</v>
      </c>
    </row>
  </sheetData>
  <conditionalFormatting sqref="E1">
    <cfRule type="top10" priority="131" bottom="1" rank="1"/>
    <cfRule type="top10" dxfId="437" priority="132" rank="1"/>
  </conditionalFormatting>
  <conditionalFormatting sqref="F1">
    <cfRule type="top10" priority="129" bottom="1" rank="1"/>
    <cfRule type="top10" dxfId="436" priority="130" rank="1"/>
  </conditionalFormatting>
  <conditionalFormatting sqref="G1">
    <cfRule type="top10" priority="127" bottom="1" rank="1"/>
    <cfRule type="top10" dxfId="435" priority="128" rank="1"/>
  </conditionalFormatting>
  <conditionalFormatting sqref="H1">
    <cfRule type="top10" priority="125" bottom="1" rank="1"/>
    <cfRule type="top10" dxfId="434" priority="126" rank="1"/>
  </conditionalFormatting>
  <conditionalFormatting sqref="I1">
    <cfRule type="top10" priority="123" bottom="1" rank="1"/>
    <cfRule type="top10" dxfId="433" priority="124" rank="1"/>
  </conditionalFormatting>
  <conditionalFormatting sqref="J1">
    <cfRule type="top10" priority="121" bottom="1" rank="1"/>
    <cfRule type="top10" dxfId="432" priority="122" rank="1"/>
  </conditionalFormatting>
  <conditionalFormatting sqref="E2">
    <cfRule type="top10" priority="107" bottom="1" rank="1"/>
    <cfRule type="top10" dxfId="431" priority="108" rank="1"/>
  </conditionalFormatting>
  <conditionalFormatting sqref="F2">
    <cfRule type="top10" priority="105" bottom="1" rank="1"/>
    <cfRule type="top10" dxfId="430" priority="106" rank="1"/>
  </conditionalFormatting>
  <conditionalFormatting sqref="G2">
    <cfRule type="top10" priority="103" bottom="1" rank="1"/>
    <cfRule type="top10" dxfId="429" priority="104" rank="1"/>
  </conditionalFormatting>
  <conditionalFormatting sqref="H2">
    <cfRule type="top10" priority="101" bottom="1" rank="1"/>
    <cfRule type="top10" dxfId="428" priority="102" rank="1"/>
  </conditionalFormatting>
  <conditionalFormatting sqref="I2">
    <cfRule type="top10" priority="99" bottom="1" rank="1"/>
    <cfRule type="top10" dxfId="427" priority="100" rank="1"/>
  </conditionalFormatting>
  <conditionalFormatting sqref="J2">
    <cfRule type="top10" priority="97" bottom="1" rank="1"/>
    <cfRule type="top10" dxfId="426" priority="98" rank="1"/>
  </conditionalFormatting>
  <conditionalFormatting sqref="E3">
    <cfRule type="top10" priority="95" bottom="1" rank="1"/>
    <cfRule type="top10" dxfId="425" priority="96" rank="1"/>
  </conditionalFormatting>
  <conditionalFormatting sqref="F3">
    <cfRule type="top10" priority="93" bottom="1" rank="1"/>
    <cfRule type="top10" dxfId="424" priority="94" rank="1"/>
  </conditionalFormatting>
  <conditionalFormatting sqref="G3">
    <cfRule type="top10" priority="91" bottom="1" rank="1"/>
    <cfRule type="top10" dxfId="423" priority="92" rank="1"/>
  </conditionalFormatting>
  <conditionalFormatting sqref="H3">
    <cfRule type="top10" priority="89" bottom="1" rank="1"/>
    <cfRule type="top10" dxfId="422" priority="90" rank="1"/>
  </conditionalFormatting>
  <conditionalFormatting sqref="I3">
    <cfRule type="top10" priority="87" bottom="1" rank="1"/>
    <cfRule type="top10" dxfId="421" priority="88" rank="1"/>
  </conditionalFormatting>
  <conditionalFormatting sqref="J3">
    <cfRule type="top10" priority="85" bottom="1" rank="1"/>
    <cfRule type="top10" dxfId="420" priority="86" rank="1"/>
  </conditionalFormatting>
  <conditionalFormatting sqref="E4">
    <cfRule type="top10" priority="83" bottom="1" rank="1"/>
    <cfRule type="top10" dxfId="419" priority="84" rank="1"/>
  </conditionalFormatting>
  <conditionalFormatting sqref="F4">
    <cfRule type="top10" priority="81" bottom="1" rank="1"/>
    <cfRule type="top10" dxfId="418" priority="82" rank="1"/>
  </conditionalFormatting>
  <conditionalFormatting sqref="G4">
    <cfRule type="top10" priority="79" bottom="1" rank="1"/>
    <cfRule type="top10" dxfId="417" priority="80" rank="1"/>
  </conditionalFormatting>
  <conditionalFormatting sqref="H4">
    <cfRule type="top10" priority="77" bottom="1" rank="1"/>
    <cfRule type="top10" dxfId="416" priority="78" rank="1"/>
  </conditionalFormatting>
  <conditionalFormatting sqref="I4">
    <cfRule type="top10" priority="75" bottom="1" rank="1"/>
    <cfRule type="top10" dxfId="415" priority="76" rank="1"/>
  </conditionalFormatting>
  <conditionalFormatting sqref="J4">
    <cfRule type="top10" priority="73" bottom="1" rank="1"/>
    <cfRule type="top10" dxfId="414" priority="74" rank="1"/>
  </conditionalFormatting>
  <conditionalFormatting sqref="E5">
    <cfRule type="top10" priority="71" bottom="1" rank="1"/>
    <cfRule type="top10" dxfId="413" priority="72" rank="1"/>
  </conditionalFormatting>
  <conditionalFormatting sqref="F5">
    <cfRule type="top10" priority="69" bottom="1" rank="1"/>
    <cfRule type="top10" dxfId="412" priority="70" rank="1"/>
  </conditionalFormatting>
  <conditionalFormatting sqref="G5">
    <cfRule type="top10" priority="67" bottom="1" rank="1"/>
    <cfRule type="top10" dxfId="411" priority="68" rank="1"/>
  </conditionalFormatting>
  <conditionalFormatting sqref="H5">
    <cfRule type="top10" priority="65" bottom="1" rank="1"/>
    <cfRule type="top10" dxfId="410" priority="66" rank="1"/>
  </conditionalFormatting>
  <conditionalFormatting sqref="I5">
    <cfRule type="top10" priority="63" bottom="1" rank="1"/>
    <cfRule type="top10" dxfId="409" priority="64" rank="1"/>
  </conditionalFormatting>
  <conditionalFormatting sqref="J5">
    <cfRule type="top10" priority="61" bottom="1" rank="1"/>
    <cfRule type="top10" dxfId="408" priority="62" rank="1"/>
  </conditionalFormatting>
  <conditionalFormatting sqref="E6">
    <cfRule type="top10" priority="59" bottom="1" rank="1"/>
    <cfRule type="top10" dxfId="407" priority="60" rank="1"/>
  </conditionalFormatting>
  <conditionalFormatting sqref="F6">
    <cfRule type="top10" priority="57" bottom="1" rank="1"/>
    <cfRule type="top10" dxfId="406" priority="58" rank="1"/>
  </conditionalFormatting>
  <conditionalFormatting sqref="G6">
    <cfRule type="top10" priority="55" bottom="1" rank="1"/>
    <cfRule type="top10" dxfId="405" priority="56" rank="1"/>
  </conditionalFormatting>
  <conditionalFormatting sqref="H6">
    <cfRule type="top10" priority="53" bottom="1" rank="1"/>
    <cfRule type="top10" dxfId="404" priority="54" rank="1"/>
  </conditionalFormatting>
  <conditionalFormatting sqref="I6">
    <cfRule type="top10" priority="51" bottom="1" rank="1"/>
    <cfRule type="top10" dxfId="403" priority="52" rank="1"/>
  </conditionalFormatting>
  <conditionalFormatting sqref="J6">
    <cfRule type="top10" priority="49" bottom="1" rank="1"/>
    <cfRule type="top10" dxfId="402" priority="50" rank="1"/>
  </conditionalFormatting>
  <conditionalFormatting sqref="E7">
    <cfRule type="top10" priority="47" bottom="1" rank="1"/>
    <cfRule type="top10" dxfId="401" priority="48" rank="1"/>
  </conditionalFormatting>
  <conditionalFormatting sqref="F7">
    <cfRule type="top10" priority="45" bottom="1" rank="1"/>
    <cfRule type="top10" dxfId="400" priority="46" rank="1"/>
  </conditionalFormatting>
  <conditionalFormatting sqref="G7">
    <cfRule type="top10" priority="43" bottom="1" rank="1"/>
    <cfRule type="top10" dxfId="399" priority="44" rank="1"/>
  </conditionalFormatting>
  <conditionalFormatting sqref="H7">
    <cfRule type="top10" priority="41" bottom="1" rank="1"/>
    <cfRule type="top10" dxfId="398" priority="42" rank="1"/>
  </conditionalFormatting>
  <conditionalFormatting sqref="I7">
    <cfRule type="top10" priority="39" bottom="1" rank="1"/>
    <cfRule type="top10" dxfId="397" priority="40" rank="1"/>
  </conditionalFormatting>
  <conditionalFormatting sqref="J7">
    <cfRule type="top10" priority="37" bottom="1" rank="1"/>
    <cfRule type="top10" dxfId="396" priority="38" rank="1"/>
  </conditionalFormatting>
  <conditionalFormatting sqref="E8">
    <cfRule type="top10" priority="35" bottom="1" rank="1"/>
    <cfRule type="top10" dxfId="395" priority="36" rank="1"/>
  </conditionalFormatting>
  <conditionalFormatting sqref="F8">
    <cfRule type="top10" priority="33" bottom="1" rank="1"/>
    <cfRule type="top10" dxfId="394" priority="34" rank="1"/>
  </conditionalFormatting>
  <conditionalFormatting sqref="G8">
    <cfRule type="top10" priority="31" bottom="1" rank="1"/>
    <cfRule type="top10" dxfId="393" priority="32" rank="1"/>
  </conditionalFormatting>
  <conditionalFormatting sqref="H8">
    <cfRule type="top10" priority="29" bottom="1" rank="1"/>
    <cfRule type="top10" dxfId="392" priority="30" rank="1"/>
  </conditionalFormatting>
  <conditionalFormatting sqref="I8">
    <cfRule type="top10" priority="27" bottom="1" rank="1"/>
    <cfRule type="top10" dxfId="391" priority="28" rank="1"/>
  </conditionalFormatting>
  <conditionalFormatting sqref="J8">
    <cfRule type="top10" priority="25" bottom="1" rank="1"/>
    <cfRule type="top10" dxfId="390" priority="26" rank="1"/>
  </conditionalFormatting>
  <conditionalFormatting sqref="E9">
    <cfRule type="top10" priority="23" bottom="1" rank="1"/>
    <cfRule type="top10" dxfId="389" priority="24" rank="1"/>
  </conditionalFormatting>
  <conditionalFormatting sqref="F9">
    <cfRule type="top10" priority="21" bottom="1" rank="1"/>
    <cfRule type="top10" dxfId="388" priority="22" rank="1"/>
  </conditionalFormatting>
  <conditionalFormatting sqref="G9">
    <cfRule type="top10" priority="19" bottom="1" rank="1"/>
    <cfRule type="top10" dxfId="387" priority="20" rank="1"/>
  </conditionalFormatting>
  <conditionalFormatting sqref="H9">
    <cfRule type="top10" priority="17" bottom="1" rank="1"/>
    <cfRule type="top10" dxfId="386" priority="18" rank="1"/>
  </conditionalFormatting>
  <conditionalFormatting sqref="I9">
    <cfRule type="top10" priority="15" bottom="1" rank="1"/>
    <cfRule type="top10" dxfId="385" priority="16" rank="1"/>
  </conditionalFormatting>
  <conditionalFormatting sqref="J9">
    <cfRule type="top10" priority="13" bottom="1" rank="1"/>
    <cfRule type="top10" dxfId="384" priority="14" rank="1"/>
  </conditionalFormatting>
  <conditionalFormatting sqref="E10">
    <cfRule type="top10" priority="11" bottom="1" rank="1"/>
    <cfRule type="top10" dxfId="383" priority="12" rank="1"/>
  </conditionalFormatting>
  <conditionalFormatting sqref="F10">
    <cfRule type="top10" priority="9" bottom="1" rank="1"/>
    <cfRule type="top10" dxfId="382" priority="10" rank="1"/>
  </conditionalFormatting>
  <conditionalFormatting sqref="G10">
    <cfRule type="top10" priority="7" bottom="1" rank="1"/>
    <cfRule type="top10" dxfId="381" priority="8" rank="1"/>
  </conditionalFormatting>
  <conditionalFormatting sqref="H10">
    <cfRule type="top10" priority="5" bottom="1" rank="1"/>
    <cfRule type="top10" dxfId="380" priority="6" rank="1"/>
  </conditionalFormatting>
  <conditionalFormatting sqref="I10">
    <cfRule type="top10" priority="3" bottom="1" rank="1"/>
    <cfRule type="top10" dxfId="379" priority="4" rank="1"/>
  </conditionalFormatting>
  <conditionalFormatting sqref="J10">
    <cfRule type="top10" priority="1" bottom="1" rank="1"/>
    <cfRule type="top10" dxfId="3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8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800-000001000000}">
          <x14:formula1>
            <xm:f>'C:\Users\Joe\Downloads\[ABRA Club Shoot 3192017 (1).xlsm]Data'!#REF!</xm:f>
          </x14:formula1>
          <xm:sqref>B3</xm:sqref>
        </x14:dataValidation>
        <x14:dataValidation type="list" allowBlank="1" showInputMessage="1" showErrorMessage="1" xr:uid="{00000000-0002-0000-1800-000002000000}">
          <x14:formula1>
            <xm:f>'C:\Users\Joe\Downloads\[ABRA Club Shoot 4162017.xlsm]Data'!#REF!</xm:f>
          </x14:formula1>
          <xm:sqref>B4</xm:sqref>
        </x14:dataValidation>
        <x14:dataValidation type="list" allowBlank="1" showInputMessage="1" showErrorMessage="1" xr:uid="{00000000-0002-0000-1800-000003000000}">
          <x14:formula1>
            <xm:f>'C:\Users\Joe\Downloads\[ABRA Club Shoot 5212017.xlsm]Data'!#REF!</xm:f>
          </x14:formula1>
          <xm:sqref>B5</xm:sqref>
        </x14:dataValidation>
        <x14:dataValidation type="list" allowBlank="1" showInputMessage="1" showErrorMessage="1" xr:uid="{00000000-0002-0000-1800-000004000000}">
          <x14:formula1>
            <xm:f>'C:\Users\Joe\Downloads\[ABRA Club Tournament 6182017.xlsm]Data'!#REF!</xm:f>
          </x14:formula1>
          <xm:sqref>B6</xm:sqref>
        </x14:dataValidation>
        <x14:dataValidation type="list" allowBlank="1" showInputMessage="1" showErrorMessage="1" xr:uid="{00000000-0002-0000-1800-000005000000}">
          <x14:formula1>
            <xm:f>'C:\Users\abra2\Desktop\ABRA 2017\Georgia\[Georgia Club Match 07 16 2017.xlsm]Data'!#REF!</xm:f>
          </x14:formula1>
          <xm:sqref>B7</xm:sqref>
        </x14:dataValidation>
        <x14:dataValidation type="list" allowBlank="1" showInputMessage="1" showErrorMessage="1" xr:uid="{E2E4468A-415E-452D-BFB2-5C64251DD6BD}">
          <x14:formula1>
            <xm:f>'C:\Users\abra2\Desktop\ABRA Files and More\AUTO BENCH REST ASSOCIATION FILE\ABRA 2017\GEORGIA\[ABRA Club Shoot 8202017.xlsm]Data'!#REF!</xm:f>
          </x14:formula1>
          <xm:sqref>B8</xm:sqref>
        </x14:dataValidation>
        <x14:dataValidation type="list" allowBlank="1" showInputMessage="1" showErrorMessage="1" xr:uid="{CAC93696-3A90-4285-9619-EFA6336E4E14}">
          <x14:formula1>
            <xm:f>'C:\Users\abra2\Desktop\ABRA Files and More\AUTO BENCH REST ASSOCIATION FILE\ABRA 2017\GEORGIA\[ABRA State Tournament 9172017.xlsm]Data'!#REF!</xm:f>
          </x14:formula1>
          <xm:sqref>B9</xm:sqref>
        </x14:dataValidation>
        <x14:dataValidation type="list" allowBlank="1" showInputMessage="1" showErrorMessage="1" xr:uid="{00DF65D4-E2E2-496A-BB72-68CF64C50D4C}">
          <x14:formula1>
            <xm:f>'C:\Users\abra2\Desktop\ABRA Files and More\AUTO BENCH REST ASSOCIATION FILE\ABRA 2017\GEORGIA\[ABRA Club Shoot 10152017.xlsm]Data'!#REF!</xm:f>
          </x14:formula1>
          <xm:sqref>B10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ht="15.75" thickBot="1" x14ac:dyDescent="0.3">
      <c r="A2" s="12" t="s">
        <v>6</v>
      </c>
      <c r="B2" s="12" t="s">
        <v>87</v>
      </c>
      <c r="C2" s="13">
        <v>42904</v>
      </c>
      <c r="D2" s="14" t="s">
        <v>39</v>
      </c>
      <c r="E2" s="12">
        <v>173</v>
      </c>
      <c r="F2" s="12">
        <v>169</v>
      </c>
      <c r="G2" s="12">
        <v>162</v>
      </c>
      <c r="H2" s="12">
        <v>158</v>
      </c>
      <c r="I2" s="59">
        <v>169</v>
      </c>
      <c r="J2" s="33">
        <v>174</v>
      </c>
      <c r="K2" s="60">
        <v>6</v>
      </c>
      <c r="L2" s="15">
        <v>1005</v>
      </c>
      <c r="M2" s="16">
        <v>167.5</v>
      </c>
      <c r="N2" s="15">
        <v>8</v>
      </c>
      <c r="O2" s="16">
        <v>175.5</v>
      </c>
    </row>
    <row r="3" spans="1:15" x14ac:dyDescent="0.25">
      <c r="D3" s="1"/>
    </row>
    <row r="4" spans="1:15" x14ac:dyDescent="0.25">
      <c r="K4" s="17">
        <f>SUM(K2:K3)</f>
        <v>6</v>
      </c>
      <c r="L4" s="17">
        <f>SUM(L2:L3)</f>
        <v>1005</v>
      </c>
      <c r="M4" s="1">
        <f>SUM(L4/K4)</f>
        <v>167.5</v>
      </c>
      <c r="N4" s="17">
        <f>SUM(N2:N3)</f>
        <v>8</v>
      </c>
      <c r="O4" s="1">
        <f t="shared" ref="O4" si="0">SUM(M4+N4)</f>
        <v>175.5</v>
      </c>
    </row>
  </sheetData>
  <conditionalFormatting sqref="E1">
    <cfRule type="top10" priority="35" bottom="1" rank="1"/>
    <cfRule type="top10" dxfId="377" priority="36" rank="1"/>
  </conditionalFormatting>
  <conditionalFormatting sqref="F1">
    <cfRule type="top10" priority="33" bottom="1" rank="1"/>
    <cfRule type="top10" dxfId="376" priority="34" rank="1"/>
  </conditionalFormatting>
  <conditionalFormatting sqref="G1">
    <cfRule type="top10" priority="31" bottom="1" rank="1"/>
    <cfRule type="top10" dxfId="375" priority="32" rank="1"/>
  </conditionalFormatting>
  <conditionalFormatting sqref="H1">
    <cfRule type="top10" priority="29" bottom="1" rank="1"/>
    <cfRule type="top10" dxfId="374" priority="30" rank="1"/>
  </conditionalFormatting>
  <conditionalFormatting sqref="I1">
    <cfRule type="top10" priority="27" bottom="1" rank="1"/>
    <cfRule type="top10" dxfId="373" priority="28" rank="1"/>
  </conditionalFormatting>
  <conditionalFormatting sqref="J1">
    <cfRule type="top10" priority="25" bottom="1" rank="1"/>
    <cfRule type="top10" dxfId="372" priority="26" rank="1"/>
  </conditionalFormatting>
  <conditionalFormatting sqref="E2">
    <cfRule type="top10" priority="11" bottom="1" rank="1"/>
    <cfRule type="top10" dxfId="371" priority="12" rank="1"/>
  </conditionalFormatting>
  <conditionalFormatting sqref="F2">
    <cfRule type="top10" priority="9" bottom="1" rank="1"/>
    <cfRule type="top10" dxfId="370" priority="10" rank="1"/>
  </conditionalFormatting>
  <conditionalFormatting sqref="G2">
    <cfRule type="top10" priority="7" bottom="1" rank="1"/>
    <cfRule type="top10" dxfId="369" priority="8" rank="1"/>
  </conditionalFormatting>
  <conditionalFormatting sqref="H2">
    <cfRule type="top10" priority="5" bottom="1" rank="1"/>
    <cfRule type="top10" dxfId="368" priority="6" rank="1"/>
  </conditionalFormatting>
  <conditionalFormatting sqref="I2">
    <cfRule type="top10" priority="3" bottom="1" rank="1"/>
    <cfRule type="top10" dxfId="367" priority="4" rank="1"/>
  </conditionalFormatting>
  <conditionalFormatting sqref="J2">
    <cfRule type="top10" priority="1" bottom="1" rank="1"/>
    <cfRule type="top10" dxfId="3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0000000}">
          <x14:formula1>
            <xm:f>'C:\Users\Joe\Downloads\[ABRA Club Tournament 6182017.xlsm]Data'!#REF!</xm:f>
          </x14:formula1>
          <xm:sqref>B2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9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6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6" x14ac:dyDescent="0.25">
      <c r="A2" s="42" t="s">
        <v>6</v>
      </c>
      <c r="B2" s="42" t="s">
        <v>50</v>
      </c>
      <c r="C2" s="43">
        <v>42827</v>
      </c>
      <c r="D2" s="44" t="s">
        <v>51</v>
      </c>
      <c r="E2" s="42">
        <v>165</v>
      </c>
      <c r="F2" s="42">
        <v>184</v>
      </c>
      <c r="G2" s="42">
        <v>181</v>
      </c>
      <c r="H2" s="42">
        <v>175</v>
      </c>
      <c r="I2" s="42"/>
      <c r="J2" s="42"/>
      <c r="K2" s="45">
        <v>4</v>
      </c>
      <c r="L2" s="45">
        <v>705</v>
      </c>
      <c r="M2" s="46">
        <v>176.25</v>
      </c>
      <c r="N2" s="45">
        <v>5</v>
      </c>
      <c r="O2" s="46">
        <v>181.25</v>
      </c>
      <c r="P2" s="46"/>
    </row>
    <row r="3" spans="1:16" x14ac:dyDescent="0.25">
      <c r="A3" s="12" t="s">
        <v>6</v>
      </c>
      <c r="B3" s="12" t="s">
        <v>50</v>
      </c>
      <c r="C3" s="13">
        <v>42953</v>
      </c>
      <c r="D3" s="14" t="s">
        <v>51</v>
      </c>
      <c r="E3" s="12">
        <v>185</v>
      </c>
      <c r="F3" s="12">
        <v>187</v>
      </c>
      <c r="G3" s="12">
        <v>181</v>
      </c>
      <c r="H3" s="12">
        <v>181</v>
      </c>
      <c r="I3" s="12">
        <v>185</v>
      </c>
      <c r="J3" s="12">
        <v>178</v>
      </c>
      <c r="K3" s="15">
        <v>6</v>
      </c>
      <c r="L3" s="15">
        <v>1097</v>
      </c>
      <c r="M3" s="16">
        <v>182.83333333333334</v>
      </c>
      <c r="N3" s="15">
        <v>26</v>
      </c>
      <c r="O3" s="16">
        <v>208.83333333333334</v>
      </c>
    </row>
    <row r="4" spans="1:16" x14ac:dyDescent="0.25">
      <c r="A4" s="12" t="s">
        <v>6</v>
      </c>
      <c r="B4" s="12" t="s">
        <v>50</v>
      </c>
      <c r="C4" s="13">
        <v>42964</v>
      </c>
      <c r="D4" s="14" t="s">
        <v>51</v>
      </c>
      <c r="E4" s="55">
        <v>183</v>
      </c>
      <c r="F4" s="55">
        <v>185</v>
      </c>
      <c r="G4" s="12">
        <v>178</v>
      </c>
      <c r="H4" s="12"/>
      <c r="I4" s="12"/>
      <c r="J4" s="12"/>
      <c r="K4" s="15">
        <v>3</v>
      </c>
      <c r="L4" s="15">
        <v>546</v>
      </c>
      <c r="M4" s="16">
        <v>182</v>
      </c>
      <c r="N4" s="15">
        <v>9</v>
      </c>
      <c r="O4" s="16">
        <v>191</v>
      </c>
    </row>
    <row r="5" spans="1:16" x14ac:dyDescent="0.25">
      <c r="A5" s="12" t="s">
        <v>6</v>
      </c>
      <c r="B5" s="12" t="s">
        <v>50</v>
      </c>
      <c r="C5" s="13">
        <v>42988</v>
      </c>
      <c r="D5" s="14" t="s">
        <v>51</v>
      </c>
      <c r="E5" s="12">
        <v>173</v>
      </c>
      <c r="F5" s="12">
        <v>170</v>
      </c>
      <c r="G5" s="12">
        <v>176</v>
      </c>
      <c r="H5" s="12">
        <v>178</v>
      </c>
      <c r="I5" s="12"/>
      <c r="J5" s="12"/>
      <c r="K5" s="15">
        <v>4</v>
      </c>
      <c r="L5" s="15">
        <v>697</v>
      </c>
      <c r="M5" s="16">
        <v>174.25</v>
      </c>
      <c r="N5" s="15">
        <v>8</v>
      </c>
      <c r="O5" s="16">
        <v>182.25</v>
      </c>
    </row>
    <row r="6" spans="1:16" x14ac:dyDescent="0.25">
      <c r="A6" s="12" t="s">
        <v>6</v>
      </c>
      <c r="B6" s="12" t="s">
        <v>50</v>
      </c>
      <c r="C6" s="13">
        <v>42999</v>
      </c>
      <c r="D6" s="14" t="s">
        <v>51</v>
      </c>
      <c r="E6" s="12">
        <v>190</v>
      </c>
      <c r="F6" s="12">
        <v>188</v>
      </c>
      <c r="G6" s="12">
        <v>178</v>
      </c>
      <c r="H6" s="12"/>
      <c r="I6" s="12"/>
      <c r="J6" s="12"/>
      <c r="K6" s="15">
        <v>3</v>
      </c>
      <c r="L6" s="15">
        <v>556</v>
      </c>
      <c r="M6" s="16">
        <v>185.33333333333334</v>
      </c>
      <c r="N6" s="15">
        <v>9</v>
      </c>
      <c r="O6" s="16">
        <v>194.33333333333334</v>
      </c>
    </row>
    <row r="7" spans="1:16" x14ac:dyDescent="0.25">
      <c r="A7" s="12" t="s">
        <v>6</v>
      </c>
      <c r="B7" s="12" t="s">
        <v>50</v>
      </c>
      <c r="C7" s="13">
        <v>43009</v>
      </c>
      <c r="D7" s="14" t="s">
        <v>51</v>
      </c>
      <c r="E7" s="12">
        <v>181</v>
      </c>
      <c r="F7" s="12">
        <v>183</v>
      </c>
      <c r="G7" s="12">
        <v>179</v>
      </c>
      <c r="H7" s="12">
        <v>181</v>
      </c>
      <c r="I7" s="12">
        <v>183</v>
      </c>
      <c r="J7" s="12">
        <v>185</v>
      </c>
      <c r="K7" s="15">
        <v>6</v>
      </c>
      <c r="L7" s="15">
        <v>1092</v>
      </c>
      <c r="M7" s="16">
        <v>182</v>
      </c>
      <c r="N7" s="15">
        <v>26</v>
      </c>
      <c r="O7" s="16">
        <v>208</v>
      </c>
    </row>
    <row r="8" spans="1:16" x14ac:dyDescent="0.25">
      <c r="D8" s="1"/>
    </row>
    <row r="9" spans="1:16" x14ac:dyDescent="0.25">
      <c r="K9" s="17">
        <f>SUM(K2:K8)</f>
        <v>26</v>
      </c>
      <c r="L9" s="17">
        <f>SUM(L2:L8)</f>
        <v>4693</v>
      </c>
      <c r="M9" s="1">
        <f>SUM(L9/K9)</f>
        <v>180.5</v>
      </c>
      <c r="N9" s="17">
        <f>SUM(N2:N8)</f>
        <v>83</v>
      </c>
      <c r="O9" s="17">
        <f>SUM(M9+N9)</f>
        <v>263.5</v>
      </c>
    </row>
  </sheetData>
  <conditionalFormatting sqref="E1">
    <cfRule type="top10" priority="107" bottom="1" rank="1"/>
    <cfRule type="top10" dxfId="365" priority="108" rank="1"/>
  </conditionalFormatting>
  <conditionalFormatting sqref="F1">
    <cfRule type="top10" priority="105" bottom="1" rank="1"/>
    <cfRule type="top10" dxfId="364" priority="106" rank="1"/>
  </conditionalFormatting>
  <conditionalFormatting sqref="G1">
    <cfRule type="top10" priority="103" bottom="1" rank="1"/>
    <cfRule type="top10" dxfId="363" priority="104" rank="1"/>
  </conditionalFormatting>
  <conditionalFormatting sqref="H1">
    <cfRule type="top10" priority="101" bottom="1" rank="1"/>
    <cfRule type="top10" dxfId="362" priority="102" rank="1"/>
  </conditionalFormatting>
  <conditionalFormatting sqref="I1">
    <cfRule type="top10" priority="99" bottom="1" rank="1"/>
    <cfRule type="top10" dxfId="361" priority="100" rank="1"/>
  </conditionalFormatting>
  <conditionalFormatting sqref="J1">
    <cfRule type="top10" priority="97" bottom="1" rank="1"/>
    <cfRule type="top10" dxfId="360" priority="98" rank="1"/>
  </conditionalFormatting>
  <conditionalFormatting sqref="F2">
    <cfRule type="top10" priority="83" bottom="1" rank="1"/>
    <cfRule type="top10" dxfId="359" priority="84" rank="1"/>
  </conditionalFormatting>
  <conditionalFormatting sqref="G2">
    <cfRule type="top10" priority="81" bottom="1" rank="1"/>
    <cfRule type="top10" dxfId="358" priority="82" rank="1"/>
  </conditionalFormatting>
  <conditionalFormatting sqref="H2">
    <cfRule type="top10" priority="79" bottom="1" rank="1"/>
    <cfRule type="top10" dxfId="357" priority="80" rank="1"/>
  </conditionalFormatting>
  <conditionalFormatting sqref="I2">
    <cfRule type="top10" priority="77" bottom="1" rank="1"/>
    <cfRule type="top10" dxfId="356" priority="78" rank="1"/>
  </conditionalFormatting>
  <conditionalFormatting sqref="J2">
    <cfRule type="top10" priority="75" bottom="1" rank="1"/>
    <cfRule type="top10" dxfId="355" priority="76" rank="1"/>
  </conditionalFormatting>
  <conditionalFormatting sqref="K2">
    <cfRule type="top10" priority="73" bottom="1" rank="1"/>
    <cfRule type="top10" dxfId="354" priority="74" rank="1"/>
  </conditionalFormatting>
  <conditionalFormatting sqref="E2">
    <cfRule type="top10" priority="71" bottom="1" rank="1"/>
    <cfRule type="top10" dxfId="353" priority="72" rank="1"/>
  </conditionalFormatting>
  <conditionalFormatting sqref="F2">
    <cfRule type="top10" priority="69" bottom="1" rank="1"/>
    <cfRule type="top10" dxfId="352" priority="70" rank="1"/>
  </conditionalFormatting>
  <conditionalFormatting sqref="G2">
    <cfRule type="top10" priority="67" bottom="1" rank="1"/>
    <cfRule type="top10" dxfId="351" priority="68" rank="1"/>
  </conditionalFormatting>
  <conditionalFormatting sqref="H2">
    <cfRule type="top10" priority="65" bottom="1" rank="1"/>
    <cfRule type="top10" dxfId="350" priority="66" rank="1"/>
  </conditionalFormatting>
  <conditionalFormatting sqref="I2">
    <cfRule type="top10" priority="63" bottom="1" rank="1"/>
    <cfRule type="top10" dxfId="349" priority="64" rank="1"/>
  </conditionalFormatting>
  <conditionalFormatting sqref="J2">
    <cfRule type="top10" priority="61" bottom="1" rank="1"/>
    <cfRule type="top10" dxfId="348" priority="62" rank="1"/>
  </conditionalFormatting>
  <conditionalFormatting sqref="E3">
    <cfRule type="top10" priority="59" bottom="1" rank="1"/>
    <cfRule type="top10" dxfId="347" priority="60" rank="1"/>
  </conditionalFormatting>
  <conditionalFormatting sqref="F3">
    <cfRule type="top10" priority="57" bottom="1" rank="1"/>
    <cfRule type="top10" dxfId="346" priority="58" rank="1"/>
  </conditionalFormatting>
  <conditionalFormatting sqref="G3">
    <cfRule type="top10" priority="55" bottom="1" rank="1"/>
    <cfRule type="top10" dxfId="345" priority="56" rank="1"/>
  </conditionalFormatting>
  <conditionalFormatting sqref="H3">
    <cfRule type="top10" priority="53" bottom="1" rank="1"/>
    <cfRule type="top10" dxfId="344" priority="54" rank="1"/>
  </conditionalFormatting>
  <conditionalFormatting sqref="I3">
    <cfRule type="top10" priority="51" bottom="1" rank="1"/>
    <cfRule type="top10" dxfId="343" priority="52" rank="1"/>
  </conditionalFormatting>
  <conditionalFormatting sqref="J3">
    <cfRule type="top10" priority="49" bottom="1" rank="1"/>
    <cfRule type="top10" dxfId="342" priority="50" rank="1"/>
  </conditionalFormatting>
  <conditionalFormatting sqref="E4">
    <cfRule type="top10" priority="47" bottom="1" rank="1"/>
    <cfRule type="top10" dxfId="341" priority="48" rank="1"/>
  </conditionalFormatting>
  <conditionalFormatting sqref="F4">
    <cfRule type="top10" priority="45" bottom="1" rank="1"/>
    <cfRule type="top10" dxfId="340" priority="46" rank="1"/>
  </conditionalFormatting>
  <conditionalFormatting sqref="G4">
    <cfRule type="top10" priority="43" bottom="1" rank="1"/>
    <cfRule type="top10" dxfId="339" priority="44" rank="1"/>
  </conditionalFormatting>
  <conditionalFormatting sqref="H4">
    <cfRule type="top10" priority="41" bottom="1" rank="1"/>
    <cfRule type="top10" dxfId="338" priority="42" rank="1"/>
  </conditionalFormatting>
  <conditionalFormatting sqref="I4">
    <cfRule type="top10" priority="39" bottom="1" rank="1"/>
    <cfRule type="top10" dxfId="337" priority="40" rank="1"/>
  </conditionalFormatting>
  <conditionalFormatting sqref="J4">
    <cfRule type="top10" priority="37" bottom="1" rank="1"/>
    <cfRule type="top10" dxfId="336" priority="38" rank="1"/>
  </conditionalFormatting>
  <conditionalFormatting sqref="E5">
    <cfRule type="top10" priority="35" bottom="1" rank="1"/>
    <cfRule type="top10" dxfId="335" priority="36" rank="1"/>
  </conditionalFormatting>
  <conditionalFormatting sqref="F5">
    <cfRule type="top10" priority="33" bottom="1" rank="1"/>
    <cfRule type="top10" dxfId="334" priority="34" rank="1"/>
  </conditionalFormatting>
  <conditionalFormatting sqref="G5">
    <cfRule type="top10" priority="31" bottom="1" rank="1"/>
    <cfRule type="top10" dxfId="333" priority="32" rank="1"/>
  </conditionalFormatting>
  <conditionalFormatting sqref="H5">
    <cfRule type="top10" priority="29" bottom="1" rank="1"/>
    <cfRule type="top10" dxfId="332" priority="30" rank="1"/>
  </conditionalFormatting>
  <conditionalFormatting sqref="I5">
    <cfRule type="top10" priority="27" bottom="1" rank="1"/>
    <cfRule type="top10" dxfId="331" priority="28" rank="1"/>
  </conditionalFormatting>
  <conditionalFormatting sqref="J5">
    <cfRule type="top10" priority="25" bottom="1" rank="1"/>
    <cfRule type="top10" dxfId="330" priority="26" rank="1"/>
  </conditionalFormatting>
  <conditionalFormatting sqref="E6">
    <cfRule type="top10" priority="23" bottom="1" rank="1"/>
    <cfRule type="top10" dxfId="329" priority="24" rank="1"/>
  </conditionalFormatting>
  <conditionalFormatting sqref="F6">
    <cfRule type="top10" priority="21" bottom="1" rank="1"/>
    <cfRule type="top10" dxfId="328" priority="22" rank="1"/>
  </conditionalFormatting>
  <conditionalFormatting sqref="G6">
    <cfRule type="top10" priority="19" bottom="1" rank="1"/>
    <cfRule type="top10" dxfId="327" priority="20" rank="1"/>
  </conditionalFormatting>
  <conditionalFormatting sqref="H6">
    <cfRule type="top10" priority="17" bottom="1" rank="1"/>
    <cfRule type="top10" dxfId="326" priority="18" rank="1"/>
  </conditionalFormatting>
  <conditionalFormatting sqref="I6">
    <cfRule type="top10" priority="15" bottom="1" rank="1"/>
    <cfRule type="top10" dxfId="325" priority="16" rank="1"/>
  </conditionalFormatting>
  <conditionalFormatting sqref="J6">
    <cfRule type="top10" priority="13" bottom="1" rank="1"/>
    <cfRule type="top10" dxfId="324" priority="14" rank="1"/>
  </conditionalFormatting>
  <conditionalFormatting sqref="E7">
    <cfRule type="top10" priority="11" bottom="1" rank="1"/>
    <cfRule type="top10" dxfId="323" priority="12" rank="1"/>
  </conditionalFormatting>
  <conditionalFormatting sqref="F7">
    <cfRule type="top10" priority="9" bottom="1" rank="1"/>
    <cfRule type="top10" dxfId="322" priority="10" rank="1"/>
  </conditionalFormatting>
  <conditionalFormatting sqref="G7">
    <cfRule type="top10" priority="7" bottom="1" rank="1"/>
    <cfRule type="top10" dxfId="321" priority="8" rank="1"/>
  </conditionalFormatting>
  <conditionalFormatting sqref="H7">
    <cfRule type="top10" priority="5" bottom="1" rank="1"/>
    <cfRule type="top10" dxfId="320" priority="6" rank="1"/>
  </conditionalFormatting>
  <conditionalFormatting sqref="I7">
    <cfRule type="top10" priority="3" bottom="1" rank="1"/>
    <cfRule type="top10" dxfId="319" priority="4" rank="1"/>
  </conditionalFormatting>
  <conditionalFormatting sqref="J7">
    <cfRule type="top10" priority="1" bottom="1" rank="1"/>
    <cfRule type="top10" dxfId="3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A00-000000000000}">
          <x14:formula1>
            <xm:f>'C:\Users\Joe\Downloads\[BGSL-ABRA Scoring_4-2-17_Sort.xlsm]Data'!#REF!</xm:f>
          </x14:formula1>
          <xm:sqref>B2</xm:sqref>
        </x14:dataValidation>
        <x14:dataValidation type="list" allowBlank="1" showInputMessage="1" showErrorMessage="1" xr:uid="{00000000-0002-0000-1A00-000001000000}">
          <x14:formula1>
            <xm:f>'C:\Users\abra2\AppData\Local\Packages\Microsoft.MicrosoftEdge_8wekyb3d8bbwe\TempState\Downloads\[BGSL-ABRA Scoring_8-6-17 Club T-SORT.xlsm]Data'!#REF!</xm:f>
          </x14:formula1>
          <xm:sqref>B3</xm:sqref>
        </x14:dataValidation>
        <x14:dataValidation type="list" allowBlank="1" showInputMessage="1" showErrorMessage="1" xr:uid="{A4A82ABC-CF03-4435-8C34-89FBDA31A729}">
          <x14:formula1>
            <xm:f>'C:\Users\abra2\AppData\Local\Packages\Microsoft.MicrosoftEdge_8wekyb3d8bbwe\TempState\Downloads\[BGSL-ABRA Scoring_8-17-17.xlsm]Data'!#REF!</xm:f>
          </x14:formula1>
          <xm:sqref>B4</xm:sqref>
        </x14:dataValidation>
        <x14:dataValidation type="list" allowBlank="1" showInputMessage="1" showErrorMessage="1" xr:uid="{F698A9D9-5861-4EF0-A6B0-36149CE68A85}">
          <x14:formula1>
            <xm:f>'C:\Users\abra2\AppData\Local\Packages\Microsoft.MicrosoftEdge_8wekyb3d8bbwe\TempState\Downloads\[BGSL-ABRA Scoring_9-10-17.xlsm]Data'!#REF!</xm:f>
          </x14:formula1>
          <xm:sqref>B5</xm:sqref>
        </x14:dataValidation>
        <x14:dataValidation type="list" allowBlank="1" showInputMessage="1" showErrorMessage="1" xr:uid="{A8ED8EA8-F269-484A-9973-C05F9CB31D3E}">
          <x14:formula1>
            <xm:f>'C:\Users\abra2\AppData\Local\Packages\Microsoft.MicrosoftEdge_8wekyb3d8bbwe\TempState\Downloads\[BGSL-ABRA Scoring_9-21-17.xlsm]Data'!#REF!</xm:f>
          </x14:formula1>
          <xm:sqref>B6</xm:sqref>
        </x14:dataValidation>
        <x14:dataValidation type="list" allowBlank="1" showInputMessage="1" showErrorMessage="1" xr:uid="{C2BF8831-5203-4021-98C2-B008673DA002}">
          <x14:formula1>
            <xm:f>'C:\Users\abra2\AppData\Local\Packages\Microsoft.MicrosoftEdge_8wekyb3d8bbwe\TempState\Downloads\[BGSL-ABRA Scoring_10-1-17 State T.xlsm]Data'!#REF!</xm:f>
          </x14:formula1>
          <xm:sqref>B7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10"/>
  <sheetViews>
    <sheetView workbookViewId="0">
      <selection activeCell="D19" sqref="D1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73</v>
      </c>
      <c r="C2" s="13">
        <v>42869</v>
      </c>
      <c r="D2" s="14" t="s">
        <v>72</v>
      </c>
      <c r="E2" s="12">
        <v>145</v>
      </c>
      <c r="F2" s="12">
        <v>140</v>
      </c>
      <c r="G2" s="12">
        <v>158</v>
      </c>
      <c r="H2" s="12">
        <v>165</v>
      </c>
      <c r="I2" s="12"/>
      <c r="J2" s="12"/>
      <c r="K2" s="15">
        <v>4</v>
      </c>
      <c r="L2" s="15">
        <v>608</v>
      </c>
      <c r="M2" s="16">
        <v>152</v>
      </c>
      <c r="N2" s="15">
        <v>4</v>
      </c>
      <c r="O2" s="16">
        <v>156</v>
      </c>
    </row>
    <row r="3" spans="1:15" x14ac:dyDescent="0.25">
      <c r="A3" s="12" t="s">
        <v>6</v>
      </c>
      <c r="B3" s="12" t="s">
        <v>73</v>
      </c>
      <c r="C3" s="13">
        <v>42896</v>
      </c>
      <c r="D3" s="14" t="s">
        <v>72</v>
      </c>
      <c r="E3" s="12">
        <v>159</v>
      </c>
      <c r="F3" s="12">
        <v>158</v>
      </c>
      <c r="G3" s="12">
        <v>157</v>
      </c>
      <c r="H3" s="12">
        <v>163</v>
      </c>
      <c r="I3" s="12">
        <v>158</v>
      </c>
      <c r="J3" s="12">
        <v>153</v>
      </c>
      <c r="K3" s="15">
        <v>6</v>
      </c>
      <c r="L3" s="15">
        <v>948</v>
      </c>
      <c r="M3" s="16">
        <v>158</v>
      </c>
      <c r="N3" s="15">
        <v>4</v>
      </c>
      <c r="O3" s="16">
        <v>162</v>
      </c>
    </row>
    <row r="4" spans="1:15" x14ac:dyDescent="0.25">
      <c r="A4" s="12" t="s">
        <v>6</v>
      </c>
      <c r="B4" s="12" t="s">
        <v>73</v>
      </c>
      <c r="C4" s="13">
        <v>42931</v>
      </c>
      <c r="D4" s="14" t="s">
        <v>72</v>
      </c>
      <c r="E4" s="12">
        <v>164</v>
      </c>
      <c r="F4" s="12">
        <v>175</v>
      </c>
      <c r="G4" s="12">
        <v>181</v>
      </c>
      <c r="H4" s="12">
        <v>175</v>
      </c>
      <c r="I4" s="12"/>
      <c r="J4" s="12"/>
      <c r="K4" s="15">
        <v>4</v>
      </c>
      <c r="L4" s="15">
        <v>695</v>
      </c>
      <c r="M4" s="16">
        <v>173.75</v>
      </c>
      <c r="N4" s="15">
        <v>11</v>
      </c>
      <c r="O4" s="16">
        <v>184.75</v>
      </c>
    </row>
    <row r="5" spans="1:15" x14ac:dyDescent="0.25">
      <c r="A5" s="12" t="s">
        <v>6</v>
      </c>
      <c r="B5" s="12" t="s">
        <v>73</v>
      </c>
      <c r="C5" s="13">
        <v>42981</v>
      </c>
      <c r="D5" s="14" t="s">
        <v>72</v>
      </c>
      <c r="E5" s="72">
        <v>149</v>
      </c>
      <c r="F5" s="12">
        <v>151</v>
      </c>
      <c r="G5" s="72">
        <v>135</v>
      </c>
      <c r="H5" s="12">
        <v>107</v>
      </c>
      <c r="I5" s="12"/>
      <c r="J5" s="12"/>
      <c r="K5" s="15">
        <v>4</v>
      </c>
      <c r="L5" s="15">
        <v>542</v>
      </c>
      <c r="M5" s="16">
        <v>135.5</v>
      </c>
      <c r="N5" s="15">
        <v>4</v>
      </c>
      <c r="O5" s="16">
        <v>139.5</v>
      </c>
    </row>
    <row r="6" spans="1:15" x14ac:dyDescent="0.25">
      <c r="A6" s="12" t="s">
        <v>6</v>
      </c>
      <c r="B6" s="12" t="s">
        <v>73</v>
      </c>
      <c r="C6" s="13">
        <v>42988</v>
      </c>
      <c r="D6" s="14" t="s">
        <v>72</v>
      </c>
      <c r="E6" s="12">
        <v>152</v>
      </c>
      <c r="F6" s="12">
        <v>165</v>
      </c>
      <c r="G6" s="12">
        <v>135</v>
      </c>
      <c r="H6" s="12">
        <v>158</v>
      </c>
      <c r="I6" s="12"/>
      <c r="J6" s="12"/>
      <c r="K6" s="15">
        <v>4</v>
      </c>
      <c r="L6" s="15">
        <v>610</v>
      </c>
      <c r="M6" s="16">
        <v>152.5</v>
      </c>
      <c r="N6" s="15">
        <v>8</v>
      </c>
      <c r="O6" s="16">
        <v>160.5</v>
      </c>
    </row>
    <row r="7" spans="1:15" x14ac:dyDescent="0.25">
      <c r="A7" s="12" t="s">
        <v>6</v>
      </c>
      <c r="B7" s="12" t="s">
        <v>73</v>
      </c>
      <c r="C7" s="13">
        <v>43015</v>
      </c>
      <c r="D7" s="14" t="s">
        <v>72</v>
      </c>
      <c r="E7" s="55">
        <v>167</v>
      </c>
      <c r="F7" s="12">
        <v>146</v>
      </c>
      <c r="G7" s="55">
        <v>171</v>
      </c>
      <c r="H7" s="12">
        <v>164</v>
      </c>
      <c r="I7" s="12">
        <v>166</v>
      </c>
      <c r="J7" s="12">
        <v>167</v>
      </c>
      <c r="K7" s="15">
        <f>COUNT(E7:J7)</f>
        <v>6</v>
      </c>
      <c r="L7" s="15">
        <f>SUM(E7:J7)</f>
        <v>981</v>
      </c>
      <c r="M7" s="16">
        <f>AVERAGE(E7:J7)</f>
        <v>163.5</v>
      </c>
      <c r="N7" s="15">
        <v>6</v>
      </c>
      <c r="O7" s="16">
        <f>SUM(M7,N7)</f>
        <v>169.5</v>
      </c>
    </row>
    <row r="8" spans="1:15" x14ac:dyDescent="0.25">
      <c r="A8" s="12" t="s">
        <v>6</v>
      </c>
      <c r="B8" s="12" t="s">
        <v>73</v>
      </c>
      <c r="C8" s="13">
        <v>43036</v>
      </c>
      <c r="D8" s="14" t="s">
        <v>72</v>
      </c>
      <c r="E8" s="55">
        <v>158</v>
      </c>
      <c r="F8" s="12">
        <v>147</v>
      </c>
      <c r="G8" s="55">
        <v>150</v>
      </c>
      <c r="H8" s="12">
        <v>155</v>
      </c>
      <c r="I8" s="12"/>
      <c r="J8" s="12"/>
      <c r="K8" s="15">
        <v>4</v>
      </c>
      <c r="L8" s="15">
        <v>610</v>
      </c>
      <c r="M8" s="16">
        <v>152.5</v>
      </c>
      <c r="N8" s="15">
        <v>3</v>
      </c>
      <c r="O8" s="16">
        <v>155.5</v>
      </c>
    </row>
    <row r="9" spans="1:15" x14ac:dyDescent="0.25">
      <c r="D9" s="1"/>
    </row>
    <row r="10" spans="1:15" x14ac:dyDescent="0.25">
      <c r="K10" s="17">
        <f>SUM(K2:K9)</f>
        <v>32</v>
      </c>
      <c r="L10" s="17">
        <f>SUM(L2:L9)</f>
        <v>4994</v>
      </c>
      <c r="M10" s="1">
        <f>SUM(L10/K10)</f>
        <v>156.0625</v>
      </c>
      <c r="N10" s="17">
        <f>SUM(N2:N9)</f>
        <v>40</v>
      </c>
      <c r="O10" s="1">
        <f t="shared" ref="O10" si="0">SUM(M10+N10)</f>
        <v>196.0625</v>
      </c>
    </row>
  </sheetData>
  <conditionalFormatting sqref="E1">
    <cfRule type="top10" priority="107" bottom="1" rank="1"/>
    <cfRule type="top10" dxfId="317" priority="108" rank="1"/>
  </conditionalFormatting>
  <conditionalFormatting sqref="F1">
    <cfRule type="top10" priority="105" bottom="1" rank="1"/>
    <cfRule type="top10" dxfId="316" priority="106" rank="1"/>
  </conditionalFormatting>
  <conditionalFormatting sqref="G1">
    <cfRule type="top10" priority="103" bottom="1" rank="1"/>
    <cfRule type="top10" dxfId="315" priority="104" rank="1"/>
  </conditionalFormatting>
  <conditionalFormatting sqref="H1">
    <cfRule type="top10" priority="101" bottom="1" rank="1"/>
    <cfRule type="top10" dxfId="314" priority="102" rank="1"/>
  </conditionalFormatting>
  <conditionalFormatting sqref="I1">
    <cfRule type="top10" priority="99" bottom="1" rank="1"/>
    <cfRule type="top10" dxfId="313" priority="100" rank="1"/>
  </conditionalFormatting>
  <conditionalFormatting sqref="J1">
    <cfRule type="top10" priority="97" bottom="1" rank="1"/>
    <cfRule type="top10" dxfId="312" priority="98" rank="1"/>
  </conditionalFormatting>
  <conditionalFormatting sqref="E2">
    <cfRule type="top10" priority="83" bottom="1" rank="1"/>
    <cfRule type="top10" dxfId="311" priority="84" rank="1"/>
  </conditionalFormatting>
  <conditionalFormatting sqref="F2">
    <cfRule type="top10" priority="81" bottom="1" rank="1"/>
    <cfRule type="top10" dxfId="310" priority="82" rank="1"/>
  </conditionalFormatting>
  <conditionalFormatting sqref="G2">
    <cfRule type="top10" priority="79" bottom="1" rank="1"/>
    <cfRule type="top10" dxfId="309" priority="80" rank="1"/>
  </conditionalFormatting>
  <conditionalFormatting sqref="H2">
    <cfRule type="top10" priority="77" bottom="1" rank="1"/>
    <cfRule type="top10" dxfId="308" priority="78" rank="1"/>
  </conditionalFormatting>
  <conditionalFormatting sqref="I2">
    <cfRule type="top10" priority="75" bottom="1" rank="1"/>
    <cfRule type="top10" dxfId="307" priority="76" rank="1"/>
  </conditionalFormatting>
  <conditionalFormatting sqref="J2">
    <cfRule type="top10" priority="73" bottom="1" rank="1"/>
    <cfRule type="top10" dxfId="306" priority="74" rank="1"/>
  </conditionalFormatting>
  <conditionalFormatting sqref="E3">
    <cfRule type="top10" priority="71" bottom="1" rank="1"/>
    <cfRule type="top10" dxfId="305" priority="72" rank="1"/>
  </conditionalFormatting>
  <conditionalFormatting sqref="F3">
    <cfRule type="top10" priority="69" bottom="1" rank="1"/>
    <cfRule type="top10" dxfId="304" priority="70" rank="1"/>
  </conditionalFormatting>
  <conditionalFormatting sqref="G3">
    <cfRule type="top10" priority="67" bottom="1" rank="1"/>
    <cfRule type="top10" dxfId="303" priority="68" rank="1"/>
  </conditionalFormatting>
  <conditionalFormatting sqref="H3">
    <cfRule type="top10" priority="65" bottom="1" rank="1"/>
    <cfRule type="top10" dxfId="302" priority="66" rank="1"/>
  </conditionalFormatting>
  <conditionalFormatting sqref="I3">
    <cfRule type="top10" priority="63" bottom="1" rank="1"/>
    <cfRule type="top10" dxfId="301" priority="64" rank="1"/>
  </conditionalFormatting>
  <conditionalFormatting sqref="J3">
    <cfRule type="top10" priority="61" bottom="1" rank="1"/>
    <cfRule type="top10" dxfId="300" priority="62" rank="1"/>
  </conditionalFormatting>
  <conditionalFormatting sqref="E4">
    <cfRule type="top10" priority="49" bottom="1" rank="1"/>
    <cfRule type="top10" dxfId="299" priority="50" rank="1"/>
  </conditionalFormatting>
  <conditionalFormatting sqref="F4">
    <cfRule type="top10" priority="51" bottom="1" rank="1"/>
    <cfRule type="top10" dxfId="298" priority="52" rank="1"/>
  </conditionalFormatting>
  <conditionalFormatting sqref="G4">
    <cfRule type="top10" priority="53" bottom="1" rank="1"/>
    <cfRule type="top10" dxfId="297" priority="54" rank="1"/>
  </conditionalFormatting>
  <conditionalFormatting sqref="H4">
    <cfRule type="top10" priority="55" bottom="1" rank="1"/>
    <cfRule type="top10" dxfId="296" priority="56" rank="1"/>
  </conditionalFormatting>
  <conditionalFormatting sqref="I4">
    <cfRule type="top10" priority="57" bottom="1" rank="1"/>
    <cfRule type="top10" dxfId="295" priority="58" rank="1"/>
  </conditionalFormatting>
  <conditionalFormatting sqref="J4">
    <cfRule type="top10" priority="59" bottom="1" rank="1"/>
    <cfRule type="top10" dxfId="294" priority="60" rank="1"/>
  </conditionalFormatting>
  <conditionalFormatting sqref="E5">
    <cfRule type="top10" priority="47" bottom="1" rank="1"/>
    <cfRule type="top10" dxfId="293" priority="48" rank="1"/>
  </conditionalFormatting>
  <conditionalFormatting sqref="F5">
    <cfRule type="top10" priority="45" bottom="1" rank="1"/>
    <cfRule type="top10" dxfId="292" priority="46" rank="1"/>
  </conditionalFormatting>
  <conditionalFormatting sqref="G5">
    <cfRule type="top10" priority="43" bottom="1" rank="1"/>
    <cfRule type="top10" dxfId="291" priority="44" rank="1"/>
  </conditionalFormatting>
  <conditionalFormatting sqref="H5">
    <cfRule type="top10" priority="41" bottom="1" rank="1"/>
    <cfRule type="top10" dxfId="290" priority="42" rank="1"/>
  </conditionalFormatting>
  <conditionalFormatting sqref="I5">
    <cfRule type="top10" priority="39" bottom="1" rank="1"/>
    <cfRule type="top10" dxfId="289" priority="40" rank="1"/>
  </conditionalFormatting>
  <conditionalFormatting sqref="J5">
    <cfRule type="top10" priority="37" bottom="1" rank="1"/>
    <cfRule type="top10" dxfId="288" priority="38" rank="1"/>
  </conditionalFormatting>
  <conditionalFormatting sqref="E6">
    <cfRule type="top10" priority="35" bottom="1" rank="1"/>
    <cfRule type="top10" dxfId="287" priority="36" rank="1"/>
  </conditionalFormatting>
  <conditionalFormatting sqref="F6">
    <cfRule type="top10" priority="33" bottom="1" rank="1"/>
    <cfRule type="top10" dxfId="286" priority="34" rank="1"/>
  </conditionalFormatting>
  <conditionalFormatting sqref="G6">
    <cfRule type="top10" priority="31" bottom="1" rank="1"/>
    <cfRule type="top10" dxfId="285" priority="32" rank="1"/>
  </conditionalFormatting>
  <conditionalFormatting sqref="H6">
    <cfRule type="top10" priority="29" bottom="1" rank="1"/>
    <cfRule type="top10" dxfId="284" priority="30" rank="1"/>
  </conditionalFormatting>
  <conditionalFormatting sqref="I6">
    <cfRule type="top10" priority="27" bottom="1" rank="1"/>
    <cfRule type="top10" dxfId="283" priority="28" rank="1"/>
  </conditionalFormatting>
  <conditionalFormatting sqref="J6">
    <cfRule type="top10" priority="25" bottom="1" rank="1"/>
    <cfRule type="top10" dxfId="282" priority="26" rank="1"/>
  </conditionalFormatting>
  <conditionalFormatting sqref="E7">
    <cfRule type="top10" priority="23" bottom="1" rank="1"/>
    <cfRule type="top10" dxfId="281" priority="24" rank="1"/>
  </conditionalFormatting>
  <conditionalFormatting sqref="F7">
    <cfRule type="top10" priority="21" bottom="1" rank="1"/>
    <cfRule type="top10" dxfId="280" priority="22" rank="1"/>
  </conditionalFormatting>
  <conditionalFormatting sqref="G7">
    <cfRule type="top10" priority="19" bottom="1" rank="1"/>
    <cfRule type="top10" dxfId="279" priority="20" rank="1"/>
  </conditionalFormatting>
  <conditionalFormatting sqref="H7">
    <cfRule type="top10" priority="17" bottom="1" rank="1"/>
    <cfRule type="top10" dxfId="278" priority="18" rank="1"/>
  </conditionalFormatting>
  <conditionalFormatting sqref="I7">
    <cfRule type="top10" priority="15" bottom="1" rank="1"/>
    <cfRule type="top10" dxfId="277" priority="16" rank="1"/>
  </conditionalFormatting>
  <conditionalFormatting sqref="J7">
    <cfRule type="top10" priority="13" bottom="1" rank="1"/>
    <cfRule type="top10" dxfId="276" priority="14" rank="1"/>
  </conditionalFormatting>
  <conditionalFormatting sqref="E8">
    <cfRule type="top10" priority="11" bottom="1" rank="1"/>
    <cfRule type="top10" dxfId="275" priority="12" rank="1"/>
  </conditionalFormatting>
  <conditionalFormatting sqref="F8">
    <cfRule type="top10" priority="9" bottom="1" rank="1"/>
    <cfRule type="top10" dxfId="274" priority="10" rank="1"/>
  </conditionalFormatting>
  <conditionalFormatting sqref="G8">
    <cfRule type="top10" priority="7" bottom="1" rank="1"/>
    <cfRule type="top10" dxfId="273" priority="8" rank="1"/>
  </conditionalFormatting>
  <conditionalFormatting sqref="H8">
    <cfRule type="top10" priority="5" bottom="1" rank="1"/>
    <cfRule type="top10" dxfId="272" priority="6" rank="1"/>
  </conditionalFormatting>
  <conditionalFormatting sqref="I8">
    <cfRule type="top10" priority="3" bottom="1" rank="1"/>
    <cfRule type="top10" dxfId="271" priority="4" rank="1"/>
  </conditionalFormatting>
  <conditionalFormatting sqref="J8">
    <cfRule type="top10" priority="1" bottom="1" rank="1"/>
    <cfRule type="top10" dxfId="2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1B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  <x14:dataValidation type="list" allowBlank="1" showInputMessage="1" showErrorMessage="1" xr:uid="{00000000-0002-0000-1B00-000001000000}">
          <x14:formula1>
            <xm:f>'C:\Users\Joe\Desktop\AUTO BENCH REST ASSOCIATION FILE\ABRA 2017\TENNESSEE\[Tennessee Match Results 06 10 2017.xlsm]Data'!#REF!</xm:f>
          </x14:formula1>
          <xm:sqref>B3</xm:sqref>
        </x14:dataValidation>
        <x14:dataValidation type="list" allowBlank="1" showInputMessage="1" showErrorMessage="1" xr:uid="{00000000-0002-0000-1B00-000002000000}">
          <x14:formula1>
            <xm:f>'C:\Users\abra2\Desktop\ABRA 2017\Tennessee\[Tennessee Match Results 07 15 2017.xlsm]Data'!#REF!</xm:f>
          </x14:formula1>
          <xm:sqref>B4</xm:sqref>
        </x14:dataValidation>
        <x14:dataValidation type="list" allowBlank="1" showInputMessage="1" showErrorMessage="1" xr:uid="{0B8E90CC-FEB8-43C9-84FF-C23440745D5E}">
          <x14:formula1>
            <xm:f>'C:\Users\abra2\Desktop\ABRA Files and More\AUTO BENCH REST ASSOCIATION FILE\ABRA 2017\TENNESSEE\[Tennessee Match Results 009 03 2017.xlsm]Data'!#REF!</xm:f>
          </x14:formula1>
          <xm:sqref>B5</xm:sqref>
        </x14:dataValidation>
        <x14:dataValidation type="list" allowBlank="1" showInputMessage="1" showErrorMessage="1" xr:uid="{A934DA01-38B2-4507-915D-CEDA6BDFA4E0}">
          <x14:formula1>
            <xm:f>'C:\Users\abra2\Desktop\[ABRA Scoring 2016 (2).xlsm]Data'!#REF!</xm:f>
          </x14:formula1>
          <xm:sqref>B6</xm:sqref>
        </x14:dataValidation>
        <x14:dataValidation type="list" allowBlank="1" showInputMessage="1" showErrorMessage="1" xr:uid="{FC33B14F-020D-41D8-9430-21817D2BC5AC}">
          <x14:formula1>
            <xm:f>'C:\Users\abra2\Desktop\ABRA Files and More\AUTO BENCH REST ASSOCIATION FILE\ABRA 2017\TENNESSEE\[10 07 207.xlsm]Data'!#REF!</xm:f>
          </x14:formula1>
          <xm:sqref>B7</xm:sqref>
        </x14:dataValidation>
        <x14:dataValidation type="list" allowBlank="1" showInputMessage="1" showErrorMessage="1" xr:uid="{B6A5C32B-D49D-4389-87D7-E88EE2B88B08}">
          <x14:formula1>
            <xm:f>'C:\Users\abra2\Desktop\ABRA Files and More\AUTO BENCH REST ASSOCIATION FILE\ABRA 2017\TENNESSEE\[Tennessee Match Results 10 28 2017.xlsm]Data'!#REF!</xm:f>
          </x14:formula1>
          <xm:sqref>B8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/>
  <dimension ref="A1:O12"/>
  <sheetViews>
    <sheetView workbookViewId="0">
      <selection activeCell="D17" sqref="D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7109375" style="2" bestFit="1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30</v>
      </c>
      <c r="C2" s="13">
        <v>42791</v>
      </c>
      <c r="D2" s="14" t="s">
        <v>25</v>
      </c>
      <c r="E2" s="12">
        <v>166</v>
      </c>
      <c r="F2" s="12">
        <v>160</v>
      </c>
      <c r="G2" s="12">
        <v>160</v>
      </c>
      <c r="H2" s="12">
        <v>163</v>
      </c>
      <c r="I2" s="12"/>
      <c r="J2" s="12"/>
      <c r="K2" s="15">
        <v>4</v>
      </c>
      <c r="L2" s="15">
        <v>649</v>
      </c>
      <c r="M2" s="16">
        <v>162.25</v>
      </c>
      <c r="N2" s="15">
        <v>3</v>
      </c>
      <c r="O2" s="16">
        <v>165.25</v>
      </c>
    </row>
    <row r="3" spans="1:15" x14ac:dyDescent="0.25">
      <c r="A3" s="23" t="s">
        <v>6</v>
      </c>
      <c r="B3" s="23" t="s">
        <v>30</v>
      </c>
      <c r="C3" s="24">
        <v>42819</v>
      </c>
      <c r="D3" s="25" t="s">
        <v>44</v>
      </c>
      <c r="E3" s="23">
        <v>184</v>
      </c>
      <c r="F3" s="23">
        <v>178</v>
      </c>
      <c r="G3" s="23">
        <v>172</v>
      </c>
      <c r="H3" s="23">
        <v>177</v>
      </c>
      <c r="I3" s="23">
        <v>178</v>
      </c>
      <c r="J3" s="23">
        <v>175</v>
      </c>
      <c r="K3" s="26">
        <v>6</v>
      </c>
      <c r="L3" s="26">
        <v>1064</v>
      </c>
      <c r="M3" s="27">
        <v>177.33333333333334</v>
      </c>
      <c r="N3" s="26">
        <v>4</v>
      </c>
      <c r="O3" s="27">
        <v>181.33333333333334</v>
      </c>
    </row>
    <row r="4" spans="1:15" x14ac:dyDescent="0.25">
      <c r="A4" s="12" t="s">
        <v>6</v>
      </c>
      <c r="B4" s="12" t="s">
        <v>65</v>
      </c>
      <c r="C4" s="13">
        <v>42847</v>
      </c>
      <c r="D4" s="14" t="s">
        <v>25</v>
      </c>
      <c r="E4" s="12">
        <v>167</v>
      </c>
      <c r="F4" s="12">
        <v>173</v>
      </c>
      <c r="G4" s="12">
        <v>174</v>
      </c>
      <c r="H4" s="12">
        <v>159</v>
      </c>
      <c r="I4" s="12"/>
      <c r="J4" s="12"/>
      <c r="K4" s="15">
        <v>4</v>
      </c>
      <c r="L4" s="15">
        <v>673</v>
      </c>
      <c r="M4" s="16">
        <v>168.25</v>
      </c>
      <c r="N4" s="15">
        <v>5</v>
      </c>
      <c r="O4" s="16">
        <v>173.25</v>
      </c>
    </row>
    <row r="5" spans="1:15" x14ac:dyDescent="0.25">
      <c r="A5" s="12" t="s">
        <v>6</v>
      </c>
      <c r="B5" s="12" t="s">
        <v>65</v>
      </c>
      <c r="C5" s="13">
        <v>42882</v>
      </c>
      <c r="D5" s="14" t="s">
        <v>25</v>
      </c>
      <c r="E5" s="12">
        <v>173</v>
      </c>
      <c r="F5" s="12">
        <v>170</v>
      </c>
      <c r="G5" s="12">
        <v>177</v>
      </c>
      <c r="H5" s="12">
        <v>174</v>
      </c>
      <c r="I5" s="12"/>
      <c r="J5" s="12"/>
      <c r="K5" s="15">
        <v>4</v>
      </c>
      <c r="L5" s="15">
        <v>694</v>
      </c>
      <c r="M5" s="16">
        <v>173.5</v>
      </c>
      <c r="N5" s="15">
        <v>5</v>
      </c>
      <c r="O5" s="16">
        <v>178.5</v>
      </c>
    </row>
    <row r="6" spans="1:15" x14ac:dyDescent="0.25">
      <c r="A6" s="12" t="s">
        <v>6</v>
      </c>
      <c r="B6" s="12" t="s">
        <v>65</v>
      </c>
      <c r="C6" s="13">
        <v>42910</v>
      </c>
      <c r="D6" s="14" t="s">
        <v>25</v>
      </c>
      <c r="E6" s="12">
        <v>172</v>
      </c>
      <c r="F6" s="12">
        <v>164</v>
      </c>
      <c r="G6" s="12">
        <v>157</v>
      </c>
      <c r="H6" s="12">
        <v>140</v>
      </c>
      <c r="I6" s="12"/>
      <c r="J6" s="12"/>
      <c r="K6" s="15">
        <v>4</v>
      </c>
      <c r="L6" s="15">
        <v>633</v>
      </c>
      <c r="M6" s="16">
        <v>158.25</v>
      </c>
      <c r="N6" s="15">
        <v>4</v>
      </c>
      <c r="O6" s="16">
        <v>162.25</v>
      </c>
    </row>
    <row r="7" spans="1:15" x14ac:dyDescent="0.25">
      <c r="A7" s="12" t="s">
        <v>6</v>
      </c>
      <c r="B7" s="12" t="s">
        <v>65</v>
      </c>
      <c r="C7" s="13">
        <v>42945</v>
      </c>
      <c r="D7" s="14" t="s">
        <v>25</v>
      </c>
      <c r="E7" s="12">
        <v>169</v>
      </c>
      <c r="F7" s="12">
        <v>163</v>
      </c>
      <c r="G7" s="12">
        <v>175</v>
      </c>
      <c r="H7" s="12">
        <v>174</v>
      </c>
      <c r="I7" s="12">
        <v>179</v>
      </c>
      <c r="J7" s="12">
        <v>176</v>
      </c>
      <c r="K7" s="15">
        <v>6</v>
      </c>
      <c r="L7" s="15">
        <v>1036</v>
      </c>
      <c r="M7" s="16">
        <v>172.66666666666666</v>
      </c>
      <c r="N7" s="15">
        <v>12</v>
      </c>
      <c r="O7" s="16">
        <v>184.66666666666666</v>
      </c>
    </row>
    <row r="8" spans="1:15" x14ac:dyDescent="0.25">
      <c r="A8" s="12" t="s">
        <v>6</v>
      </c>
      <c r="B8" s="12" t="s">
        <v>65</v>
      </c>
      <c r="C8" s="13">
        <v>42973</v>
      </c>
      <c r="D8" s="14" t="s">
        <v>25</v>
      </c>
      <c r="E8" s="12">
        <v>159</v>
      </c>
      <c r="F8" s="12">
        <v>162</v>
      </c>
      <c r="G8" s="12">
        <v>170</v>
      </c>
      <c r="H8" s="12">
        <v>174</v>
      </c>
      <c r="I8" s="12"/>
      <c r="J8" s="12"/>
      <c r="K8" s="15">
        <v>4</v>
      </c>
      <c r="L8" s="15">
        <v>665</v>
      </c>
      <c r="M8" s="16">
        <v>166.25</v>
      </c>
      <c r="N8" s="15">
        <v>3</v>
      </c>
      <c r="O8" s="16">
        <v>169.25</v>
      </c>
    </row>
    <row r="9" spans="1:15" x14ac:dyDescent="0.25">
      <c r="A9" s="12" t="s">
        <v>6</v>
      </c>
      <c r="B9" s="12" t="s">
        <v>30</v>
      </c>
      <c r="C9" s="13">
        <v>43001</v>
      </c>
      <c r="D9" s="14" t="s">
        <v>25</v>
      </c>
      <c r="E9" s="12">
        <v>164</v>
      </c>
      <c r="F9" s="12">
        <v>169</v>
      </c>
      <c r="G9" s="12">
        <v>169</v>
      </c>
      <c r="H9" s="12">
        <v>163</v>
      </c>
      <c r="I9" s="12"/>
      <c r="J9" s="12"/>
      <c r="K9" s="15">
        <v>4</v>
      </c>
      <c r="L9" s="15">
        <v>665</v>
      </c>
      <c r="M9" s="16">
        <v>166.25</v>
      </c>
      <c r="N9" s="15">
        <v>6</v>
      </c>
      <c r="O9" s="16">
        <v>172.25</v>
      </c>
    </row>
    <row r="10" spans="1:15" x14ac:dyDescent="0.25">
      <c r="A10" s="18"/>
      <c r="B10" s="18"/>
      <c r="C10" s="19"/>
      <c r="D10" s="20"/>
      <c r="E10" s="18"/>
      <c r="F10" s="18"/>
      <c r="G10" s="18"/>
      <c r="H10" s="18"/>
      <c r="I10" s="18"/>
      <c r="J10" s="18"/>
      <c r="K10" s="21"/>
      <c r="L10" s="21"/>
      <c r="M10" s="22"/>
      <c r="N10" s="21"/>
      <c r="O10" s="22"/>
    </row>
    <row r="12" spans="1:15" x14ac:dyDescent="0.25">
      <c r="K12" s="17">
        <f>SUM(K2:K11)</f>
        <v>36</v>
      </c>
      <c r="L12" s="17">
        <f>SUM(L2:L11)</f>
        <v>6079</v>
      </c>
      <c r="M12" s="1">
        <f>SUM(L12/K12)</f>
        <v>168.86111111111111</v>
      </c>
      <c r="N12" s="17">
        <f>SUM(N2:N11)</f>
        <v>42</v>
      </c>
      <c r="O12" s="4">
        <f t="shared" ref="O12" si="0">SUM(M12+N12)</f>
        <v>210.86111111111111</v>
      </c>
    </row>
  </sheetData>
  <conditionalFormatting sqref="J1">
    <cfRule type="top10" priority="235" bottom="1" rank="1"/>
    <cfRule type="top10" dxfId="269" priority="236" rank="1"/>
  </conditionalFormatting>
  <conditionalFormatting sqref="E1">
    <cfRule type="top10" priority="245" bottom="1" rank="1"/>
    <cfRule type="top10" dxfId="268" priority="246" rank="1"/>
  </conditionalFormatting>
  <conditionalFormatting sqref="F1">
    <cfRule type="top10" priority="243" bottom="1" rank="1"/>
    <cfRule type="top10" dxfId="267" priority="244" rank="1"/>
  </conditionalFormatting>
  <conditionalFormatting sqref="G1">
    <cfRule type="top10" priority="241" bottom="1" rank="1"/>
    <cfRule type="top10" dxfId="266" priority="242" rank="1"/>
  </conditionalFormatting>
  <conditionalFormatting sqref="H1">
    <cfRule type="top10" priority="239" bottom="1" rank="1"/>
    <cfRule type="top10" dxfId="265" priority="240" rank="1"/>
  </conditionalFormatting>
  <conditionalFormatting sqref="I1">
    <cfRule type="top10" priority="237" bottom="1" rank="1"/>
    <cfRule type="top10" dxfId="264" priority="238" rank="1"/>
  </conditionalFormatting>
  <conditionalFormatting sqref="E10">
    <cfRule type="top10" priority="253" bottom="1" rank="1"/>
    <cfRule type="top10" dxfId="263" priority="254" rank="1"/>
  </conditionalFormatting>
  <conditionalFormatting sqref="F10">
    <cfRule type="top10" priority="257" bottom="1" rank="1"/>
    <cfRule type="top10" dxfId="262" priority="258" rank="1"/>
  </conditionalFormatting>
  <conditionalFormatting sqref="G10">
    <cfRule type="top10" priority="261" bottom="1" rank="1"/>
    <cfRule type="top10" dxfId="261" priority="262" rank="1"/>
  </conditionalFormatting>
  <conditionalFormatting sqref="H10">
    <cfRule type="top10" priority="265" bottom="1" rank="1"/>
    <cfRule type="top10" dxfId="260" priority="266" rank="1"/>
  </conditionalFormatting>
  <conditionalFormatting sqref="I10">
    <cfRule type="top10" priority="269" bottom="1" rank="1"/>
    <cfRule type="top10" dxfId="259" priority="270" rank="1"/>
  </conditionalFormatting>
  <conditionalFormatting sqref="J10">
    <cfRule type="top10" priority="273" bottom="1" rank="1"/>
    <cfRule type="top10" dxfId="258" priority="274" rank="1"/>
  </conditionalFormatting>
  <conditionalFormatting sqref="E2">
    <cfRule type="top10" priority="95" bottom="1" rank="1"/>
    <cfRule type="top10" dxfId="257" priority="96" rank="1"/>
  </conditionalFormatting>
  <conditionalFormatting sqref="F2">
    <cfRule type="top10" priority="93" bottom="1" rank="1"/>
    <cfRule type="top10" dxfId="256" priority="94" rank="1"/>
  </conditionalFormatting>
  <conditionalFormatting sqref="G2">
    <cfRule type="top10" priority="91" bottom="1" rank="1"/>
    <cfRule type="top10" dxfId="255" priority="92" rank="1"/>
  </conditionalFormatting>
  <conditionalFormatting sqref="H2">
    <cfRule type="top10" priority="89" bottom="1" rank="1"/>
    <cfRule type="top10" dxfId="254" priority="90" rank="1"/>
  </conditionalFormatting>
  <conditionalFormatting sqref="I2">
    <cfRule type="top10" priority="87" bottom="1" rank="1"/>
    <cfRule type="top10" dxfId="253" priority="88" rank="1"/>
  </conditionalFormatting>
  <conditionalFormatting sqref="J2">
    <cfRule type="top10" priority="85" bottom="1" rank="1"/>
    <cfRule type="top10" dxfId="252" priority="86" rank="1"/>
  </conditionalFormatting>
  <conditionalFormatting sqref="E3">
    <cfRule type="top10" priority="73" bottom="1" rank="1"/>
    <cfRule type="top10" dxfId="251" priority="74" rank="1"/>
  </conditionalFormatting>
  <conditionalFormatting sqref="F3">
    <cfRule type="top10" priority="75" bottom="1" rank="1"/>
    <cfRule type="top10" dxfId="250" priority="76" rank="1"/>
  </conditionalFormatting>
  <conditionalFormatting sqref="G3">
    <cfRule type="top10" priority="77" bottom="1" rank="1"/>
    <cfRule type="top10" dxfId="249" priority="78" rank="1"/>
  </conditionalFormatting>
  <conditionalFormatting sqref="H3">
    <cfRule type="top10" priority="79" bottom="1" rank="1"/>
    <cfRule type="top10" dxfId="248" priority="80" rank="1"/>
  </conditionalFormatting>
  <conditionalFormatting sqref="I3">
    <cfRule type="top10" priority="81" bottom="1" rank="1"/>
    <cfRule type="top10" dxfId="247" priority="82" rank="1"/>
  </conditionalFormatting>
  <conditionalFormatting sqref="J3">
    <cfRule type="top10" priority="83" bottom="1" rank="1"/>
    <cfRule type="top10" dxfId="246" priority="84" rank="1"/>
  </conditionalFormatting>
  <conditionalFormatting sqref="E4">
    <cfRule type="top10" priority="71" bottom="1" rank="1"/>
    <cfRule type="top10" dxfId="245" priority="72" rank="1"/>
  </conditionalFormatting>
  <conditionalFormatting sqref="F4">
    <cfRule type="top10" priority="69" bottom="1" rank="1"/>
    <cfRule type="top10" dxfId="244" priority="70" rank="1"/>
  </conditionalFormatting>
  <conditionalFormatting sqref="G4">
    <cfRule type="top10" priority="67" bottom="1" rank="1"/>
    <cfRule type="top10" dxfId="243" priority="68" rank="1"/>
  </conditionalFormatting>
  <conditionalFormatting sqref="H4">
    <cfRule type="top10" priority="65" bottom="1" rank="1"/>
    <cfRule type="top10" dxfId="242" priority="66" rank="1"/>
  </conditionalFormatting>
  <conditionalFormatting sqref="I4">
    <cfRule type="top10" priority="63" bottom="1" rank="1"/>
    <cfRule type="top10" dxfId="241" priority="64" rank="1"/>
  </conditionalFormatting>
  <conditionalFormatting sqref="J4">
    <cfRule type="top10" priority="61" bottom="1" rank="1"/>
    <cfRule type="top10" dxfId="240" priority="62" rank="1"/>
  </conditionalFormatting>
  <conditionalFormatting sqref="E5">
    <cfRule type="top10" priority="59" bottom="1" rank="1"/>
    <cfRule type="top10" dxfId="239" priority="60" rank="1"/>
  </conditionalFormatting>
  <conditionalFormatting sqref="F5">
    <cfRule type="top10" priority="57" bottom="1" rank="1"/>
    <cfRule type="top10" dxfId="238" priority="58" rank="1"/>
  </conditionalFormatting>
  <conditionalFormatting sqref="G5">
    <cfRule type="top10" priority="55" bottom="1" rank="1"/>
    <cfRule type="top10" dxfId="237" priority="56" rank="1"/>
  </conditionalFormatting>
  <conditionalFormatting sqref="H5">
    <cfRule type="top10" priority="53" bottom="1" rank="1"/>
    <cfRule type="top10" dxfId="236" priority="54" rank="1"/>
  </conditionalFormatting>
  <conditionalFormatting sqref="I5">
    <cfRule type="top10" priority="51" bottom="1" rank="1"/>
    <cfRule type="top10" dxfId="235" priority="52" rank="1"/>
  </conditionalFormatting>
  <conditionalFormatting sqref="J5">
    <cfRule type="top10" priority="49" bottom="1" rank="1"/>
    <cfRule type="top10" dxfId="234" priority="50" rank="1"/>
  </conditionalFormatting>
  <conditionalFormatting sqref="E6">
    <cfRule type="top10" priority="47" bottom="1" rank="1"/>
    <cfRule type="top10" dxfId="233" priority="48" rank="1"/>
  </conditionalFormatting>
  <conditionalFormatting sqref="F6">
    <cfRule type="top10" priority="45" bottom="1" rank="1"/>
    <cfRule type="top10" dxfId="232" priority="46" rank="1"/>
  </conditionalFormatting>
  <conditionalFormatting sqref="G6">
    <cfRule type="top10" priority="43" bottom="1" rank="1"/>
    <cfRule type="top10" dxfId="231" priority="44" rank="1"/>
  </conditionalFormatting>
  <conditionalFormatting sqref="H6">
    <cfRule type="top10" priority="41" bottom="1" rank="1"/>
    <cfRule type="top10" dxfId="230" priority="42" rank="1"/>
  </conditionalFormatting>
  <conditionalFormatting sqref="I6">
    <cfRule type="top10" priority="39" bottom="1" rank="1"/>
    <cfRule type="top10" dxfId="229" priority="40" rank="1"/>
  </conditionalFormatting>
  <conditionalFormatting sqref="J6">
    <cfRule type="top10" priority="37" bottom="1" rank="1"/>
    <cfRule type="top10" dxfId="228" priority="38" rank="1"/>
  </conditionalFormatting>
  <conditionalFormatting sqref="E7">
    <cfRule type="top10" priority="35" bottom="1" rank="1"/>
    <cfRule type="top10" dxfId="227" priority="36" rank="1"/>
  </conditionalFormatting>
  <conditionalFormatting sqref="F7">
    <cfRule type="top10" priority="33" bottom="1" rank="1"/>
    <cfRule type="top10" dxfId="226" priority="34" rank="1"/>
  </conditionalFormatting>
  <conditionalFormatting sqref="G7">
    <cfRule type="top10" priority="31" bottom="1" rank="1"/>
    <cfRule type="top10" dxfId="225" priority="32" rank="1"/>
  </conditionalFormatting>
  <conditionalFormatting sqref="H7">
    <cfRule type="top10" priority="29" bottom="1" rank="1"/>
    <cfRule type="top10" dxfId="224" priority="30" rank="1"/>
  </conditionalFormatting>
  <conditionalFormatting sqref="I7">
    <cfRule type="top10" priority="27" bottom="1" rank="1"/>
    <cfRule type="top10" dxfId="223" priority="28" rank="1"/>
  </conditionalFormatting>
  <conditionalFormatting sqref="J7">
    <cfRule type="top10" priority="25" bottom="1" rank="1"/>
    <cfRule type="top10" dxfId="222" priority="26" rank="1"/>
  </conditionalFormatting>
  <conditionalFormatting sqref="E8">
    <cfRule type="top10" priority="23" bottom="1" rank="1"/>
    <cfRule type="top10" dxfId="221" priority="24" rank="1"/>
  </conditionalFormatting>
  <conditionalFormatting sqref="F8">
    <cfRule type="top10" priority="21" bottom="1" rank="1"/>
    <cfRule type="top10" dxfId="220" priority="22" rank="1"/>
  </conditionalFormatting>
  <conditionalFormatting sqref="G8">
    <cfRule type="top10" priority="19" bottom="1" rank="1"/>
    <cfRule type="top10" dxfId="219" priority="20" rank="1"/>
  </conditionalFormatting>
  <conditionalFormatting sqref="H8">
    <cfRule type="top10" priority="17" bottom="1" rank="1"/>
    <cfRule type="top10" dxfId="218" priority="18" rank="1"/>
  </conditionalFormatting>
  <conditionalFormatting sqref="I8">
    <cfRule type="top10" priority="15" bottom="1" rank="1"/>
    <cfRule type="top10" dxfId="217" priority="16" rank="1"/>
  </conditionalFormatting>
  <conditionalFormatting sqref="J8">
    <cfRule type="top10" priority="13" bottom="1" rank="1"/>
    <cfRule type="top10" dxfId="216" priority="14" rank="1"/>
  </conditionalFormatting>
  <conditionalFormatting sqref="E9">
    <cfRule type="top10" priority="11" bottom="1" rank="1"/>
    <cfRule type="top10" dxfId="215" priority="12" rank="1"/>
  </conditionalFormatting>
  <conditionalFormatting sqref="F9">
    <cfRule type="top10" priority="9" bottom="1" rank="1"/>
    <cfRule type="top10" dxfId="214" priority="10" rank="1"/>
  </conditionalFormatting>
  <conditionalFormatting sqref="G9">
    <cfRule type="top10" priority="7" bottom="1" rank="1"/>
    <cfRule type="top10" dxfId="213" priority="8" rank="1"/>
  </conditionalFormatting>
  <conditionalFormatting sqref="H9">
    <cfRule type="top10" priority="5" bottom="1" rank="1"/>
    <cfRule type="top10" dxfId="212" priority="6" rank="1"/>
  </conditionalFormatting>
  <conditionalFormatting sqref="I9">
    <cfRule type="top10" priority="3" bottom="1" rank="1"/>
    <cfRule type="top10" dxfId="211" priority="4" rank="1"/>
  </conditionalFormatting>
  <conditionalFormatting sqref="J9">
    <cfRule type="top10" priority="1" bottom="1" rank="1"/>
    <cfRule type="top10" dxfId="2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C00-000000000000}">
          <x14:formula1>
            <xm:f>'C:\Users\ron\Desktop\[ABRA Scoring 2016.xlsm]Data'!#REF!</xm:f>
          </x14:formula1>
          <xm:sqref>B10</xm:sqref>
        </x14:dataValidation>
        <x14:dataValidation type="list" allowBlank="1" showInputMessage="1" showErrorMessage="1" xr:uid="{00000000-0002-0000-1C00-000001000000}">
          <x14:formula1>
            <xm:f>'C:\Users\gih93\Desktop\[2252017.xlsm]Data'!#REF!</xm:f>
          </x14:formula1>
          <xm:sqref>B2:B3</xm:sqref>
        </x14:dataValidation>
        <x14:dataValidation type="list" allowBlank="1" showInputMessage="1" showErrorMessage="1" xr:uid="{00000000-0002-0000-1C00-000002000000}">
          <x14:formula1>
            <xm:f>'C:\Users\gih93\Desktop\[ABRA Scoring 2016.xlsm]Data'!#REF!</xm:f>
          </x14:formula1>
          <xm:sqref>B4:B6 B8</xm:sqref>
        </x14:dataValidation>
        <x14:dataValidation type="list" allowBlank="1" showInputMessage="1" showErrorMessage="1" xr:uid="{00000000-0002-0000-1C00-000003000000}">
          <x14:formula1>
            <xm:f>'C:\Users\gih93\Desktop\[7-29-17 Tourney.xlsm]Data'!#REF!</xm:f>
          </x14:formula1>
          <xm:sqref>B7</xm:sqref>
        </x14:dataValidation>
        <x14:dataValidation type="list" allowBlank="1" showInputMessage="1" showErrorMessage="1" xr:uid="{0EEA44A2-2B82-4611-ACC6-23F865A5B30E}">
          <x14:formula1>
            <xm:f>'C:\Users\Ronald\Documents\2016 ABRA\[ABRA Scoring 2016.xlsm]Data'!#REF!</xm:f>
          </x14:formula1>
          <xm:sqref>B9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EEDC-1309-41AC-8476-B72952DC6B03}">
  <dimension ref="A1:O4"/>
  <sheetViews>
    <sheetView workbookViewId="0">
      <selection activeCell="D14" sqref="D14:D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80" t="s">
        <v>109</v>
      </c>
      <c r="C2" s="13">
        <v>43016</v>
      </c>
      <c r="D2" s="14" t="s">
        <v>58</v>
      </c>
      <c r="E2" s="12">
        <v>150</v>
      </c>
      <c r="F2" s="12">
        <v>131</v>
      </c>
      <c r="G2" s="12">
        <v>149</v>
      </c>
      <c r="H2" s="12"/>
      <c r="I2" s="12"/>
      <c r="J2" s="12"/>
      <c r="K2" s="15">
        <v>3</v>
      </c>
      <c r="L2" s="15">
        <v>430</v>
      </c>
      <c r="M2" s="16">
        <v>143.33333333333334</v>
      </c>
      <c r="N2" s="15">
        <v>2</v>
      </c>
      <c r="O2" s="16">
        <v>145.33333333333334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430</v>
      </c>
      <c r="M4" s="1">
        <f>SUM(L4/K4)</f>
        <v>143.33333333333334</v>
      </c>
      <c r="N4" s="17">
        <f>SUM(N2:N3)</f>
        <v>2</v>
      </c>
      <c r="O4" s="1">
        <f t="shared" ref="O4" si="0">SUM(M4+N4)</f>
        <v>145.33333333333334</v>
      </c>
    </row>
  </sheetData>
  <conditionalFormatting sqref="E1">
    <cfRule type="top10" priority="35" bottom="1" rank="1"/>
    <cfRule type="top10" dxfId="209" priority="36" rank="1"/>
  </conditionalFormatting>
  <conditionalFormatting sqref="F1">
    <cfRule type="top10" priority="33" bottom="1" rank="1"/>
    <cfRule type="top10" dxfId="208" priority="34" rank="1"/>
  </conditionalFormatting>
  <conditionalFormatting sqref="G1">
    <cfRule type="top10" priority="31" bottom="1" rank="1"/>
    <cfRule type="top10" dxfId="207" priority="32" rank="1"/>
  </conditionalFormatting>
  <conditionalFormatting sqref="H1">
    <cfRule type="top10" priority="29" bottom="1" rank="1"/>
    <cfRule type="top10" dxfId="206" priority="30" rank="1"/>
  </conditionalFormatting>
  <conditionalFormatting sqref="I1">
    <cfRule type="top10" priority="27" bottom="1" rank="1"/>
    <cfRule type="top10" dxfId="205" priority="28" rank="1"/>
  </conditionalFormatting>
  <conditionalFormatting sqref="J1">
    <cfRule type="top10" priority="25" bottom="1" rank="1"/>
    <cfRule type="top10" dxfId="204" priority="26" rank="1"/>
  </conditionalFormatting>
  <conditionalFormatting sqref="E2">
    <cfRule type="top10" priority="1" bottom="1" rank="1"/>
    <cfRule type="top10" dxfId="203" priority="2" rank="1"/>
  </conditionalFormatting>
  <conditionalFormatting sqref="F2">
    <cfRule type="top10" priority="3" bottom="1" rank="1"/>
    <cfRule type="top10" dxfId="202" priority="4" rank="1"/>
  </conditionalFormatting>
  <conditionalFormatting sqref="G2">
    <cfRule type="top10" priority="5" bottom="1" rank="1"/>
    <cfRule type="top10" dxfId="201" priority="6" rank="1"/>
  </conditionalFormatting>
  <conditionalFormatting sqref="H2">
    <cfRule type="top10" priority="7" bottom="1" rank="1"/>
    <cfRule type="top10" dxfId="200" priority="8" rank="1"/>
  </conditionalFormatting>
  <conditionalFormatting sqref="I2">
    <cfRule type="top10" priority="9" bottom="1" rank="1"/>
    <cfRule type="top10" dxfId="199" priority="10" rank="1"/>
  </conditionalFormatting>
  <conditionalFormatting sqref="J2">
    <cfRule type="top10" priority="11" bottom="1" rank="1"/>
    <cfRule type="top10" dxfId="19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32CBB4-26B1-486F-AAEF-2D1236D8AC94}">
          <x14:formula1>
            <xm:f>'C:\Users\abra2\Desktop\ABRA Files and More\AUTO BENCH REST ASSOCIATION FILE\ABRA 2017\OHIO\[ABRA OHIO 10 8 2017.xlsm]Data'!#REF!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4"/>
  <sheetViews>
    <sheetView workbookViewId="0">
      <selection activeCell="B37" sqref="B3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23" t="s">
        <v>6</v>
      </c>
      <c r="B2" s="23" t="s">
        <v>45</v>
      </c>
      <c r="C2" s="24">
        <v>42819</v>
      </c>
      <c r="D2" s="25" t="s">
        <v>44</v>
      </c>
      <c r="E2" s="23">
        <v>180</v>
      </c>
      <c r="F2" s="23">
        <v>177</v>
      </c>
      <c r="G2" s="23">
        <v>166</v>
      </c>
      <c r="H2" s="23">
        <v>180</v>
      </c>
      <c r="I2" s="23">
        <v>165</v>
      </c>
      <c r="J2" s="23">
        <v>181</v>
      </c>
      <c r="K2" s="26">
        <v>6</v>
      </c>
      <c r="L2" s="26">
        <v>1049</v>
      </c>
      <c r="M2" s="27">
        <v>174.83333333333334</v>
      </c>
      <c r="N2" s="26">
        <v>4</v>
      </c>
      <c r="O2" s="27">
        <v>178.83333333333334</v>
      </c>
    </row>
    <row r="3" spans="1:15" x14ac:dyDescent="0.25">
      <c r="D3" s="1"/>
    </row>
    <row r="4" spans="1:15" x14ac:dyDescent="0.25">
      <c r="K4" s="17">
        <f>SUM(K2:K3)</f>
        <v>6</v>
      </c>
      <c r="L4" s="17">
        <f>SUM(L2:L3)</f>
        <v>1049</v>
      </c>
      <c r="M4" s="1">
        <f>SUM(L4/K4)</f>
        <v>174.83333333333334</v>
      </c>
      <c r="N4" s="17">
        <f>SUM(N2:N3)</f>
        <v>4</v>
      </c>
      <c r="O4" s="1">
        <f t="shared" ref="O4" si="0">SUM(M4+N4)</f>
        <v>178.83333333333334</v>
      </c>
    </row>
  </sheetData>
  <conditionalFormatting sqref="E1">
    <cfRule type="top10" priority="35" bottom="1" rank="1"/>
    <cfRule type="top10" dxfId="197" priority="36" rank="1"/>
  </conditionalFormatting>
  <conditionalFormatting sqref="F1">
    <cfRule type="top10" priority="33" bottom="1" rank="1"/>
    <cfRule type="top10" dxfId="196" priority="34" rank="1"/>
  </conditionalFormatting>
  <conditionalFormatting sqref="G1">
    <cfRule type="top10" priority="31" bottom="1" rank="1"/>
    <cfRule type="top10" dxfId="195" priority="32" rank="1"/>
  </conditionalFormatting>
  <conditionalFormatting sqref="H1">
    <cfRule type="top10" priority="29" bottom="1" rank="1"/>
    <cfRule type="top10" dxfId="194" priority="30" rank="1"/>
  </conditionalFormatting>
  <conditionalFormatting sqref="I1">
    <cfRule type="top10" priority="27" bottom="1" rank="1"/>
    <cfRule type="top10" dxfId="193" priority="28" rank="1"/>
  </conditionalFormatting>
  <conditionalFormatting sqref="J1">
    <cfRule type="top10" priority="25" bottom="1" rank="1"/>
    <cfRule type="top10" dxfId="192" priority="26" rank="1"/>
  </conditionalFormatting>
  <conditionalFormatting sqref="E2">
    <cfRule type="top10" priority="1" bottom="1" rank="1"/>
    <cfRule type="top10" dxfId="191" priority="2" rank="1"/>
  </conditionalFormatting>
  <conditionalFormatting sqref="F2">
    <cfRule type="top10" priority="3" bottom="1" rank="1"/>
    <cfRule type="top10" dxfId="190" priority="4" rank="1"/>
  </conditionalFormatting>
  <conditionalFormatting sqref="G2">
    <cfRule type="top10" priority="5" bottom="1" rank="1"/>
    <cfRule type="top10" dxfId="189" priority="6" rank="1"/>
  </conditionalFormatting>
  <conditionalFormatting sqref="H2">
    <cfRule type="top10" priority="7" bottom="1" rank="1"/>
    <cfRule type="top10" dxfId="188" priority="8" rank="1"/>
  </conditionalFormatting>
  <conditionalFormatting sqref="I2">
    <cfRule type="top10" priority="9" bottom="1" rank="1"/>
    <cfRule type="top10" dxfId="187" priority="10" rank="1"/>
  </conditionalFormatting>
  <conditionalFormatting sqref="J2">
    <cfRule type="top10" priority="11" bottom="1" rank="1"/>
    <cfRule type="top10" dxfId="18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D00-000000000000}">
          <x14:formula1>
            <xm:f>'C:\Users\Joe\Downloads\[ABRA Club Shoot 2192017.xlsm]Data'!#REF!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BE40-57A7-48DA-8BC7-1D07767D88D6}">
  <dimension ref="A1:O4"/>
  <sheetViews>
    <sheetView workbookViewId="0">
      <selection activeCell="C8" sqref="C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113</v>
      </c>
      <c r="C2" s="13">
        <v>43036</v>
      </c>
      <c r="D2" s="14" t="s">
        <v>72</v>
      </c>
      <c r="E2" s="12">
        <v>158</v>
      </c>
      <c r="F2" s="55">
        <v>160</v>
      </c>
      <c r="G2" s="12">
        <v>165</v>
      </c>
      <c r="H2" s="55">
        <v>154</v>
      </c>
      <c r="I2" s="12"/>
      <c r="J2" s="12"/>
      <c r="K2" s="15">
        <v>4</v>
      </c>
      <c r="L2" s="15">
        <v>637</v>
      </c>
      <c r="M2" s="16">
        <v>159.25</v>
      </c>
      <c r="N2" s="15">
        <v>4</v>
      </c>
      <c r="O2" s="16">
        <v>163.25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637</v>
      </c>
      <c r="M4" s="1">
        <f>SUM(L4/K4)</f>
        <v>159.25</v>
      </c>
      <c r="N4" s="17">
        <f>SUM(N2:N3)</f>
        <v>4</v>
      </c>
      <c r="O4" s="1">
        <f t="shared" ref="O4" si="0">SUM(M4+N4)</f>
        <v>163.25</v>
      </c>
    </row>
  </sheetData>
  <conditionalFormatting sqref="E1">
    <cfRule type="top10" priority="35" bottom="1" rank="1"/>
    <cfRule type="top10" dxfId="1301" priority="36" rank="1"/>
  </conditionalFormatting>
  <conditionalFormatting sqref="F1">
    <cfRule type="top10" priority="33" bottom="1" rank="1"/>
    <cfRule type="top10" dxfId="1300" priority="34" rank="1"/>
  </conditionalFormatting>
  <conditionalFormatting sqref="G1">
    <cfRule type="top10" priority="31" bottom="1" rank="1"/>
    <cfRule type="top10" dxfId="1299" priority="32" rank="1"/>
  </conditionalFormatting>
  <conditionalFormatting sqref="H1">
    <cfRule type="top10" priority="29" bottom="1" rank="1"/>
    <cfRule type="top10" dxfId="1298" priority="30" rank="1"/>
  </conditionalFormatting>
  <conditionalFormatting sqref="I1">
    <cfRule type="top10" priority="27" bottom="1" rank="1"/>
    <cfRule type="top10" dxfId="1297" priority="28" rank="1"/>
  </conditionalFormatting>
  <conditionalFormatting sqref="J1">
    <cfRule type="top10" priority="25" bottom="1" rank="1"/>
    <cfRule type="top10" dxfId="1296" priority="26" rank="1"/>
  </conditionalFormatting>
  <conditionalFormatting sqref="E2">
    <cfRule type="top10" priority="11" bottom="1" rank="1"/>
    <cfRule type="top10" dxfId="1295" priority="12" rank="1"/>
  </conditionalFormatting>
  <conditionalFormatting sqref="F2">
    <cfRule type="top10" priority="9" bottom="1" rank="1"/>
    <cfRule type="top10" dxfId="1294" priority="10" rank="1"/>
  </conditionalFormatting>
  <conditionalFormatting sqref="G2">
    <cfRule type="top10" priority="7" bottom="1" rank="1"/>
    <cfRule type="top10" dxfId="1293" priority="8" rank="1"/>
  </conditionalFormatting>
  <conditionalFormatting sqref="H2">
    <cfRule type="top10" priority="5" bottom="1" rank="1"/>
    <cfRule type="top10" dxfId="1292" priority="6" rank="1"/>
  </conditionalFormatting>
  <conditionalFormatting sqref="I2">
    <cfRule type="top10" priority="3" bottom="1" rank="1"/>
    <cfRule type="top10" dxfId="1291" priority="4" rank="1"/>
  </conditionalFormatting>
  <conditionalFormatting sqref="J2">
    <cfRule type="top10" priority="1" bottom="1" rank="1"/>
    <cfRule type="top10" dxfId="12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D555A9-CB3E-4D69-9878-985F97898DEC}">
          <x14:formula1>
            <xm:f>'C:\Users\abra2\Desktop\ABRA Files and More\AUTO BENCH REST ASSOCIATION FILE\ABRA 2017\TENNESSEE\[Tennessee Match Results 10 28 2017.xlsm]Data'!#REF!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B992-3D09-48F7-B88B-47E421F102E7}">
  <dimension ref="A1:O4"/>
  <sheetViews>
    <sheetView workbookViewId="0">
      <selection activeCell="L5" sqref="L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122</v>
      </c>
      <c r="C2" s="13">
        <v>43058</v>
      </c>
      <c r="D2" s="14" t="s">
        <v>39</v>
      </c>
      <c r="E2" s="12">
        <v>166</v>
      </c>
      <c r="F2" s="12">
        <v>153</v>
      </c>
      <c r="G2" s="12">
        <v>170</v>
      </c>
      <c r="H2" s="12">
        <v>171</v>
      </c>
      <c r="I2" s="12"/>
      <c r="J2" s="12"/>
      <c r="K2" s="15">
        <v>4</v>
      </c>
      <c r="L2" s="15">
        <v>660</v>
      </c>
      <c r="M2" s="16">
        <v>165</v>
      </c>
      <c r="N2" s="15">
        <v>3</v>
      </c>
      <c r="O2" s="16">
        <v>168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660</v>
      </c>
      <c r="M4" s="1">
        <f>SUM(L4/K4)</f>
        <v>165</v>
      </c>
      <c r="N4" s="17">
        <f>SUM(N2:N3)</f>
        <v>3</v>
      </c>
      <c r="O4" s="1">
        <f t="shared" ref="O4" si="0">SUM(M4+N4)</f>
        <v>168</v>
      </c>
    </row>
  </sheetData>
  <conditionalFormatting sqref="E1">
    <cfRule type="top10" priority="35" bottom="1" rank="1"/>
    <cfRule type="top10" dxfId="17" priority="36" rank="1"/>
  </conditionalFormatting>
  <conditionalFormatting sqref="F1">
    <cfRule type="top10" priority="33" bottom="1" rank="1"/>
    <cfRule type="top10" dxfId="16" priority="34" rank="1"/>
  </conditionalFormatting>
  <conditionalFormatting sqref="G1">
    <cfRule type="top10" priority="31" bottom="1" rank="1"/>
    <cfRule type="top10" dxfId="15" priority="32" rank="1"/>
  </conditionalFormatting>
  <conditionalFormatting sqref="H1">
    <cfRule type="top10" priority="29" bottom="1" rank="1"/>
    <cfRule type="top10" dxfId="14" priority="30" rank="1"/>
  </conditionalFormatting>
  <conditionalFormatting sqref="I1">
    <cfRule type="top10" priority="27" bottom="1" rank="1"/>
    <cfRule type="top10" dxfId="13" priority="28" rank="1"/>
  </conditionalFormatting>
  <conditionalFormatting sqref="J1">
    <cfRule type="top10" priority="25" bottom="1" rank="1"/>
    <cfRule type="top10" dxfId="12" priority="26" rank="1"/>
  </conditionalFormatting>
  <conditionalFormatting sqref="E2">
    <cfRule type="top10" priority="11" bottom="1" rank="1"/>
    <cfRule type="top10" dxfId="5" priority="12" rank="1"/>
  </conditionalFormatting>
  <conditionalFormatting sqref="F2">
    <cfRule type="top10" priority="9" bottom="1" rank="1"/>
    <cfRule type="top10" dxfId="4" priority="10" rank="1"/>
  </conditionalFormatting>
  <conditionalFormatting sqref="G2">
    <cfRule type="top10" priority="7" bottom="1" rank="1"/>
    <cfRule type="top10" dxfId="3" priority="8" rank="1"/>
  </conditionalFormatting>
  <conditionalFormatting sqref="H2">
    <cfRule type="top10" priority="5" bottom="1" rank="1"/>
    <cfRule type="top10" dxfId="2" priority="6" rank="1"/>
  </conditionalFormatting>
  <conditionalFormatting sqref="I2">
    <cfRule type="top10" priority="3" bottom="1" rank="1"/>
    <cfRule type="top10" dxfId="1" priority="4" rank="1"/>
  </conditionalFormatting>
  <conditionalFormatting sqref="J2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9703BD-4CC3-41B9-AA11-6F510B61DC2B}">
          <x14:formula1>
            <xm:f>'[ABRA Club Shoot 11192017.xlsm]Data'!#REF!</xm:f>
          </x14:formula1>
          <xm:sqref>B2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9"/>
  <sheetViews>
    <sheetView workbookViewId="0">
      <selection activeCell="A39" sqref="A3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59</v>
      </c>
      <c r="C2" s="13" t="s">
        <v>57</v>
      </c>
      <c r="D2" s="14" t="s">
        <v>58</v>
      </c>
      <c r="E2" s="12">
        <v>166</v>
      </c>
      <c r="F2" s="12">
        <v>180</v>
      </c>
      <c r="G2" s="12">
        <v>161</v>
      </c>
      <c r="H2" s="12"/>
      <c r="I2" s="12"/>
      <c r="J2" s="12"/>
      <c r="K2" s="15">
        <v>3</v>
      </c>
      <c r="L2" s="15">
        <v>507</v>
      </c>
      <c r="M2" s="16">
        <v>169</v>
      </c>
      <c r="N2" s="15">
        <v>6</v>
      </c>
      <c r="O2" s="16">
        <v>175</v>
      </c>
    </row>
    <row r="3" spans="1:15" x14ac:dyDescent="0.25">
      <c r="A3" s="12" t="s">
        <v>6</v>
      </c>
      <c r="B3" s="12" t="s">
        <v>53</v>
      </c>
      <c r="C3" s="13">
        <v>42869</v>
      </c>
      <c r="D3" s="14" t="s">
        <v>58</v>
      </c>
      <c r="E3" s="12">
        <v>166</v>
      </c>
      <c r="F3" s="12">
        <v>165</v>
      </c>
      <c r="G3" s="12">
        <v>177</v>
      </c>
      <c r="H3" s="12"/>
      <c r="I3" s="12"/>
      <c r="J3" s="12"/>
      <c r="K3" s="15">
        <v>3</v>
      </c>
      <c r="L3" s="15">
        <v>508</v>
      </c>
      <c r="M3" s="16">
        <v>169.33333333333334</v>
      </c>
      <c r="N3" s="15">
        <v>6</v>
      </c>
      <c r="O3" s="16">
        <v>175.33333333333334</v>
      </c>
    </row>
    <row r="4" spans="1:15" x14ac:dyDescent="0.25">
      <c r="A4" s="12" t="s">
        <v>6</v>
      </c>
      <c r="B4" s="12" t="s">
        <v>53</v>
      </c>
      <c r="C4" s="13">
        <v>42897</v>
      </c>
      <c r="D4" s="14" t="s">
        <v>58</v>
      </c>
      <c r="E4" s="12">
        <v>163</v>
      </c>
      <c r="F4" s="12">
        <v>151</v>
      </c>
      <c r="G4" s="12">
        <v>164</v>
      </c>
      <c r="H4" s="12"/>
      <c r="I4" s="12"/>
      <c r="J4" s="12"/>
      <c r="K4" s="15">
        <v>3</v>
      </c>
      <c r="L4" s="15">
        <v>478</v>
      </c>
      <c r="M4" s="16">
        <v>159.33333333333334</v>
      </c>
      <c r="N4" s="15">
        <v>2</v>
      </c>
      <c r="O4" s="16">
        <v>161.33333333333334</v>
      </c>
    </row>
    <row r="5" spans="1:15" x14ac:dyDescent="0.25">
      <c r="A5" s="12" t="s">
        <v>6</v>
      </c>
      <c r="B5" s="12" t="s">
        <v>53</v>
      </c>
      <c r="C5" s="13">
        <v>42925</v>
      </c>
      <c r="D5" s="14" t="s">
        <v>58</v>
      </c>
      <c r="E5" s="12">
        <v>166</v>
      </c>
      <c r="F5" s="12">
        <v>180</v>
      </c>
      <c r="G5" s="12">
        <v>161</v>
      </c>
      <c r="H5" s="12"/>
      <c r="I5" s="12"/>
      <c r="J5" s="12"/>
      <c r="K5" s="15">
        <v>3</v>
      </c>
      <c r="L5" s="15">
        <v>507</v>
      </c>
      <c r="M5" s="16">
        <v>169</v>
      </c>
      <c r="N5" s="15">
        <v>6</v>
      </c>
      <c r="O5" s="16">
        <v>175</v>
      </c>
    </row>
    <row r="6" spans="1:15" x14ac:dyDescent="0.25">
      <c r="A6" s="12" t="s">
        <v>6</v>
      </c>
      <c r="B6" s="12" t="s">
        <v>59</v>
      </c>
      <c r="C6" s="13" t="s">
        <v>97</v>
      </c>
      <c r="D6" s="14" t="s">
        <v>58</v>
      </c>
      <c r="E6" s="12">
        <v>173</v>
      </c>
      <c r="F6" s="12">
        <v>175</v>
      </c>
      <c r="G6" s="12">
        <v>149</v>
      </c>
      <c r="H6" s="12">
        <v>171</v>
      </c>
      <c r="I6" s="12">
        <v>169</v>
      </c>
      <c r="J6" s="12"/>
      <c r="K6" s="15">
        <v>5</v>
      </c>
      <c r="L6" s="15">
        <v>837</v>
      </c>
      <c r="M6" s="16">
        <v>167.4</v>
      </c>
      <c r="N6" s="15">
        <v>7</v>
      </c>
      <c r="O6" s="16">
        <v>174.4</v>
      </c>
    </row>
    <row r="7" spans="1:15" x14ac:dyDescent="0.25">
      <c r="A7" s="55" t="s">
        <v>6</v>
      </c>
      <c r="B7" s="55" t="s">
        <v>53</v>
      </c>
      <c r="C7" s="81" t="s">
        <v>117</v>
      </c>
      <c r="D7" s="82" t="s">
        <v>58</v>
      </c>
      <c r="E7" s="55">
        <v>174</v>
      </c>
      <c r="F7" s="55">
        <v>139</v>
      </c>
      <c r="G7" s="55">
        <v>170</v>
      </c>
      <c r="H7" s="55"/>
      <c r="I7" s="55"/>
      <c r="J7" s="55"/>
      <c r="K7" s="83">
        <v>3</v>
      </c>
      <c r="L7" s="83">
        <v>483</v>
      </c>
      <c r="M7" s="84">
        <v>161</v>
      </c>
      <c r="N7" s="83">
        <v>2</v>
      </c>
      <c r="O7" s="84">
        <v>163</v>
      </c>
    </row>
    <row r="8" spans="1:15" x14ac:dyDescent="0.25">
      <c r="D8" s="1"/>
    </row>
    <row r="9" spans="1:15" x14ac:dyDescent="0.25">
      <c r="K9" s="17">
        <f>SUM(K2:K8)</f>
        <v>20</v>
      </c>
      <c r="L9" s="17">
        <f>SUM(L2:L8)</f>
        <v>3320</v>
      </c>
      <c r="M9" s="1">
        <f>SUM(L9/K9)</f>
        <v>166</v>
      </c>
      <c r="N9" s="17">
        <f>SUM(N2:N8)</f>
        <v>29</v>
      </c>
      <c r="O9" s="1">
        <f t="shared" ref="O9" si="0">SUM(M9+N9)</f>
        <v>195</v>
      </c>
    </row>
  </sheetData>
  <conditionalFormatting sqref="E1">
    <cfRule type="top10" priority="107" bottom="1" rank="1"/>
    <cfRule type="top10" dxfId="185" priority="108" rank="1"/>
  </conditionalFormatting>
  <conditionalFormatting sqref="F1">
    <cfRule type="top10" priority="105" bottom="1" rank="1"/>
    <cfRule type="top10" dxfId="184" priority="106" rank="1"/>
  </conditionalFormatting>
  <conditionalFormatting sqref="G1">
    <cfRule type="top10" priority="103" bottom="1" rank="1"/>
    <cfRule type="top10" dxfId="183" priority="104" rank="1"/>
  </conditionalFormatting>
  <conditionalFormatting sqref="H1">
    <cfRule type="top10" priority="101" bottom="1" rank="1"/>
    <cfRule type="top10" dxfId="182" priority="102" rank="1"/>
  </conditionalFormatting>
  <conditionalFormatting sqref="I1">
    <cfRule type="top10" priority="99" bottom="1" rank="1"/>
    <cfRule type="top10" dxfId="181" priority="100" rank="1"/>
  </conditionalFormatting>
  <conditionalFormatting sqref="J1">
    <cfRule type="top10" priority="97" bottom="1" rank="1"/>
    <cfRule type="top10" dxfId="180" priority="98" rank="1"/>
  </conditionalFormatting>
  <conditionalFormatting sqref="E2">
    <cfRule type="top10" priority="71" bottom="1" rank="1"/>
    <cfRule type="top10" dxfId="179" priority="72" rank="1"/>
  </conditionalFormatting>
  <conditionalFormatting sqref="F2">
    <cfRule type="top10" priority="69" bottom="1" rank="1"/>
    <cfRule type="top10" dxfId="178" priority="70" rank="1"/>
  </conditionalFormatting>
  <conditionalFormatting sqref="G2">
    <cfRule type="top10" priority="67" bottom="1" rank="1"/>
    <cfRule type="top10" dxfId="177" priority="68" rank="1"/>
  </conditionalFormatting>
  <conditionalFormatting sqref="H2">
    <cfRule type="top10" priority="65" bottom="1" rank="1"/>
    <cfRule type="top10" dxfId="176" priority="66" rank="1"/>
  </conditionalFormatting>
  <conditionalFormatting sqref="I2">
    <cfRule type="top10" priority="63" bottom="1" rank="1"/>
    <cfRule type="top10" dxfId="175" priority="64" rank="1"/>
  </conditionalFormatting>
  <conditionalFormatting sqref="J2">
    <cfRule type="top10" priority="61" bottom="1" rank="1"/>
    <cfRule type="top10" dxfId="174" priority="62" rank="1"/>
  </conditionalFormatting>
  <conditionalFormatting sqref="E3">
    <cfRule type="top10" priority="59" bottom="1" rank="1"/>
    <cfRule type="top10" dxfId="173" priority="60" rank="1"/>
  </conditionalFormatting>
  <conditionalFormatting sqref="F3">
    <cfRule type="top10" priority="57" bottom="1" rank="1"/>
    <cfRule type="top10" dxfId="172" priority="58" rank="1"/>
  </conditionalFormatting>
  <conditionalFormatting sqref="G3">
    <cfRule type="top10" priority="55" bottom="1" rank="1"/>
    <cfRule type="top10" dxfId="171" priority="56" rank="1"/>
  </conditionalFormatting>
  <conditionalFormatting sqref="H3">
    <cfRule type="top10" priority="53" bottom="1" rank="1"/>
    <cfRule type="top10" dxfId="170" priority="54" rank="1"/>
  </conditionalFormatting>
  <conditionalFormatting sqref="I3">
    <cfRule type="top10" priority="51" bottom="1" rank="1"/>
    <cfRule type="top10" dxfId="169" priority="52" rank="1"/>
  </conditionalFormatting>
  <conditionalFormatting sqref="J3">
    <cfRule type="top10" priority="49" bottom="1" rank="1"/>
    <cfRule type="top10" dxfId="168" priority="50" rank="1"/>
  </conditionalFormatting>
  <conditionalFormatting sqref="E4">
    <cfRule type="top10" priority="47" bottom="1" rank="1"/>
    <cfRule type="top10" dxfId="167" priority="48" rank="1"/>
  </conditionalFormatting>
  <conditionalFormatting sqref="F4">
    <cfRule type="top10" priority="45" bottom="1" rank="1"/>
    <cfRule type="top10" dxfId="166" priority="46" rank="1"/>
  </conditionalFormatting>
  <conditionalFormatting sqref="G4">
    <cfRule type="top10" priority="43" bottom="1" rank="1"/>
    <cfRule type="top10" dxfId="165" priority="44" rank="1"/>
  </conditionalFormatting>
  <conditionalFormatting sqref="H4">
    <cfRule type="top10" priority="41" bottom="1" rank="1"/>
    <cfRule type="top10" dxfId="164" priority="42" rank="1"/>
  </conditionalFormatting>
  <conditionalFormatting sqref="I4">
    <cfRule type="top10" priority="39" bottom="1" rank="1"/>
    <cfRule type="top10" dxfId="163" priority="40" rank="1"/>
  </conditionalFormatting>
  <conditionalFormatting sqref="J4">
    <cfRule type="top10" priority="37" bottom="1" rank="1"/>
    <cfRule type="top10" dxfId="162" priority="38" rank="1"/>
  </conditionalFormatting>
  <conditionalFormatting sqref="E5">
    <cfRule type="top10" priority="25" bottom="1" rank="1"/>
    <cfRule type="top10" dxfId="161" priority="26" rank="1"/>
  </conditionalFormatting>
  <conditionalFormatting sqref="F5">
    <cfRule type="top10" priority="27" bottom="1" rank="1"/>
    <cfRule type="top10" dxfId="160" priority="28" rank="1"/>
  </conditionalFormatting>
  <conditionalFormatting sqref="G5">
    <cfRule type="top10" priority="29" bottom="1" rank="1"/>
    <cfRule type="top10" dxfId="159" priority="30" rank="1"/>
  </conditionalFormatting>
  <conditionalFormatting sqref="H5">
    <cfRule type="top10" priority="31" bottom="1" rank="1"/>
    <cfRule type="top10" dxfId="158" priority="32" rank="1"/>
  </conditionalFormatting>
  <conditionalFormatting sqref="I5">
    <cfRule type="top10" priority="33" bottom="1" rank="1"/>
    <cfRule type="top10" dxfId="157" priority="34" rank="1"/>
  </conditionalFormatting>
  <conditionalFormatting sqref="J5">
    <cfRule type="top10" priority="35" bottom="1" rank="1"/>
    <cfRule type="top10" dxfId="156" priority="36" rank="1"/>
  </conditionalFormatting>
  <conditionalFormatting sqref="E6">
    <cfRule type="top10" priority="23" bottom="1" rank="1"/>
    <cfRule type="top10" dxfId="155" priority="24" rank="1"/>
  </conditionalFormatting>
  <conditionalFormatting sqref="F6">
    <cfRule type="top10" priority="21" bottom="1" rank="1"/>
    <cfRule type="top10" dxfId="154" priority="22" rank="1"/>
  </conditionalFormatting>
  <conditionalFormatting sqref="G6">
    <cfRule type="top10" priority="19" bottom="1" rank="1"/>
    <cfRule type="top10" dxfId="153" priority="20" rank="1"/>
  </conditionalFormatting>
  <conditionalFormatting sqref="H6">
    <cfRule type="top10" priority="17" bottom="1" rank="1"/>
    <cfRule type="top10" dxfId="152" priority="18" rank="1"/>
  </conditionalFormatting>
  <conditionalFormatting sqref="I6">
    <cfRule type="top10" priority="15" bottom="1" rank="1"/>
    <cfRule type="top10" dxfId="151" priority="16" rank="1"/>
  </conditionalFormatting>
  <conditionalFormatting sqref="J6">
    <cfRule type="top10" priority="13" bottom="1" rank="1"/>
    <cfRule type="top10" dxfId="150" priority="14" rank="1"/>
  </conditionalFormatting>
  <conditionalFormatting sqref="E7">
    <cfRule type="top10" priority="11" bottom="1" rank="1"/>
    <cfRule type="top10" dxfId="149" priority="12" rank="1"/>
  </conditionalFormatting>
  <conditionalFormatting sqref="F7">
    <cfRule type="top10" priority="9" bottom="1" rank="1"/>
    <cfRule type="top10" dxfId="148" priority="10" rank="1"/>
  </conditionalFormatting>
  <conditionalFormatting sqref="G7">
    <cfRule type="top10" priority="7" bottom="1" rank="1"/>
    <cfRule type="top10" dxfId="147" priority="8" rank="1"/>
  </conditionalFormatting>
  <conditionalFormatting sqref="H7">
    <cfRule type="top10" priority="5" bottom="1" rank="1"/>
    <cfRule type="top10" dxfId="146" priority="6" rank="1"/>
  </conditionalFormatting>
  <conditionalFormatting sqref="I7">
    <cfRule type="top10" priority="3" bottom="1" rank="1"/>
    <cfRule type="top10" dxfId="145" priority="4" rank="1"/>
  </conditionalFormatting>
  <conditionalFormatting sqref="J7">
    <cfRule type="top10" priority="1" bottom="1" rank="1"/>
    <cfRule type="top10" dxfId="144" priority="2" rank="1"/>
  </conditionalFormatting>
  <dataValidations count="1">
    <dataValidation type="list" allowBlank="1" showInputMessage="1" showErrorMessage="1" sqref="B3" xr:uid="{00000000-0002-0000-1E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E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1E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00000000-0002-0000-1E00-000003000000}">
          <x14:formula1>
            <xm:f>'C:\Users\abra2\Desktop\ABRA 2017\Ohio\[ABRA Ohio 07 09 2017.xlsm]Data'!#REF!</xm:f>
          </x14:formula1>
          <xm:sqref>B5</xm:sqref>
        </x14:dataValidation>
        <x14:dataValidation type="list" allowBlank="1" showInputMessage="1" showErrorMessage="1" xr:uid="{F2581B40-944F-46E2-9D43-CD712E8CEF05}">
          <x14:formula1>
            <xm:f>'C:\Users\abra2\Desktop\[ABRA Scoring 2016 ohio 09 10 2017.xlsm]Data'!#REF!</xm:f>
          </x14:formula1>
          <xm:sqref>B6</xm:sqref>
        </x14:dataValidation>
        <x14:dataValidation type="list" allowBlank="1" showInputMessage="1" showErrorMessage="1" xr:uid="{DF07966B-697F-4D46-B7D2-60D41AB2D615}">
          <x14:formula1>
            <xm:f>'C:\Users\abra2\Desktop\ABRA Files and More\Instructions and Scoring Program\[ABRA Scoring 2016 (3).xlsm]Data'!#REF!</xm:f>
          </x14:formula1>
          <xm:sqref>B7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0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ht="15.75" thickBot="1" x14ac:dyDescent="0.3">
      <c r="A2" s="23" t="s">
        <v>6</v>
      </c>
      <c r="B2" s="23" t="s">
        <v>46</v>
      </c>
      <c r="C2" s="24">
        <v>42819</v>
      </c>
      <c r="D2" s="25" t="s">
        <v>44</v>
      </c>
      <c r="E2" s="23">
        <v>180</v>
      </c>
      <c r="F2" s="30">
        <v>178</v>
      </c>
      <c r="G2" s="23">
        <v>167</v>
      </c>
      <c r="H2" s="23">
        <v>188</v>
      </c>
      <c r="I2" s="40">
        <v>181</v>
      </c>
      <c r="J2" s="31">
        <v>186</v>
      </c>
      <c r="K2" s="41">
        <v>6</v>
      </c>
      <c r="L2" s="26">
        <v>1080</v>
      </c>
      <c r="M2" s="27">
        <v>180</v>
      </c>
      <c r="N2" s="26">
        <v>10</v>
      </c>
      <c r="O2" s="27">
        <v>190</v>
      </c>
    </row>
    <row r="3" spans="1:15" x14ac:dyDescent="0.25">
      <c r="A3" s="23" t="s">
        <v>6</v>
      </c>
      <c r="B3" s="23" t="s">
        <v>46</v>
      </c>
      <c r="C3" s="24">
        <v>42848</v>
      </c>
      <c r="D3" s="25" t="s">
        <v>31</v>
      </c>
      <c r="E3" s="23">
        <v>183</v>
      </c>
      <c r="F3" s="23">
        <v>180</v>
      </c>
      <c r="G3" s="23">
        <v>180</v>
      </c>
      <c r="H3" s="23"/>
      <c r="I3" s="23"/>
      <c r="J3" s="23"/>
      <c r="K3" s="26">
        <v>3</v>
      </c>
      <c r="L3" s="26">
        <v>543</v>
      </c>
      <c r="M3" s="27">
        <v>181</v>
      </c>
      <c r="N3" s="26">
        <v>4</v>
      </c>
      <c r="O3" s="27">
        <v>185</v>
      </c>
    </row>
    <row r="4" spans="1:15" x14ac:dyDescent="0.25">
      <c r="A4" s="23" t="s">
        <v>6</v>
      </c>
      <c r="B4" s="23" t="s">
        <v>46</v>
      </c>
      <c r="C4" s="24">
        <v>42883</v>
      </c>
      <c r="D4" s="25" t="s">
        <v>31</v>
      </c>
      <c r="E4" s="23">
        <v>177</v>
      </c>
      <c r="F4" s="54">
        <v>174</v>
      </c>
      <c r="G4" s="23">
        <v>177</v>
      </c>
      <c r="H4" s="23"/>
      <c r="I4" s="23"/>
      <c r="J4" s="23"/>
      <c r="K4" s="26">
        <f>COUNT(E4:J4)</f>
        <v>3</v>
      </c>
      <c r="L4" s="26">
        <f>SUM(E4:J4)</f>
        <v>528</v>
      </c>
      <c r="M4" s="27">
        <f>AVERAGE(E4:J4)</f>
        <v>176</v>
      </c>
      <c r="N4" s="26">
        <v>7</v>
      </c>
      <c r="O4" s="27">
        <f>SUM(M4,N4)</f>
        <v>183</v>
      </c>
    </row>
    <row r="5" spans="1:15" x14ac:dyDescent="0.25">
      <c r="A5" s="23" t="s">
        <v>6</v>
      </c>
      <c r="B5" s="23" t="s">
        <v>46</v>
      </c>
      <c r="C5" s="24">
        <v>43001</v>
      </c>
      <c r="D5" s="25" t="s">
        <v>31</v>
      </c>
      <c r="E5" s="23">
        <v>186</v>
      </c>
      <c r="F5" s="23">
        <v>185</v>
      </c>
      <c r="G5" s="23">
        <v>185</v>
      </c>
      <c r="H5" s="23"/>
      <c r="I5" s="23"/>
      <c r="J5" s="23"/>
      <c r="K5" s="26">
        <v>3</v>
      </c>
      <c r="L5" s="26">
        <v>556</v>
      </c>
      <c r="M5" s="27">
        <v>185.33333333333334</v>
      </c>
      <c r="N5" s="26">
        <v>11</v>
      </c>
      <c r="O5" s="27">
        <v>196.33333333333334</v>
      </c>
    </row>
    <row r="6" spans="1:15" x14ac:dyDescent="0.25">
      <c r="A6" s="12" t="s">
        <v>6</v>
      </c>
      <c r="B6" s="12" t="s">
        <v>46</v>
      </c>
      <c r="C6" s="13">
        <v>43029</v>
      </c>
      <c r="D6" s="14" t="s">
        <v>89</v>
      </c>
      <c r="E6" s="12">
        <v>184</v>
      </c>
      <c r="F6" s="12">
        <v>182</v>
      </c>
      <c r="G6" s="12">
        <v>172</v>
      </c>
      <c r="H6" s="12">
        <v>185</v>
      </c>
      <c r="I6" s="12">
        <v>179</v>
      </c>
      <c r="J6" s="12">
        <v>176</v>
      </c>
      <c r="K6" s="15">
        <v>6</v>
      </c>
      <c r="L6" s="15">
        <v>1078</v>
      </c>
      <c r="M6" s="16">
        <v>179.66666666666666</v>
      </c>
      <c r="N6" s="15">
        <v>30</v>
      </c>
      <c r="O6" s="16">
        <v>209.66666666666666</v>
      </c>
    </row>
    <row r="7" spans="1:15" x14ac:dyDescent="0.25">
      <c r="A7" s="23" t="s">
        <v>6</v>
      </c>
      <c r="B7" s="23" t="s">
        <v>46</v>
      </c>
      <c r="C7" s="24">
        <v>43037</v>
      </c>
      <c r="D7" s="25" t="s">
        <v>31</v>
      </c>
      <c r="E7" s="23">
        <v>183</v>
      </c>
      <c r="F7" s="23">
        <v>177</v>
      </c>
      <c r="G7" s="23">
        <v>182</v>
      </c>
      <c r="H7" s="23"/>
      <c r="I7" s="23"/>
      <c r="J7" s="23"/>
      <c r="K7" s="26">
        <v>3</v>
      </c>
      <c r="L7" s="26">
        <v>542</v>
      </c>
      <c r="M7" s="27">
        <v>180.66666666666666</v>
      </c>
      <c r="N7" s="26">
        <v>3</v>
      </c>
      <c r="O7" s="27">
        <v>183.66666666666666</v>
      </c>
    </row>
    <row r="8" spans="1:15" x14ac:dyDescent="0.25">
      <c r="A8" s="12" t="s">
        <v>6</v>
      </c>
      <c r="B8" s="12" t="s">
        <v>46</v>
      </c>
      <c r="C8" s="13">
        <v>43043</v>
      </c>
      <c r="D8" s="14" t="s">
        <v>44</v>
      </c>
      <c r="E8" s="55">
        <v>187</v>
      </c>
      <c r="F8" s="12">
        <v>175</v>
      </c>
      <c r="G8" s="12">
        <v>177</v>
      </c>
      <c r="H8" s="12">
        <v>179</v>
      </c>
      <c r="I8" s="12">
        <v>180</v>
      </c>
      <c r="J8" s="12">
        <v>179</v>
      </c>
      <c r="K8" s="15">
        <v>6</v>
      </c>
      <c r="L8" s="15">
        <v>1077</v>
      </c>
      <c r="M8" s="16">
        <v>179.5</v>
      </c>
      <c r="N8" s="15">
        <v>12</v>
      </c>
      <c r="O8" s="16">
        <v>191.5</v>
      </c>
    </row>
    <row r="9" spans="1:15" x14ac:dyDescent="0.25">
      <c r="D9" s="1"/>
    </row>
    <row r="10" spans="1:15" x14ac:dyDescent="0.25">
      <c r="K10" s="17">
        <f>SUM(K2:K9)</f>
        <v>30</v>
      </c>
      <c r="L10" s="17">
        <f>SUM(L2:L9)</f>
        <v>5404</v>
      </c>
      <c r="M10" s="1">
        <f>SUM(L10/K10)</f>
        <v>180.13333333333333</v>
      </c>
      <c r="N10" s="17">
        <f>SUM(N2:N9)</f>
        <v>77</v>
      </c>
      <c r="O10" s="1">
        <f t="shared" ref="O10" si="0">SUM(M10+N10)</f>
        <v>257.13333333333333</v>
      </c>
    </row>
  </sheetData>
  <conditionalFormatting sqref="E1">
    <cfRule type="top10" priority="119" bottom="1" rank="1"/>
    <cfRule type="top10" dxfId="143" priority="120" rank="1"/>
  </conditionalFormatting>
  <conditionalFormatting sqref="F1">
    <cfRule type="top10" priority="117" bottom="1" rank="1"/>
    <cfRule type="top10" dxfId="142" priority="118" rank="1"/>
  </conditionalFormatting>
  <conditionalFormatting sqref="G1">
    <cfRule type="top10" priority="115" bottom="1" rank="1"/>
    <cfRule type="top10" dxfId="141" priority="116" rank="1"/>
  </conditionalFormatting>
  <conditionalFormatting sqref="H1">
    <cfRule type="top10" priority="113" bottom="1" rank="1"/>
    <cfRule type="top10" dxfId="140" priority="114" rank="1"/>
  </conditionalFormatting>
  <conditionalFormatting sqref="I1">
    <cfRule type="top10" priority="111" bottom="1" rank="1"/>
    <cfRule type="top10" dxfId="139" priority="112" rank="1"/>
  </conditionalFormatting>
  <conditionalFormatting sqref="J1">
    <cfRule type="top10" priority="109" bottom="1" rank="1"/>
    <cfRule type="top10" dxfId="138" priority="110" rank="1"/>
  </conditionalFormatting>
  <conditionalFormatting sqref="E2">
    <cfRule type="top10" priority="85" bottom="1" rank="1"/>
    <cfRule type="top10" dxfId="137" priority="86" rank="1"/>
  </conditionalFormatting>
  <conditionalFormatting sqref="F2">
    <cfRule type="top10" priority="87" bottom="1" rank="1"/>
    <cfRule type="top10" dxfId="136" priority="88" rank="1"/>
  </conditionalFormatting>
  <conditionalFormatting sqref="G2">
    <cfRule type="top10" priority="89" bottom="1" rank="1"/>
    <cfRule type="top10" dxfId="135" priority="90" rank="1"/>
  </conditionalFormatting>
  <conditionalFormatting sqref="H2">
    <cfRule type="top10" priority="91" bottom="1" rank="1"/>
    <cfRule type="top10" dxfId="134" priority="92" rank="1"/>
  </conditionalFormatting>
  <conditionalFormatting sqref="I2">
    <cfRule type="top10" priority="93" bottom="1" rank="1"/>
    <cfRule type="top10" dxfId="133" priority="94" rank="1"/>
  </conditionalFormatting>
  <conditionalFormatting sqref="J2">
    <cfRule type="top10" priority="95" bottom="1" rank="1"/>
    <cfRule type="top10" dxfId="132" priority="96" rank="1"/>
  </conditionalFormatting>
  <conditionalFormatting sqref="E3">
    <cfRule type="top10" priority="83" bottom="1" rank="1"/>
    <cfRule type="top10" dxfId="131" priority="84" rank="1"/>
  </conditionalFormatting>
  <conditionalFormatting sqref="F3">
    <cfRule type="top10" priority="81" bottom="1" rank="1"/>
    <cfRule type="top10" dxfId="130" priority="82" rank="1"/>
  </conditionalFormatting>
  <conditionalFormatting sqref="G3">
    <cfRule type="top10" priority="79" bottom="1" rank="1"/>
    <cfRule type="top10" dxfId="129" priority="80" rank="1"/>
  </conditionalFormatting>
  <conditionalFormatting sqref="H3">
    <cfRule type="top10" priority="77" bottom="1" rank="1"/>
    <cfRule type="top10" dxfId="128" priority="78" rank="1"/>
  </conditionalFormatting>
  <conditionalFormatting sqref="I3">
    <cfRule type="top10" priority="75" bottom="1" rank="1"/>
    <cfRule type="top10" dxfId="127" priority="76" rank="1"/>
  </conditionalFormatting>
  <conditionalFormatting sqref="J3">
    <cfRule type="top10" priority="73" bottom="1" rank="1"/>
    <cfRule type="top10" dxfId="126" priority="74" rank="1"/>
  </conditionalFormatting>
  <conditionalFormatting sqref="E4">
    <cfRule type="top10" priority="71" bottom="1" rank="1"/>
    <cfRule type="top10" dxfId="125" priority="72" rank="1"/>
  </conditionalFormatting>
  <conditionalFormatting sqref="F4">
    <cfRule type="top10" priority="69" bottom="1" rank="1"/>
    <cfRule type="top10" dxfId="124" priority="70" rank="1"/>
  </conditionalFormatting>
  <conditionalFormatting sqref="G4">
    <cfRule type="top10" priority="67" bottom="1" rank="1"/>
    <cfRule type="top10" dxfId="123" priority="68" rank="1"/>
  </conditionalFormatting>
  <conditionalFormatting sqref="H4">
    <cfRule type="top10" priority="65" bottom="1" rank="1"/>
    <cfRule type="top10" dxfId="122" priority="66" rank="1"/>
  </conditionalFormatting>
  <conditionalFormatting sqref="I4">
    <cfRule type="top10" priority="63" bottom="1" rank="1"/>
    <cfRule type="top10" dxfId="121" priority="64" rank="1"/>
  </conditionalFormatting>
  <conditionalFormatting sqref="J4">
    <cfRule type="top10" priority="61" bottom="1" rank="1"/>
    <cfRule type="top10" dxfId="120" priority="62" rank="1"/>
  </conditionalFormatting>
  <conditionalFormatting sqref="E5">
    <cfRule type="top10" priority="59" bottom="1" rank="1"/>
    <cfRule type="top10" dxfId="119" priority="60" rank="1"/>
  </conditionalFormatting>
  <conditionalFormatting sqref="F5">
    <cfRule type="top10" priority="57" bottom="1" rank="1"/>
    <cfRule type="top10" dxfId="118" priority="58" rank="1"/>
  </conditionalFormatting>
  <conditionalFormatting sqref="G5">
    <cfRule type="top10" priority="55" bottom="1" rank="1"/>
    <cfRule type="top10" dxfId="117" priority="56" rank="1"/>
  </conditionalFormatting>
  <conditionalFormatting sqref="H5">
    <cfRule type="top10" priority="53" bottom="1" rank="1"/>
    <cfRule type="top10" dxfId="116" priority="54" rank="1"/>
  </conditionalFormatting>
  <conditionalFormatting sqref="I5">
    <cfRule type="top10" priority="51" bottom="1" rank="1"/>
    <cfRule type="top10" dxfId="115" priority="52" rank="1"/>
  </conditionalFormatting>
  <conditionalFormatting sqref="J5">
    <cfRule type="top10" priority="49" bottom="1" rank="1"/>
    <cfRule type="top10" dxfId="114" priority="50" rank="1"/>
  </conditionalFormatting>
  <conditionalFormatting sqref="E6">
    <cfRule type="top10" priority="35" bottom="1" rank="1"/>
    <cfRule type="top10" dxfId="113" priority="36" rank="1"/>
  </conditionalFormatting>
  <conditionalFormatting sqref="F6">
    <cfRule type="top10" priority="33" bottom="1" rank="1"/>
    <cfRule type="top10" dxfId="112" priority="34" rank="1"/>
  </conditionalFormatting>
  <conditionalFormatting sqref="G6">
    <cfRule type="top10" priority="31" bottom="1" rank="1"/>
    <cfRule type="top10" dxfId="111" priority="32" rank="1"/>
  </conditionalFormatting>
  <conditionalFormatting sqref="H6">
    <cfRule type="top10" priority="29" bottom="1" rank="1"/>
    <cfRule type="top10" dxfId="110" priority="30" rank="1"/>
  </conditionalFormatting>
  <conditionalFormatting sqref="I6">
    <cfRule type="top10" priority="27" bottom="1" rank="1"/>
    <cfRule type="top10" dxfId="109" priority="28" rank="1"/>
  </conditionalFormatting>
  <conditionalFormatting sqref="J6">
    <cfRule type="top10" priority="25" bottom="1" rank="1"/>
    <cfRule type="top10" dxfId="108" priority="26" rank="1"/>
  </conditionalFormatting>
  <conditionalFormatting sqref="E7">
    <cfRule type="top10" priority="23" bottom="1" rank="1"/>
    <cfRule type="top10" dxfId="107" priority="24" rank="1"/>
  </conditionalFormatting>
  <conditionalFormatting sqref="F7">
    <cfRule type="top10" priority="21" bottom="1" rank="1"/>
    <cfRule type="top10" dxfId="106" priority="22" rank="1"/>
  </conditionalFormatting>
  <conditionalFormatting sqref="G7">
    <cfRule type="top10" priority="19" bottom="1" rank="1"/>
    <cfRule type="top10" dxfId="105" priority="20" rank="1"/>
  </conditionalFormatting>
  <conditionalFormatting sqref="H7">
    <cfRule type="top10" priority="17" bottom="1" rank="1"/>
    <cfRule type="top10" dxfId="104" priority="18" rank="1"/>
  </conditionalFormatting>
  <conditionalFormatting sqref="I7">
    <cfRule type="top10" priority="15" bottom="1" rank="1"/>
    <cfRule type="top10" dxfId="103" priority="16" rank="1"/>
  </conditionalFormatting>
  <conditionalFormatting sqref="J7">
    <cfRule type="top10" priority="13" bottom="1" rank="1"/>
    <cfRule type="top10" dxfId="102" priority="14" rank="1"/>
  </conditionalFormatting>
  <conditionalFormatting sqref="E8">
    <cfRule type="top10" priority="11" bottom="1" rank="1"/>
    <cfRule type="top10" dxfId="101" priority="12" rank="1"/>
  </conditionalFormatting>
  <conditionalFormatting sqref="F8">
    <cfRule type="top10" priority="9" bottom="1" rank="1"/>
    <cfRule type="top10" dxfId="100" priority="10" rank="1"/>
  </conditionalFormatting>
  <conditionalFormatting sqref="G8">
    <cfRule type="top10" priority="7" bottom="1" rank="1"/>
    <cfRule type="top10" dxfId="99" priority="8" rank="1"/>
  </conditionalFormatting>
  <conditionalFormatting sqref="H8">
    <cfRule type="top10" priority="5" bottom="1" rank="1"/>
    <cfRule type="top10" dxfId="98" priority="6" rank="1"/>
  </conditionalFormatting>
  <conditionalFormatting sqref="I8">
    <cfRule type="top10" priority="3" bottom="1" rank="1"/>
    <cfRule type="top10" dxfId="97" priority="4" rank="1"/>
  </conditionalFormatting>
  <conditionalFormatting sqref="J8">
    <cfRule type="top10" priority="1" bottom="1" rank="1"/>
    <cfRule type="top10" dxfId="9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F00-000000000000}">
          <x14:formula1>
            <xm:f>'C:\Users\Joe\Downloads\[ABRA Club Shoot 2192017.xlsm]Data'!#REF!</xm:f>
          </x14:formula1>
          <xm:sqref>B2:B5</xm:sqref>
        </x14:dataValidation>
        <x14:dataValidation type="list" allowBlank="1" showInputMessage="1" showErrorMessage="1" xr:uid="{B3E960B0-76E7-4925-A1F4-E5CA7924663A}">
          <x14:formula1>
            <xm:f>'C:\Users\abra2\Desktop\ABRA Files and More\AUTO BENCH REST ASSOCIATION FILE\ABRA 2017\LOUISIANA\[LA State Shoot 10 21 2017.xlsm]Data'!#REF!</xm:f>
          </x14:formula1>
          <xm:sqref>B6:B7</xm:sqref>
        </x14:dataValidation>
        <x14:dataValidation type="list" allowBlank="1" showInputMessage="1" showErrorMessage="1" xr:uid="{C3658B0B-B986-40FF-8C63-69776E62BB4C}">
          <x14:formula1>
            <xm:f>'C:\Users\abra2\Desktop\[11 04 2017.xlsm]Data'!#REF!</xm:f>
          </x14:formula1>
          <xm:sqref>B8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6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62</v>
      </c>
      <c r="C2" s="13" t="s">
        <v>57</v>
      </c>
      <c r="D2" s="14" t="s">
        <v>58</v>
      </c>
      <c r="E2" s="12">
        <v>122</v>
      </c>
      <c r="F2" s="12">
        <v>137</v>
      </c>
      <c r="G2" s="12">
        <v>147</v>
      </c>
      <c r="H2" s="12"/>
      <c r="I2" s="12"/>
      <c r="J2" s="12"/>
      <c r="K2" s="15">
        <v>3</v>
      </c>
      <c r="L2" s="15">
        <v>406</v>
      </c>
      <c r="M2" s="16">
        <v>135.33333333333334</v>
      </c>
      <c r="N2" s="15">
        <v>2</v>
      </c>
      <c r="O2" s="16">
        <v>137.33333333333334</v>
      </c>
    </row>
    <row r="3" spans="1:15" x14ac:dyDescent="0.25">
      <c r="A3" s="12" t="s">
        <v>6</v>
      </c>
      <c r="B3" s="12" t="s">
        <v>62</v>
      </c>
      <c r="C3" s="13" t="s">
        <v>97</v>
      </c>
      <c r="D3" s="14" t="s">
        <v>58</v>
      </c>
      <c r="E3" s="12">
        <v>160</v>
      </c>
      <c r="F3" s="12">
        <v>160</v>
      </c>
      <c r="G3" s="12">
        <v>161</v>
      </c>
      <c r="H3" s="12">
        <v>163</v>
      </c>
      <c r="I3" s="12">
        <v>165</v>
      </c>
      <c r="J3" s="12"/>
      <c r="K3" s="15">
        <v>5</v>
      </c>
      <c r="L3" s="15">
        <v>809</v>
      </c>
      <c r="M3" s="16">
        <v>161.80000000000001</v>
      </c>
      <c r="N3" s="15">
        <v>2</v>
      </c>
      <c r="O3" s="16">
        <v>163.80000000000001</v>
      </c>
    </row>
    <row r="4" spans="1:15" x14ac:dyDescent="0.25">
      <c r="A4" s="55" t="s">
        <v>6</v>
      </c>
      <c r="B4" s="55" t="s">
        <v>55</v>
      </c>
      <c r="C4" s="81" t="s">
        <v>117</v>
      </c>
      <c r="D4" s="82" t="s">
        <v>58</v>
      </c>
      <c r="E4" s="55">
        <v>157</v>
      </c>
      <c r="F4" s="55">
        <v>157</v>
      </c>
      <c r="G4" s="55">
        <v>157</v>
      </c>
      <c r="H4" s="55"/>
      <c r="I4" s="55"/>
      <c r="J4" s="55"/>
      <c r="K4" s="83">
        <v>3</v>
      </c>
      <c r="L4" s="83">
        <v>471</v>
      </c>
      <c r="M4" s="84">
        <v>157</v>
      </c>
      <c r="N4" s="83">
        <v>2</v>
      </c>
      <c r="O4" s="84">
        <v>159</v>
      </c>
    </row>
    <row r="5" spans="1:15" x14ac:dyDescent="0.25">
      <c r="D5" s="1"/>
    </row>
    <row r="6" spans="1:15" x14ac:dyDescent="0.25">
      <c r="K6" s="17">
        <f>SUM(K2:K5)</f>
        <v>11</v>
      </c>
      <c r="L6" s="17">
        <f>SUM(L2:L5)</f>
        <v>1686</v>
      </c>
      <c r="M6" s="1">
        <f>SUM(L6/K6)</f>
        <v>153.27272727272728</v>
      </c>
      <c r="N6" s="17">
        <f>SUM(N2:N5)</f>
        <v>6</v>
      </c>
      <c r="O6" s="1">
        <f t="shared" ref="O6" si="0">SUM(M6+N6)</f>
        <v>159.27272727272728</v>
      </c>
    </row>
  </sheetData>
  <conditionalFormatting sqref="E1">
    <cfRule type="top10" priority="71" bottom="1" rank="1"/>
    <cfRule type="top10" dxfId="95" priority="72" rank="1"/>
  </conditionalFormatting>
  <conditionalFormatting sqref="F1">
    <cfRule type="top10" priority="69" bottom="1" rank="1"/>
    <cfRule type="top10" dxfId="94" priority="70" rank="1"/>
  </conditionalFormatting>
  <conditionalFormatting sqref="G1">
    <cfRule type="top10" priority="67" bottom="1" rank="1"/>
    <cfRule type="top10" dxfId="93" priority="68" rank="1"/>
  </conditionalFormatting>
  <conditionalFormatting sqref="H1">
    <cfRule type="top10" priority="65" bottom="1" rank="1"/>
    <cfRule type="top10" dxfId="92" priority="66" rank="1"/>
  </conditionalFormatting>
  <conditionalFormatting sqref="I1">
    <cfRule type="top10" priority="63" bottom="1" rank="1"/>
    <cfRule type="top10" dxfId="91" priority="64" rank="1"/>
  </conditionalFormatting>
  <conditionalFormatting sqref="J1">
    <cfRule type="top10" priority="61" bottom="1" rank="1"/>
    <cfRule type="top10" dxfId="90" priority="62" rank="1"/>
  </conditionalFormatting>
  <conditionalFormatting sqref="E2">
    <cfRule type="top10" priority="47" bottom="1" rank="1"/>
    <cfRule type="top10" dxfId="89" priority="48" rank="1"/>
  </conditionalFormatting>
  <conditionalFormatting sqref="F2">
    <cfRule type="top10" priority="45" bottom="1" rank="1"/>
    <cfRule type="top10" dxfId="88" priority="46" rank="1"/>
  </conditionalFormatting>
  <conditionalFormatting sqref="G2">
    <cfRule type="top10" priority="43" bottom="1" rank="1"/>
    <cfRule type="top10" dxfId="87" priority="44" rank="1"/>
  </conditionalFormatting>
  <conditionalFormatting sqref="H2">
    <cfRule type="top10" priority="41" bottom="1" rank="1"/>
    <cfRule type="top10" dxfId="86" priority="42" rank="1"/>
  </conditionalFormatting>
  <conditionalFormatting sqref="I2">
    <cfRule type="top10" priority="39" bottom="1" rank="1"/>
    <cfRule type="top10" dxfId="85" priority="40" rank="1"/>
  </conditionalFormatting>
  <conditionalFormatting sqref="J2">
    <cfRule type="top10" priority="37" bottom="1" rank="1"/>
    <cfRule type="top10" dxfId="84" priority="38" rank="1"/>
  </conditionalFormatting>
  <conditionalFormatting sqref="E3">
    <cfRule type="top10" priority="23" bottom="1" rank="1"/>
    <cfRule type="top10" dxfId="83" priority="24" rank="1"/>
  </conditionalFormatting>
  <conditionalFormatting sqref="F3">
    <cfRule type="top10" priority="21" bottom="1" rank="1"/>
    <cfRule type="top10" dxfId="82" priority="22" rank="1"/>
  </conditionalFormatting>
  <conditionalFormatting sqref="G3">
    <cfRule type="top10" priority="19" bottom="1" rank="1"/>
    <cfRule type="top10" dxfId="81" priority="20" rank="1"/>
  </conditionalFormatting>
  <conditionalFormatting sqref="H3">
    <cfRule type="top10" priority="17" bottom="1" rank="1"/>
    <cfRule type="top10" dxfId="80" priority="18" rank="1"/>
  </conditionalFormatting>
  <conditionalFormatting sqref="I3">
    <cfRule type="top10" priority="15" bottom="1" rank="1"/>
    <cfRule type="top10" dxfId="79" priority="16" rank="1"/>
  </conditionalFormatting>
  <conditionalFormatting sqref="J3">
    <cfRule type="top10" priority="13" bottom="1" rank="1"/>
    <cfRule type="top10" dxfId="78" priority="14" rank="1"/>
  </conditionalFormatting>
  <conditionalFormatting sqref="E4">
    <cfRule type="top10" priority="11" bottom="1" rank="1"/>
    <cfRule type="top10" dxfId="77" priority="12" rank="1"/>
  </conditionalFormatting>
  <conditionalFormatting sqref="F4">
    <cfRule type="top10" priority="9" bottom="1" rank="1"/>
    <cfRule type="top10" dxfId="76" priority="10" rank="1"/>
  </conditionalFormatting>
  <conditionalFormatting sqref="G4">
    <cfRule type="top10" priority="7" bottom="1" rank="1"/>
    <cfRule type="top10" dxfId="75" priority="8" rank="1"/>
  </conditionalFormatting>
  <conditionalFormatting sqref="H4">
    <cfRule type="top10" priority="5" bottom="1" rank="1"/>
    <cfRule type="top10" dxfId="74" priority="6" rank="1"/>
  </conditionalFormatting>
  <conditionalFormatting sqref="I4">
    <cfRule type="top10" priority="3" bottom="1" rank="1"/>
    <cfRule type="top10" dxfId="73" priority="4" rank="1"/>
  </conditionalFormatting>
  <conditionalFormatting sqref="J4">
    <cfRule type="top10" priority="1" bottom="1" rank="1"/>
    <cfRule type="top10" dxfId="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000-000000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F54D0949-D77E-4520-9977-26CB32816EB2}">
          <x14:formula1>
            <xm:f>'C:\Users\abra2\Desktop\[ABRA Scoring 2016 ohio 09 10 2017.xlsm]Data'!#REF!</xm:f>
          </x14:formula1>
          <xm:sqref>B3</xm:sqref>
        </x14:dataValidation>
        <x14:dataValidation type="list" allowBlank="1" showInputMessage="1" showErrorMessage="1" xr:uid="{5322E092-5743-406F-95EA-53ED6D7A55C1}">
          <x14:formula1>
            <xm:f>'C:\Users\abra2\Desktop\ABRA Files and More\Instructions and Scoring Program\[ABRA Scoring 2016 (3).xlsm]Data'!#REF!</xm:f>
          </x14:formula1>
          <xm:sqref>B4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10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60</v>
      </c>
      <c r="C2" s="13" t="s">
        <v>57</v>
      </c>
      <c r="D2" s="14" t="s">
        <v>58</v>
      </c>
      <c r="E2" s="12">
        <v>145</v>
      </c>
      <c r="F2" s="12">
        <v>151</v>
      </c>
      <c r="G2" s="12">
        <v>151</v>
      </c>
      <c r="H2" s="12"/>
      <c r="I2" s="12"/>
      <c r="J2" s="12"/>
      <c r="K2" s="15">
        <v>3</v>
      </c>
      <c r="L2" s="15">
        <v>447</v>
      </c>
      <c r="M2" s="16">
        <v>149</v>
      </c>
      <c r="N2" s="15">
        <v>3</v>
      </c>
      <c r="O2" s="16">
        <v>152</v>
      </c>
    </row>
    <row r="3" spans="1:15" x14ac:dyDescent="0.25">
      <c r="A3" s="12" t="s">
        <v>6</v>
      </c>
      <c r="B3" s="12" t="s">
        <v>54</v>
      </c>
      <c r="C3" s="13">
        <v>42869</v>
      </c>
      <c r="D3" s="14" t="s">
        <v>58</v>
      </c>
      <c r="E3" s="12">
        <v>146</v>
      </c>
      <c r="F3" s="12">
        <v>164</v>
      </c>
      <c r="G3" s="12">
        <v>156</v>
      </c>
      <c r="H3" s="12"/>
      <c r="I3" s="12"/>
      <c r="J3" s="12"/>
      <c r="K3" s="15">
        <v>3</v>
      </c>
      <c r="L3" s="15">
        <v>466</v>
      </c>
      <c r="M3" s="16">
        <v>155.33333333333334</v>
      </c>
      <c r="N3" s="15">
        <v>2</v>
      </c>
      <c r="O3" s="16">
        <v>157.33333333333334</v>
      </c>
    </row>
    <row r="4" spans="1:15" x14ac:dyDescent="0.25">
      <c r="A4" s="12" t="s">
        <v>6</v>
      </c>
      <c r="B4" s="12" t="s">
        <v>54</v>
      </c>
      <c r="C4" s="13">
        <v>42897</v>
      </c>
      <c r="D4" s="14" t="s">
        <v>58</v>
      </c>
      <c r="E4" s="12">
        <v>163</v>
      </c>
      <c r="F4" s="12">
        <v>155</v>
      </c>
      <c r="G4" s="12">
        <v>152</v>
      </c>
      <c r="H4" s="12"/>
      <c r="I4" s="12"/>
      <c r="J4" s="12"/>
      <c r="K4" s="15">
        <v>3</v>
      </c>
      <c r="L4" s="15">
        <v>470</v>
      </c>
      <c r="M4" s="16">
        <v>156.66666666666666</v>
      </c>
      <c r="N4" s="15">
        <v>2</v>
      </c>
      <c r="O4" s="16">
        <v>158.66666666666666</v>
      </c>
    </row>
    <row r="5" spans="1:15" x14ac:dyDescent="0.25">
      <c r="A5" s="12" t="s">
        <v>6</v>
      </c>
      <c r="B5" s="12" t="s">
        <v>54</v>
      </c>
      <c r="C5" s="13">
        <v>42925</v>
      </c>
      <c r="D5" s="14" t="s">
        <v>58</v>
      </c>
      <c r="E5" s="12">
        <v>145</v>
      </c>
      <c r="F5" s="12">
        <v>151</v>
      </c>
      <c r="G5" s="12">
        <v>151</v>
      </c>
      <c r="H5" s="12"/>
      <c r="I5" s="12"/>
      <c r="J5" s="12"/>
      <c r="K5" s="15">
        <v>3</v>
      </c>
      <c r="L5" s="15">
        <v>447</v>
      </c>
      <c r="M5" s="16">
        <v>149</v>
      </c>
      <c r="N5" s="15">
        <v>3</v>
      </c>
      <c r="O5" s="16">
        <v>152</v>
      </c>
    </row>
    <row r="6" spans="1:15" x14ac:dyDescent="0.25">
      <c r="A6" s="12" t="s">
        <v>6</v>
      </c>
      <c r="B6" s="12" t="s">
        <v>54</v>
      </c>
      <c r="C6" s="13">
        <v>42960</v>
      </c>
      <c r="D6" s="14" t="s">
        <v>58</v>
      </c>
      <c r="E6" s="12">
        <v>170</v>
      </c>
      <c r="F6" s="12">
        <v>178</v>
      </c>
      <c r="G6" s="12">
        <v>176</v>
      </c>
      <c r="H6" s="12">
        <v>175</v>
      </c>
      <c r="I6" s="12">
        <v>168</v>
      </c>
      <c r="J6" s="12">
        <v>175</v>
      </c>
      <c r="K6" s="15">
        <v>6</v>
      </c>
      <c r="L6" s="15">
        <v>1042</v>
      </c>
      <c r="M6" s="16">
        <v>173.66666666666666</v>
      </c>
      <c r="N6" s="15">
        <v>6</v>
      </c>
      <c r="O6" s="16">
        <v>179.66666666666666</v>
      </c>
    </row>
    <row r="7" spans="1:15" x14ac:dyDescent="0.25">
      <c r="A7" s="12" t="s">
        <v>6</v>
      </c>
      <c r="B7" s="12" t="s">
        <v>60</v>
      </c>
      <c r="C7" s="13" t="s">
        <v>97</v>
      </c>
      <c r="D7" s="14" t="s">
        <v>58</v>
      </c>
      <c r="E7" s="12">
        <v>171</v>
      </c>
      <c r="F7" s="12">
        <v>160</v>
      </c>
      <c r="G7" s="12">
        <v>152</v>
      </c>
      <c r="H7" s="12">
        <v>170</v>
      </c>
      <c r="I7" s="12">
        <v>170</v>
      </c>
      <c r="J7" s="12"/>
      <c r="K7" s="15">
        <v>5</v>
      </c>
      <c r="L7" s="15">
        <v>823</v>
      </c>
      <c r="M7" s="16">
        <v>164.6</v>
      </c>
      <c r="N7" s="15">
        <v>2</v>
      </c>
      <c r="O7" s="16">
        <v>166.6</v>
      </c>
    </row>
    <row r="8" spans="1:15" x14ac:dyDescent="0.25">
      <c r="A8" s="55" t="s">
        <v>6</v>
      </c>
      <c r="B8" s="55" t="s">
        <v>54</v>
      </c>
      <c r="C8" s="81" t="s">
        <v>117</v>
      </c>
      <c r="D8" s="82" t="s">
        <v>58</v>
      </c>
      <c r="E8" s="55">
        <v>146</v>
      </c>
      <c r="F8" s="55">
        <v>144</v>
      </c>
      <c r="G8" s="55">
        <v>153</v>
      </c>
      <c r="H8" s="55"/>
      <c r="I8" s="55"/>
      <c r="J8" s="55"/>
      <c r="K8" s="83">
        <v>3</v>
      </c>
      <c r="L8" s="83">
        <v>443</v>
      </c>
      <c r="M8" s="84">
        <v>147.66666666666666</v>
      </c>
      <c r="N8" s="83">
        <v>2</v>
      </c>
      <c r="O8" s="84">
        <v>149.66666666666666</v>
      </c>
    </row>
    <row r="9" spans="1:15" x14ac:dyDescent="0.25">
      <c r="D9" s="1"/>
    </row>
    <row r="10" spans="1:15" x14ac:dyDescent="0.25">
      <c r="K10" s="17">
        <f>SUM(K2:K9)</f>
        <v>26</v>
      </c>
      <c r="L10" s="17">
        <f>SUM(L2:L9)</f>
        <v>4138</v>
      </c>
      <c r="M10" s="1">
        <f>SUM(L10/K10)</f>
        <v>159.15384615384616</v>
      </c>
      <c r="N10" s="17">
        <f>SUM(N2:N9)</f>
        <v>20</v>
      </c>
      <c r="O10" s="1">
        <f t="shared" ref="O10" si="0">SUM(M10+N10)</f>
        <v>179.15384615384616</v>
      </c>
    </row>
  </sheetData>
  <conditionalFormatting sqref="E1">
    <cfRule type="top10" priority="107" bottom="1" rank="1"/>
    <cfRule type="top10" dxfId="71" priority="108" rank="1"/>
  </conditionalFormatting>
  <conditionalFormatting sqref="F1">
    <cfRule type="top10" priority="105" bottom="1" rank="1"/>
    <cfRule type="top10" dxfId="70" priority="106" rank="1"/>
  </conditionalFormatting>
  <conditionalFormatting sqref="G1">
    <cfRule type="top10" priority="103" bottom="1" rank="1"/>
    <cfRule type="top10" dxfId="69" priority="104" rank="1"/>
  </conditionalFormatting>
  <conditionalFormatting sqref="H1">
    <cfRule type="top10" priority="101" bottom="1" rank="1"/>
    <cfRule type="top10" dxfId="68" priority="102" rank="1"/>
  </conditionalFormatting>
  <conditionalFormatting sqref="I1">
    <cfRule type="top10" priority="99" bottom="1" rank="1"/>
    <cfRule type="top10" dxfId="67" priority="100" rank="1"/>
  </conditionalFormatting>
  <conditionalFormatting sqref="J1">
    <cfRule type="top10" priority="97" bottom="1" rank="1"/>
    <cfRule type="top10" dxfId="66" priority="98" rank="1"/>
  </conditionalFormatting>
  <conditionalFormatting sqref="E2">
    <cfRule type="top10" priority="83" bottom="1" rank="1"/>
    <cfRule type="top10" dxfId="65" priority="84" rank="1"/>
  </conditionalFormatting>
  <conditionalFormatting sqref="F2">
    <cfRule type="top10" priority="81" bottom="1" rank="1"/>
    <cfRule type="top10" dxfId="64" priority="82" rank="1"/>
  </conditionalFormatting>
  <conditionalFormatting sqref="G2">
    <cfRule type="top10" priority="79" bottom="1" rank="1"/>
    <cfRule type="top10" dxfId="63" priority="80" rank="1"/>
  </conditionalFormatting>
  <conditionalFormatting sqref="H2">
    <cfRule type="top10" priority="77" bottom="1" rank="1"/>
    <cfRule type="top10" dxfId="62" priority="78" rank="1"/>
  </conditionalFormatting>
  <conditionalFormatting sqref="I2">
    <cfRule type="top10" priority="75" bottom="1" rank="1"/>
    <cfRule type="top10" dxfId="61" priority="76" rank="1"/>
  </conditionalFormatting>
  <conditionalFormatting sqref="J2">
    <cfRule type="top10" priority="73" bottom="1" rank="1"/>
    <cfRule type="top10" dxfId="60" priority="74" rank="1"/>
  </conditionalFormatting>
  <conditionalFormatting sqref="E3">
    <cfRule type="top10" priority="71" bottom="1" rank="1"/>
    <cfRule type="top10" dxfId="59" priority="72" rank="1"/>
  </conditionalFormatting>
  <conditionalFormatting sqref="F3">
    <cfRule type="top10" priority="69" bottom="1" rank="1"/>
    <cfRule type="top10" dxfId="58" priority="70" rank="1"/>
  </conditionalFormatting>
  <conditionalFormatting sqref="G3">
    <cfRule type="top10" priority="67" bottom="1" rank="1"/>
    <cfRule type="top10" dxfId="57" priority="68" rank="1"/>
  </conditionalFormatting>
  <conditionalFormatting sqref="H3">
    <cfRule type="top10" priority="65" bottom="1" rank="1"/>
    <cfRule type="top10" dxfId="56" priority="66" rank="1"/>
  </conditionalFormatting>
  <conditionalFormatting sqref="I3">
    <cfRule type="top10" priority="63" bottom="1" rank="1"/>
    <cfRule type="top10" dxfId="55" priority="64" rank="1"/>
  </conditionalFormatting>
  <conditionalFormatting sqref="J3">
    <cfRule type="top10" priority="61" bottom="1" rank="1"/>
    <cfRule type="top10" dxfId="54" priority="62" rank="1"/>
  </conditionalFormatting>
  <conditionalFormatting sqref="E4">
    <cfRule type="top10" priority="59" bottom="1" rank="1"/>
    <cfRule type="top10" dxfId="53" priority="60" rank="1"/>
  </conditionalFormatting>
  <conditionalFormatting sqref="F4">
    <cfRule type="top10" priority="57" bottom="1" rank="1"/>
    <cfRule type="top10" dxfId="52" priority="58" rank="1"/>
  </conditionalFormatting>
  <conditionalFormatting sqref="G4">
    <cfRule type="top10" priority="55" bottom="1" rank="1"/>
    <cfRule type="top10" dxfId="51" priority="56" rank="1"/>
  </conditionalFormatting>
  <conditionalFormatting sqref="H4">
    <cfRule type="top10" priority="53" bottom="1" rank="1"/>
    <cfRule type="top10" dxfId="50" priority="54" rank="1"/>
  </conditionalFormatting>
  <conditionalFormatting sqref="I4">
    <cfRule type="top10" priority="51" bottom="1" rank="1"/>
    <cfRule type="top10" dxfId="49" priority="52" rank="1"/>
  </conditionalFormatting>
  <conditionalFormatting sqref="J4">
    <cfRule type="top10" priority="49" bottom="1" rank="1"/>
    <cfRule type="top10" dxfId="48" priority="50" rank="1"/>
  </conditionalFormatting>
  <conditionalFormatting sqref="E5">
    <cfRule type="top10" priority="37" bottom="1" rank="1"/>
    <cfRule type="top10" dxfId="47" priority="38" rank="1"/>
  </conditionalFormatting>
  <conditionalFormatting sqref="F5">
    <cfRule type="top10" priority="39" bottom="1" rank="1"/>
    <cfRule type="top10" dxfId="46" priority="40" rank="1"/>
  </conditionalFormatting>
  <conditionalFormatting sqref="G5">
    <cfRule type="top10" priority="41" bottom="1" rank="1"/>
    <cfRule type="top10" dxfId="45" priority="42" rank="1"/>
  </conditionalFormatting>
  <conditionalFormatting sqref="H5">
    <cfRule type="top10" priority="43" bottom="1" rank="1"/>
    <cfRule type="top10" dxfId="44" priority="44" rank="1"/>
  </conditionalFormatting>
  <conditionalFormatting sqref="I5">
    <cfRule type="top10" priority="45" bottom="1" rank="1"/>
    <cfRule type="top10" dxfId="43" priority="46" rank="1"/>
  </conditionalFormatting>
  <conditionalFormatting sqref="J5">
    <cfRule type="top10" priority="47" bottom="1" rank="1"/>
    <cfRule type="top10" dxfId="42" priority="48" rank="1"/>
  </conditionalFormatting>
  <conditionalFormatting sqref="E6">
    <cfRule type="top10" priority="35" bottom="1" rank="1"/>
    <cfRule type="top10" dxfId="41" priority="36" rank="1"/>
  </conditionalFormatting>
  <conditionalFormatting sqref="F6">
    <cfRule type="top10" priority="33" bottom="1" rank="1"/>
    <cfRule type="top10" dxfId="40" priority="34" rank="1"/>
  </conditionalFormatting>
  <conditionalFormatting sqref="G6">
    <cfRule type="top10" priority="31" bottom="1" rank="1"/>
    <cfRule type="top10" dxfId="39" priority="32" rank="1"/>
  </conditionalFormatting>
  <conditionalFormatting sqref="H6">
    <cfRule type="top10" priority="29" bottom="1" rank="1"/>
    <cfRule type="top10" dxfId="38" priority="30" rank="1"/>
  </conditionalFormatting>
  <conditionalFormatting sqref="I6">
    <cfRule type="top10" priority="27" bottom="1" rank="1"/>
    <cfRule type="top10" dxfId="37" priority="28" rank="1"/>
  </conditionalFormatting>
  <conditionalFormatting sqref="J6">
    <cfRule type="top10" priority="25" bottom="1" rank="1"/>
    <cfRule type="top10" dxfId="36" priority="26" rank="1"/>
  </conditionalFormatting>
  <conditionalFormatting sqref="E7">
    <cfRule type="top10" priority="23" bottom="1" rank="1"/>
    <cfRule type="top10" dxfId="35" priority="24" rank="1"/>
  </conditionalFormatting>
  <conditionalFormatting sqref="F7">
    <cfRule type="top10" priority="21" bottom="1" rank="1"/>
    <cfRule type="top10" dxfId="34" priority="22" rank="1"/>
  </conditionalFormatting>
  <conditionalFormatting sqref="G7">
    <cfRule type="top10" priority="19" bottom="1" rank="1"/>
    <cfRule type="top10" dxfId="33" priority="20" rank="1"/>
  </conditionalFormatting>
  <conditionalFormatting sqref="H7">
    <cfRule type="top10" priority="17" bottom="1" rank="1"/>
    <cfRule type="top10" dxfId="32" priority="18" rank="1"/>
  </conditionalFormatting>
  <conditionalFormatting sqref="I7">
    <cfRule type="top10" priority="15" bottom="1" rank="1"/>
    <cfRule type="top10" dxfId="31" priority="16" rank="1"/>
  </conditionalFormatting>
  <conditionalFormatting sqref="J7">
    <cfRule type="top10" priority="13" bottom="1" rank="1"/>
    <cfRule type="top10" dxfId="30" priority="14" rank="1"/>
  </conditionalFormatting>
  <conditionalFormatting sqref="E8">
    <cfRule type="top10" priority="11" bottom="1" rank="1"/>
    <cfRule type="top10" dxfId="29" priority="12" rank="1"/>
  </conditionalFormatting>
  <conditionalFormatting sqref="F8">
    <cfRule type="top10" priority="9" bottom="1" rank="1"/>
    <cfRule type="top10" dxfId="28" priority="10" rank="1"/>
  </conditionalFormatting>
  <conditionalFormatting sqref="G8">
    <cfRule type="top10" priority="7" bottom="1" rank="1"/>
    <cfRule type="top10" dxfId="27" priority="8" rank="1"/>
  </conditionalFormatting>
  <conditionalFormatting sqref="H8">
    <cfRule type="top10" priority="5" bottom="1" rank="1"/>
    <cfRule type="top10" dxfId="26" priority="6" rank="1"/>
  </conditionalFormatting>
  <conditionalFormatting sqref="I8">
    <cfRule type="top10" priority="3" bottom="1" rank="1"/>
    <cfRule type="top10" dxfId="25" priority="4" rank="1"/>
  </conditionalFormatting>
  <conditionalFormatting sqref="J8">
    <cfRule type="top10" priority="1" bottom="1" rank="1"/>
    <cfRule type="top10" dxfId="24" priority="2" rank="1"/>
  </conditionalFormatting>
  <dataValidations count="1">
    <dataValidation type="list" allowBlank="1" showInputMessage="1" showErrorMessage="1" sqref="B3" xr:uid="{00000000-0002-0000-21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21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21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00000000-0002-0000-2100-000003000000}">
          <x14:formula1>
            <xm:f>'C:\Users\abra2\Desktop\ABRA 2017\Ohio\[ABRA Ohio 07 09 2017.xlsm]Data'!#REF!</xm:f>
          </x14:formula1>
          <xm:sqref>B5</xm:sqref>
        </x14:dataValidation>
        <x14:dataValidation type="list" allowBlank="1" showInputMessage="1" showErrorMessage="1" xr:uid="{CB52CDE2-8150-4FC4-BA33-9599BDC1CC17}">
          <x14:formula1>
            <xm:f>'C:\Users\abra2\Desktop\ABRA Files and More\AUTO BENCH REST ASSOCIATION FILE\ABRA 2017\OHIO\[ABRA Ohio 08 13 2017.xlsm]Data'!#REF!</xm:f>
          </x14:formula1>
          <xm:sqref>B6</xm:sqref>
        </x14:dataValidation>
        <x14:dataValidation type="list" allowBlank="1" showInputMessage="1" showErrorMessage="1" xr:uid="{CBA3AEA6-B01C-4BCA-A6C2-C0D52AD43810}">
          <x14:formula1>
            <xm:f>'C:\Users\abra2\Desktop\[ABRA Scoring 2016 ohio 09 10 2017.xlsm]Data'!#REF!</xm:f>
          </x14:formula1>
          <xm:sqref>B7</xm:sqref>
        </x14:dataValidation>
        <x14:dataValidation type="list" allowBlank="1" showInputMessage="1" showErrorMessage="1" xr:uid="{7D49BD32-FA5A-4B90-B547-BFCB5FF53C47}">
          <x14:formula1>
            <xm:f>'C:\Users\abra2\Desktop\ABRA Files and More\Instructions and Scoring Program\[ABRA Scoring 2016 (3).xlsm]Data'!#REF!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C22" sqref="C2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64</v>
      </c>
      <c r="C2" s="13">
        <v>42838</v>
      </c>
      <c r="D2" s="14" t="s">
        <v>51</v>
      </c>
      <c r="E2" s="12">
        <v>173</v>
      </c>
      <c r="F2" s="12">
        <v>179</v>
      </c>
      <c r="G2" s="12">
        <v>180</v>
      </c>
      <c r="H2" s="12"/>
      <c r="I2" s="12"/>
      <c r="J2" s="12"/>
      <c r="K2" s="15">
        <v>3</v>
      </c>
      <c r="L2" s="15">
        <v>532</v>
      </c>
      <c r="M2" s="16">
        <v>177.33333333333334</v>
      </c>
      <c r="N2" s="15">
        <v>5</v>
      </c>
      <c r="O2" s="16">
        <v>182.33333333333334</v>
      </c>
    </row>
    <row r="3" spans="1:15" x14ac:dyDescent="0.25">
      <c r="A3" s="12" t="s">
        <v>6</v>
      </c>
      <c r="B3" s="12" t="s">
        <v>64</v>
      </c>
      <c r="C3" s="13">
        <v>42862</v>
      </c>
      <c r="D3" s="14" t="s">
        <v>51</v>
      </c>
      <c r="E3" s="12">
        <v>178</v>
      </c>
      <c r="F3" s="12">
        <v>179</v>
      </c>
      <c r="G3" s="12">
        <v>181</v>
      </c>
      <c r="H3" s="12">
        <v>189</v>
      </c>
      <c r="I3" s="12"/>
      <c r="J3" s="12"/>
      <c r="K3" s="15">
        <v>4</v>
      </c>
      <c r="L3" s="15">
        <v>727</v>
      </c>
      <c r="M3" s="16">
        <v>181.75</v>
      </c>
      <c r="N3" s="15">
        <v>5</v>
      </c>
      <c r="O3" s="16">
        <v>186.75</v>
      </c>
    </row>
    <row r="4" spans="1:15" x14ac:dyDescent="0.25">
      <c r="A4" s="12" t="s">
        <v>6</v>
      </c>
      <c r="B4" s="12" t="s">
        <v>64</v>
      </c>
      <c r="C4" s="13">
        <v>42873</v>
      </c>
      <c r="D4" s="14" t="s">
        <v>51</v>
      </c>
      <c r="E4" s="12">
        <v>177</v>
      </c>
      <c r="F4" s="12">
        <v>179</v>
      </c>
      <c r="G4" s="12">
        <v>180</v>
      </c>
      <c r="H4" s="12"/>
      <c r="I4" s="12"/>
      <c r="J4" s="12"/>
      <c r="K4" s="15">
        <v>3</v>
      </c>
      <c r="L4" s="15">
        <v>536</v>
      </c>
      <c r="M4" s="16">
        <v>178.66666666666666</v>
      </c>
      <c r="N4" s="15">
        <v>5</v>
      </c>
      <c r="O4" s="16">
        <v>183.66666666666666</v>
      </c>
    </row>
    <row r="5" spans="1:15" x14ac:dyDescent="0.25">
      <c r="A5" s="12" t="s">
        <v>6</v>
      </c>
      <c r="B5" s="12" t="s">
        <v>64</v>
      </c>
      <c r="C5" s="13">
        <v>42890</v>
      </c>
      <c r="D5" s="14" t="s">
        <v>51</v>
      </c>
      <c r="E5" s="12">
        <v>167</v>
      </c>
      <c r="F5" s="12">
        <v>188</v>
      </c>
      <c r="G5" s="12">
        <v>178</v>
      </c>
      <c r="H5" s="12">
        <v>183</v>
      </c>
      <c r="I5" s="12"/>
      <c r="J5" s="12"/>
      <c r="K5" s="15">
        <v>4</v>
      </c>
      <c r="L5" s="15">
        <v>716</v>
      </c>
      <c r="M5" s="16">
        <v>179</v>
      </c>
      <c r="N5" s="15">
        <v>5</v>
      </c>
      <c r="O5" s="16">
        <v>184</v>
      </c>
    </row>
    <row r="6" spans="1:15" x14ac:dyDescent="0.25">
      <c r="A6" s="12" t="s">
        <v>6</v>
      </c>
      <c r="B6" s="12" t="s">
        <v>64</v>
      </c>
      <c r="C6" s="13">
        <v>42925</v>
      </c>
      <c r="D6" s="14" t="s">
        <v>51</v>
      </c>
      <c r="E6" s="12">
        <v>176</v>
      </c>
      <c r="F6" s="12">
        <v>177</v>
      </c>
      <c r="G6" s="12">
        <v>184</v>
      </c>
      <c r="H6" s="12">
        <v>178</v>
      </c>
      <c r="I6" s="12"/>
      <c r="J6" s="12"/>
      <c r="K6" s="15">
        <v>4</v>
      </c>
      <c r="L6" s="15">
        <v>715</v>
      </c>
      <c r="M6" s="16">
        <v>178.75</v>
      </c>
      <c r="N6" s="15">
        <v>5</v>
      </c>
      <c r="O6" s="16">
        <v>183.75</v>
      </c>
    </row>
    <row r="7" spans="1:15" x14ac:dyDescent="0.25">
      <c r="A7" s="12" t="s">
        <v>6</v>
      </c>
      <c r="B7" s="12" t="s">
        <v>64</v>
      </c>
      <c r="C7" s="13">
        <v>42901</v>
      </c>
      <c r="D7" s="14" t="s">
        <v>51</v>
      </c>
      <c r="E7" s="12">
        <v>189</v>
      </c>
      <c r="F7" s="12">
        <v>183</v>
      </c>
      <c r="G7" s="12">
        <v>171</v>
      </c>
      <c r="H7" s="12"/>
      <c r="I7" s="12"/>
      <c r="J7" s="12"/>
      <c r="K7" s="15">
        <v>3</v>
      </c>
      <c r="L7" s="15">
        <v>543</v>
      </c>
      <c r="M7" s="16">
        <v>181</v>
      </c>
      <c r="N7" s="15">
        <v>5</v>
      </c>
      <c r="O7" s="16">
        <v>186</v>
      </c>
    </row>
    <row r="8" spans="1:15" x14ac:dyDescent="0.25">
      <c r="A8" s="42" t="s">
        <v>6</v>
      </c>
      <c r="B8" s="42" t="s">
        <v>64</v>
      </c>
      <c r="C8" s="43">
        <v>42936</v>
      </c>
      <c r="D8" s="44" t="s">
        <v>51</v>
      </c>
      <c r="E8" s="42">
        <v>184</v>
      </c>
      <c r="F8" s="42">
        <v>179</v>
      </c>
      <c r="G8" s="42">
        <v>178</v>
      </c>
      <c r="H8" s="42"/>
      <c r="I8" s="42"/>
      <c r="J8" s="42"/>
      <c r="K8" s="45">
        <v>3</v>
      </c>
      <c r="L8" s="45">
        <v>541</v>
      </c>
      <c r="M8" s="46">
        <v>180.33333333333334</v>
      </c>
      <c r="N8" s="45">
        <v>5</v>
      </c>
      <c r="O8" s="46">
        <v>185.33333333333334</v>
      </c>
    </row>
    <row r="9" spans="1:15" x14ac:dyDescent="0.25">
      <c r="A9" s="12" t="s">
        <v>6</v>
      </c>
      <c r="B9" s="12" t="s">
        <v>64</v>
      </c>
      <c r="C9" s="13">
        <v>42953</v>
      </c>
      <c r="D9" s="14" t="s">
        <v>51</v>
      </c>
      <c r="E9" s="12">
        <v>185</v>
      </c>
      <c r="F9" s="12">
        <v>184</v>
      </c>
      <c r="G9" s="12">
        <v>178</v>
      </c>
      <c r="H9" s="12">
        <v>186</v>
      </c>
      <c r="I9" s="12">
        <v>172</v>
      </c>
      <c r="J9" s="12">
        <v>175</v>
      </c>
      <c r="K9" s="15">
        <v>6</v>
      </c>
      <c r="L9" s="15">
        <v>1080</v>
      </c>
      <c r="M9" s="16">
        <v>180</v>
      </c>
      <c r="N9" s="15">
        <v>16</v>
      </c>
      <c r="O9" s="16">
        <v>196</v>
      </c>
    </row>
    <row r="10" spans="1:15" x14ac:dyDescent="0.25">
      <c r="A10" s="12" t="s">
        <v>6</v>
      </c>
      <c r="B10" s="12" t="s">
        <v>64</v>
      </c>
      <c r="C10" s="13">
        <v>42964</v>
      </c>
      <c r="D10" s="14" t="s">
        <v>51</v>
      </c>
      <c r="E10" s="12">
        <v>180</v>
      </c>
      <c r="F10" s="12">
        <v>176</v>
      </c>
      <c r="G10" s="55">
        <v>181</v>
      </c>
      <c r="H10" s="12"/>
      <c r="I10" s="12"/>
      <c r="J10" s="12"/>
      <c r="K10" s="15">
        <v>3</v>
      </c>
      <c r="L10" s="15">
        <v>537</v>
      </c>
      <c r="M10" s="16">
        <v>179</v>
      </c>
      <c r="N10" s="15">
        <v>6</v>
      </c>
      <c r="O10" s="16">
        <v>185</v>
      </c>
    </row>
    <row r="11" spans="1:15" x14ac:dyDescent="0.25">
      <c r="A11" s="12" t="s">
        <v>6</v>
      </c>
      <c r="B11" s="12" t="s">
        <v>64</v>
      </c>
      <c r="C11" s="13">
        <v>42988</v>
      </c>
      <c r="D11" s="14" t="s">
        <v>51</v>
      </c>
      <c r="E11" s="12">
        <v>178</v>
      </c>
      <c r="F11" s="12">
        <v>181</v>
      </c>
      <c r="G11" s="12">
        <v>176</v>
      </c>
      <c r="H11" s="12">
        <v>177</v>
      </c>
      <c r="I11" s="12"/>
      <c r="J11" s="12"/>
      <c r="K11" s="15">
        <v>4</v>
      </c>
      <c r="L11" s="15">
        <v>712</v>
      </c>
      <c r="M11" s="16">
        <v>178</v>
      </c>
      <c r="N11" s="15">
        <v>9</v>
      </c>
      <c r="O11" s="16">
        <v>187</v>
      </c>
    </row>
    <row r="12" spans="1:15" x14ac:dyDescent="0.25">
      <c r="A12" s="12" t="s">
        <v>6</v>
      </c>
      <c r="B12" s="12" t="s">
        <v>64</v>
      </c>
      <c r="C12" s="13">
        <v>42999</v>
      </c>
      <c r="D12" s="14" t="s">
        <v>51</v>
      </c>
      <c r="E12" s="12">
        <v>184</v>
      </c>
      <c r="F12" s="12">
        <v>184</v>
      </c>
      <c r="G12" s="12">
        <v>187</v>
      </c>
      <c r="H12" s="12"/>
      <c r="I12" s="12"/>
      <c r="J12" s="12"/>
      <c r="K12" s="15">
        <v>3</v>
      </c>
      <c r="L12" s="15">
        <v>555</v>
      </c>
      <c r="M12" s="16">
        <v>185</v>
      </c>
      <c r="N12" s="15">
        <v>6</v>
      </c>
      <c r="O12" s="16">
        <v>191</v>
      </c>
    </row>
    <row r="13" spans="1:15" x14ac:dyDescent="0.25">
      <c r="A13" s="12" t="s">
        <v>6</v>
      </c>
      <c r="B13" s="12" t="s">
        <v>64</v>
      </c>
      <c r="C13" s="13">
        <v>43009</v>
      </c>
      <c r="D13" s="14" t="s">
        <v>51</v>
      </c>
      <c r="E13" s="12">
        <v>178</v>
      </c>
      <c r="F13" s="12">
        <v>176</v>
      </c>
      <c r="G13" s="12">
        <v>182</v>
      </c>
      <c r="H13" s="12">
        <v>172</v>
      </c>
      <c r="I13" s="12">
        <v>181</v>
      </c>
      <c r="J13" s="12">
        <v>188</v>
      </c>
      <c r="K13" s="15">
        <v>6</v>
      </c>
      <c r="L13" s="15">
        <v>1077</v>
      </c>
      <c r="M13" s="16">
        <v>179.5</v>
      </c>
      <c r="N13" s="15">
        <v>16</v>
      </c>
      <c r="O13" s="16">
        <v>195.5</v>
      </c>
    </row>
    <row r="14" spans="1:15" x14ac:dyDescent="0.25">
      <c r="D14" s="1"/>
    </row>
    <row r="15" spans="1:15" x14ac:dyDescent="0.25">
      <c r="K15" s="17">
        <f>SUM(K2:K14)</f>
        <v>46</v>
      </c>
      <c r="L15" s="17">
        <f>SUM(L2:L14)</f>
        <v>8271</v>
      </c>
      <c r="M15" s="1">
        <f>SUM(L15/K15)</f>
        <v>179.80434782608697</v>
      </c>
      <c r="N15" s="17">
        <f>SUM(N2:N14)</f>
        <v>88</v>
      </c>
      <c r="O15" s="17">
        <f>SUM(M15+N15)</f>
        <v>267.804347826087</v>
      </c>
    </row>
  </sheetData>
  <conditionalFormatting sqref="E1">
    <cfRule type="top10" priority="167" bottom="1" rank="1"/>
    <cfRule type="top10" dxfId="1289" priority="168" rank="1"/>
  </conditionalFormatting>
  <conditionalFormatting sqref="F1">
    <cfRule type="top10" priority="165" bottom="1" rank="1"/>
    <cfRule type="top10" dxfId="1288" priority="166" rank="1"/>
  </conditionalFormatting>
  <conditionalFormatting sqref="G1">
    <cfRule type="top10" priority="163" bottom="1" rank="1"/>
    <cfRule type="top10" dxfId="1287" priority="164" rank="1"/>
  </conditionalFormatting>
  <conditionalFormatting sqref="H1">
    <cfRule type="top10" priority="161" bottom="1" rank="1"/>
    <cfRule type="top10" dxfId="1286" priority="162" rank="1"/>
  </conditionalFormatting>
  <conditionalFormatting sqref="I1">
    <cfRule type="top10" priority="159" bottom="1" rank="1"/>
    <cfRule type="top10" dxfId="1285" priority="160" rank="1"/>
  </conditionalFormatting>
  <conditionalFormatting sqref="J1">
    <cfRule type="top10" priority="157" bottom="1" rank="1"/>
    <cfRule type="top10" dxfId="1284" priority="158" rank="1"/>
  </conditionalFormatting>
  <conditionalFormatting sqref="E2">
    <cfRule type="top10" priority="143" bottom="1" rank="1"/>
    <cfRule type="top10" dxfId="1283" priority="144" rank="1"/>
  </conditionalFormatting>
  <conditionalFormatting sqref="F2">
    <cfRule type="top10" priority="141" bottom="1" rank="1"/>
    <cfRule type="top10" dxfId="1282" priority="142" rank="1"/>
  </conditionalFormatting>
  <conditionalFormatting sqref="G2">
    <cfRule type="top10" priority="139" bottom="1" rank="1"/>
    <cfRule type="top10" dxfId="1281" priority="140" rank="1"/>
  </conditionalFormatting>
  <conditionalFormatting sqref="H2">
    <cfRule type="top10" priority="137" bottom="1" rank="1"/>
    <cfRule type="top10" dxfId="1280" priority="138" rank="1"/>
  </conditionalFormatting>
  <conditionalFormatting sqref="I2">
    <cfRule type="top10" priority="135" bottom="1" rank="1"/>
    <cfRule type="top10" dxfId="1279" priority="136" rank="1"/>
  </conditionalFormatting>
  <conditionalFormatting sqref="J2">
    <cfRule type="top10" priority="133" bottom="1" rank="1"/>
    <cfRule type="top10" dxfId="1278" priority="134" rank="1"/>
  </conditionalFormatting>
  <conditionalFormatting sqref="E3">
    <cfRule type="top10" priority="131" bottom="1" rank="1"/>
    <cfRule type="top10" dxfId="1277" priority="132" rank="1"/>
  </conditionalFormatting>
  <conditionalFormatting sqref="F3">
    <cfRule type="top10" priority="129" bottom="1" rank="1"/>
    <cfRule type="top10" dxfId="1276" priority="130" rank="1"/>
  </conditionalFormatting>
  <conditionalFormatting sqref="G3">
    <cfRule type="top10" priority="127" bottom="1" rank="1"/>
    <cfRule type="top10" dxfId="1275" priority="128" rank="1"/>
  </conditionalFormatting>
  <conditionalFormatting sqref="H3">
    <cfRule type="top10" priority="125" bottom="1" rank="1"/>
    <cfRule type="top10" dxfId="1274" priority="126" rank="1"/>
  </conditionalFormatting>
  <conditionalFormatting sqref="I3">
    <cfRule type="top10" priority="123" bottom="1" rank="1"/>
    <cfRule type="top10" dxfId="1273" priority="124" rank="1"/>
  </conditionalFormatting>
  <conditionalFormatting sqref="J3">
    <cfRule type="top10" priority="121" bottom="1" rank="1"/>
    <cfRule type="top10" dxfId="1272" priority="122" rank="1"/>
  </conditionalFormatting>
  <conditionalFormatting sqref="E4">
    <cfRule type="top10" priority="119" bottom="1" rank="1"/>
    <cfRule type="top10" dxfId="1271" priority="120" rank="1"/>
  </conditionalFormatting>
  <conditionalFormatting sqref="F4">
    <cfRule type="top10" priority="117" bottom="1" rank="1"/>
    <cfRule type="top10" dxfId="1270" priority="118" rank="1"/>
  </conditionalFormatting>
  <conditionalFormatting sqref="G4">
    <cfRule type="top10" priority="115" bottom="1" rank="1"/>
    <cfRule type="top10" dxfId="1269" priority="116" rank="1"/>
  </conditionalFormatting>
  <conditionalFormatting sqref="H4">
    <cfRule type="top10" priority="113" bottom="1" rank="1"/>
    <cfRule type="top10" dxfId="1268" priority="114" rank="1"/>
  </conditionalFormatting>
  <conditionalFormatting sqref="I4">
    <cfRule type="top10" priority="111" bottom="1" rank="1"/>
    <cfRule type="top10" dxfId="1267" priority="112" rank="1"/>
  </conditionalFormatting>
  <conditionalFormatting sqref="J4">
    <cfRule type="top10" priority="109" bottom="1" rank="1"/>
    <cfRule type="top10" dxfId="1266" priority="110" rank="1"/>
  </conditionalFormatting>
  <conditionalFormatting sqref="E5">
    <cfRule type="top10" priority="107" bottom="1" rank="1"/>
    <cfRule type="top10" dxfId="1265" priority="108" rank="1"/>
  </conditionalFormatting>
  <conditionalFormatting sqref="F5">
    <cfRule type="top10" priority="105" bottom="1" rank="1"/>
    <cfRule type="top10" dxfId="1264" priority="106" rank="1"/>
  </conditionalFormatting>
  <conditionalFormatting sqref="G5">
    <cfRule type="top10" priority="103" bottom="1" rank="1"/>
    <cfRule type="top10" dxfId="1263" priority="104" rank="1"/>
  </conditionalFormatting>
  <conditionalFormatting sqref="H5">
    <cfRule type="top10" priority="101" bottom="1" rank="1"/>
    <cfRule type="top10" dxfId="1262" priority="102" rank="1"/>
  </conditionalFormatting>
  <conditionalFormatting sqref="I5">
    <cfRule type="top10" priority="99" bottom="1" rank="1"/>
    <cfRule type="top10" dxfId="1261" priority="100" rank="1"/>
  </conditionalFormatting>
  <conditionalFormatting sqref="J5">
    <cfRule type="top10" priority="97" bottom="1" rank="1"/>
    <cfRule type="top10" dxfId="1260" priority="98" rank="1"/>
  </conditionalFormatting>
  <conditionalFormatting sqref="E6">
    <cfRule type="top10" priority="95" bottom="1" rank="1"/>
    <cfRule type="top10" dxfId="1259" priority="96" rank="1"/>
  </conditionalFormatting>
  <conditionalFormatting sqref="F6">
    <cfRule type="top10" priority="93" bottom="1" rank="1"/>
    <cfRule type="top10" dxfId="1258" priority="94" rank="1"/>
  </conditionalFormatting>
  <conditionalFormatting sqref="G6">
    <cfRule type="top10" priority="91" bottom="1" rank="1"/>
    <cfRule type="top10" dxfId="1257" priority="92" rank="1"/>
  </conditionalFormatting>
  <conditionalFormatting sqref="H6">
    <cfRule type="top10" priority="89" bottom="1" rank="1"/>
    <cfRule type="top10" dxfId="1256" priority="90" rank="1"/>
  </conditionalFormatting>
  <conditionalFormatting sqref="I6">
    <cfRule type="top10" priority="87" bottom="1" rank="1"/>
    <cfRule type="top10" dxfId="1255" priority="88" rank="1"/>
  </conditionalFormatting>
  <conditionalFormatting sqref="J6">
    <cfRule type="top10" priority="85" bottom="1" rank="1"/>
    <cfRule type="top10" dxfId="1254" priority="86" rank="1"/>
  </conditionalFormatting>
  <conditionalFormatting sqref="E7">
    <cfRule type="top10" priority="83" bottom="1" rank="1"/>
    <cfRule type="top10" dxfId="1253" priority="84" rank="1"/>
  </conditionalFormatting>
  <conditionalFormatting sqref="F7">
    <cfRule type="top10" priority="81" bottom="1" rank="1"/>
    <cfRule type="top10" dxfId="1252" priority="82" rank="1"/>
  </conditionalFormatting>
  <conditionalFormatting sqref="G7">
    <cfRule type="top10" priority="79" bottom="1" rank="1"/>
    <cfRule type="top10" dxfId="1251" priority="80" rank="1"/>
  </conditionalFormatting>
  <conditionalFormatting sqref="H7">
    <cfRule type="top10" priority="77" bottom="1" rank="1"/>
    <cfRule type="top10" dxfId="1250" priority="78" rank="1"/>
  </conditionalFormatting>
  <conditionalFormatting sqref="I7">
    <cfRule type="top10" priority="75" bottom="1" rank="1"/>
    <cfRule type="top10" dxfId="1249" priority="76" rank="1"/>
  </conditionalFormatting>
  <conditionalFormatting sqref="J7">
    <cfRule type="top10" priority="73" bottom="1" rank="1"/>
    <cfRule type="top10" dxfId="1248" priority="74" rank="1"/>
  </conditionalFormatting>
  <conditionalFormatting sqref="E8">
    <cfRule type="top10" priority="71" bottom="1" rank="1"/>
    <cfRule type="top10" dxfId="1247" priority="72" rank="1"/>
  </conditionalFormatting>
  <conditionalFormatting sqref="F8">
    <cfRule type="top10" priority="69" bottom="1" rank="1"/>
    <cfRule type="top10" dxfId="1246" priority="70" rank="1"/>
  </conditionalFormatting>
  <conditionalFormatting sqref="G8">
    <cfRule type="top10" priority="67" bottom="1" rank="1"/>
    <cfRule type="top10" dxfId="1245" priority="68" rank="1"/>
  </conditionalFormatting>
  <conditionalFormatting sqref="H8">
    <cfRule type="top10" priority="65" bottom="1" rank="1"/>
    <cfRule type="top10" dxfId="1244" priority="66" rank="1"/>
  </conditionalFormatting>
  <conditionalFormatting sqref="I8">
    <cfRule type="top10" priority="63" bottom="1" rank="1"/>
    <cfRule type="top10" dxfId="1243" priority="64" rank="1"/>
  </conditionalFormatting>
  <conditionalFormatting sqref="J8">
    <cfRule type="top10" priority="61" bottom="1" rank="1"/>
    <cfRule type="top10" dxfId="1242" priority="62" rank="1"/>
  </conditionalFormatting>
  <conditionalFormatting sqref="E9">
    <cfRule type="top10" priority="59" bottom="1" rank="1"/>
    <cfRule type="top10" dxfId="1241" priority="60" rank="1"/>
  </conditionalFormatting>
  <conditionalFormatting sqref="F9">
    <cfRule type="top10" priority="57" bottom="1" rank="1"/>
    <cfRule type="top10" dxfId="1240" priority="58" rank="1"/>
  </conditionalFormatting>
  <conditionalFormatting sqref="G9">
    <cfRule type="top10" priority="55" bottom="1" rank="1"/>
    <cfRule type="top10" dxfId="1239" priority="56" rank="1"/>
  </conditionalFormatting>
  <conditionalFormatting sqref="H9">
    <cfRule type="top10" priority="53" bottom="1" rank="1"/>
    <cfRule type="top10" dxfId="1238" priority="54" rank="1"/>
  </conditionalFormatting>
  <conditionalFormatting sqref="I9">
    <cfRule type="top10" priority="51" bottom="1" rank="1"/>
    <cfRule type="top10" dxfId="1237" priority="52" rank="1"/>
  </conditionalFormatting>
  <conditionalFormatting sqref="J9">
    <cfRule type="top10" priority="49" bottom="1" rank="1"/>
    <cfRule type="top10" dxfId="1236" priority="50" rank="1"/>
  </conditionalFormatting>
  <conditionalFormatting sqref="E10">
    <cfRule type="top10" priority="47" bottom="1" rank="1"/>
    <cfRule type="top10" dxfId="1235" priority="48" rank="1"/>
  </conditionalFormatting>
  <conditionalFormatting sqref="F10">
    <cfRule type="top10" priority="45" bottom="1" rank="1"/>
    <cfRule type="top10" dxfId="1234" priority="46" rank="1"/>
  </conditionalFormatting>
  <conditionalFormatting sqref="G10">
    <cfRule type="top10" priority="43" bottom="1" rank="1"/>
    <cfRule type="top10" dxfId="1233" priority="44" rank="1"/>
  </conditionalFormatting>
  <conditionalFormatting sqref="H10">
    <cfRule type="top10" priority="41" bottom="1" rank="1"/>
    <cfRule type="top10" dxfId="1232" priority="42" rank="1"/>
  </conditionalFormatting>
  <conditionalFormatting sqref="I10">
    <cfRule type="top10" priority="39" bottom="1" rank="1"/>
    <cfRule type="top10" dxfId="1231" priority="40" rank="1"/>
  </conditionalFormatting>
  <conditionalFormatting sqref="J10">
    <cfRule type="top10" priority="37" bottom="1" rank="1"/>
    <cfRule type="top10" dxfId="1230" priority="38" rank="1"/>
  </conditionalFormatting>
  <conditionalFormatting sqref="E11">
    <cfRule type="top10" priority="35" bottom="1" rank="1"/>
    <cfRule type="top10" dxfId="1229" priority="36" rank="1"/>
  </conditionalFormatting>
  <conditionalFormatting sqref="F11">
    <cfRule type="top10" priority="33" bottom="1" rank="1"/>
    <cfRule type="top10" dxfId="1228" priority="34" rank="1"/>
  </conditionalFormatting>
  <conditionalFormatting sqref="G11">
    <cfRule type="top10" priority="31" bottom="1" rank="1"/>
    <cfRule type="top10" dxfId="1227" priority="32" rank="1"/>
  </conditionalFormatting>
  <conditionalFormatting sqref="H11">
    <cfRule type="top10" priority="29" bottom="1" rank="1"/>
    <cfRule type="top10" dxfId="1226" priority="30" rank="1"/>
  </conditionalFormatting>
  <conditionalFormatting sqref="I11">
    <cfRule type="top10" priority="27" bottom="1" rank="1"/>
    <cfRule type="top10" dxfId="1225" priority="28" rank="1"/>
  </conditionalFormatting>
  <conditionalFormatting sqref="J11">
    <cfRule type="top10" priority="25" bottom="1" rank="1"/>
    <cfRule type="top10" dxfId="1224" priority="26" rank="1"/>
  </conditionalFormatting>
  <conditionalFormatting sqref="E12">
    <cfRule type="top10" priority="23" bottom="1" rank="1"/>
    <cfRule type="top10" dxfId="1223" priority="24" rank="1"/>
  </conditionalFormatting>
  <conditionalFormatting sqref="F12">
    <cfRule type="top10" priority="21" bottom="1" rank="1"/>
    <cfRule type="top10" dxfId="1222" priority="22" rank="1"/>
  </conditionalFormatting>
  <conditionalFormatting sqref="G12">
    <cfRule type="top10" priority="19" bottom="1" rank="1"/>
    <cfRule type="top10" dxfId="1221" priority="20" rank="1"/>
  </conditionalFormatting>
  <conditionalFormatting sqref="H12">
    <cfRule type="top10" priority="17" bottom="1" rank="1"/>
    <cfRule type="top10" dxfId="1220" priority="18" rank="1"/>
  </conditionalFormatting>
  <conditionalFormatting sqref="I12">
    <cfRule type="top10" priority="15" bottom="1" rank="1"/>
    <cfRule type="top10" dxfId="1219" priority="16" rank="1"/>
  </conditionalFormatting>
  <conditionalFormatting sqref="J12">
    <cfRule type="top10" priority="13" bottom="1" rank="1"/>
    <cfRule type="top10" dxfId="1218" priority="14" rank="1"/>
  </conditionalFormatting>
  <conditionalFormatting sqref="E13">
    <cfRule type="top10" priority="11" bottom="1" rank="1"/>
    <cfRule type="top10" dxfId="1217" priority="12" rank="1"/>
  </conditionalFormatting>
  <conditionalFormatting sqref="F13">
    <cfRule type="top10" priority="9" bottom="1" rank="1"/>
    <cfRule type="top10" dxfId="1216" priority="10" rank="1"/>
  </conditionalFormatting>
  <conditionalFormatting sqref="G13">
    <cfRule type="top10" priority="7" bottom="1" rank="1"/>
    <cfRule type="top10" dxfId="1215" priority="8" rank="1"/>
  </conditionalFormatting>
  <conditionalFormatting sqref="H13">
    <cfRule type="top10" priority="5" bottom="1" rank="1"/>
    <cfRule type="top10" dxfId="1214" priority="6" rank="1"/>
  </conditionalFormatting>
  <conditionalFormatting sqref="I13">
    <cfRule type="top10" priority="3" bottom="1" rank="1"/>
    <cfRule type="top10" dxfId="1213" priority="4" rank="1"/>
  </conditionalFormatting>
  <conditionalFormatting sqref="J13">
    <cfRule type="top10" priority="1" bottom="1" rank="1"/>
    <cfRule type="top10" dxfId="12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200-000000000000}">
          <x14:formula1>
            <xm:f>'C:\Users\Joe\Downloads\[BGSL-ABRA Scoring_4-13-17_SORT.xlsm]Data'!#REF!</xm:f>
          </x14:formula1>
          <xm:sqref>B2</xm:sqref>
        </x14:dataValidation>
        <x14:dataValidation type="list" allowBlank="1" showInputMessage="1" showErrorMessage="1" xr:uid="{00000000-0002-0000-0200-000001000000}">
          <x14:formula1>
            <xm:f>'C:\Users\Joe\Downloads\[BGSL-ABRA Scoring_5-7-17.xlsm]Data'!#REF!</xm:f>
          </x14:formula1>
          <xm:sqref>B3</xm:sqref>
        </x14:dataValidation>
        <x14:dataValidation type="list" allowBlank="1" showInputMessage="1" showErrorMessage="1" xr:uid="{00000000-0002-0000-0200-000002000000}">
          <x14:formula1>
            <xm:f>'C:\Users\Joe\Downloads\[BGSL-ABRA Scoring_5-18-17.xlsm]Data'!#REF!</xm:f>
          </x14:formula1>
          <xm:sqref>B4</xm:sqref>
        </x14:dataValidation>
        <x14:dataValidation type="list" allowBlank="1" showInputMessage="1" showErrorMessage="1" xr:uid="{00000000-0002-0000-0200-000003000000}">
          <x14:formula1>
            <xm:f>'C:\Users\Joe\Downloads\[BGSL-ABRA Scoring_6-4-17.xlsm]Data'!#REF!</xm:f>
          </x14:formula1>
          <xm:sqref>B5</xm:sqref>
        </x14:dataValidation>
        <x14:dataValidation type="list" allowBlank="1" showInputMessage="1" showErrorMessage="1" xr:uid="{00000000-0002-0000-0200-000004000000}">
          <x14:formula1>
            <xm:f>'C:\Users\abra2\AppData\Local\Packages\Microsoft.MicrosoftEdge_8wekyb3d8bbwe\TempState\Downloads\[BGSL-ABRA Scoring_7-9-17.xlsm]Data'!#REF!</xm:f>
          </x14:formula1>
          <xm:sqref>B6</xm:sqref>
        </x14:dataValidation>
        <x14:dataValidation type="list" allowBlank="1" showInputMessage="1" showErrorMessage="1" xr:uid="{00000000-0002-0000-0200-000005000000}">
          <x14:formula1>
            <xm:f>'C:\Users\Joe\Downloads\[BGSL-ABRA Scoring_6-15-17.xlsm]Data'!#REF!</xm:f>
          </x14:formula1>
          <xm:sqref>B7</xm:sqref>
        </x14:dataValidation>
        <x14:dataValidation type="list" allowBlank="1" showInputMessage="1" showErrorMessage="1" xr:uid="{00000000-0002-0000-0200-000006000000}">
          <x14:formula1>
            <xm:f>'C:\Users\abra2\AppData\Local\Packages\Microsoft.MicrosoftEdge_8wekyb3d8bbwe\TempState\Downloads\[BGSL-ABRA Scoring_7-20-17_Tie Agg.xlsm]Data'!#REF!</xm:f>
          </x14:formula1>
          <xm:sqref>B8</xm:sqref>
        </x14:dataValidation>
        <x14:dataValidation type="list" allowBlank="1" showInputMessage="1" showErrorMessage="1" xr:uid="{00000000-0002-0000-0200-000007000000}">
          <x14:formula1>
            <xm:f>'C:\Users\abra2\AppData\Local\Packages\Microsoft.MicrosoftEdge_8wekyb3d8bbwe\TempState\Downloads\[BGSL-ABRA Scoring_8-6-17 Club T-SORT.xlsm]Data'!#REF!</xm:f>
          </x14:formula1>
          <xm:sqref>B9</xm:sqref>
        </x14:dataValidation>
        <x14:dataValidation type="list" allowBlank="1" showInputMessage="1" showErrorMessage="1" xr:uid="{40288CDD-FCD9-4F49-9D0E-56C756622BB9}">
          <x14:formula1>
            <xm:f>'C:\Users\abra2\AppData\Local\Packages\Microsoft.MicrosoftEdge_8wekyb3d8bbwe\TempState\Downloads\[BGSL-ABRA Scoring_8-17-17.xlsm]Data'!#REF!</xm:f>
          </x14:formula1>
          <xm:sqref>B10</xm:sqref>
        </x14:dataValidation>
        <x14:dataValidation type="list" allowBlank="1" showInputMessage="1" showErrorMessage="1" xr:uid="{39014B1D-10FA-4500-9890-A1DE146D25B2}">
          <x14:formula1>
            <xm:f>'C:\Users\abra2\AppData\Local\Packages\Microsoft.MicrosoftEdge_8wekyb3d8bbwe\TempState\Downloads\[BGSL-ABRA Scoring_9-10-17.xlsm]Data'!#REF!</xm:f>
          </x14:formula1>
          <xm:sqref>B11</xm:sqref>
        </x14:dataValidation>
        <x14:dataValidation type="list" allowBlank="1" showInputMessage="1" showErrorMessage="1" xr:uid="{A821AE41-837B-483E-907D-53E1647B402C}">
          <x14:formula1>
            <xm:f>'C:\Users\abra2\AppData\Local\Packages\Microsoft.MicrosoftEdge_8wekyb3d8bbwe\TempState\Downloads\[BGSL-ABRA Scoring_9-21-17.xlsm]Data'!#REF!</xm:f>
          </x14:formula1>
          <xm:sqref>B12</xm:sqref>
        </x14:dataValidation>
        <x14:dataValidation type="list" allowBlank="1" showInputMessage="1" showErrorMessage="1" xr:uid="{012A13FE-0326-494C-A240-0139946A2209}">
          <x14:formula1>
            <xm:f>'C:\Users\abra2\AppData\Local\Packages\Microsoft.MicrosoftEdge_8wekyb3d8bbwe\TempState\Downloads\[BGSL-ABRA Scoring_10-1-17 State T.xlsm]Data'!#REF!</xm:f>
          </x14:formula1>
          <xm:sqref>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FA46-6B60-4767-A8DD-476BA0E5158C}">
  <dimension ref="A1:O4"/>
  <sheetViews>
    <sheetView workbookViewId="0">
      <selection activeCell="D10" sqref="D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55" t="s">
        <v>6</v>
      </c>
      <c r="B2" s="55" t="s">
        <v>120</v>
      </c>
      <c r="C2" s="81" t="s">
        <v>117</v>
      </c>
      <c r="D2" s="82" t="s">
        <v>58</v>
      </c>
      <c r="E2" s="55">
        <v>122</v>
      </c>
      <c r="F2" s="55">
        <v>107</v>
      </c>
      <c r="G2" s="55">
        <v>98</v>
      </c>
      <c r="H2" s="55"/>
      <c r="I2" s="55"/>
      <c r="J2" s="55"/>
      <c r="K2" s="83">
        <v>3</v>
      </c>
      <c r="L2" s="83">
        <v>327</v>
      </c>
      <c r="M2" s="84">
        <v>109</v>
      </c>
      <c r="N2" s="83">
        <v>2</v>
      </c>
      <c r="O2" s="84">
        <v>111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327</v>
      </c>
      <c r="M4" s="1">
        <f>SUM(L4/K4)</f>
        <v>109</v>
      </c>
      <c r="N4" s="17">
        <f>SUM(N2:N3)</f>
        <v>2</v>
      </c>
      <c r="O4" s="1">
        <f t="shared" ref="O4" si="0">SUM(M4+N4)</f>
        <v>111</v>
      </c>
    </row>
  </sheetData>
  <conditionalFormatting sqref="E1">
    <cfRule type="top10" priority="35" bottom="1" rank="1"/>
    <cfRule type="top10" dxfId="1211" priority="36" rank="1"/>
  </conditionalFormatting>
  <conditionalFormatting sqref="F1">
    <cfRule type="top10" priority="33" bottom="1" rank="1"/>
    <cfRule type="top10" dxfId="1210" priority="34" rank="1"/>
  </conditionalFormatting>
  <conditionalFormatting sqref="G1">
    <cfRule type="top10" priority="31" bottom="1" rank="1"/>
    <cfRule type="top10" dxfId="1209" priority="32" rank="1"/>
  </conditionalFormatting>
  <conditionalFormatting sqref="H1">
    <cfRule type="top10" priority="29" bottom="1" rank="1"/>
    <cfRule type="top10" dxfId="1208" priority="30" rank="1"/>
  </conditionalFormatting>
  <conditionalFormatting sqref="I1">
    <cfRule type="top10" priority="27" bottom="1" rank="1"/>
    <cfRule type="top10" dxfId="1207" priority="28" rank="1"/>
  </conditionalFormatting>
  <conditionalFormatting sqref="J1">
    <cfRule type="top10" priority="25" bottom="1" rank="1"/>
    <cfRule type="top10" dxfId="1206" priority="26" rank="1"/>
  </conditionalFormatting>
  <conditionalFormatting sqref="E2">
    <cfRule type="top10" priority="11" bottom="1" rank="1"/>
    <cfRule type="top10" dxfId="1205" priority="12" rank="1"/>
  </conditionalFormatting>
  <conditionalFormatting sqref="F2">
    <cfRule type="top10" priority="9" bottom="1" rank="1"/>
    <cfRule type="top10" dxfId="1204" priority="10" rank="1"/>
  </conditionalFormatting>
  <conditionalFormatting sqref="G2">
    <cfRule type="top10" priority="7" bottom="1" rank="1"/>
    <cfRule type="top10" dxfId="1203" priority="8" rank="1"/>
  </conditionalFormatting>
  <conditionalFormatting sqref="H2">
    <cfRule type="top10" priority="5" bottom="1" rank="1"/>
    <cfRule type="top10" dxfId="1202" priority="6" rank="1"/>
  </conditionalFormatting>
  <conditionalFormatting sqref="I2">
    <cfRule type="top10" priority="3" bottom="1" rank="1"/>
    <cfRule type="top10" dxfId="1201" priority="4" rank="1"/>
  </conditionalFormatting>
  <conditionalFormatting sqref="J2">
    <cfRule type="top10" priority="1" bottom="1" rank="1"/>
    <cfRule type="top10" dxfId="12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E1F0CB-925C-427E-A334-38027F9F79BB}">
          <x14:formula1>
            <xm:f>'C:\Users\abra2\Desktop\ABRA Files and More\Instructions and Scoring Program\[ABRA Scoring 2016 (3).xlsm]Data'!#REF!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9685-8829-42B0-B251-139CE7FBF407}"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94</v>
      </c>
      <c r="C2" s="13">
        <v>42981</v>
      </c>
      <c r="D2" s="14" t="s">
        <v>72</v>
      </c>
      <c r="E2" s="12">
        <v>116</v>
      </c>
      <c r="F2" s="12">
        <v>88</v>
      </c>
      <c r="G2" s="12">
        <v>97</v>
      </c>
      <c r="H2" s="12">
        <v>96</v>
      </c>
      <c r="I2" s="55"/>
      <c r="J2" s="55"/>
      <c r="K2" s="15">
        <v>4</v>
      </c>
      <c r="L2" s="15">
        <v>397</v>
      </c>
      <c r="M2" s="16">
        <v>99.25</v>
      </c>
      <c r="N2" s="15">
        <v>3</v>
      </c>
      <c r="O2" s="16">
        <v>102.25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397</v>
      </c>
      <c r="M4" s="1">
        <f>SUM(L4/K4)</f>
        <v>99.25</v>
      </c>
      <c r="N4" s="17">
        <f>SUM(N2:N3)</f>
        <v>3</v>
      </c>
      <c r="O4" s="1">
        <f t="shared" ref="O4" si="0">SUM(M4+N4)</f>
        <v>102.25</v>
      </c>
    </row>
  </sheetData>
  <conditionalFormatting sqref="E1">
    <cfRule type="top10" priority="35" bottom="1" rank="1"/>
    <cfRule type="top10" dxfId="1199" priority="36" rank="1"/>
  </conditionalFormatting>
  <conditionalFormatting sqref="F1">
    <cfRule type="top10" priority="33" bottom="1" rank="1"/>
    <cfRule type="top10" dxfId="1198" priority="34" rank="1"/>
  </conditionalFormatting>
  <conditionalFormatting sqref="G1">
    <cfRule type="top10" priority="31" bottom="1" rank="1"/>
    <cfRule type="top10" dxfId="1197" priority="32" rank="1"/>
  </conditionalFormatting>
  <conditionalFormatting sqref="H1">
    <cfRule type="top10" priority="29" bottom="1" rank="1"/>
    <cfRule type="top10" dxfId="1196" priority="30" rank="1"/>
  </conditionalFormatting>
  <conditionalFormatting sqref="I1">
    <cfRule type="top10" priority="27" bottom="1" rank="1"/>
    <cfRule type="top10" dxfId="1195" priority="28" rank="1"/>
  </conditionalFormatting>
  <conditionalFormatting sqref="J1">
    <cfRule type="top10" priority="25" bottom="1" rank="1"/>
    <cfRule type="top10" dxfId="1194" priority="26" rank="1"/>
  </conditionalFormatting>
  <conditionalFormatting sqref="E2">
    <cfRule type="top10" priority="11" bottom="1" rank="1"/>
    <cfRule type="top10" dxfId="1193" priority="12" rank="1"/>
  </conditionalFormatting>
  <conditionalFormatting sqref="F2">
    <cfRule type="top10" priority="9" bottom="1" rank="1"/>
    <cfRule type="top10" dxfId="1192" priority="10" rank="1"/>
  </conditionalFormatting>
  <conditionalFormatting sqref="G2">
    <cfRule type="top10" priority="7" bottom="1" rank="1"/>
    <cfRule type="top10" dxfId="1191" priority="8" rank="1"/>
  </conditionalFormatting>
  <conditionalFormatting sqref="H2">
    <cfRule type="top10" priority="5" bottom="1" rank="1"/>
    <cfRule type="top10" dxfId="1190" priority="6" rank="1"/>
  </conditionalFormatting>
  <conditionalFormatting sqref="I2">
    <cfRule type="top10" priority="3" bottom="1" rank="1"/>
    <cfRule type="top10" dxfId="1189" priority="4" rank="1"/>
  </conditionalFormatting>
  <conditionalFormatting sqref="J2">
    <cfRule type="top10" priority="1" bottom="1" rank="1"/>
    <cfRule type="top10" dxfId="11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D3DC0F-FBD1-4A4F-89D8-1524D195C2CF}">
          <x14:formula1>
            <xm:f>'C:\Users\abra2\Desktop\ABRA Files and More\AUTO BENCH REST ASSOCIATION FILE\ABRA 2017\TENNESSEE\[Tennessee Match Results 009 03 2017.xlsm]Data'!#REF!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"/>
  <sheetViews>
    <sheetView workbookViewId="0">
      <selection activeCell="D17" sqref="D1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12" t="s">
        <v>6</v>
      </c>
      <c r="B2" s="12" t="s">
        <v>75</v>
      </c>
      <c r="C2" s="13">
        <v>42869</v>
      </c>
      <c r="D2" s="14" t="s">
        <v>72</v>
      </c>
      <c r="E2" s="12">
        <v>121</v>
      </c>
      <c r="F2" s="12">
        <v>126</v>
      </c>
      <c r="G2" s="12">
        <v>174</v>
      </c>
      <c r="H2" s="12">
        <v>153</v>
      </c>
      <c r="I2" s="12"/>
      <c r="J2" s="12"/>
      <c r="K2" s="15">
        <v>4</v>
      </c>
      <c r="L2" s="15">
        <v>574</v>
      </c>
      <c r="M2" s="16">
        <v>143.5</v>
      </c>
      <c r="N2" s="15">
        <v>5</v>
      </c>
      <c r="O2" s="16">
        <v>148.5</v>
      </c>
    </row>
    <row r="3" spans="1:15" x14ac:dyDescent="0.25">
      <c r="A3" s="12" t="s">
        <v>6</v>
      </c>
      <c r="B3" s="12" t="s">
        <v>75</v>
      </c>
      <c r="C3" s="13">
        <v>42896</v>
      </c>
      <c r="D3" s="14" t="s">
        <v>72</v>
      </c>
      <c r="E3" s="55">
        <v>177</v>
      </c>
      <c r="F3" s="12">
        <v>167</v>
      </c>
      <c r="G3" s="55">
        <v>174</v>
      </c>
      <c r="H3" s="12">
        <v>167</v>
      </c>
      <c r="I3" s="12">
        <v>166</v>
      </c>
      <c r="J3" s="12">
        <v>162</v>
      </c>
      <c r="K3" s="15">
        <v>6</v>
      </c>
      <c r="L3" s="15">
        <v>1013</v>
      </c>
      <c r="M3" s="16">
        <v>168.83333333333334</v>
      </c>
      <c r="N3" s="15">
        <v>16</v>
      </c>
      <c r="O3" s="16">
        <v>184.83333333333334</v>
      </c>
    </row>
    <row r="4" spans="1:15" x14ac:dyDescent="0.25">
      <c r="A4" s="12" t="s">
        <v>6</v>
      </c>
      <c r="B4" s="12" t="s">
        <v>75</v>
      </c>
      <c r="C4" s="13">
        <v>42931</v>
      </c>
      <c r="D4" s="14" t="s">
        <v>72</v>
      </c>
      <c r="E4" s="55">
        <v>159</v>
      </c>
      <c r="F4" s="12">
        <v>177</v>
      </c>
      <c r="G4" s="55">
        <v>165</v>
      </c>
      <c r="H4" s="12">
        <v>162</v>
      </c>
      <c r="I4" s="12"/>
      <c r="J4" s="12"/>
      <c r="K4" s="15">
        <v>4</v>
      </c>
      <c r="L4" s="15">
        <v>663</v>
      </c>
      <c r="M4" s="16">
        <v>165.75</v>
      </c>
      <c r="N4" s="15">
        <v>6</v>
      </c>
      <c r="O4" s="16">
        <v>171.75</v>
      </c>
    </row>
    <row r="5" spans="1:15" x14ac:dyDescent="0.25">
      <c r="A5" s="12" t="s">
        <v>6</v>
      </c>
      <c r="B5" s="12" t="s">
        <v>75</v>
      </c>
      <c r="C5" s="13">
        <v>42981</v>
      </c>
      <c r="D5" s="14" t="s">
        <v>72</v>
      </c>
      <c r="E5" s="55">
        <v>173</v>
      </c>
      <c r="F5" s="55">
        <v>171</v>
      </c>
      <c r="G5" s="55">
        <v>171</v>
      </c>
      <c r="H5" s="55">
        <v>175</v>
      </c>
      <c r="I5" s="12"/>
      <c r="J5" s="12"/>
      <c r="K5" s="15">
        <v>4</v>
      </c>
      <c r="L5" s="15">
        <v>690</v>
      </c>
      <c r="M5" s="16">
        <v>172.5</v>
      </c>
      <c r="N5" s="15">
        <v>13</v>
      </c>
      <c r="O5" s="16">
        <v>185.5</v>
      </c>
    </row>
    <row r="6" spans="1:15" x14ac:dyDescent="0.25">
      <c r="A6" s="12" t="s">
        <v>6</v>
      </c>
      <c r="B6" s="12" t="s">
        <v>75</v>
      </c>
      <c r="C6" s="13">
        <v>42988</v>
      </c>
      <c r="D6" s="14" t="s">
        <v>72</v>
      </c>
      <c r="E6" s="12">
        <v>162</v>
      </c>
      <c r="F6" s="12">
        <v>160</v>
      </c>
      <c r="G6" s="12">
        <v>168</v>
      </c>
      <c r="H6" s="12">
        <v>154</v>
      </c>
      <c r="I6" s="12"/>
      <c r="J6" s="12"/>
      <c r="K6" s="15">
        <v>4</v>
      </c>
      <c r="L6" s="15">
        <v>644</v>
      </c>
      <c r="M6" s="16">
        <v>161</v>
      </c>
      <c r="N6" s="15">
        <v>9</v>
      </c>
      <c r="O6" s="16">
        <v>170</v>
      </c>
    </row>
    <row r="7" spans="1:15" x14ac:dyDescent="0.25">
      <c r="A7" s="12" t="s">
        <v>6</v>
      </c>
      <c r="B7" s="12" t="s">
        <v>75</v>
      </c>
      <c r="C7" s="13">
        <v>43015</v>
      </c>
      <c r="D7" s="14" t="s">
        <v>72</v>
      </c>
      <c r="E7" s="12">
        <v>179</v>
      </c>
      <c r="F7" s="12">
        <v>178</v>
      </c>
      <c r="G7" s="12">
        <v>182</v>
      </c>
      <c r="H7" s="12">
        <v>160</v>
      </c>
      <c r="I7" s="55">
        <v>171</v>
      </c>
      <c r="J7" s="55">
        <v>176</v>
      </c>
      <c r="K7" s="15">
        <f>COUNT(E7:J7)</f>
        <v>6</v>
      </c>
      <c r="L7" s="15">
        <f>SUM(E7:J7)</f>
        <v>1046</v>
      </c>
      <c r="M7" s="16">
        <f>AVERAGE(E7:J7)</f>
        <v>174.33333333333334</v>
      </c>
      <c r="N7" s="15">
        <v>8</v>
      </c>
      <c r="O7" s="16">
        <f>SUM(M7,N7)</f>
        <v>182.33333333333334</v>
      </c>
    </row>
    <row r="8" spans="1:15" x14ac:dyDescent="0.25">
      <c r="A8" s="12" t="s">
        <v>6</v>
      </c>
      <c r="B8" s="12" t="s">
        <v>75</v>
      </c>
      <c r="C8" s="13">
        <v>43036</v>
      </c>
      <c r="D8" s="14" t="s">
        <v>72</v>
      </c>
      <c r="E8" s="12">
        <v>175</v>
      </c>
      <c r="F8" s="12">
        <v>170</v>
      </c>
      <c r="G8" s="12">
        <v>175</v>
      </c>
      <c r="H8" s="12">
        <v>171</v>
      </c>
      <c r="I8" s="55"/>
      <c r="J8" s="55"/>
      <c r="K8" s="15">
        <v>4</v>
      </c>
      <c r="L8" s="15">
        <v>691</v>
      </c>
      <c r="M8" s="16">
        <v>172.75</v>
      </c>
      <c r="N8" s="15">
        <v>13</v>
      </c>
      <c r="O8" s="16">
        <v>185.75</v>
      </c>
    </row>
    <row r="9" spans="1:15" x14ac:dyDescent="0.25">
      <c r="K9" s="17">
        <f>SUM(K2:K8)</f>
        <v>32</v>
      </c>
      <c r="L9" s="17">
        <f>SUM(L2:L8)</f>
        <v>5321</v>
      </c>
      <c r="M9" s="1">
        <f>SUM(L9/K9)</f>
        <v>166.28125</v>
      </c>
      <c r="N9" s="17">
        <f>SUM(N2:N8)</f>
        <v>70</v>
      </c>
      <c r="O9" s="1">
        <f t="shared" ref="O9" si="0">SUM(M9+N9)</f>
        <v>236.28125</v>
      </c>
    </row>
  </sheetData>
  <conditionalFormatting sqref="E1">
    <cfRule type="top10" priority="107" bottom="1" rank="1"/>
    <cfRule type="top10" dxfId="1187" priority="108" rank="1"/>
  </conditionalFormatting>
  <conditionalFormatting sqref="F1">
    <cfRule type="top10" priority="105" bottom="1" rank="1"/>
    <cfRule type="top10" dxfId="1186" priority="106" rank="1"/>
  </conditionalFormatting>
  <conditionalFormatting sqref="G1">
    <cfRule type="top10" priority="103" bottom="1" rank="1"/>
    <cfRule type="top10" dxfId="1185" priority="104" rank="1"/>
  </conditionalFormatting>
  <conditionalFormatting sqref="H1">
    <cfRule type="top10" priority="101" bottom="1" rank="1"/>
    <cfRule type="top10" dxfId="1184" priority="102" rank="1"/>
  </conditionalFormatting>
  <conditionalFormatting sqref="I1">
    <cfRule type="top10" priority="99" bottom="1" rank="1"/>
    <cfRule type="top10" dxfId="1183" priority="100" rank="1"/>
  </conditionalFormatting>
  <conditionalFormatting sqref="J1">
    <cfRule type="top10" priority="97" bottom="1" rank="1"/>
    <cfRule type="top10" dxfId="1182" priority="98" rank="1"/>
  </conditionalFormatting>
  <conditionalFormatting sqref="E2">
    <cfRule type="top10" priority="83" bottom="1" rank="1"/>
    <cfRule type="top10" dxfId="1181" priority="84" rank="1"/>
  </conditionalFormatting>
  <conditionalFormatting sqref="F2">
    <cfRule type="top10" priority="81" bottom="1" rank="1"/>
    <cfRule type="top10" dxfId="1180" priority="82" rank="1"/>
  </conditionalFormatting>
  <conditionalFormatting sqref="G2">
    <cfRule type="top10" priority="79" bottom="1" rank="1"/>
    <cfRule type="top10" dxfId="1179" priority="80" rank="1"/>
  </conditionalFormatting>
  <conditionalFormatting sqref="H2">
    <cfRule type="top10" priority="77" bottom="1" rank="1"/>
    <cfRule type="top10" dxfId="1178" priority="78" rank="1"/>
  </conditionalFormatting>
  <conditionalFormatting sqref="I2">
    <cfRule type="top10" priority="75" bottom="1" rank="1"/>
    <cfRule type="top10" dxfId="1177" priority="76" rank="1"/>
  </conditionalFormatting>
  <conditionalFormatting sqref="J2">
    <cfRule type="top10" priority="73" bottom="1" rank="1"/>
    <cfRule type="top10" dxfId="1176" priority="74" rank="1"/>
  </conditionalFormatting>
  <conditionalFormatting sqref="E3">
    <cfRule type="top10" priority="71" bottom="1" rank="1"/>
    <cfRule type="top10" dxfId="1175" priority="72" rank="1"/>
  </conditionalFormatting>
  <conditionalFormatting sqref="F3">
    <cfRule type="top10" priority="69" bottom="1" rank="1"/>
    <cfRule type="top10" dxfId="1174" priority="70" rank="1"/>
  </conditionalFormatting>
  <conditionalFormatting sqref="G3">
    <cfRule type="top10" priority="67" bottom="1" rank="1"/>
    <cfRule type="top10" dxfId="1173" priority="68" rank="1"/>
  </conditionalFormatting>
  <conditionalFormatting sqref="H3">
    <cfRule type="top10" priority="65" bottom="1" rank="1"/>
    <cfRule type="top10" dxfId="1172" priority="66" rank="1"/>
  </conditionalFormatting>
  <conditionalFormatting sqref="I3">
    <cfRule type="top10" priority="63" bottom="1" rank="1"/>
    <cfRule type="top10" dxfId="1171" priority="64" rank="1"/>
  </conditionalFormatting>
  <conditionalFormatting sqref="J3">
    <cfRule type="top10" priority="61" bottom="1" rank="1"/>
    <cfRule type="top10" dxfId="1170" priority="62" rank="1"/>
  </conditionalFormatting>
  <conditionalFormatting sqref="E4">
    <cfRule type="top10" priority="49" bottom="1" rank="1"/>
    <cfRule type="top10" dxfId="1169" priority="50" rank="1"/>
  </conditionalFormatting>
  <conditionalFormatting sqref="F4">
    <cfRule type="top10" priority="51" bottom="1" rank="1"/>
    <cfRule type="top10" dxfId="1168" priority="52" rank="1"/>
  </conditionalFormatting>
  <conditionalFormatting sqref="G4">
    <cfRule type="top10" priority="53" bottom="1" rank="1"/>
    <cfRule type="top10" dxfId="1167" priority="54" rank="1"/>
  </conditionalFormatting>
  <conditionalFormatting sqref="H4">
    <cfRule type="top10" priority="55" bottom="1" rank="1"/>
    <cfRule type="top10" dxfId="1166" priority="56" rank="1"/>
  </conditionalFormatting>
  <conditionalFormatting sqref="I4">
    <cfRule type="top10" priority="57" bottom="1" rank="1"/>
    <cfRule type="top10" dxfId="1165" priority="58" rank="1"/>
  </conditionalFormatting>
  <conditionalFormatting sqref="J4">
    <cfRule type="top10" priority="59" bottom="1" rank="1"/>
    <cfRule type="top10" dxfId="1164" priority="60" rank="1"/>
  </conditionalFormatting>
  <conditionalFormatting sqref="E5">
    <cfRule type="top10" priority="47" bottom="1" rank="1"/>
    <cfRule type="top10" dxfId="1163" priority="48" rank="1"/>
  </conditionalFormatting>
  <conditionalFormatting sqref="F5">
    <cfRule type="top10" priority="45" bottom="1" rank="1"/>
    <cfRule type="top10" dxfId="1162" priority="46" rank="1"/>
  </conditionalFormatting>
  <conditionalFormatting sqref="G5">
    <cfRule type="top10" priority="43" bottom="1" rank="1"/>
    <cfRule type="top10" dxfId="1161" priority="44" rank="1"/>
  </conditionalFormatting>
  <conditionalFormatting sqref="H5">
    <cfRule type="top10" priority="41" bottom="1" rank="1"/>
    <cfRule type="top10" dxfId="1160" priority="42" rank="1"/>
  </conditionalFormatting>
  <conditionalFormatting sqref="I5">
    <cfRule type="top10" priority="39" bottom="1" rank="1"/>
    <cfRule type="top10" dxfId="1159" priority="40" rank="1"/>
  </conditionalFormatting>
  <conditionalFormatting sqref="J5">
    <cfRule type="top10" priority="37" bottom="1" rank="1"/>
    <cfRule type="top10" dxfId="1158" priority="38" rank="1"/>
  </conditionalFormatting>
  <conditionalFormatting sqref="E6">
    <cfRule type="top10" priority="35" bottom="1" rank="1"/>
    <cfRule type="top10" dxfId="1157" priority="36" rank="1"/>
  </conditionalFormatting>
  <conditionalFormatting sqref="F6">
    <cfRule type="top10" priority="33" bottom="1" rank="1"/>
    <cfRule type="top10" dxfId="1156" priority="34" rank="1"/>
  </conditionalFormatting>
  <conditionalFormatting sqref="G6">
    <cfRule type="top10" priority="31" bottom="1" rank="1"/>
    <cfRule type="top10" dxfId="1155" priority="32" rank="1"/>
  </conditionalFormatting>
  <conditionalFormatting sqref="H6">
    <cfRule type="top10" priority="29" bottom="1" rank="1"/>
    <cfRule type="top10" dxfId="1154" priority="30" rank="1"/>
  </conditionalFormatting>
  <conditionalFormatting sqref="I6">
    <cfRule type="top10" priority="27" bottom="1" rank="1"/>
    <cfRule type="top10" dxfId="1153" priority="28" rank="1"/>
  </conditionalFormatting>
  <conditionalFormatting sqref="J6">
    <cfRule type="top10" priority="25" bottom="1" rank="1"/>
    <cfRule type="top10" dxfId="1152" priority="26" rank="1"/>
  </conditionalFormatting>
  <conditionalFormatting sqref="E7">
    <cfRule type="top10" priority="23" bottom="1" rank="1"/>
    <cfRule type="top10" dxfId="1151" priority="24" rank="1"/>
  </conditionalFormatting>
  <conditionalFormatting sqref="F7">
    <cfRule type="top10" priority="21" bottom="1" rank="1"/>
    <cfRule type="top10" dxfId="1150" priority="22" rank="1"/>
  </conditionalFormatting>
  <conditionalFormatting sqref="G7">
    <cfRule type="top10" priority="19" bottom="1" rank="1"/>
    <cfRule type="top10" dxfId="1149" priority="20" rank="1"/>
  </conditionalFormatting>
  <conditionalFormatting sqref="H7">
    <cfRule type="top10" priority="17" bottom="1" rank="1"/>
    <cfRule type="top10" dxfId="1148" priority="18" rank="1"/>
  </conditionalFormatting>
  <conditionalFormatting sqref="I7">
    <cfRule type="top10" priority="15" bottom="1" rank="1"/>
    <cfRule type="top10" dxfId="1147" priority="16" rank="1"/>
  </conditionalFormatting>
  <conditionalFormatting sqref="J7">
    <cfRule type="top10" priority="13" bottom="1" rank="1"/>
    <cfRule type="top10" dxfId="1146" priority="14" rank="1"/>
  </conditionalFormatting>
  <conditionalFormatting sqref="E8">
    <cfRule type="top10" priority="11" bottom="1" rank="1"/>
    <cfRule type="top10" dxfId="1145" priority="12" rank="1"/>
  </conditionalFormatting>
  <conditionalFormatting sqref="F8">
    <cfRule type="top10" priority="9" bottom="1" rank="1"/>
    <cfRule type="top10" dxfId="1144" priority="10" rank="1"/>
  </conditionalFormatting>
  <conditionalFormatting sqref="G8">
    <cfRule type="top10" priority="7" bottom="1" rank="1"/>
    <cfRule type="top10" dxfId="1143" priority="8" rank="1"/>
  </conditionalFormatting>
  <conditionalFormatting sqref="H8">
    <cfRule type="top10" priority="5" bottom="1" rank="1"/>
    <cfRule type="top10" dxfId="1142" priority="6" rank="1"/>
  </conditionalFormatting>
  <conditionalFormatting sqref="I8">
    <cfRule type="top10" priority="3" bottom="1" rank="1"/>
    <cfRule type="top10" dxfId="1141" priority="4" rank="1"/>
  </conditionalFormatting>
  <conditionalFormatting sqref="J8">
    <cfRule type="top10" priority="1" bottom="1" rank="1"/>
    <cfRule type="top10" dxfId="114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  <x14:dataValidation type="list" allowBlank="1" showInputMessage="1" showErrorMessage="1" xr:uid="{00000000-0002-0000-0300-000001000000}">
          <x14:formula1>
            <xm:f>'C:\Users\Joe\Desktop\AUTO BENCH REST ASSOCIATION FILE\ABRA 2017\TENNESSEE\[Tennessee Match Results 06 10 2017.xlsm]Data'!#REF!</xm:f>
          </x14:formula1>
          <xm:sqref>B3</xm:sqref>
        </x14:dataValidation>
        <x14:dataValidation type="list" allowBlank="1" showInputMessage="1" showErrorMessage="1" xr:uid="{00000000-0002-0000-0300-000002000000}">
          <x14:formula1>
            <xm:f>'C:\Users\abra2\Desktop\ABRA 2017\Tennessee\[Tennessee Match Results 07 15 2017.xlsm]Data'!#REF!</xm:f>
          </x14:formula1>
          <xm:sqref>B4</xm:sqref>
        </x14:dataValidation>
        <x14:dataValidation type="list" allowBlank="1" showInputMessage="1" showErrorMessage="1" xr:uid="{023CD6E3-5D07-44D8-943A-90E87BE917BA}">
          <x14:formula1>
            <xm:f>'C:\Users\abra2\Desktop\ABRA Files and More\AUTO BENCH REST ASSOCIATION FILE\ABRA 2017\TENNESSEE\[Tennessee Match Results 009 03 2017.xlsm]Data'!#REF!</xm:f>
          </x14:formula1>
          <xm:sqref>B5</xm:sqref>
        </x14:dataValidation>
        <x14:dataValidation type="list" allowBlank="1" showInputMessage="1" showErrorMessage="1" xr:uid="{0CD86DEF-9EA4-44FA-9C32-93018F8166BB}">
          <x14:formula1>
            <xm:f>'C:\Users\abra2\Desktop\[ABRA Scoring 2016 (2).xlsm]Data'!#REF!</xm:f>
          </x14:formula1>
          <xm:sqref>B6</xm:sqref>
        </x14:dataValidation>
        <x14:dataValidation type="list" allowBlank="1" showInputMessage="1" showErrorMessage="1" xr:uid="{83AC439A-B85A-438B-80B6-B1B4790FCFAE}">
          <x14:formula1>
            <xm:f>'C:\Users\abra2\Desktop\ABRA Files and More\AUTO BENCH REST ASSOCIATION FILE\ABRA 2017\TENNESSEE\[10 07 207.xlsm]Data'!#REF!</xm:f>
          </x14:formula1>
          <xm:sqref>B7</xm:sqref>
        </x14:dataValidation>
        <x14:dataValidation type="list" allowBlank="1" showInputMessage="1" showErrorMessage="1" xr:uid="{4DBCFEBB-B177-4E35-959B-CED09FFE7D0B}">
          <x14:formula1>
            <xm:f>'C:\Users\abra2\Desktop\ABRA Files and More\AUTO BENCH REST ASSOCIATION FILE\ABRA 2017\TENNESSEE\[Tennessee Match Results 10 28 2017.xlsm]Data'!#REF!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"/>
  <sheetViews>
    <sheetView workbookViewId="0">
      <selection activeCell="C42" sqref="C4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10</v>
      </c>
      <c r="C1" s="7" t="s">
        <v>1</v>
      </c>
      <c r="D1" s="8" t="s">
        <v>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7" t="s">
        <v>8</v>
      </c>
      <c r="N1" s="8" t="s">
        <v>23</v>
      </c>
      <c r="O1" s="8" t="s">
        <v>5</v>
      </c>
    </row>
    <row r="2" spans="1:15" x14ac:dyDescent="0.25">
      <c r="A2" s="23" t="s">
        <v>6</v>
      </c>
      <c r="B2" s="23" t="s">
        <v>67</v>
      </c>
      <c r="C2" s="24">
        <v>42848</v>
      </c>
      <c r="D2" s="25" t="s">
        <v>31</v>
      </c>
      <c r="E2" s="23">
        <v>172</v>
      </c>
      <c r="F2" s="23">
        <v>179</v>
      </c>
      <c r="G2" s="23">
        <v>185</v>
      </c>
      <c r="H2" s="23"/>
      <c r="I2" s="23"/>
      <c r="J2" s="23"/>
      <c r="K2" s="26">
        <v>3</v>
      </c>
      <c r="L2" s="26">
        <v>536</v>
      </c>
      <c r="M2" s="27">
        <v>178.66666666666666</v>
      </c>
      <c r="N2" s="26">
        <v>3</v>
      </c>
      <c r="O2" s="27">
        <v>181.66666666666666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536</v>
      </c>
      <c r="M4" s="1">
        <f>SUM(L4/K4)</f>
        <v>178.66666666666666</v>
      </c>
      <c r="N4" s="17">
        <f>SUM(N2:N3)</f>
        <v>3</v>
      </c>
      <c r="O4" s="1">
        <f t="shared" ref="O4" si="0">SUM(M4+N4)</f>
        <v>181.66666666666666</v>
      </c>
    </row>
  </sheetData>
  <conditionalFormatting sqref="E1">
    <cfRule type="top10" priority="35" bottom="1" rank="1"/>
    <cfRule type="top10" dxfId="1139" priority="36" rank="1"/>
  </conditionalFormatting>
  <conditionalFormatting sqref="F1">
    <cfRule type="top10" priority="33" bottom="1" rank="1"/>
    <cfRule type="top10" dxfId="1138" priority="34" rank="1"/>
  </conditionalFormatting>
  <conditionalFormatting sqref="G1">
    <cfRule type="top10" priority="31" bottom="1" rank="1"/>
    <cfRule type="top10" dxfId="1137" priority="32" rank="1"/>
  </conditionalFormatting>
  <conditionalFormatting sqref="H1">
    <cfRule type="top10" priority="29" bottom="1" rank="1"/>
    <cfRule type="top10" dxfId="1136" priority="30" rank="1"/>
  </conditionalFormatting>
  <conditionalFormatting sqref="I1">
    <cfRule type="top10" priority="27" bottom="1" rank="1"/>
    <cfRule type="top10" dxfId="1135" priority="28" rank="1"/>
  </conditionalFormatting>
  <conditionalFormatting sqref="J1">
    <cfRule type="top10" priority="25" bottom="1" rank="1"/>
    <cfRule type="top10" dxfId="1134" priority="26" rank="1"/>
  </conditionalFormatting>
  <conditionalFormatting sqref="E2">
    <cfRule type="top10" priority="11" bottom="1" rank="1"/>
    <cfRule type="top10" dxfId="1133" priority="12" rank="1"/>
  </conditionalFormatting>
  <conditionalFormatting sqref="F2">
    <cfRule type="top10" priority="9" bottom="1" rank="1"/>
    <cfRule type="top10" dxfId="1132" priority="10" rank="1"/>
  </conditionalFormatting>
  <conditionalFormatting sqref="G2">
    <cfRule type="top10" priority="7" bottom="1" rank="1"/>
    <cfRule type="top10" dxfId="1131" priority="8" rank="1"/>
  </conditionalFormatting>
  <conditionalFormatting sqref="H2">
    <cfRule type="top10" priority="5" bottom="1" rank="1"/>
    <cfRule type="top10" dxfId="1130" priority="6" rank="1"/>
  </conditionalFormatting>
  <conditionalFormatting sqref="I2">
    <cfRule type="top10" priority="3" bottom="1" rank="1"/>
    <cfRule type="top10" dxfId="1129" priority="4" rank="1"/>
  </conditionalFormatting>
  <conditionalFormatting sqref="J2">
    <cfRule type="top10" priority="1" bottom="1" rank="1"/>
    <cfRule type="top10" dxfId="11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'C:\Users\Joe\Downloads\[BGSL-ABRA Scoring_4-13-17_SORT.xlsm]Data'!#REF!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NATIONAL FACTORY RANKING</vt:lpstr>
      <vt:lpstr>Baker, Jim</vt:lpstr>
      <vt:lpstr>Beckett, Bob</vt:lpstr>
      <vt:lpstr>Belcher, Josh</vt:lpstr>
      <vt:lpstr>Blackard, Michael</vt:lpstr>
      <vt:lpstr>Brown, Sue</vt:lpstr>
      <vt:lpstr>Campbell, Fisher</vt:lpstr>
      <vt:lpstr>Carroll, Rebecca</vt:lpstr>
      <vt:lpstr>Chacon, Joe</vt:lpstr>
      <vt:lpstr>Collins, Evan</vt:lpstr>
      <vt:lpstr>Curnell, Bob</vt:lpstr>
      <vt:lpstr>Davis, Hal</vt:lpstr>
      <vt:lpstr>Develvis, Shawn</vt:lpstr>
      <vt:lpstr>Demarest. Mark</vt:lpstr>
      <vt:lpstr>Depweg, Doug</vt:lpstr>
      <vt:lpstr>Eaton, Rodney</vt:lpstr>
      <vt:lpstr>Eubank, Larry</vt:lpstr>
      <vt:lpstr>Finley, Ken</vt:lpstr>
      <vt:lpstr>Fortman, Jim</vt:lpstr>
      <vt:lpstr>Haley, Wade</vt:lpstr>
      <vt:lpstr>Hopkins, Derek</vt:lpstr>
      <vt:lpstr>Herring, Ron</vt:lpstr>
      <vt:lpstr>Jamison, Fred</vt:lpstr>
      <vt:lpstr>Joseph, John</vt:lpstr>
      <vt:lpstr>Kennedy, Patrick</vt:lpstr>
      <vt:lpstr>Lige, Mitch</vt:lpstr>
      <vt:lpstr>Matoy, Herman</vt:lpstr>
      <vt:lpstr>Parker,Wade</vt:lpstr>
      <vt:lpstr>Pormann, John</vt:lpstr>
      <vt:lpstr>Reynolds, Harold</vt:lpstr>
      <vt:lpstr>Rowe, David</vt:lpstr>
      <vt:lpstr>Russell, David</vt:lpstr>
      <vt:lpstr>Seawright, Bill</vt:lpstr>
      <vt:lpstr>Shaver, Bill</vt:lpstr>
      <vt:lpstr>Shaffer, Arthur</vt:lpstr>
      <vt:lpstr>Sissom, Danny</vt:lpstr>
      <vt:lpstr>Strothers, David</vt:lpstr>
      <vt:lpstr>Mike Stempien</vt:lpstr>
      <vt:lpstr>Swaringin, Jim</vt:lpstr>
      <vt:lpstr>Thomas, Mark</vt:lpstr>
      <vt:lpstr>Truman, Bill</vt:lpstr>
      <vt:lpstr>Vincent, Brian</vt:lpstr>
      <vt:lpstr>Williams, Adam</vt:lpstr>
      <vt:lpstr>Williams, Mike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2016-11-13T04:04:42Z</cp:lastPrinted>
  <dcterms:created xsi:type="dcterms:W3CDTF">2014-07-13T16:34:26Z</dcterms:created>
  <dcterms:modified xsi:type="dcterms:W3CDTF">2017-11-21T00:37:24Z</dcterms:modified>
</cp:coreProperties>
</file>