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Mississippi/Indoor/"/>
    </mc:Choice>
  </mc:AlternateContent>
  <xr:revisionPtr revIDLastSave="1" documentId="8_{2672B3A9-6D36-4172-8A10-D7705DD8DE6E}" xr6:coauthVersionLast="36" xr6:coauthVersionMax="47" xr10:uidLastSave="{C1B1962D-DE59-440A-A026-8E5EC904EEF4}"/>
  <bookViews>
    <workbookView xWindow="-120" yWindow="-120" windowWidth="29040" windowHeight="15720" xr2:uid="{A35FAFAA-3A44-445C-BAAA-3002DD1ECE94}"/>
  </bookViews>
  <sheets>
    <sheet name="Mississippi 2025" sheetId="1" r:id="rId1"/>
    <sheet name="Cooper Sims" sheetId="255" r:id="rId2"/>
    <sheet name="Jasper Flint" sheetId="256" r:id="rId3"/>
    <sheet name="Jerrod Russum" sheetId="254" r:id="rId4"/>
    <sheet name="Kimber Sims" sheetId="258" r:id="rId5"/>
    <sheet name="Levi Walters" sheetId="259" r:id="rId6"/>
    <sheet name="Oakley Simmons" sheetId="253" r:id="rId7"/>
    <sheet name="Reagan Sims" sheetId="257" r:id="rId8"/>
  </sheets>
  <externalReferences>
    <externalReference r:id="rId9"/>
  </externalReferences>
  <definedNames>
    <definedName name="_xlnm._FilterDatabase" localSheetId="0" hidden="1">'Mississippi 2025'!$C$11:$I$11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1" l="1"/>
  <c r="A24" i="1"/>
  <c r="I25" i="1"/>
  <c r="H25" i="1"/>
  <c r="G25" i="1"/>
  <c r="F25" i="1"/>
  <c r="E25" i="1"/>
  <c r="D25" i="1"/>
  <c r="V2" i="259"/>
  <c r="U4" i="259"/>
  <c r="T4" i="259"/>
  <c r="R4" i="259"/>
  <c r="S4" i="259" s="1"/>
  <c r="V4" i="259" s="1"/>
  <c r="Q4" i="259"/>
  <c r="U11" i="256" l="1"/>
  <c r="H23" i="1" s="1"/>
  <c r="T11" i="256"/>
  <c r="G23" i="1" s="1"/>
  <c r="R11" i="256"/>
  <c r="Q11" i="256"/>
  <c r="D23" i="1" s="1"/>
  <c r="U5" i="258"/>
  <c r="H38" i="1" s="1"/>
  <c r="T5" i="258"/>
  <c r="G38" i="1" s="1"/>
  <c r="R5" i="258"/>
  <c r="Q5" i="258"/>
  <c r="D38" i="1" s="1"/>
  <c r="H24" i="1"/>
  <c r="G24" i="1"/>
  <c r="D24" i="1"/>
  <c r="U4" i="257"/>
  <c r="T4" i="257"/>
  <c r="R4" i="257"/>
  <c r="E24" i="1" s="1"/>
  <c r="Q4" i="257"/>
  <c r="G16" i="1"/>
  <c r="H15" i="1"/>
  <c r="G15" i="1"/>
  <c r="E15" i="1"/>
  <c r="U5" i="256"/>
  <c r="H16" i="1" s="1"/>
  <c r="T5" i="256"/>
  <c r="R5" i="256"/>
  <c r="Q5" i="256"/>
  <c r="D16" i="1" s="1"/>
  <c r="U4" i="255"/>
  <c r="T4" i="255"/>
  <c r="R4" i="255"/>
  <c r="Q4" i="255"/>
  <c r="D15" i="1" s="1"/>
  <c r="H14" i="1"/>
  <c r="G14" i="1"/>
  <c r="U4" i="254"/>
  <c r="T4" i="254"/>
  <c r="R4" i="254"/>
  <c r="E14" i="1" s="1"/>
  <c r="Q4" i="254"/>
  <c r="D14" i="1" s="1"/>
  <c r="S4" i="255" l="1"/>
  <c r="S5" i="258"/>
  <c r="V5" i="258" s="1"/>
  <c r="I38" i="1" s="1"/>
  <c r="S5" i="256"/>
  <c r="E16" i="1"/>
  <c r="S11" i="256"/>
  <c r="E23" i="1"/>
  <c r="E38" i="1"/>
  <c r="F38" i="1"/>
  <c r="S4" i="257"/>
  <c r="S4" i="254"/>
  <c r="U10" i="253"/>
  <c r="H12" i="1" s="1"/>
  <c r="T10" i="253"/>
  <c r="G12" i="1" s="1"/>
  <c r="R10" i="253"/>
  <c r="E12" i="1" s="1"/>
  <c r="Q10" i="253"/>
  <c r="D12" i="1" s="1"/>
  <c r="V4" i="257" l="1"/>
  <c r="I24" i="1" s="1"/>
  <c r="F24" i="1"/>
  <c r="V4" i="254"/>
  <c r="I14" i="1" s="1"/>
  <c r="F14" i="1"/>
  <c r="V4" i="255"/>
  <c r="I15" i="1" s="1"/>
  <c r="F15" i="1"/>
  <c r="V5" i="256"/>
  <c r="I16" i="1" s="1"/>
  <c r="F16" i="1"/>
  <c r="V11" i="256"/>
  <c r="I23" i="1" s="1"/>
  <c r="F23" i="1"/>
  <c r="S10" i="253"/>
  <c r="F12" i="1" s="1"/>
  <c r="V10" i="253" l="1"/>
  <c r="I12" i="1" s="1"/>
</calcChain>
</file>

<file path=xl/sharedStrings.xml><?xml version="1.0" encoding="utf-8"?>
<sst xmlns="http://schemas.openxmlformats.org/spreadsheetml/2006/main" count="303" uniqueCount="54">
  <si>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</si>
  <si>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</si>
  <si>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</si>
  <si>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</si>
  <si>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</si>
  <si>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</si>
  <si>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</si>
  <si>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</si>
  <si>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</si>
  <si>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</si>
  <si>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</si>
  <si>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</si>
  <si>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</si>
  <si>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</si>
  <si>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</si>
  <si>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</si>
  <si>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</si>
  <si>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</si>
  <si>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</si>
  <si>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</si>
  <si>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</si>
  <si>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</si>
  <si>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</si>
  <si>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</si>
  <si>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</si>
  <si>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</si>
  <si>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</si>
  <si>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</si>
  <si>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</si>
  <si>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</si>
  <si>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*Outlaw Lt</t>
  </si>
  <si>
    <t>* Oakley Simmons</t>
  </si>
  <si>
    <t>Laurel, MS</t>
  </si>
  <si>
    <t>Outlaw Lite</t>
  </si>
  <si>
    <t>Oakley Simmons</t>
  </si>
  <si>
    <t>Jerrod Russum</t>
  </si>
  <si>
    <t>*Jerrod Russum</t>
  </si>
  <si>
    <t>Mississippi INDOOR Youth</t>
  </si>
  <si>
    <t>Cooper Sims</t>
  </si>
  <si>
    <t>Jasper Flint</t>
  </si>
  <si>
    <t>* Cooper Sims</t>
  </si>
  <si>
    <t>* Jasper Flint</t>
  </si>
  <si>
    <t>Outlaw Fac</t>
  </si>
  <si>
    <t>Reagan Sims</t>
  </si>
  <si>
    <t>*Outlaw Fac</t>
  </si>
  <si>
    <t>*Reagan Sims</t>
  </si>
  <si>
    <t>Factory</t>
  </si>
  <si>
    <t>Kimber Sims</t>
  </si>
  <si>
    <t xml:space="preserve">*Factory </t>
  </si>
  <si>
    <t>*Kimber Sims</t>
  </si>
  <si>
    <t>* Jasper Flynt</t>
  </si>
  <si>
    <t>*Levi Walters</t>
  </si>
  <si>
    <t>Levi Walters</t>
  </si>
  <si>
    <t>Laurel, MS - IDR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</si>
</sst>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14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47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1-2025-Indoor%20(4%20card)%20ABRA%202025%20(Town,%20ST)%20Scoring%20MASTER%20%20ver%202.3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8"/>
  <sheetViews>
    <sheetView tabSelected="1" workbookViewId="0">
      <selection activeCell="C12" sqref="C12"/>
    </sheetView>
  </sheetViews>
  <sheetFormatPr defaultColWidth="9.140625" defaultRowHeight="15" x14ac:dyDescent="0.25"/>
  <cols>
    <col min="1" max="1" width="9.140625" style="13"/>
    <col min="2" max="2" width="17.28515625" style="13" customWidth="1"/>
    <col min="3" max="3" width="22.85546875" style="13" customWidth="1"/>
    <col min="4" max="4" width="15.7109375" style="13" bestFit="1" customWidth="1"/>
    <col min="5" max="5" width="16.140625" style="13" bestFit="1" customWidth="1"/>
    <col min="6" max="6" width="9.140625" style="14"/>
    <col min="7" max="8" width="9.140625" style="15"/>
    <col min="9" max="9" width="16.28515625" style="14" bestFit="1" customWidth="1"/>
    <col min="10" max="16384" width="9.140625" style="11"/>
  </cols>
  <sheetData>
    <row r="1" spans="1:9" ht="13.9" x14ac:dyDescent="0.25">
      <c r="A1" s="9" t="s">
        <v>11</v>
      </c>
      <c r="B1" s="9"/>
      <c r="C1" s="9"/>
      <c r="D1" s="9"/>
      <c r="E1" s="9"/>
      <c r="F1" s="10"/>
      <c r="G1" s="20"/>
      <c r="H1" s="20"/>
      <c r="I1" s="10"/>
    </row>
    <row r="2" spans="1:9" ht="28.9" x14ac:dyDescent="0.25">
      <c r="A2" s="44" t="s">
        <v>12</v>
      </c>
      <c r="B2" s="47"/>
      <c r="C2" s="47"/>
      <c r="D2" s="47"/>
      <c r="E2" s="47"/>
      <c r="F2" s="47"/>
      <c r="G2" s="47"/>
      <c r="H2" s="47"/>
      <c r="I2" s="47"/>
    </row>
    <row r="3" spans="1:9" ht="18" x14ac:dyDescent="0.35">
      <c r="A3" s="45" t="s">
        <v>37</v>
      </c>
      <c r="B3" s="46"/>
      <c r="C3" s="46"/>
      <c r="D3" s="46"/>
      <c r="E3" s="46"/>
      <c r="F3" s="46"/>
      <c r="G3" s="46"/>
      <c r="H3" s="46"/>
      <c r="I3" s="46"/>
    </row>
    <row r="4" spans="1:9" ht="13.9" x14ac:dyDescent="0.25">
      <c r="A4" s="9"/>
      <c r="B4" s="9"/>
      <c r="C4" s="9"/>
      <c r="D4" s="9"/>
      <c r="E4" s="9"/>
      <c r="F4" s="10"/>
      <c r="G4" s="20"/>
      <c r="H4" s="20"/>
      <c r="I4" s="10"/>
    </row>
    <row r="5" spans="1:9" ht="13.9" x14ac:dyDescent="0.25">
      <c r="A5" s="17" t="s">
        <v>0</v>
      </c>
      <c r="B5" s="17" t="s">
        <v>1</v>
      </c>
      <c r="C5" s="17" t="s">
        <v>2</v>
      </c>
      <c r="D5" s="17" t="s">
        <v>10</v>
      </c>
      <c r="E5" s="17" t="s">
        <v>7</v>
      </c>
      <c r="F5" s="18" t="s">
        <v>8</v>
      </c>
      <c r="G5" s="19" t="s">
        <v>28</v>
      </c>
      <c r="H5" s="19" t="s">
        <v>6</v>
      </c>
      <c r="I5" s="18" t="s">
        <v>9</v>
      </c>
    </row>
    <row r="7" spans="1:9" ht="13.9" x14ac:dyDescent="0.25">
      <c r="A7" s="9"/>
      <c r="B7" s="9"/>
      <c r="C7" s="9"/>
      <c r="D7" s="9"/>
      <c r="E7" s="9"/>
      <c r="F7" s="10"/>
      <c r="G7" s="20"/>
      <c r="H7" s="20"/>
      <c r="I7" s="10"/>
    </row>
    <row r="8" spans="1:9" ht="28.15" x14ac:dyDescent="0.25">
      <c r="A8" s="44" t="s">
        <v>13</v>
      </c>
      <c r="B8" s="44"/>
      <c r="C8" s="44"/>
      <c r="D8" s="44"/>
      <c r="E8" s="44"/>
      <c r="F8" s="44"/>
      <c r="G8" s="44"/>
      <c r="H8" s="44"/>
      <c r="I8" s="44"/>
    </row>
    <row r="9" spans="1:9" ht="18" x14ac:dyDescent="0.35">
      <c r="A9" s="45" t="s">
        <v>37</v>
      </c>
      <c r="B9" s="46"/>
      <c r="C9" s="46"/>
      <c r="D9" s="46"/>
      <c r="E9" s="46"/>
      <c r="F9" s="46"/>
      <c r="G9" s="46"/>
      <c r="H9" s="46"/>
      <c r="I9" s="46"/>
    </row>
    <row r="10" spans="1:9" ht="17.45" x14ac:dyDescent="0.3">
      <c r="A10" s="9"/>
      <c r="B10" s="9"/>
      <c r="C10" s="9"/>
      <c r="D10" s="12"/>
      <c r="E10" s="9"/>
      <c r="F10" s="10"/>
      <c r="G10" s="20"/>
      <c r="H10" s="20"/>
      <c r="I10" s="10"/>
    </row>
    <row r="11" spans="1:9" ht="13.9" x14ac:dyDescent="0.25">
      <c r="A11" s="17" t="s">
        <v>0</v>
      </c>
      <c r="B11" s="17" t="s">
        <v>1</v>
      </c>
      <c r="C11" s="17" t="s">
        <v>2</v>
      </c>
      <c r="D11" s="17" t="s">
        <v>10</v>
      </c>
      <c r="E11" s="17" t="s">
        <v>7</v>
      </c>
      <c r="F11" s="18" t="s">
        <v>8</v>
      </c>
      <c r="G11" s="19" t="s">
        <v>28</v>
      </c>
      <c r="H11" s="19" t="s">
        <v>6</v>
      </c>
      <c r="I11" s="18" t="s">
        <v>9</v>
      </c>
    </row>
    <row r="12" spans="1:9" ht="13.9" x14ac:dyDescent="0.25">
      <c r="A12" s="13">
        <v>1</v>
      </c>
      <c r="B12" s="13" t="s">
        <v>33</v>
      </c>
      <c r="C12" s="36" t="s">
        <v>34</v>
      </c>
      <c r="D12" s="19">
        <f>SUM('Oakley Simmons'!Q10)</f>
        <v>24</v>
      </c>
      <c r="E12" s="19">
        <f>SUM('Oakley Simmons'!R10)</f>
        <v>4663</v>
      </c>
      <c r="F12" s="18">
        <f>SUM('Oakley Simmons'!S10)</f>
        <v>194.29166666666666</v>
      </c>
      <c r="G12" s="19">
        <f>SUM('Oakley Simmons'!T10)</f>
        <v>67</v>
      </c>
      <c r="H12" s="19">
        <f>SUM('Oakley Simmons'!U10)</f>
        <v>53</v>
      </c>
      <c r="I12" s="18">
        <f>SUM('Oakley Simmons'!V10)</f>
        <v>247.29166666666666</v>
      </c>
    </row>
    <row r="13" spans="1:9" ht="13.9" x14ac:dyDescent="0.25">
      <c r="A13" s="40"/>
      <c r="B13" s="40"/>
      <c r="C13" s="41"/>
      <c r="D13" s="42"/>
      <c r="E13" s="42"/>
      <c r="F13" s="43"/>
      <c r="G13" s="42"/>
      <c r="H13" s="42"/>
      <c r="I13" s="43"/>
    </row>
    <row r="14" spans="1:9" ht="13.9" x14ac:dyDescent="0.25">
      <c r="A14" s="13">
        <v>2</v>
      </c>
      <c r="B14" s="13" t="s">
        <v>33</v>
      </c>
      <c r="C14" s="36" t="s">
        <v>35</v>
      </c>
      <c r="D14" s="19">
        <f>SUM('Jerrod Russum'!Q4)</f>
        <v>3</v>
      </c>
      <c r="E14" s="19">
        <f>SUM('Jerrod Russum'!R4)</f>
        <v>562</v>
      </c>
      <c r="F14" s="18">
        <f>SUM('Jerrod Russum'!S4)</f>
        <v>187.33333333333334</v>
      </c>
      <c r="G14" s="19">
        <f>SUM('Jerrod Russum'!T4)</f>
        <v>6</v>
      </c>
      <c r="H14" s="19">
        <f>SUM('Jerrod Russum'!U4)</f>
        <v>4</v>
      </c>
      <c r="I14" s="18">
        <f>SUM('Jerrod Russum'!V4)</f>
        <v>191.33333333333334</v>
      </c>
    </row>
    <row r="15" spans="1:9" ht="13.9" x14ac:dyDescent="0.25">
      <c r="A15" s="13">
        <v>3</v>
      </c>
      <c r="B15" s="13" t="s">
        <v>33</v>
      </c>
      <c r="C15" s="37" t="s">
        <v>38</v>
      </c>
      <c r="D15" s="19">
        <f>SUM('Cooper Sims'!Q4)</f>
        <v>3</v>
      </c>
      <c r="E15" s="19">
        <f>SUM('Cooper Sims'!R4)</f>
        <v>559</v>
      </c>
      <c r="F15" s="18">
        <f>SUM('Cooper Sims'!S4)</f>
        <v>186.33333333333334</v>
      </c>
      <c r="G15" s="19">
        <f>SUM('Cooper Sims'!T4)</f>
        <v>1</v>
      </c>
      <c r="H15" s="19">
        <f>SUM('Cooper Sims'!U4)</f>
        <v>4</v>
      </c>
      <c r="I15" s="18">
        <f>SUM('Cooper Sims'!V4)</f>
        <v>190.33333333333334</v>
      </c>
    </row>
    <row r="16" spans="1:9" ht="13.9" x14ac:dyDescent="0.25">
      <c r="A16" s="13">
        <v>4</v>
      </c>
      <c r="B16" s="13" t="s">
        <v>33</v>
      </c>
      <c r="C16" s="37" t="s">
        <v>39</v>
      </c>
      <c r="D16" s="19">
        <f>SUM('Jasper Flint'!Q5)</f>
        <v>6</v>
      </c>
      <c r="E16" s="19">
        <f>SUM('Jasper Flint'!R5)</f>
        <v>1070</v>
      </c>
      <c r="F16" s="18">
        <f>SUM('Jasper Flint'!S5)</f>
        <v>178.33333333333334</v>
      </c>
      <c r="G16" s="19">
        <f>SUM('Jasper Flint'!T5)</f>
        <v>4</v>
      </c>
      <c r="H16" s="19">
        <f>SUM('Jasper Flint'!U5)</f>
        <v>7</v>
      </c>
      <c r="I16" s="18">
        <f>SUM('Jasper Flint'!V5)</f>
        <v>185.33333333333334</v>
      </c>
    </row>
    <row r="18" spans="1:9" ht="13.9" x14ac:dyDescent="0.25">
      <c r="A18" s="9"/>
      <c r="B18" s="9"/>
      <c r="C18" s="9"/>
      <c r="D18" s="9"/>
      <c r="E18" s="9"/>
      <c r="F18" s="10"/>
      <c r="G18" s="20"/>
      <c r="H18" s="20"/>
      <c r="I18" s="10"/>
    </row>
    <row r="19" spans="1:9" ht="28.15" x14ac:dyDescent="0.25">
      <c r="A19" s="44" t="s">
        <v>14</v>
      </c>
      <c r="B19" s="44"/>
      <c r="C19" s="44"/>
      <c r="D19" s="44"/>
      <c r="E19" s="44"/>
      <c r="F19" s="44"/>
      <c r="G19" s="44"/>
      <c r="H19" s="44"/>
      <c r="I19" s="44"/>
    </row>
    <row r="20" spans="1:9" ht="18" x14ac:dyDescent="0.35">
      <c r="A20" s="45" t="s">
        <v>37</v>
      </c>
      <c r="B20" s="46"/>
      <c r="C20" s="46"/>
      <c r="D20" s="46"/>
      <c r="E20" s="46"/>
      <c r="F20" s="46"/>
      <c r="G20" s="46"/>
      <c r="H20" s="46"/>
      <c r="I20" s="46"/>
    </row>
    <row r="21" spans="1:9" ht="17.45" x14ac:dyDescent="0.3">
      <c r="A21" s="9"/>
      <c r="B21" s="9"/>
      <c r="C21" s="9"/>
      <c r="D21" s="12"/>
      <c r="E21" s="9"/>
      <c r="F21" s="10"/>
      <c r="G21" s="20"/>
      <c r="H21" s="20"/>
      <c r="I21" s="10"/>
    </row>
    <row r="22" spans="1:9" ht="13.9" x14ac:dyDescent="0.25">
      <c r="A22" s="17" t="s">
        <v>0</v>
      </c>
      <c r="B22" s="17" t="s">
        <v>1</v>
      </c>
      <c r="C22" s="17" t="s">
        <v>2</v>
      </c>
      <c r="D22" s="17" t="s">
        <v>10</v>
      </c>
      <c r="E22" s="17" t="s">
        <v>7</v>
      </c>
      <c r="F22" s="18" t="s">
        <v>8</v>
      </c>
      <c r="G22" s="19" t="s">
        <v>28</v>
      </c>
      <c r="H22" s="19" t="s">
        <v>6</v>
      </c>
      <c r="I22" s="18" t="s">
        <v>9</v>
      </c>
    </row>
    <row r="23" spans="1:9" ht="13.9" x14ac:dyDescent="0.25">
      <c r="A23" s="13">
        <v>1</v>
      </c>
      <c r="B23" s="13" t="s">
        <v>42</v>
      </c>
      <c r="C23" s="37" t="s">
        <v>39</v>
      </c>
      <c r="D23" s="19">
        <f>SUM('Jasper Flint'!Q11)</f>
        <v>3</v>
      </c>
      <c r="E23" s="19">
        <f>SUM('Jasper Flint'!R11)</f>
        <v>525</v>
      </c>
      <c r="F23" s="18">
        <f>SUM('Jasper Flint'!S11)</f>
        <v>175</v>
      </c>
      <c r="G23" s="19">
        <f>SUM('Jasper Flint'!T11)</f>
        <v>2</v>
      </c>
      <c r="H23" s="19">
        <f>SUM('Jasper Flint'!U11)</f>
        <v>11</v>
      </c>
      <c r="I23" s="18">
        <f>SUM('Jasper Flint'!V11)</f>
        <v>186</v>
      </c>
    </row>
    <row r="24" spans="1:9" ht="13.9" x14ac:dyDescent="0.25">
      <c r="A24" s="13">
        <f>+A23+1</f>
        <v>2</v>
      </c>
      <c r="B24" s="13" t="s">
        <v>42</v>
      </c>
      <c r="C24" s="37" t="s">
        <v>43</v>
      </c>
      <c r="D24" s="19">
        <f>SUM('Reagan Sims'!Q4)</f>
        <v>3</v>
      </c>
      <c r="E24" s="19">
        <f>SUM('Reagan Sims'!R4)</f>
        <v>519</v>
      </c>
      <c r="F24" s="18">
        <f>SUM('Reagan Sims'!S4)</f>
        <v>173</v>
      </c>
      <c r="G24" s="19">
        <f>SUM('Reagan Sims'!T4)</f>
        <v>1</v>
      </c>
      <c r="H24" s="19">
        <f>SUM('Reagan Sims'!U4)</f>
        <v>11</v>
      </c>
      <c r="I24" s="18">
        <f>SUM('Reagan Sims'!V4)</f>
        <v>184</v>
      </c>
    </row>
    <row r="25" spans="1:9" ht="13.9" x14ac:dyDescent="0.25">
      <c r="A25" s="13">
        <f>+A24+1</f>
        <v>3</v>
      </c>
      <c r="B25" s="13" t="s">
        <v>42</v>
      </c>
      <c r="C25" s="37" t="s">
        <v>52</v>
      </c>
      <c r="D25" s="19">
        <f>+'Levi Walters'!Q4</f>
        <v>4</v>
      </c>
      <c r="E25" s="19">
        <f>+'Levi Walters'!R4</f>
        <v>705</v>
      </c>
      <c r="F25" s="18">
        <f>+'Levi Walters'!S4</f>
        <v>176.25</v>
      </c>
      <c r="G25" s="19">
        <f>+'Levi Walters'!T4</f>
        <v>4</v>
      </c>
      <c r="H25" s="19">
        <f>+'Levi Walters'!U4</f>
        <v>5</v>
      </c>
      <c r="I25" s="18">
        <f>+'Levi Walters'!V4</f>
        <v>181.25</v>
      </c>
    </row>
    <row r="27" spans="1:9" ht="13.9" x14ac:dyDescent="0.25">
      <c r="A27" s="9"/>
      <c r="B27" s="9"/>
      <c r="C27" s="9"/>
      <c r="D27" s="9"/>
      <c r="E27" s="9"/>
      <c r="F27" s="10"/>
      <c r="G27" s="20"/>
      <c r="H27" s="20"/>
      <c r="I27" s="10"/>
    </row>
    <row r="28" spans="1:9" ht="28.15" x14ac:dyDescent="0.25">
      <c r="A28" s="44" t="s">
        <v>15</v>
      </c>
      <c r="B28" s="44"/>
      <c r="C28" s="44"/>
      <c r="D28" s="44"/>
      <c r="E28" s="44"/>
      <c r="F28" s="44"/>
      <c r="G28" s="44"/>
      <c r="H28" s="44"/>
      <c r="I28" s="44"/>
    </row>
    <row r="29" spans="1:9" ht="18" x14ac:dyDescent="0.35">
      <c r="A29" s="45" t="s">
        <v>37</v>
      </c>
      <c r="B29" s="46"/>
      <c r="C29" s="46"/>
      <c r="D29" s="46"/>
      <c r="E29" s="46"/>
      <c r="F29" s="46"/>
      <c r="G29" s="46"/>
      <c r="H29" s="46"/>
      <c r="I29" s="46"/>
    </row>
    <row r="30" spans="1:9" ht="13.9" x14ac:dyDescent="0.25">
      <c r="A30" s="9"/>
      <c r="B30" s="9"/>
      <c r="C30" s="9"/>
      <c r="D30" s="9"/>
      <c r="E30" s="9"/>
      <c r="F30" s="10"/>
      <c r="G30" s="20"/>
      <c r="H30" s="20"/>
      <c r="I30" s="10"/>
    </row>
    <row r="31" spans="1:9" ht="13.9" x14ac:dyDescent="0.25">
      <c r="A31" s="17" t="s">
        <v>0</v>
      </c>
      <c r="B31" s="17" t="s">
        <v>1</v>
      </c>
      <c r="C31" s="17" t="s">
        <v>2</v>
      </c>
      <c r="D31" s="17" t="s">
        <v>10</v>
      </c>
      <c r="E31" s="17" t="s">
        <v>7</v>
      </c>
      <c r="F31" s="18" t="s">
        <v>8</v>
      </c>
      <c r="G31" s="19" t="s">
        <v>28</v>
      </c>
      <c r="H31" s="19" t="s">
        <v>6</v>
      </c>
      <c r="I31" s="18" t="s">
        <v>9</v>
      </c>
    </row>
    <row r="32" spans="1:9" ht="13.9" x14ac:dyDescent="0.25">
      <c r="C32" s="16"/>
    </row>
    <row r="33" spans="1:9" ht="13.9" x14ac:dyDescent="0.25">
      <c r="A33" s="9"/>
      <c r="B33" s="9"/>
      <c r="C33" s="9"/>
      <c r="D33" s="9"/>
      <c r="E33" s="9"/>
      <c r="F33" s="10"/>
      <c r="G33" s="20"/>
      <c r="H33" s="20"/>
      <c r="I33" s="10"/>
    </row>
    <row r="34" spans="1:9" ht="28.15" x14ac:dyDescent="0.25">
      <c r="A34" s="44" t="s">
        <v>16</v>
      </c>
      <c r="B34" s="44"/>
      <c r="C34" s="44"/>
      <c r="D34" s="44"/>
      <c r="E34" s="44"/>
      <c r="F34" s="44"/>
      <c r="G34" s="44"/>
      <c r="H34" s="44"/>
      <c r="I34" s="44"/>
    </row>
    <row r="35" spans="1:9" ht="18" x14ac:dyDescent="0.35">
      <c r="A35" s="45" t="s">
        <v>37</v>
      </c>
      <c r="B35" s="46"/>
      <c r="C35" s="46"/>
      <c r="D35" s="46"/>
      <c r="E35" s="46"/>
      <c r="F35" s="46"/>
      <c r="G35" s="46"/>
      <c r="H35" s="46"/>
      <c r="I35" s="46"/>
    </row>
    <row r="36" spans="1:9" ht="13.9" x14ac:dyDescent="0.25">
      <c r="A36" s="9"/>
      <c r="B36" s="9"/>
      <c r="C36" s="9"/>
      <c r="D36" s="9"/>
      <c r="E36" s="9"/>
      <c r="F36" s="10"/>
      <c r="G36" s="20"/>
      <c r="H36" s="20"/>
      <c r="I36" s="10"/>
    </row>
    <row r="37" spans="1:9" ht="13.9" x14ac:dyDescent="0.25">
      <c r="A37" s="17" t="s">
        <v>0</v>
      </c>
      <c r="B37" s="17" t="s">
        <v>1</v>
      </c>
      <c r="C37" s="17" t="s">
        <v>2</v>
      </c>
      <c r="D37" s="17" t="s">
        <v>10</v>
      </c>
      <c r="E37" s="17" t="s">
        <v>7</v>
      </c>
      <c r="F37" s="18" t="s">
        <v>8</v>
      </c>
      <c r="G37" s="19" t="s">
        <v>28</v>
      </c>
      <c r="H37" s="19" t="s">
        <v>6</v>
      </c>
      <c r="I37" s="18" t="s">
        <v>9</v>
      </c>
    </row>
    <row r="38" spans="1:9" ht="13.9" x14ac:dyDescent="0.25">
      <c r="A38" s="13">
        <v>1</v>
      </c>
      <c r="B38" s="13" t="s">
        <v>46</v>
      </c>
      <c r="C38" s="37" t="s">
        <v>47</v>
      </c>
      <c r="D38" s="19">
        <f>SUM('Kimber Sims'!Q5)</f>
        <v>6</v>
      </c>
      <c r="E38" s="19">
        <f>SUM('Kimber Sims'!R5)</f>
        <v>1042</v>
      </c>
      <c r="F38" s="18">
        <f>SUM('Kimber Sims'!S5)</f>
        <v>173.66666666666666</v>
      </c>
      <c r="G38" s="19">
        <f>SUM('Kimber Sims'!T5)</f>
        <v>0</v>
      </c>
      <c r="H38" s="19">
        <f>SUM('Kimber Sims'!U5)</f>
        <v>10</v>
      </c>
      <c r="I38" s="18">
        <f>SUM('Kimber Sims'!V5)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12:C16 C38 C23:C25" name="Range1_8"/>
    <protectedRange algorithmName="SHA-512" hashValue="ON39YdpmFHfN9f47KpiRvqrKx0V9+erV1CNkpWzYhW/Qyc6aT8rEyCrvauWSYGZK2ia3o7vd3akF07acHAFpOA==" saltValue="yVW9XmDwTqEnmpSGai0KYg==" spinCount="100000" sqref="C32" name="Range1_7_3"/>
  </protectedRanges>
  <sortState ref="C23:I25">
    <sortCondition descending="1" ref="I23:I25"/>
  </sortState>
  <mergeCells count="10">
    <mergeCell ref="A28:I28"/>
    <mergeCell ref="A29:I29"/>
    <mergeCell ref="A34:I34"/>
    <mergeCell ref="A35:I35"/>
    <mergeCell ref="A2:I2"/>
    <mergeCell ref="A3:I3"/>
    <mergeCell ref="A8:I8"/>
    <mergeCell ref="A9:I9"/>
    <mergeCell ref="A19:I19"/>
    <mergeCell ref="A20:I20"/>
  </mergeCells>
  <hyperlinks>
    <hyperlink ref="C12" location="'Oakley Simmons'!A1" display="Oakley Simmons" xr:uid="{BA1FC9C1-96D2-4A51-AC8A-952ACCF6BF08}"/>
    <hyperlink ref="C14" location="'Jerrod Russum'!A1" display="Jerrod Russum" xr:uid="{6CBD92E7-9DE6-4276-AF45-2FA6B90FD3B4}"/>
    <hyperlink ref="C15" location="'Cooper Sims'!A1" display="Cooper Sims" xr:uid="{DE0AD876-9312-4542-B3A4-B6146C0737CC}"/>
    <hyperlink ref="C16" location="'Jasper Flint'!A1" display="Jasper Flint" xr:uid="{110298BF-049A-49B9-BE1F-B13E621C3BA0}"/>
    <hyperlink ref="C24" location="'Reagan Sims'!A1" display="Reagan Sims" xr:uid="{312FB4E6-6B1C-486F-9183-7AC9FEA38334}"/>
    <hyperlink ref="C38" location="'Kimber Sims'!A1" display="Kimber Sims" xr:uid="{7DB2CE0D-9868-4C98-99A7-AE9C85B67018}"/>
    <hyperlink ref="C23" location="'Jasper Flint'!A1" display="Jasper Flint" xr:uid="{495C10B2-A199-4465-A98D-01BA55B9B67D}"/>
    <hyperlink ref="C25" location="'Levi Walters'!A1" display="Levi Walters" xr:uid="{B623AAAF-65C1-4919-A4BD-3A87C67224A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8B3F-B683-4C70-8D28-2D217E510BF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30</v>
      </c>
      <c r="B2" s="1" t="s">
        <v>40</v>
      </c>
      <c r="C2" s="2">
        <v>45835</v>
      </c>
      <c r="D2" s="3" t="s">
        <v>32</v>
      </c>
      <c r="E2" s="4">
        <v>190</v>
      </c>
      <c r="F2" s="21">
        <v>0</v>
      </c>
      <c r="G2" s="4">
        <v>184</v>
      </c>
      <c r="H2" s="21">
        <v>0</v>
      </c>
      <c r="I2" s="4">
        <v>185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559</v>
      </c>
      <c r="S2" s="6">
        <v>186.33333333333334</v>
      </c>
      <c r="T2" s="34">
        <v>1</v>
      </c>
      <c r="U2" s="7">
        <v>4</v>
      </c>
      <c r="V2" s="8">
        <v>190.33333333333334</v>
      </c>
    </row>
    <row r="4" spans="1:24" x14ac:dyDescent="0.25">
      <c r="Q4" s="31">
        <f>SUM(Q2:Q3)</f>
        <v>3</v>
      </c>
      <c r="R4" s="31">
        <f>SUM(R2:R3)</f>
        <v>559</v>
      </c>
      <c r="S4" s="32">
        <f>SUM(R4/Q4)</f>
        <v>186.33333333333334</v>
      </c>
      <c r="T4" s="31">
        <f>SUM(T2:T3)</f>
        <v>1</v>
      </c>
      <c r="U4" s="31">
        <f>SUM(U2:U3)</f>
        <v>4</v>
      </c>
      <c r="V4" s="33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E33272E5-1B92-4C48-BCF2-9CAAD406C33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EFF-BD58-4CCB-87C1-60BD1FACCD54}">
  <dimension ref="A1:X11"/>
  <sheetViews>
    <sheetView workbookViewId="0">
      <selection activeCell="O26" sqref="O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30</v>
      </c>
      <c r="B2" s="1" t="s">
        <v>41</v>
      </c>
      <c r="C2" s="2">
        <v>45835</v>
      </c>
      <c r="D2" s="3" t="s">
        <v>32</v>
      </c>
      <c r="E2" s="4">
        <v>171</v>
      </c>
      <c r="F2" s="21">
        <v>1</v>
      </c>
      <c r="G2" s="4">
        <v>169</v>
      </c>
      <c r="H2" s="21">
        <v>0</v>
      </c>
      <c r="I2" s="4">
        <v>177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517</v>
      </c>
      <c r="S2" s="6">
        <v>172.33333333333334</v>
      </c>
      <c r="T2" s="34">
        <v>2</v>
      </c>
      <c r="U2" s="7">
        <v>3</v>
      </c>
      <c r="V2" s="8">
        <v>175.33333333333334</v>
      </c>
    </row>
    <row r="3" spans="1:24" x14ac:dyDescent="0.25">
      <c r="A3" s="35" t="s">
        <v>30</v>
      </c>
      <c r="B3" s="1" t="s">
        <v>41</v>
      </c>
      <c r="C3" s="2">
        <v>45905</v>
      </c>
      <c r="D3" s="3" t="s">
        <v>32</v>
      </c>
      <c r="E3" s="4">
        <v>192</v>
      </c>
      <c r="F3" s="21">
        <v>0</v>
      </c>
      <c r="G3" s="4">
        <v>181</v>
      </c>
      <c r="H3" s="21">
        <v>1</v>
      </c>
      <c r="I3" s="4">
        <v>180</v>
      </c>
      <c r="J3" s="21">
        <v>1</v>
      </c>
      <c r="K3" s="4"/>
      <c r="L3" s="21"/>
      <c r="M3" s="4"/>
      <c r="N3" s="21"/>
      <c r="O3" s="4"/>
      <c r="P3" s="21"/>
      <c r="Q3" s="5">
        <v>3</v>
      </c>
      <c r="R3" s="5">
        <v>553</v>
      </c>
      <c r="S3" s="6">
        <v>184.33333333333334</v>
      </c>
      <c r="T3" s="34">
        <v>2</v>
      </c>
      <c r="U3" s="7">
        <v>4</v>
      </c>
      <c r="V3" s="8">
        <v>188.33333333333334</v>
      </c>
    </row>
    <row r="5" spans="1:24" x14ac:dyDescent="0.25">
      <c r="Q5" s="31">
        <f>SUM(Q2:Q4)</f>
        <v>6</v>
      </c>
      <c r="R5" s="31">
        <f>SUM(R2:R4)</f>
        <v>1070</v>
      </c>
      <c r="S5" s="32">
        <f>SUM(R5/Q5)</f>
        <v>178.33333333333334</v>
      </c>
      <c r="T5" s="31">
        <f>SUM(T2:T4)</f>
        <v>4</v>
      </c>
      <c r="U5" s="31">
        <f>SUM(U2:U4)</f>
        <v>7</v>
      </c>
      <c r="V5" s="33">
        <f>SUM(S5+U5)</f>
        <v>185.33333333333334</v>
      </c>
    </row>
    <row r="8" spans="1:24" x14ac:dyDescent="0.25">
      <c r="A8" s="23" t="s">
        <v>1</v>
      </c>
      <c r="B8" s="24" t="s">
        <v>2</v>
      </c>
      <c r="C8" s="22" t="s">
        <v>3</v>
      </c>
      <c r="D8" s="25" t="s">
        <v>4</v>
      </c>
      <c r="E8" s="26" t="s">
        <v>17</v>
      </c>
      <c r="F8" s="26" t="s">
        <v>18</v>
      </c>
      <c r="G8" s="26" t="s">
        <v>19</v>
      </c>
      <c r="H8" s="26" t="s">
        <v>18</v>
      </c>
      <c r="I8" s="26" t="s">
        <v>20</v>
      </c>
      <c r="J8" s="26" t="s">
        <v>18</v>
      </c>
      <c r="K8" s="26" t="s">
        <v>21</v>
      </c>
      <c r="L8" s="26" t="s">
        <v>18</v>
      </c>
      <c r="M8" s="26" t="s">
        <v>22</v>
      </c>
      <c r="N8" s="26" t="s">
        <v>18</v>
      </c>
      <c r="O8" s="26" t="s">
        <v>23</v>
      </c>
      <c r="P8" s="26" t="s">
        <v>18</v>
      </c>
      <c r="Q8" s="27" t="s">
        <v>24</v>
      </c>
      <c r="R8" s="28" t="s">
        <v>25</v>
      </c>
      <c r="S8" s="29" t="s">
        <v>5</v>
      </c>
      <c r="T8" s="29" t="s">
        <v>26</v>
      </c>
      <c r="U8" s="28" t="s">
        <v>6</v>
      </c>
      <c r="V8" s="29" t="s">
        <v>27</v>
      </c>
    </row>
    <row r="9" spans="1:24" x14ac:dyDescent="0.25">
      <c r="A9" s="35" t="s">
        <v>44</v>
      </c>
      <c r="B9" s="1" t="s">
        <v>50</v>
      </c>
      <c r="C9" s="2">
        <v>45870</v>
      </c>
      <c r="D9" s="3" t="s">
        <v>32</v>
      </c>
      <c r="E9" s="4">
        <v>177</v>
      </c>
      <c r="F9" s="21">
        <v>1</v>
      </c>
      <c r="G9" s="4">
        <v>177</v>
      </c>
      <c r="H9" s="21">
        <v>1</v>
      </c>
      <c r="I9" s="4">
        <v>171</v>
      </c>
      <c r="J9" s="21">
        <v>0</v>
      </c>
      <c r="K9" s="4"/>
      <c r="L9" s="21"/>
      <c r="M9" s="4"/>
      <c r="N9" s="21"/>
      <c r="O9" s="4"/>
      <c r="P9" s="21"/>
      <c r="Q9" s="5">
        <v>3</v>
      </c>
      <c r="R9" s="5">
        <v>525</v>
      </c>
      <c r="S9" s="6">
        <v>175</v>
      </c>
      <c r="T9" s="34">
        <v>2</v>
      </c>
      <c r="U9" s="7">
        <v>11</v>
      </c>
      <c r="V9" s="8">
        <v>186</v>
      </c>
    </row>
    <row r="11" spans="1:24" x14ac:dyDescent="0.25">
      <c r="Q11" s="31">
        <f>SUM(Q9:Q10)</f>
        <v>3</v>
      </c>
      <c r="R11" s="31">
        <f>SUM(R9:R10)</f>
        <v>525</v>
      </c>
      <c r="S11" s="32">
        <f>SUM(R11/Q11)</f>
        <v>175</v>
      </c>
      <c r="T11" s="31">
        <f>SUM(T9:T10)</f>
        <v>2</v>
      </c>
      <c r="U11" s="31">
        <f>SUM(U9:U10)</f>
        <v>11</v>
      </c>
      <c r="V11" s="33">
        <f>SUM(S11+U11)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E3:P3" name="Range1_10"/>
    <protectedRange algorithmName="SHA-512" hashValue="ON39YdpmFHfN9f47KpiRvqrKx0V9+erV1CNkpWzYhW/Qyc6aT8rEyCrvauWSYGZK2ia3o7vd3akF07acHAFpOA==" saltValue="yVW9XmDwTqEnmpSGai0KYg==" spinCount="100000" sqref="B3:C3" name="Range1_1_2_1"/>
    <protectedRange algorithmName="SHA-512" hashValue="ON39YdpmFHfN9f47KpiRvqrKx0V9+erV1CNkpWzYhW/Qyc6aT8rEyCrvauWSYGZK2ia3o7vd3akF07acHAFpOA==" saltValue="yVW9XmDwTqEnmpSGai0KYg==" spinCount="100000" sqref="D3" name="Range1_1_1_2_1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3">
    <cfRule type="top10" dxfId="46" priority="7" rank="1"/>
  </conditionalFormatting>
  <conditionalFormatting sqref="E3:P3">
    <cfRule type="cellIs" dxfId="45" priority="1" operator="greaterThanOrEqual">
      <formula>200</formula>
    </cfRule>
  </conditionalFormatting>
  <conditionalFormatting sqref="G3">
    <cfRule type="top10" dxfId="44" priority="6" rank="1"/>
  </conditionalFormatting>
  <conditionalFormatting sqref="I3">
    <cfRule type="top10" dxfId="43" priority="5" rank="1"/>
  </conditionalFormatting>
  <conditionalFormatting sqref="K3">
    <cfRule type="top10" dxfId="42" priority="4" rank="1"/>
  </conditionalFormatting>
  <conditionalFormatting sqref="M3">
    <cfRule type="top10" dxfId="41" priority="3" rank="1"/>
  </conditionalFormatting>
  <conditionalFormatting sqref="O3">
    <cfRule type="top10" dxfId="40" priority="2" rank="1"/>
  </conditionalFormatting>
  <hyperlinks>
    <hyperlink ref="X1" location="'Mississippi 2025'!A1" display="Return to Rankings" xr:uid="{430A9F8A-F7D7-434D-8EA6-AAC52E7EF6B8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1505-0B59-4A0E-BCAD-1E0342FC90E1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30</v>
      </c>
      <c r="B2" s="1" t="s">
        <v>36</v>
      </c>
      <c r="C2" s="2">
        <v>45814</v>
      </c>
      <c r="D2" s="3" t="s">
        <v>32</v>
      </c>
      <c r="E2" s="4">
        <v>190</v>
      </c>
      <c r="F2" s="21">
        <v>1</v>
      </c>
      <c r="G2" s="4">
        <v>179</v>
      </c>
      <c r="H2" s="21">
        <v>2</v>
      </c>
      <c r="I2" s="4">
        <v>193</v>
      </c>
      <c r="J2" s="21">
        <v>3</v>
      </c>
      <c r="K2" s="4"/>
      <c r="L2" s="21"/>
      <c r="M2" s="4"/>
      <c r="N2" s="21"/>
      <c r="O2" s="4"/>
      <c r="P2" s="21"/>
      <c r="Q2" s="5">
        <v>3</v>
      </c>
      <c r="R2" s="5">
        <v>562</v>
      </c>
      <c r="S2" s="6">
        <v>187.33333333333334</v>
      </c>
      <c r="T2" s="34">
        <v>6</v>
      </c>
      <c r="U2" s="7">
        <v>4</v>
      </c>
      <c r="V2" s="8">
        <v>191.33333333333334</v>
      </c>
    </row>
    <row r="4" spans="1:24" x14ac:dyDescent="0.25">
      <c r="Q4" s="31">
        <f>SUM(Q2:Q3)</f>
        <v>3</v>
      </c>
      <c r="R4" s="31">
        <f>SUM(R2:R3)</f>
        <v>562</v>
      </c>
      <c r="S4" s="32">
        <f>SUM(R4/Q4)</f>
        <v>187.33333333333334</v>
      </c>
      <c r="T4" s="31">
        <f>SUM(T2:T3)</f>
        <v>6</v>
      </c>
      <c r="U4" s="31">
        <f>SUM(U2:U3)</f>
        <v>4</v>
      </c>
      <c r="V4" s="33">
        <f>SUM(S4+U4)</f>
        <v>191.33333333333334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96C6B00B-3261-4ADE-BFC6-6B16C2E2C951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E47D-7CDD-4EEE-9E5A-2484084474DE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48</v>
      </c>
      <c r="B2" s="1" t="s">
        <v>49</v>
      </c>
      <c r="C2" s="2">
        <v>45835</v>
      </c>
      <c r="D2" s="3" t="s">
        <v>32</v>
      </c>
      <c r="E2" s="4">
        <v>172</v>
      </c>
      <c r="F2" s="21">
        <v>0</v>
      </c>
      <c r="G2" s="4">
        <v>174</v>
      </c>
      <c r="H2" s="21">
        <v>0</v>
      </c>
      <c r="I2" s="4">
        <v>175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521</v>
      </c>
      <c r="S2" s="6">
        <v>173.66666666666666</v>
      </c>
      <c r="T2" s="34">
        <v>0</v>
      </c>
      <c r="U2" s="7">
        <v>5</v>
      </c>
      <c r="V2" s="8">
        <v>178.66666666666666</v>
      </c>
    </row>
    <row r="3" spans="1:24" x14ac:dyDescent="0.25">
      <c r="A3" s="35" t="s">
        <v>48</v>
      </c>
      <c r="B3" s="1" t="s">
        <v>49</v>
      </c>
      <c r="C3" s="2">
        <v>45870</v>
      </c>
      <c r="D3" s="3" t="s">
        <v>32</v>
      </c>
      <c r="E3" s="4">
        <v>172</v>
      </c>
      <c r="F3" s="21">
        <v>0</v>
      </c>
      <c r="G3" s="4">
        <v>174</v>
      </c>
      <c r="H3" s="21">
        <v>0</v>
      </c>
      <c r="I3" s="4">
        <v>175</v>
      </c>
      <c r="J3" s="21">
        <v>0</v>
      </c>
      <c r="K3" s="4"/>
      <c r="L3" s="21"/>
      <c r="M3" s="4"/>
      <c r="N3" s="21"/>
      <c r="O3" s="4"/>
      <c r="P3" s="21"/>
      <c r="Q3" s="5">
        <v>3</v>
      </c>
      <c r="R3" s="5">
        <v>521</v>
      </c>
      <c r="S3" s="6">
        <v>173.66666666666666</v>
      </c>
      <c r="T3" s="34">
        <v>0</v>
      </c>
      <c r="U3" s="7">
        <v>5</v>
      </c>
      <c r="V3" s="8">
        <v>178.66666666666666</v>
      </c>
    </row>
    <row r="5" spans="1:24" x14ac:dyDescent="0.25">
      <c r="Q5" s="31">
        <f>SUM(Q2:Q4)</f>
        <v>6</v>
      </c>
      <c r="R5" s="31">
        <f>SUM(R2:R4)</f>
        <v>1042</v>
      </c>
      <c r="S5" s="32">
        <f>SUM(R5/Q5)</f>
        <v>173.66666666666666</v>
      </c>
      <c r="T5" s="31">
        <f>SUM(T2:T4)</f>
        <v>0</v>
      </c>
      <c r="U5" s="31">
        <f>SUM(U2:U4)</f>
        <v>10</v>
      </c>
      <c r="V5" s="33">
        <f>SUM(S5+U5)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140702DF-DE11-4922-861B-87BD76670753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7CAE-4590-4F46-A22D-B41FF5583D1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8" t="s">
        <v>44</v>
      </c>
      <c r="B2" s="1" t="s">
        <v>51</v>
      </c>
      <c r="C2" s="2">
        <v>45961</v>
      </c>
      <c r="D2" s="39" t="s">
        <v>32</v>
      </c>
      <c r="E2" s="4">
        <v>172</v>
      </c>
      <c r="F2" s="21">
        <v>0</v>
      </c>
      <c r="G2" s="4">
        <v>179</v>
      </c>
      <c r="H2" s="21">
        <v>2</v>
      </c>
      <c r="I2" s="4">
        <v>172</v>
      </c>
      <c r="J2" s="21">
        <v>1</v>
      </c>
      <c r="K2" s="4">
        <v>182</v>
      </c>
      <c r="L2" s="21">
        <v>1</v>
      </c>
      <c r="M2" s="4"/>
      <c r="N2" s="21"/>
      <c r="O2" s="4"/>
      <c r="P2" s="21"/>
      <c r="Q2" s="7">
        <v>4</v>
      </c>
      <c r="R2" s="7">
        <v>705</v>
      </c>
      <c r="S2" s="6">
        <v>176.25</v>
      </c>
      <c r="T2" s="34">
        <v>4</v>
      </c>
      <c r="U2" s="7">
        <v>5</v>
      </c>
      <c r="V2" s="6">
        <f>+S2+U2</f>
        <v>181.25</v>
      </c>
    </row>
    <row r="4" spans="1:24" x14ac:dyDescent="0.25">
      <c r="Q4" s="31">
        <f>SUM(Q2:Q3)</f>
        <v>4</v>
      </c>
      <c r="R4" s="31">
        <f>SUM(R2:R3)</f>
        <v>705</v>
      </c>
      <c r="S4" s="32">
        <f>SUM(R4/Q4)</f>
        <v>176.25</v>
      </c>
      <c r="T4" s="31">
        <f>SUM(T2:T3)</f>
        <v>4</v>
      </c>
      <c r="U4" s="31">
        <f>SUM(U2:U3)</f>
        <v>5</v>
      </c>
      <c r="V4" s="33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1"/>
    <protectedRange algorithmName="SHA-512" hashValue="ON39YdpmFHfN9f47KpiRvqrKx0V9+erV1CNkpWzYhW/Qyc6aT8rEyCrvauWSYGZK2ia3o7vd3akF07acHAFpOA==" saltValue="yVW9XmDwTqEnmpSGai0KYg==" spinCount="100000" sqref="B2:C2" name="Range1_1_2_2"/>
    <protectedRange algorithmName="SHA-512" hashValue="ON39YdpmFHfN9f47KpiRvqrKx0V9+erV1CNkpWzYhW/Qyc6aT8rEyCrvauWSYGZK2ia3o7vd3akF07acHAFpOA==" saltValue="yVW9XmDwTqEnmpSGai0KYg==" spinCount="100000" sqref="D2" name="Range1_1_1_2_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39" priority="9" rank="1"/>
    <cfRule type="cellIs" dxfId="38" priority="12" operator="greaterThanOrEqual">
      <formula>193</formula>
    </cfRule>
  </conditionalFormatting>
  <conditionalFormatting sqref="E2">
    <cfRule type="top10" dxfId="37" priority="10" rank="1"/>
    <cfRule type="cellIs" dxfId="36" priority="11" operator="greaterThanOrEqual">
      <formula>193</formula>
    </cfRule>
  </conditionalFormatting>
  <conditionalFormatting sqref="I2">
    <cfRule type="top10" dxfId="35" priority="7" rank="1"/>
    <cfRule type="cellIs" dxfId="34" priority="8" operator="greaterThanOrEqual">
      <formula>193</formula>
    </cfRule>
  </conditionalFormatting>
  <conditionalFormatting sqref="K2">
    <cfRule type="top10" dxfId="33" priority="5" rank="1"/>
    <cfRule type="cellIs" dxfId="32" priority="6" operator="greaterThanOrEqual">
      <formula>193</formula>
    </cfRule>
  </conditionalFormatting>
  <conditionalFormatting sqref="M2">
    <cfRule type="cellIs" dxfId="31" priority="3" operator="greaterThanOrEqual">
      <formula>193</formula>
    </cfRule>
    <cfRule type="top10" dxfId="30" priority="4" rank="1"/>
  </conditionalFormatting>
  <conditionalFormatting sqref="O2">
    <cfRule type="top10" dxfId="29" priority="1" rank="1"/>
    <cfRule type="cellIs" dxfId="28" priority="2" operator="greaterThanOrEqual">
      <formula>193</formula>
    </cfRule>
  </conditionalFormatting>
  <hyperlinks>
    <hyperlink ref="X1" location="'Mississippi 2025'!A1" display="Return to Rankings" xr:uid="{088AE2FA-C190-426E-8799-B3DD38FA17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B2C9E0-6F0C-4D00-B15D-C323AE2772B0}">
          <x14:formula1>
            <xm:f>'C:\Users\jmfg1\Downloads\[_10-31-2025-Indoor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CC2970D3-7783-43D5-B7A9-6C7DB9BC7F4D}">
          <x14:formula1>
            <xm:f>'C:\Users\jmfg1\Downloads\[_10-31-2025-Indoor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30</v>
      </c>
      <c r="B2" s="1" t="s">
        <v>31</v>
      </c>
      <c r="C2" s="2">
        <v>45814</v>
      </c>
      <c r="D2" s="3" t="s">
        <v>32</v>
      </c>
      <c r="E2" s="4">
        <v>193</v>
      </c>
      <c r="F2" s="21">
        <v>3</v>
      </c>
      <c r="G2" s="4">
        <v>194</v>
      </c>
      <c r="H2" s="21">
        <v>4</v>
      </c>
      <c r="I2" s="4">
        <v>195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582</v>
      </c>
      <c r="S2" s="6">
        <v>194</v>
      </c>
      <c r="T2" s="34">
        <v>9</v>
      </c>
      <c r="U2" s="7">
        <v>11</v>
      </c>
      <c r="V2" s="8">
        <v>205</v>
      </c>
    </row>
    <row r="3" spans="1:24" x14ac:dyDescent="0.25">
      <c r="A3" s="35" t="s">
        <v>30</v>
      </c>
      <c r="B3" s="1" t="s">
        <v>31</v>
      </c>
      <c r="C3" s="2">
        <v>45835</v>
      </c>
      <c r="D3" s="3" t="s">
        <v>32</v>
      </c>
      <c r="E3" s="4">
        <v>196</v>
      </c>
      <c r="F3" s="21">
        <v>3</v>
      </c>
      <c r="G3" s="4">
        <v>198</v>
      </c>
      <c r="H3" s="21">
        <v>3</v>
      </c>
      <c r="I3" s="4">
        <v>198</v>
      </c>
      <c r="J3" s="21">
        <v>3</v>
      </c>
      <c r="K3" s="4"/>
      <c r="L3" s="21"/>
      <c r="M3" s="4"/>
      <c r="N3" s="21"/>
      <c r="O3" s="4"/>
      <c r="P3" s="21"/>
      <c r="Q3" s="5">
        <v>3</v>
      </c>
      <c r="R3" s="5">
        <v>592</v>
      </c>
      <c r="S3" s="6">
        <v>197.33333333333334</v>
      </c>
      <c r="T3" s="34">
        <v>9</v>
      </c>
      <c r="U3" s="7">
        <v>11</v>
      </c>
      <c r="V3" s="8">
        <v>208.33333333333334</v>
      </c>
    </row>
    <row r="4" spans="1:24" x14ac:dyDescent="0.25">
      <c r="A4" s="35" t="s">
        <v>30</v>
      </c>
      <c r="B4" s="1" t="s">
        <v>31</v>
      </c>
      <c r="C4" s="2">
        <v>45870</v>
      </c>
      <c r="D4" s="3" t="s">
        <v>32</v>
      </c>
      <c r="E4" s="4">
        <v>183</v>
      </c>
      <c r="F4" s="21">
        <v>1</v>
      </c>
      <c r="G4" s="4">
        <v>189</v>
      </c>
      <c r="H4" s="21">
        <v>0</v>
      </c>
      <c r="I4" s="4">
        <v>188</v>
      </c>
      <c r="J4" s="21">
        <v>2</v>
      </c>
      <c r="K4" s="4"/>
      <c r="L4" s="21"/>
      <c r="M4" s="4"/>
      <c r="N4" s="21"/>
      <c r="O4" s="4"/>
      <c r="P4" s="21"/>
      <c r="Q4" s="5">
        <v>3</v>
      </c>
      <c r="R4" s="5">
        <v>560</v>
      </c>
      <c r="S4" s="6">
        <v>186.66666666666666</v>
      </c>
      <c r="T4" s="34">
        <v>3</v>
      </c>
      <c r="U4" s="7">
        <v>5</v>
      </c>
      <c r="V4" s="8">
        <v>191.66666666666666</v>
      </c>
    </row>
    <row r="5" spans="1:24" x14ac:dyDescent="0.25">
      <c r="A5" s="35" t="s">
        <v>30</v>
      </c>
      <c r="B5" s="1" t="s">
        <v>31</v>
      </c>
      <c r="C5" s="2">
        <v>45905</v>
      </c>
      <c r="D5" s="3" t="s">
        <v>32</v>
      </c>
      <c r="E5" s="4">
        <v>197</v>
      </c>
      <c r="F5" s="21">
        <v>3</v>
      </c>
      <c r="G5" s="4">
        <v>196</v>
      </c>
      <c r="H5" s="21">
        <v>4</v>
      </c>
      <c r="I5" s="4">
        <v>197</v>
      </c>
      <c r="J5" s="21">
        <v>2</v>
      </c>
      <c r="K5" s="4"/>
      <c r="L5" s="21"/>
      <c r="M5" s="4"/>
      <c r="N5" s="21"/>
      <c r="O5" s="4"/>
      <c r="P5" s="21"/>
      <c r="Q5" s="5">
        <v>3</v>
      </c>
      <c r="R5" s="5">
        <v>590</v>
      </c>
      <c r="S5" s="6">
        <v>196.66666666666666</v>
      </c>
      <c r="T5" s="34">
        <v>9</v>
      </c>
      <c r="U5" s="7">
        <v>11</v>
      </c>
      <c r="V5" s="8">
        <v>207.66666666666666</v>
      </c>
    </row>
    <row r="6" spans="1:24" x14ac:dyDescent="0.25">
      <c r="A6" s="35" t="s">
        <v>30</v>
      </c>
      <c r="B6" s="1" t="s">
        <v>31</v>
      </c>
      <c r="C6" s="2">
        <v>45933</v>
      </c>
      <c r="D6" s="3" t="s">
        <v>32</v>
      </c>
      <c r="E6" s="4">
        <v>199</v>
      </c>
      <c r="F6" s="21">
        <v>7</v>
      </c>
      <c r="G6" s="4">
        <v>193</v>
      </c>
      <c r="H6" s="21">
        <v>1</v>
      </c>
      <c r="I6" s="4">
        <v>195</v>
      </c>
      <c r="J6" s="21">
        <v>4</v>
      </c>
      <c r="K6" s="4">
        <v>199</v>
      </c>
      <c r="L6" s="21">
        <v>5</v>
      </c>
      <c r="M6" s="4"/>
      <c r="N6" s="21"/>
      <c r="O6" s="4"/>
      <c r="P6" s="21"/>
      <c r="Q6" s="5">
        <v>4</v>
      </c>
      <c r="R6" s="5">
        <v>786</v>
      </c>
      <c r="S6" s="6">
        <v>196.5</v>
      </c>
      <c r="T6" s="34">
        <v>17</v>
      </c>
      <c r="U6" s="7">
        <v>5</v>
      </c>
      <c r="V6" s="8">
        <v>201.5</v>
      </c>
    </row>
    <row r="7" spans="1:24" x14ac:dyDescent="0.25">
      <c r="A7" s="38" t="s">
        <v>30</v>
      </c>
      <c r="B7" s="1" t="s">
        <v>31</v>
      </c>
      <c r="C7" s="2">
        <v>45961</v>
      </c>
      <c r="D7" s="39" t="s">
        <v>32</v>
      </c>
      <c r="E7" s="4">
        <v>190</v>
      </c>
      <c r="F7" s="21">
        <v>3</v>
      </c>
      <c r="G7" s="4">
        <v>196</v>
      </c>
      <c r="H7" s="21">
        <v>1</v>
      </c>
      <c r="I7" s="4">
        <v>200</v>
      </c>
      <c r="J7" s="21">
        <v>6</v>
      </c>
      <c r="K7" s="4">
        <v>198</v>
      </c>
      <c r="L7" s="21">
        <v>4</v>
      </c>
      <c r="M7" s="4"/>
      <c r="N7" s="21"/>
      <c r="O7" s="4"/>
      <c r="P7" s="21"/>
      <c r="Q7" s="7">
        <v>4</v>
      </c>
      <c r="R7" s="7">
        <v>784</v>
      </c>
      <c r="S7" s="6">
        <v>196</v>
      </c>
      <c r="T7" s="34">
        <v>14</v>
      </c>
      <c r="U7" s="7">
        <v>5</v>
      </c>
      <c r="V7" s="6">
        <v>201</v>
      </c>
    </row>
    <row r="8" spans="1:24" x14ac:dyDescent="0.25">
      <c r="A8" s="38" t="s">
        <v>30</v>
      </c>
      <c r="B8" s="1" t="s">
        <v>31</v>
      </c>
      <c r="C8" s="2">
        <v>45996</v>
      </c>
      <c r="D8" s="39" t="s">
        <v>53</v>
      </c>
      <c r="E8" s="4">
        <v>191</v>
      </c>
      <c r="F8" s="21">
        <v>1</v>
      </c>
      <c r="G8" s="4">
        <v>191</v>
      </c>
      <c r="H8" s="21">
        <v>1</v>
      </c>
      <c r="I8" s="4">
        <v>191</v>
      </c>
      <c r="J8" s="21">
        <v>2</v>
      </c>
      <c r="K8" s="4">
        <v>196</v>
      </c>
      <c r="L8" s="21">
        <v>2</v>
      </c>
      <c r="M8" s="4"/>
      <c r="N8" s="21"/>
      <c r="O8" s="4"/>
      <c r="P8" s="21"/>
      <c r="Q8" s="7">
        <v>4</v>
      </c>
      <c r="R8" s="7">
        <v>769</v>
      </c>
      <c r="S8" s="6">
        <v>192.25</v>
      </c>
      <c r="T8" s="34">
        <v>6</v>
      </c>
      <c r="U8" s="7">
        <v>5</v>
      </c>
      <c r="V8" s="6">
        <v>197.25</v>
      </c>
    </row>
    <row r="10" spans="1:24" x14ac:dyDescent="0.25">
      <c r="Q10" s="31">
        <f>SUM(Q2:Q9)</f>
        <v>24</v>
      </c>
      <c r="R10" s="31">
        <f>SUM(R2:R9)</f>
        <v>4663</v>
      </c>
      <c r="S10" s="32">
        <f>SUM(R10/Q10)</f>
        <v>194.29166666666666</v>
      </c>
      <c r="T10" s="31">
        <f>SUM(T2:T9)</f>
        <v>67</v>
      </c>
      <c r="U10" s="31">
        <f>SUM(U2:U9)</f>
        <v>53</v>
      </c>
      <c r="V10" s="33">
        <f>SUM(S10+U10)</f>
        <v>247.29166666666666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0"/>
    <protectedRange algorithmName="SHA-512" hashValue="ON39YdpmFHfN9f47KpiRvqrKx0V9+erV1CNkpWzYhW/Qyc6aT8rEyCrvauWSYGZK2ia3o7vd3akF07acHAFpOA==" saltValue="yVW9XmDwTqEnmpSGai0KYg==" spinCount="100000" sqref="B5:C5" name="Range1_1_2_1"/>
    <protectedRange algorithmName="SHA-512" hashValue="ON39YdpmFHfN9f47KpiRvqrKx0V9+erV1CNkpWzYhW/Qyc6aT8rEyCrvauWSYGZK2ia3o7vd3akF07acHAFpOA==" saltValue="yVW9XmDwTqEnmpSGai0KYg==" spinCount="100000" sqref="D5" name="Range1_1_1_2_1"/>
    <protectedRange algorithmName="SHA-512" hashValue="ON39YdpmFHfN9f47KpiRvqrKx0V9+erV1CNkpWzYhW/Qyc6aT8rEyCrvauWSYGZK2ia3o7vd3akF07acHAFpOA==" saltValue="yVW9XmDwTqEnmpSGai0KYg==" spinCount="100000" sqref="T5" name="Range1_3_5_7"/>
    <protectedRange algorithmName="SHA-512" hashValue="ON39YdpmFHfN9f47KpiRvqrKx0V9+erV1CNkpWzYhW/Qyc6aT8rEyCrvauWSYGZK2ia3o7vd3akF07acHAFpOA==" saltValue="yVW9XmDwTqEnmpSGai0KYg==" spinCount="100000" sqref="E6:P6" name="Range1_10_1"/>
    <protectedRange algorithmName="SHA-512" hashValue="ON39YdpmFHfN9f47KpiRvqrKx0V9+erV1CNkpWzYhW/Qyc6aT8rEyCrvauWSYGZK2ia3o7vd3akF07acHAFpOA==" saltValue="yVW9XmDwTqEnmpSGai0KYg==" spinCount="100000" sqref="B6:C6" name="Range1_1_2_1_1"/>
    <protectedRange algorithmName="SHA-512" hashValue="ON39YdpmFHfN9f47KpiRvqrKx0V9+erV1CNkpWzYhW/Qyc6aT8rEyCrvauWSYGZK2ia3o7vd3akF07acHAFpOA==" saltValue="yVW9XmDwTqEnmpSGai0KYg==" spinCount="100000" sqref="D6" name="Range1_1_1_2_1_1"/>
    <protectedRange algorithmName="SHA-512" hashValue="ON39YdpmFHfN9f47KpiRvqrKx0V9+erV1CNkpWzYhW/Qyc6aT8rEyCrvauWSYGZK2ia3o7vd3akF07acHAFpOA==" saltValue="yVW9XmDwTqEnmpSGai0KYg==" spinCount="100000" sqref="T6" name="Range1_3_5_6"/>
    <protectedRange algorithmName="SHA-512" hashValue="ON39YdpmFHfN9f47KpiRvqrKx0V9+erV1CNkpWzYhW/Qyc6aT8rEyCrvauWSYGZK2ia3o7vd3akF07acHAFpOA==" saltValue="yVW9XmDwTqEnmpSGai0KYg==" spinCount="100000" sqref="E7:P7" name="Range1_10_2"/>
    <protectedRange algorithmName="SHA-512" hashValue="ON39YdpmFHfN9f47KpiRvqrKx0V9+erV1CNkpWzYhW/Qyc6aT8rEyCrvauWSYGZK2ia3o7vd3akF07acHAFpOA==" saltValue="yVW9XmDwTqEnmpSGai0KYg==" spinCount="100000" sqref="B7:C7" name="Range1_1_2_1_2"/>
    <protectedRange algorithmName="SHA-512" hashValue="ON39YdpmFHfN9f47KpiRvqrKx0V9+erV1CNkpWzYhW/Qyc6aT8rEyCrvauWSYGZK2ia3o7vd3akF07acHAFpOA==" saltValue="yVW9XmDwTqEnmpSGai0KYg==" spinCount="100000" sqref="D7" name="Range1_1_1_2_1_2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4"/>
    <protectedRange algorithmName="SHA-512" hashValue="ON39YdpmFHfN9f47KpiRvqrKx0V9+erV1CNkpWzYhW/Qyc6aT8rEyCrvauWSYGZK2ia3o7vd3akF07acHAFpOA==" saltValue="yVW9XmDwTqEnmpSGai0KYg==" spinCount="100000" sqref="D8" name="Range1_1_1_2_2"/>
    <protectedRange algorithmName="SHA-512" hashValue="ON39YdpmFHfN9f47KpiRvqrKx0V9+erV1CNkpWzYhW/Qyc6aT8rEyCrvauWSYGZK2ia3o7vd3akF07acHAFpOA==" saltValue="yVW9XmDwTqEnmpSGai0KYg==" spinCount="100000" sqref="T8" name="Range1_3_5_8"/>
  </protectedRanges>
  <conditionalFormatting sqref="E5">
    <cfRule type="top10" dxfId="27" priority="28" rank="1"/>
  </conditionalFormatting>
  <conditionalFormatting sqref="E5:P5">
    <cfRule type="cellIs" dxfId="26" priority="22" operator="greaterThanOrEqual">
      <formula>200</formula>
    </cfRule>
  </conditionalFormatting>
  <conditionalFormatting sqref="G5">
    <cfRule type="top10" dxfId="25" priority="27" rank="1"/>
  </conditionalFormatting>
  <conditionalFormatting sqref="I5">
    <cfRule type="top10" dxfId="24" priority="26" rank="1"/>
  </conditionalFormatting>
  <conditionalFormatting sqref="K5">
    <cfRule type="top10" dxfId="23" priority="25" rank="1"/>
  </conditionalFormatting>
  <conditionalFormatting sqref="M5">
    <cfRule type="top10" dxfId="22" priority="24" rank="1"/>
  </conditionalFormatting>
  <conditionalFormatting sqref="O5">
    <cfRule type="top10" dxfId="21" priority="23" rank="1"/>
  </conditionalFormatting>
  <conditionalFormatting sqref="E6">
    <cfRule type="top10" dxfId="20" priority="21" rank="1"/>
  </conditionalFormatting>
  <conditionalFormatting sqref="G6">
    <cfRule type="top10" dxfId="19" priority="20" rank="1"/>
  </conditionalFormatting>
  <conditionalFormatting sqref="I6">
    <cfRule type="top10" dxfId="18" priority="19" rank="1"/>
  </conditionalFormatting>
  <conditionalFormatting sqref="K6">
    <cfRule type="top10" dxfId="17" priority="18" rank="1"/>
  </conditionalFormatting>
  <conditionalFormatting sqref="M6">
    <cfRule type="top10" dxfId="16" priority="17" rank="1"/>
  </conditionalFormatting>
  <conditionalFormatting sqref="O6">
    <cfRule type="top10" dxfId="15" priority="16" rank="1"/>
  </conditionalFormatting>
  <conditionalFormatting sqref="E6:P6">
    <cfRule type="cellIs" dxfId="14" priority="15" operator="greaterThanOrEqual">
      <formula>200</formula>
    </cfRule>
  </conditionalFormatting>
  <conditionalFormatting sqref="E7">
    <cfRule type="top10" dxfId="13" priority="14" rank="1"/>
  </conditionalFormatting>
  <conditionalFormatting sqref="G7">
    <cfRule type="top10" dxfId="12" priority="13" rank="1"/>
  </conditionalFormatting>
  <conditionalFormatting sqref="I7">
    <cfRule type="top10" dxfId="11" priority="12" rank="1"/>
  </conditionalFormatting>
  <conditionalFormatting sqref="K7">
    <cfRule type="top10" dxfId="10" priority="11" rank="1"/>
  </conditionalFormatting>
  <conditionalFormatting sqref="M7">
    <cfRule type="top10" dxfId="9" priority="10" rank="1"/>
  </conditionalFormatting>
  <conditionalFormatting sqref="O7">
    <cfRule type="top10" dxfId="8" priority="9" rank="1"/>
  </conditionalFormatting>
  <conditionalFormatting sqref="E7:P7">
    <cfRule type="cellIs" dxfId="7" priority="8" operator="greaterThanOrEqual">
      <formula>200</formula>
    </cfRule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I8">
    <cfRule type="top10" dxfId="4" priority="5" rank="1"/>
  </conditionalFormatting>
  <conditionalFormatting sqref="K8">
    <cfRule type="top10" dxfId="3" priority="4" rank="1"/>
  </conditionalFormatting>
  <conditionalFormatting sqref="M8">
    <cfRule type="top10" dxfId="2" priority="3" rank="1"/>
  </conditionalFormatting>
  <conditionalFormatting sqref="O8">
    <cfRule type="top10" dxfId="1" priority="2" rank="1"/>
  </conditionalFormatting>
  <conditionalFormatting sqref="E8:P8">
    <cfRule type="cellIs" dxfId="0" priority="1" operator="greaterThanOrEqual">
      <formula>200</formula>
    </cfRule>
  </conditionalFormatting>
  <hyperlinks>
    <hyperlink ref="X1" location="'Mississippi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E6ABE4D-3F09-45E3-A245-EFE5B1548F73}">
          <x14:formula1>
            <xm:f>'C:\Users\jmfg1\Downloads\[_10-31-2025-Indoor (4 card) ABRA 2025 (Town, ST) Scoring MASTER  ver 2.3 (2).xlsm]DATA'!#REF!</xm:f>
          </x14:formula1>
          <xm:sqref>B7</xm:sqref>
        </x14:dataValidation>
        <x14:dataValidation type="list" allowBlank="1" showInputMessage="1" showErrorMessage="1" xr:uid="{3B064DD2-78B8-4F30-812E-CD40696C0964}">
          <x14:formula1>
            <xm:f>'C:\Users\jmfg1\Downloads\[_10-31-2025-Indoor (4 card) ABRA 2025 (Town, ST) Scoring MASTER  ver 2.3 (2).xlsm]DATA'!#REF!</xm:f>
          </x14:formula1>
          <xm:sqref>D7</xm:sqref>
        </x14:dataValidation>
        <x14:dataValidation type="list" allowBlank="1" showInputMessage="1" showErrorMessage="1" xr:uid="{BC640C5E-210C-4CDE-A5DA-8CE1B35E3C0F}">
          <x14:formula1>
            <xm:f>'[buckhollow indoor 12-5-25-ABRA 2025 Scoring.xlsm]DATA'!#REF!</xm:f>
          </x14:formula1>
          <xm:sqref>D8</xm:sqref>
        </x14:dataValidation>
        <x14:dataValidation type="list" allowBlank="1" showInputMessage="1" showErrorMessage="1" xr:uid="{799FA60C-35FD-4C66-944C-EDDA3057DD76}">
          <x14:formula1>
            <xm:f>'[buckhollow indoor 12-5-25-ABRA 2025 Scoring.xlsm]DATA'!#REF!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B31E-A909-4659-8684-FC96288EC539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17</v>
      </c>
      <c r="F1" s="26" t="s">
        <v>18</v>
      </c>
      <c r="G1" s="26" t="s">
        <v>19</v>
      </c>
      <c r="H1" s="26" t="s">
        <v>18</v>
      </c>
      <c r="I1" s="26" t="s">
        <v>20</v>
      </c>
      <c r="J1" s="26" t="s">
        <v>18</v>
      </c>
      <c r="K1" s="26" t="s">
        <v>21</v>
      </c>
      <c r="L1" s="26" t="s">
        <v>18</v>
      </c>
      <c r="M1" s="26" t="s">
        <v>22</v>
      </c>
      <c r="N1" s="26" t="s">
        <v>18</v>
      </c>
      <c r="O1" s="26" t="s">
        <v>23</v>
      </c>
      <c r="P1" s="26" t="s">
        <v>18</v>
      </c>
      <c r="Q1" s="27" t="s">
        <v>24</v>
      </c>
      <c r="R1" s="28" t="s">
        <v>25</v>
      </c>
      <c r="S1" s="29" t="s">
        <v>5</v>
      </c>
      <c r="T1" s="29" t="s">
        <v>26</v>
      </c>
      <c r="U1" s="28" t="s">
        <v>6</v>
      </c>
      <c r="V1" s="29" t="s">
        <v>27</v>
      </c>
      <c r="X1" s="30" t="s">
        <v>29</v>
      </c>
    </row>
    <row r="2" spans="1:24" x14ac:dyDescent="0.25">
      <c r="A2" s="35" t="s">
        <v>44</v>
      </c>
      <c r="B2" s="1" t="s">
        <v>45</v>
      </c>
      <c r="C2" s="2">
        <v>45835</v>
      </c>
      <c r="D2" s="3" t="s">
        <v>32</v>
      </c>
      <c r="E2" s="4">
        <v>172</v>
      </c>
      <c r="F2" s="21">
        <v>0</v>
      </c>
      <c r="G2" s="4">
        <v>178</v>
      </c>
      <c r="H2" s="21">
        <v>0</v>
      </c>
      <c r="I2" s="4">
        <v>169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519</v>
      </c>
      <c r="S2" s="6">
        <v>173</v>
      </c>
      <c r="T2" s="34">
        <v>1</v>
      </c>
      <c r="U2" s="7">
        <v>11</v>
      </c>
      <c r="V2" s="8">
        <v>184</v>
      </c>
    </row>
    <row r="4" spans="1:24" x14ac:dyDescent="0.25">
      <c r="Q4" s="31">
        <f>SUM(Q2:Q3)</f>
        <v>3</v>
      </c>
      <c r="R4" s="31">
        <f>SUM(R2:R3)</f>
        <v>519</v>
      </c>
      <c r="S4" s="32">
        <f>SUM(R4/Q4)</f>
        <v>173</v>
      </c>
      <c r="T4" s="31">
        <f>SUM(T2:T3)</f>
        <v>1</v>
      </c>
      <c r="U4" s="31">
        <f>SUM(U2:U3)</f>
        <v>11</v>
      </c>
      <c r="V4" s="33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B9363077-C817-4026-8ABF-25EE743496A3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Mississippi 2025</vt:lpstr>
      <vt:lpstr>Cooper Sims</vt:lpstr>
      <vt:lpstr>Jasper Flint</vt:lpstr>
      <vt:lpstr>Jerrod Russum</vt:lpstr>
      <vt:lpstr>Kimber Sims</vt:lpstr>
      <vt:lpstr>Levi Walters</vt:lpstr>
      <vt:lpstr>Oakley Simmons</vt:lpstr>
      <vt:lpstr>Reagan Sims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2025-12-07T18:27:59Z</dcterms:modified>
</cp:coreProperties>
</file>