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Aux C Drive\ABRA 2023 State Match Info\Kentucky 2023\"/>
    </mc:Choice>
  </mc:AlternateContent>
  <xr:revisionPtr revIDLastSave="0" documentId="13_ncr:1_{7564BFF7-870F-4AAF-9C06-4CF456A703CF}" xr6:coauthVersionLast="47" xr6:coauthVersionMax="47" xr10:uidLastSave="{00000000-0000-0000-0000-000000000000}"/>
  <bookViews>
    <workbookView xWindow="25080" yWindow="-120" windowWidth="25440" windowHeight="15270" xr2:uid="{A35FAFAA-3A44-445C-BAAA-3002DD1ECE94}"/>
  </bookViews>
  <sheets>
    <sheet name="Kentucky 2023" sheetId="1" r:id="rId1"/>
    <sheet name="Ann Tucker" sheetId="257" r:id="rId2"/>
    <sheet name="Ben Johnson" sheetId="238" r:id="rId3"/>
    <sheet name="Bill Smith" sheetId="131" r:id="rId4"/>
    <sheet name="Bob Huth" sheetId="269" r:id="rId5"/>
    <sheet name="Brandon Eversole" sheetId="254" r:id="rId6"/>
    <sheet name="Cecil Combs" sheetId="207" r:id="rId7"/>
    <sheet name="Charles Miller" sheetId="248" r:id="rId8"/>
    <sheet name="Chris Bradley" sheetId="159" r:id="rId9"/>
    <sheet name="Chris Helton" sheetId="243" r:id="rId10"/>
    <sheet name="Chuck Miller" sheetId="240" r:id="rId11"/>
    <sheet name="Connel Rowe" sheetId="249" r:id="rId12"/>
    <sheet name="Darrell Moore" sheetId="261" r:id="rId13"/>
    <sheet name="Dustin Fugate" sheetId="260" r:id="rId14"/>
    <sheet name="Emory Viands" sheetId="250" r:id="rId15"/>
    <sheet name="Foster Arvin" sheetId="242" r:id="rId16"/>
    <sheet name="Greg Smetanko" sheetId="193" r:id="rId17"/>
    <sheet name="James Parker" sheetId="239" r:id="rId18"/>
    <sheet name="Jarrod Morgan" sheetId="265" r:id="rId19"/>
    <sheet name="Jeff Davis" sheetId="253" r:id="rId20"/>
    <sheet name="Jeff Lewis" sheetId="183" r:id="rId21"/>
    <sheet name="Jeff Riester" sheetId="252" r:id="rId22"/>
    <sheet name="Jeromy Viands" sheetId="241" r:id="rId23"/>
    <sheet name="Jim Parker" sheetId="263" r:id="rId24"/>
    <sheet name="Joe Jarrell" sheetId="256" r:id="rId25"/>
    <sheet name="Joe Wells" sheetId="258" r:id="rId26"/>
    <sheet name="Jon Landsaw" sheetId="246" r:id="rId27"/>
    <sheet name="Josh Crawford" sheetId="247" r:id="rId28"/>
    <sheet name="Jud Denniston" sheetId="171" r:id="rId29"/>
    <sheet name="Jody Campbell" sheetId="244" r:id="rId30"/>
    <sheet name="Jon McGeorge" sheetId="190" r:id="rId31"/>
    <sheet name="Keith Stilltner" sheetId="264" r:id="rId32"/>
    <sheet name="Kenny Huth" sheetId="267" r:id="rId33"/>
    <sheet name="Marvin Batliner" sheetId="266" r:id="rId34"/>
    <sheet name="Michael Blackard" sheetId="259" r:id="rId35"/>
    <sheet name="Mike Gross" sheetId="178" r:id="rId36"/>
    <sheet name="Mike Moore" sheetId="262" r:id="rId37"/>
    <sheet name="Scott Spencer" sheetId="255" r:id="rId38"/>
    <sheet name="Steve DuVall" sheetId="170" r:id="rId39"/>
    <sheet name="Steve Gillam" sheetId="245" r:id="rId40"/>
    <sheet name="Ricky Eldridge" sheetId="268" r:id="rId41"/>
    <sheet name="Tao Irtz" sheetId="195" r:id="rId42"/>
    <sheet name="Wade Moore" sheetId="251" r:id="rId43"/>
  </sheets>
  <externalReferences>
    <externalReference r:id="rId44"/>
  </externalReferences>
  <definedNames>
    <definedName name="_xlnm._FilterDatabase" localSheetId="0" hidden="1">'Kentucky 2023'!$C$36:$H$36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0" i="1" l="1"/>
  <c r="G40" i="1"/>
  <c r="F40" i="1"/>
  <c r="E40" i="1"/>
  <c r="D40" i="1"/>
  <c r="N4" i="269"/>
  <c r="L4" i="269"/>
  <c r="K4" i="269"/>
  <c r="H42" i="1"/>
  <c r="G42" i="1"/>
  <c r="F42" i="1"/>
  <c r="E42" i="1"/>
  <c r="D42" i="1"/>
  <c r="N10" i="266"/>
  <c r="M10" i="266"/>
  <c r="O10" i="266" s="1"/>
  <c r="L10" i="266"/>
  <c r="K10" i="266"/>
  <c r="H28" i="1"/>
  <c r="G28" i="1"/>
  <c r="F28" i="1"/>
  <c r="E28" i="1"/>
  <c r="D28" i="1"/>
  <c r="N4" i="268"/>
  <c r="L4" i="268"/>
  <c r="M4" i="268" s="1"/>
  <c r="O4" i="268" s="1"/>
  <c r="K4" i="268"/>
  <c r="H25" i="1"/>
  <c r="G25" i="1"/>
  <c r="F25" i="1"/>
  <c r="E25" i="1"/>
  <c r="D25" i="1"/>
  <c r="N4" i="267"/>
  <c r="L4" i="267"/>
  <c r="K4" i="267"/>
  <c r="H23" i="1"/>
  <c r="G23" i="1"/>
  <c r="F23" i="1"/>
  <c r="E23" i="1"/>
  <c r="D23" i="1"/>
  <c r="N4" i="266"/>
  <c r="L4" i="266"/>
  <c r="M4" i="266" s="1"/>
  <c r="O4" i="266" s="1"/>
  <c r="K4" i="266"/>
  <c r="H45" i="1"/>
  <c r="G45" i="1"/>
  <c r="F45" i="1"/>
  <c r="E45" i="1"/>
  <c r="D45" i="1"/>
  <c r="N4" i="265"/>
  <c r="L4" i="265"/>
  <c r="M4" i="265" s="1"/>
  <c r="O4" i="265" s="1"/>
  <c r="K4" i="265"/>
  <c r="H27" i="1"/>
  <c r="G27" i="1"/>
  <c r="F27" i="1"/>
  <c r="E27" i="1"/>
  <c r="D27" i="1"/>
  <c r="H22" i="1"/>
  <c r="G22" i="1"/>
  <c r="F22" i="1"/>
  <c r="E22" i="1"/>
  <c r="D22" i="1"/>
  <c r="N4" i="264"/>
  <c r="L4" i="264"/>
  <c r="M4" i="264" s="1"/>
  <c r="O4" i="264" s="1"/>
  <c r="K4" i="264"/>
  <c r="N4" i="263"/>
  <c r="L4" i="263"/>
  <c r="M4" i="263" s="1"/>
  <c r="O4" i="263" s="1"/>
  <c r="K4" i="263"/>
  <c r="H16" i="1"/>
  <c r="G16" i="1"/>
  <c r="F16" i="1"/>
  <c r="E16" i="1"/>
  <c r="D16" i="1"/>
  <c r="N27" i="178"/>
  <c r="G72" i="1" s="1"/>
  <c r="L27" i="178"/>
  <c r="M27" i="178" s="1"/>
  <c r="O27" i="178" s="1"/>
  <c r="H72" i="1" s="1"/>
  <c r="K27" i="178"/>
  <c r="D72" i="1" s="1"/>
  <c r="H60" i="1"/>
  <c r="G60" i="1"/>
  <c r="F60" i="1"/>
  <c r="E60" i="1"/>
  <c r="D60" i="1"/>
  <c r="N4" i="262"/>
  <c r="L4" i="262"/>
  <c r="K4" i="262"/>
  <c r="H59" i="1"/>
  <c r="G59" i="1"/>
  <c r="F59" i="1"/>
  <c r="E59" i="1"/>
  <c r="D59" i="1"/>
  <c r="N4" i="261"/>
  <c r="L4" i="261"/>
  <c r="M4" i="261" s="1"/>
  <c r="O4" i="261" s="1"/>
  <c r="K4" i="261"/>
  <c r="H58" i="1"/>
  <c r="G58" i="1"/>
  <c r="F58" i="1"/>
  <c r="E58" i="1"/>
  <c r="D58" i="1"/>
  <c r="N4" i="260"/>
  <c r="L4" i="260"/>
  <c r="K4" i="260"/>
  <c r="H56" i="1"/>
  <c r="G56" i="1"/>
  <c r="F56" i="1"/>
  <c r="E56" i="1"/>
  <c r="D56" i="1"/>
  <c r="N4" i="259"/>
  <c r="L4" i="259"/>
  <c r="K4" i="259"/>
  <c r="H44" i="1"/>
  <c r="G44" i="1"/>
  <c r="F44" i="1"/>
  <c r="E44" i="1"/>
  <c r="D44" i="1"/>
  <c r="N4" i="258"/>
  <c r="L4" i="258"/>
  <c r="K4" i="258"/>
  <c r="N5" i="257"/>
  <c r="G30" i="1" s="1"/>
  <c r="L5" i="257"/>
  <c r="E30" i="1" s="1"/>
  <c r="K5" i="257"/>
  <c r="D30" i="1" s="1"/>
  <c r="N5" i="256"/>
  <c r="G19" i="1" s="1"/>
  <c r="L5" i="256"/>
  <c r="M5" i="256" s="1"/>
  <c r="O5" i="256" s="1"/>
  <c r="H19" i="1" s="1"/>
  <c r="K5" i="256"/>
  <c r="D19" i="1" s="1"/>
  <c r="G37" i="1"/>
  <c r="N5" i="255"/>
  <c r="L5" i="255"/>
  <c r="E37" i="1" s="1"/>
  <c r="K5" i="255"/>
  <c r="D37" i="1" s="1"/>
  <c r="N5" i="254"/>
  <c r="G21" i="1" s="1"/>
  <c r="L5" i="254"/>
  <c r="M5" i="254" s="1"/>
  <c r="O5" i="254" s="1"/>
  <c r="H21" i="1" s="1"/>
  <c r="K5" i="254"/>
  <c r="D21" i="1" s="1"/>
  <c r="K23" i="159"/>
  <c r="N26" i="171"/>
  <c r="G71" i="1" s="1"/>
  <c r="L26" i="171"/>
  <c r="E71" i="1" s="1"/>
  <c r="K26" i="171"/>
  <c r="D71" i="1" s="1"/>
  <c r="D18" i="1"/>
  <c r="N5" i="253"/>
  <c r="G18" i="1" s="1"/>
  <c r="L5" i="253"/>
  <c r="M5" i="253" s="1"/>
  <c r="O5" i="253" s="1"/>
  <c r="H18" i="1" s="1"/>
  <c r="K5" i="253"/>
  <c r="H20" i="1"/>
  <c r="G20" i="1"/>
  <c r="F20" i="1"/>
  <c r="E20" i="1"/>
  <c r="D20" i="1"/>
  <c r="N4" i="252"/>
  <c r="M4" i="252"/>
  <c r="O4" i="252" s="1"/>
  <c r="L4" i="252"/>
  <c r="K4" i="252"/>
  <c r="N7" i="251"/>
  <c r="G53" i="1" s="1"/>
  <c r="L7" i="251"/>
  <c r="E53" i="1" s="1"/>
  <c r="K7" i="251"/>
  <c r="D53" i="1" s="1"/>
  <c r="N14" i="193"/>
  <c r="G46" i="1" s="1"/>
  <c r="L14" i="193"/>
  <c r="E46" i="1" s="1"/>
  <c r="K14" i="193"/>
  <c r="D46" i="1" s="1"/>
  <c r="N5" i="250"/>
  <c r="G38" i="1" s="1"/>
  <c r="L5" i="250"/>
  <c r="E38" i="1" s="1"/>
  <c r="K5" i="250"/>
  <c r="D38" i="1" s="1"/>
  <c r="H24" i="1"/>
  <c r="G24" i="1"/>
  <c r="F24" i="1"/>
  <c r="E24" i="1"/>
  <c r="D24" i="1"/>
  <c r="N4" i="249"/>
  <c r="L4" i="249"/>
  <c r="K4" i="249"/>
  <c r="M4" i="269" l="1"/>
  <c r="O4" i="269" s="1"/>
  <c r="M4" i="267"/>
  <c r="O4" i="267" s="1"/>
  <c r="E18" i="1"/>
  <c r="F18" i="1"/>
  <c r="E21" i="1"/>
  <c r="F21" i="1"/>
  <c r="E19" i="1"/>
  <c r="F19" i="1"/>
  <c r="E72" i="1"/>
  <c r="F72" i="1"/>
  <c r="M4" i="262"/>
  <c r="O4" i="262" s="1"/>
  <c r="M4" i="260"/>
  <c r="O4" i="260" s="1"/>
  <c r="M4" i="259"/>
  <c r="O4" i="259" s="1"/>
  <c r="M4" i="258"/>
  <c r="O4" i="258" s="1"/>
  <c r="M5" i="257"/>
  <c r="M5" i="255"/>
  <c r="M26" i="171"/>
  <c r="M7" i="251"/>
  <c r="M14" i="193"/>
  <c r="M5" i="250"/>
  <c r="M4" i="249"/>
  <c r="O4" i="249" s="1"/>
  <c r="H55" i="1"/>
  <c r="G55" i="1"/>
  <c r="F55" i="1"/>
  <c r="E55" i="1"/>
  <c r="D55" i="1"/>
  <c r="N4" i="248"/>
  <c r="L4" i="248"/>
  <c r="K4" i="248"/>
  <c r="N5" i="247"/>
  <c r="G43" i="1" s="1"/>
  <c r="L5" i="247"/>
  <c r="K5" i="247"/>
  <c r="D43" i="1" s="1"/>
  <c r="N5" i="246"/>
  <c r="G39" i="1" s="1"/>
  <c r="L5" i="246"/>
  <c r="E39" i="1" s="1"/>
  <c r="K5" i="246"/>
  <c r="D39" i="1" s="1"/>
  <c r="O5" i="255" l="1"/>
  <c r="H37" i="1" s="1"/>
  <c r="F37" i="1"/>
  <c r="O5" i="257"/>
  <c r="H30" i="1" s="1"/>
  <c r="F30" i="1"/>
  <c r="O26" i="171"/>
  <c r="H71" i="1" s="1"/>
  <c r="F71" i="1"/>
  <c r="O5" i="250"/>
  <c r="H38" i="1" s="1"/>
  <c r="F38" i="1"/>
  <c r="O7" i="251"/>
  <c r="H53" i="1" s="1"/>
  <c r="F53" i="1"/>
  <c r="O14" i="193"/>
  <c r="H46" i="1" s="1"/>
  <c r="F46" i="1"/>
  <c r="M5" i="247"/>
  <c r="O5" i="247" s="1"/>
  <c r="H43" i="1" s="1"/>
  <c r="M4" i="248"/>
  <c r="O4" i="248" s="1"/>
  <c r="E43" i="1"/>
  <c r="M5" i="246"/>
  <c r="N6" i="245"/>
  <c r="G70" i="1" s="1"/>
  <c r="L6" i="245"/>
  <c r="K6" i="245"/>
  <c r="D70" i="1" s="1"/>
  <c r="N5" i="244"/>
  <c r="G26" i="1" s="1"/>
  <c r="L5" i="244"/>
  <c r="M5" i="244" s="1"/>
  <c r="F26" i="1" s="1"/>
  <c r="K5" i="244"/>
  <c r="D26" i="1" s="1"/>
  <c r="N5" i="243"/>
  <c r="G54" i="1" s="1"/>
  <c r="L5" i="243"/>
  <c r="E54" i="1" s="1"/>
  <c r="K5" i="243"/>
  <c r="D54" i="1" s="1"/>
  <c r="N18" i="195"/>
  <c r="L18" i="195"/>
  <c r="E15" i="1" s="1"/>
  <c r="K18" i="195"/>
  <c r="D15" i="1" s="1"/>
  <c r="N17" i="242"/>
  <c r="G12" i="1" s="1"/>
  <c r="L17" i="242"/>
  <c r="E12" i="1" s="1"/>
  <c r="K17" i="242"/>
  <c r="D12" i="1" s="1"/>
  <c r="N11" i="241"/>
  <c r="G9" i="1" s="1"/>
  <c r="L11" i="241"/>
  <c r="K11" i="241"/>
  <c r="D9" i="1" s="1"/>
  <c r="N18" i="240"/>
  <c r="G67" i="1" s="1"/>
  <c r="L18" i="240"/>
  <c r="K18" i="240"/>
  <c r="D67" i="1" s="1"/>
  <c r="N8" i="239"/>
  <c r="G13" i="1" s="1"/>
  <c r="L8" i="239"/>
  <c r="E13" i="1" s="1"/>
  <c r="K8" i="239"/>
  <c r="D13" i="1" s="1"/>
  <c r="E26" i="1" l="1"/>
  <c r="F43" i="1"/>
  <c r="M6" i="245"/>
  <c r="O6" i="245" s="1"/>
  <c r="H70" i="1" s="1"/>
  <c r="M11" i="241"/>
  <c r="O11" i="241" s="1"/>
  <c r="H9" i="1" s="1"/>
  <c r="O5" i="246"/>
  <c r="H39" i="1" s="1"/>
  <c r="F39" i="1"/>
  <c r="O5" i="244"/>
  <c r="H26" i="1" s="1"/>
  <c r="M18" i="240"/>
  <c r="O18" i="240" s="1"/>
  <c r="H67" i="1" s="1"/>
  <c r="E9" i="1"/>
  <c r="E70" i="1"/>
  <c r="M17" i="242"/>
  <c r="F12" i="1" s="1"/>
  <c r="M5" i="243"/>
  <c r="M18" i="195"/>
  <c r="E67" i="1"/>
  <c r="M8" i="239"/>
  <c r="F9" i="1" l="1"/>
  <c r="F70" i="1"/>
  <c r="F67" i="1"/>
  <c r="O5" i="243"/>
  <c r="H54" i="1" s="1"/>
  <c r="F54" i="1"/>
  <c r="O18" i="195"/>
  <c r="H15" i="1" s="1"/>
  <c r="F15" i="1"/>
  <c r="O17" i="242"/>
  <c r="H12" i="1" s="1"/>
  <c r="O8" i="239"/>
  <c r="H13" i="1" s="1"/>
  <c r="F13" i="1"/>
  <c r="N4" i="238" l="1"/>
  <c r="G29" i="1" s="1"/>
  <c r="L4" i="238"/>
  <c r="K4" i="238"/>
  <c r="D29" i="1" s="1"/>
  <c r="M4" i="238" l="1"/>
  <c r="E29" i="1"/>
  <c r="L4" i="190"/>
  <c r="E41" i="1" s="1"/>
  <c r="K4" i="190"/>
  <c r="D41" i="1" s="1"/>
  <c r="N4" i="190"/>
  <c r="G41" i="1" s="1"/>
  <c r="O4" i="238" l="1"/>
  <c r="H29" i="1" s="1"/>
  <c r="F29" i="1"/>
  <c r="M4" i="190"/>
  <c r="F41" i="1" s="1"/>
  <c r="N13" i="207"/>
  <c r="G10" i="1" s="1"/>
  <c r="L13" i="207"/>
  <c r="E10" i="1" s="1"/>
  <c r="K13" i="207"/>
  <c r="D10" i="1" s="1"/>
  <c r="O4" i="190" l="1"/>
  <c r="H41" i="1" s="1"/>
  <c r="M13" i="207"/>
  <c r="F10" i="1" s="1"/>
  <c r="N4" i="195"/>
  <c r="G57" i="1" s="1"/>
  <c r="L4" i="195"/>
  <c r="E57" i="1" s="1"/>
  <c r="K4" i="195"/>
  <c r="D57" i="1" s="1"/>
  <c r="N8" i="193"/>
  <c r="L8" i="193"/>
  <c r="K8" i="193"/>
  <c r="O13" i="207" l="1"/>
  <c r="H10" i="1" s="1"/>
  <c r="M8" i="193"/>
  <c r="M4" i="195"/>
  <c r="F57" i="1" s="1"/>
  <c r="O8" i="193" l="1"/>
  <c r="O4" i="195"/>
  <c r="H57" i="1" s="1"/>
  <c r="N23" i="159"/>
  <c r="G68" i="1" s="1"/>
  <c r="L23" i="159"/>
  <c r="E68" i="1" s="1"/>
  <c r="D68" i="1"/>
  <c r="N25" i="183"/>
  <c r="G6" i="1" s="1"/>
  <c r="L25" i="183"/>
  <c r="E6" i="1" s="1"/>
  <c r="K25" i="183"/>
  <c r="D6" i="1" s="1"/>
  <c r="N21" i="178"/>
  <c r="G7" i="1" s="1"/>
  <c r="L21" i="178"/>
  <c r="E7" i="1" s="1"/>
  <c r="K21" i="178"/>
  <c r="D7" i="1" s="1"/>
  <c r="M25" i="183" l="1"/>
  <c r="M23" i="159"/>
  <c r="F68" i="1" s="1"/>
  <c r="M21" i="178"/>
  <c r="F7" i="1" s="1"/>
  <c r="O25" i="183" l="1"/>
  <c r="H6" i="1" s="1"/>
  <c r="F6" i="1"/>
  <c r="O23" i="159"/>
  <c r="H68" i="1" s="1"/>
  <c r="O21" i="178"/>
  <c r="H7" i="1" s="1"/>
  <c r="N20" i="171"/>
  <c r="G8" i="1" s="1"/>
  <c r="L20" i="171"/>
  <c r="E8" i="1" s="1"/>
  <c r="K20" i="171"/>
  <c r="D8" i="1" s="1"/>
  <c r="N11" i="170"/>
  <c r="G14" i="1" s="1"/>
  <c r="L11" i="170"/>
  <c r="E14" i="1" s="1"/>
  <c r="K11" i="170"/>
  <c r="D14" i="1" s="1"/>
  <c r="M11" i="170" l="1"/>
  <c r="F14" i="1" s="1"/>
  <c r="M20" i="171"/>
  <c r="F8" i="1" s="1"/>
  <c r="O11" i="170" l="1"/>
  <c r="H14" i="1" s="1"/>
  <c r="O20" i="171"/>
  <c r="H8" i="1" s="1"/>
  <c r="N12" i="131" l="1"/>
  <c r="G11" i="1" s="1"/>
  <c r="L12" i="131"/>
  <c r="E11" i="1" s="1"/>
  <c r="K12" i="131"/>
  <c r="D11" i="1" s="1"/>
  <c r="M12" i="131" l="1"/>
  <c r="F11" i="1" s="1"/>
  <c r="O12" i="131" l="1"/>
  <c r="H11" i="1" s="1"/>
</calcChain>
</file>

<file path=xl/sharedStrings.xml><?xml version="1.0" encoding="utf-8"?>
<sst xmlns="http://schemas.openxmlformats.org/spreadsheetml/2006/main" count="1502" uniqueCount="98">
  <si>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</si>
  <si>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</si>
  <si>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</si>
  <si>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</si>
  <si>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</si>
  <si>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</si>
  <si>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</si>
  <si>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</si>
  <si>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</si>
  <si>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</si>
  <si>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</si>
  <si>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</si>
  <si>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</si>
  <si>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</si>
  <si>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</si>
  <si>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</si>
  <si>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</si>
  <si>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</si>
  <si>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</si>
  <si>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# Of Targets</t>
  </si>
  <si>
    <t>Back to Ranking</t>
  </si>
  <si>
    <t>Outlaw Lt</t>
  </si>
  <si>
    <t>Outlaw Lite</t>
  </si>
  <si>
    <t xml:space="preserve"> </t>
  </si>
  <si>
    <t>Outlaw Heavy</t>
  </si>
  <si>
    <t xml:space="preserve">Outlaw Hvy </t>
  </si>
  <si>
    <t>Kentucky</t>
  </si>
  <si>
    <t>Jud Denniston</t>
  </si>
  <si>
    <t>Bill Smith</t>
  </si>
  <si>
    <t>Mike Gross</t>
  </si>
  <si>
    <t>Steve DuVall</t>
  </si>
  <si>
    <t>Chris Bradley</t>
  </si>
  <si>
    <t>Jackson, KY</t>
  </si>
  <si>
    <t>Jeff Lewis</t>
  </si>
  <si>
    <t>Unlimited</t>
  </si>
  <si>
    <t xml:space="preserve">Unlimited </t>
  </si>
  <si>
    <t xml:space="preserve">Factory </t>
  </si>
  <si>
    <t>Jon McGeorge</t>
  </si>
  <si>
    <t>Greg Smetanko</t>
  </si>
  <si>
    <t>Tao Irtz</t>
  </si>
  <si>
    <t>Factory</t>
  </si>
  <si>
    <t>Cecil Combs</t>
  </si>
  <si>
    <t>Ben Johnson</t>
  </si>
  <si>
    <t>ABRA OUTLAW HEAVY RANKING 2023</t>
  </si>
  <si>
    <t>ABRA OUTLAW LITE RANKING 2023</t>
  </si>
  <si>
    <t>ABRA UNLIMITED RANKING 2023</t>
  </si>
  <si>
    <t>ABRA FACTORY RANKING 2023</t>
  </si>
  <si>
    <t>JEFF LEWIS</t>
  </si>
  <si>
    <t>JAMES PARKER</t>
  </si>
  <si>
    <t>James Parker</t>
  </si>
  <si>
    <t>MIKE GROSS</t>
  </si>
  <si>
    <t>CECIL COMBS</t>
  </si>
  <si>
    <t>CHUCK MILLER</t>
  </si>
  <si>
    <t>Chuck Miller</t>
  </si>
  <si>
    <t>CHRIS BRADLEY</t>
  </si>
  <si>
    <t>BILL SMITH</t>
  </si>
  <si>
    <t>STEVE DUVALL</t>
  </si>
  <si>
    <t>JUD DENNISTON</t>
  </si>
  <si>
    <t>BEN JOHNSON</t>
  </si>
  <si>
    <t>JON MCGEORGE</t>
  </si>
  <si>
    <t>TAO IRTZ</t>
  </si>
  <si>
    <t xml:space="preserve">CHUCK MILLER </t>
  </si>
  <si>
    <t>GREG SMETANKO</t>
  </si>
  <si>
    <t>Jim Parker</t>
  </si>
  <si>
    <t>Jeromy Viands</t>
  </si>
  <si>
    <t>Foster Arvin</t>
  </si>
  <si>
    <t>Chris Helton</t>
  </si>
  <si>
    <t>Jody Campbell</t>
  </si>
  <si>
    <t>Steve Gillam</t>
  </si>
  <si>
    <t>Steve Gilliam</t>
  </si>
  <si>
    <t>Jon Landsaw</t>
  </si>
  <si>
    <t>Josh Crawford</t>
  </si>
  <si>
    <t>Charles Miller</t>
  </si>
  <si>
    <t>Jud Dennsiton</t>
  </si>
  <si>
    <t>Wilmore,KY</t>
  </si>
  <si>
    <t>Connel Rowe</t>
  </si>
  <si>
    <t>Emory Viands</t>
  </si>
  <si>
    <t>Wade Moore</t>
  </si>
  <si>
    <t>Somerset, KY</t>
  </si>
  <si>
    <t>Jeff Riester</t>
  </si>
  <si>
    <t>Jeff Davis</t>
  </si>
  <si>
    <t>Brandon Eversole</t>
  </si>
  <si>
    <t>Scott Spencer</t>
  </si>
  <si>
    <t>Mt. Sterling, KY</t>
  </si>
  <si>
    <t>Joe Jarrell</t>
  </si>
  <si>
    <t>Ann Tucker</t>
  </si>
  <si>
    <t>Joe Wells</t>
  </si>
  <si>
    <t>Michael Blackard</t>
  </si>
  <si>
    <t>Dustin Fugate</t>
  </si>
  <si>
    <t>Darrell Moore</t>
  </si>
  <si>
    <t>Mike Moore</t>
  </si>
  <si>
    <t>`</t>
  </si>
  <si>
    <t>Keith Stilltner</t>
  </si>
  <si>
    <t>Jarrod Morgan</t>
  </si>
  <si>
    <t>Marvin Batliner</t>
  </si>
  <si>
    <t>Kenny Huth</t>
  </si>
  <si>
    <t>Ricky Eldridge</t>
  </si>
  <si>
    <t>Bob Huth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</si>
</sst>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6">
    <xf numFmtId="0" fontId="0" fillId="0" borderId="0" xfId="0"/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3" fillId="0" borderId="1" xfId="0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 wrapText="1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1" fontId="3" fillId="0" borderId="1" xfId="0" applyNumberFormat="1" applyFont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 wrapText="1"/>
      <protection hidden="1"/>
    </xf>
    <xf numFmtId="0" fontId="2" fillId="0" borderId="0" xfId="1" applyFill="1"/>
    <xf numFmtId="0" fontId="4" fillId="2" borderId="0" xfId="0" applyFont="1" applyFill="1" applyAlignment="1">
      <alignment horizontal="center"/>
    </xf>
    <xf numFmtId="2" fontId="4" fillId="2" borderId="0" xfId="0" applyNumberFormat="1" applyFont="1" applyFill="1" applyAlignment="1">
      <alignment horizontal="center"/>
    </xf>
    <xf numFmtId="0" fontId="5" fillId="0" borderId="0" xfId="0" applyFont="1"/>
    <xf numFmtId="0" fontId="6" fillId="2" borderId="0" xfId="0" applyFont="1" applyFill="1"/>
    <xf numFmtId="0" fontId="7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2" borderId="0" xfId="0" applyFont="1" applyFill="1"/>
    <xf numFmtId="0" fontId="6" fillId="2" borderId="0" xfId="0" applyFont="1" applyFill="1" applyAlignment="1">
      <alignment horizontal="left"/>
    </xf>
    <xf numFmtId="0" fontId="8" fillId="0" borderId="0" xfId="1" applyFont="1" applyBorder="1" applyAlignment="1" applyProtection="1">
      <alignment horizontal="center"/>
      <protection locked="0"/>
    </xf>
    <xf numFmtId="0" fontId="8" fillId="0" borderId="0" xfId="1" applyFont="1" applyFill="1" applyAlignment="1">
      <alignment horizontal="center"/>
    </xf>
    <xf numFmtId="0" fontId="8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 vertical="center" wrapText="1" shrinkToFit="1"/>
    </xf>
    <xf numFmtId="1" fontId="4" fillId="2" borderId="0" xfId="0" applyNumberFormat="1" applyFont="1" applyFill="1" applyAlignment="1">
      <alignment horizontal="center"/>
    </xf>
    <xf numFmtId="49" fontId="10" fillId="0" borderId="1" xfId="0" applyNumberFormat="1" applyFont="1" applyBorder="1" applyAlignment="1">
      <alignment horizontal="center" wrapText="1"/>
    </xf>
    <xf numFmtId="0" fontId="11" fillId="0" borderId="0" xfId="1" applyFont="1" applyFill="1" applyBorder="1" applyAlignment="1" applyProtection="1">
      <alignment horizontal="center"/>
      <protection locked="0"/>
    </xf>
    <xf numFmtId="0" fontId="11" fillId="0" borderId="0" xfId="1" applyFont="1" applyAlignment="1">
      <alignment horizontal="center"/>
    </xf>
    <xf numFmtId="0" fontId="9" fillId="3" borderId="0" xfId="0" applyFont="1" applyFill="1" applyAlignment="1">
      <alignment horizontal="center"/>
    </xf>
    <xf numFmtId="0" fontId="8" fillId="3" borderId="0" xfId="1" applyFont="1" applyFill="1" applyBorder="1" applyAlignment="1" applyProtection="1">
      <alignment horizontal="center"/>
      <protection locked="0"/>
    </xf>
    <xf numFmtId="1" fontId="9" fillId="3" borderId="0" xfId="0" applyNumberFormat="1" applyFont="1" applyFill="1" applyAlignment="1">
      <alignment horizontal="center"/>
    </xf>
    <xf numFmtId="2" fontId="9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1" fontId="4" fillId="3" borderId="0" xfId="0" applyNumberFormat="1" applyFont="1" applyFill="1" applyAlignment="1">
      <alignment horizontal="center"/>
    </xf>
    <xf numFmtId="2" fontId="4" fillId="3" borderId="0" xfId="0" applyNumberFormat="1" applyFont="1" applyFill="1" applyAlignment="1">
      <alignment horizontal="center"/>
    </xf>
    <xf numFmtId="0" fontId="12" fillId="0" borderId="1" xfId="0" applyFont="1" applyBorder="1" applyAlignment="1" applyProtection="1">
      <alignment horizontal="center" vertical="center"/>
      <protection locked="0"/>
    </xf>
    <xf numFmtId="0" fontId="11" fillId="0" borderId="0" xfId="1" applyFont="1" applyBorder="1" applyAlignment="1" applyProtection="1">
      <alignment horizontal="center"/>
      <protection locked="0"/>
    </xf>
    <xf numFmtId="0" fontId="8" fillId="3" borderId="0" xfId="1" applyFont="1" applyFill="1" applyAlignment="1">
      <alignment horizontal="center"/>
    </xf>
    <xf numFmtId="0" fontId="3" fillId="4" borderId="1" xfId="0" applyFont="1" applyFill="1" applyBorder="1" applyAlignment="1" applyProtection="1">
      <alignment horizontal="center"/>
      <protection locked="0"/>
    </xf>
    <xf numFmtId="1" fontId="3" fillId="5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" fontId="13" fillId="5" borderId="1" xfId="0" applyNumberFormat="1" applyFont="1" applyFill="1" applyBorder="1" applyAlignment="1" applyProtection="1">
      <alignment horizontal="center"/>
      <protection locked="0"/>
    </xf>
    <xf numFmtId="1" fontId="13" fillId="0" borderId="1" xfId="0" applyNumberFormat="1" applyFont="1" applyBorder="1" applyAlignment="1" applyProtection="1">
      <alignment horizontal="center"/>
      <protection locked="0"/>
    </xf>
    <xf numFmtId="14" fontId="3" fillId="4" borderId="1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 wrapText="1"/>
    </xf>
    <xf numFmtId="1" fontId="3" fillId="4" borderId="1" xfId="0" applyNumberFormat="1" applyFont="1" applyFill="1" applyBorder="1" applyAlignment="1" applyProtection="1">
      <alignment horizontal="center"/>
      <protection locked="0"/>
    </xf>
    <xf numFmtId="1" fontId="3" fillId="4" borderId="1" xfId="0" applyNumberFormat="1" applyFont="1" applyFill="1" applyBorder="1" applyAlignment="1" applyProtection="1">
      <alignment horizontal="center" wrapText="1"/>
      <protection hidden="1"/>
    </xf>
    <xf numFmtId="2" fontId="3" fillId="4" borderId="1" xfId="0" applyNumberFormat="1" applyFont="1" applyFill="1" applyBorder="1" applyAlignment="1" applyProtection="1">
      <alignment horizontal="center"/>
      <protection hidden="1"/>
    </xf>
    <xf numFmtId="1" fontId="3" fillId="4" borderId="1" xfId="0" applyNumberFormat="1" applyFont="1" applyFill="1" applyBorder="1" applyAlignment="1" applyProtection="1">
      <alignment horizontal="center"/>
      <protection hidden="1"/>
    </xf>
    <xf numFmtId="2" fontId="3" fillId="4" borderId="1" xfId="0" applyNumberFormat="1" applyFont="1" applyFill="1" applyBorder="1" applyAlignment="1" applyProtection="1">
      <alignment horizontal="center" wrapText="1"/>
      <protection hidden="1"/>
    </xf>
    <xf numFmtId="0" fontId="3" fillId="4" borderId="1" xfId="0" applyFont="1" applyFill="1" applyBorder="1" applyAlignment="1">
      <alignment horizontal="center" wrapText="1" shrinkToFit="1"/>
    </xf>
    <xf numFmtId="1" fontId="3" fillId="6" borderId="1" xfId="0" applyNumberFormat="1" applyFont="1" applyFill="1" applyBorder="1" applyAlignment="1" applyProtection="1">
      <alignment horizontal="center"/>
      <protection locked="0"/>
    </xf>
    <xf numFmtId="49" fontId="10" fillId="4" borderId="1" xfId="0" applyNumberFormat="1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470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6"/>
  <dimension ref="A1:XFD72"/>
  <sheetViews>
    <sheetView tabSelected="1" workbookViewId="0"/>
  </sheetViews>
  <sheetFormatPr defaultColWidth="9.140625" defaultRowHeight="15" x14ac:dyDescent="0.25"/>
  <cols>
    <col min="1" max="1" width="9.140625" style="25"/>
    <col min="2" max="2" width="17.28515625" style="25" customWidth="1"/>
    <col min="3" max="3" width="19.85546875" style="25" customWidth="1"/>
    <col min="4" max="4" width="15.7109375" style="25" bestFit="1" customWidth="1"/>
    <col min="5" max="5" width="16.140625" style="25" bestFit="1" customWidth="1"/>
    <col min="6" max="6" width="9.140625" style="26"/>
    <col min="7" max="7" width="9.140625" style="27"/>
    <col min="8" max="8" width="16.28515625" style="26" bestFit="1" customWidth="1"/>
    <col min="9" max="16384" width="9.140625" style="22"/>
  </cols>
  <sheetData>
    <row r="1" spans="1:8 16384:16384" ht="13.9" x14ac:dyDescent="0.25">
      <c r="A1" s="20" t="s">
        <v>23</v>
      </c>
      <c r="B1" s="20"/>
      <c r="C1" s="20"/>
      <c r="D1" s="20"/>
      <c r="E1" s="20"/>
      <c r="F1" s="21"/>
      <c r="G1" s="37"/>
      <c r="H1" s="21"/>
    </row>
    <row r="2" spans="1:8 16384:16384" ht="28.15" x14ac:dyDescent="0.5">
      <c r="A2" s="20"/>
      <c r="B2" s="20"/>
      <c r="C2" s="29" t="s">
        <v>43</v>
      </c>
      <c r="D2" s="20"/>
      <c r="E2" s="20"/>
      <c r="F2" s="21"/>
      <c r="G2" s="37"/>
      <c r="H2" s="21"/>
    </row>
    <row r="3" spans="1:8 16384:16384" ht="17.45" x14ac:dyDescent="0.3">
      <c r="A3" s="20"/>
      <c r="B3" s="20"/>
      <c r="C3" s="20"/>
      <c r="D3" s="24" t="s">
        <v>26</v>
      </c>
      <c r="E3" s="20"/>
      <c r="F3" s="21"/>
      <c r="G3" s="37"/>
      <c r="H3" s="21"/>
    </row>
    <row r="4" spans="1:8 16384:16384" ht="13.9" x14ac:dyDescent="0.25">
      <c r="A4" s="20"/>
      <c r="B4" s="20"/>
      <c r="C4" s="20"/>
      <c r="D4" s="20"/>
      <c r="E4" s="20"/>
      <c r="F4" s="21"/>
      <c r="G4" s="37"/>
      <c r="H4" s="21"/>
    </row>
    <row r="5" spans="1:8 16384:16384" ht="13.9" x14ac:dyDescent="0.25">
      <c r="A5" s="33" t="s">
        <v>0</v>
      </c>
      <c r="B5" s="33" t="s">
        <v>1</v>
      </c>
      <c r="C5" s="33" t="s">
        <v>2</v>
      </c>
      <c r="D5" s="33" t="s">
        <v>19</v>
      </c>
      <c r="E5" s="33" t="s">
        <v>16</v>
      </c>
      <c r="F5" s="34" t="s">
        <v>17</v>
      </c>
      <c r="G5" s="35" t="s">
        <v>14</v>
      </c>
      <c r="H5" s="34" t="s">
        <v>18</v>
      </c>
    </row>
    <row r="6" spans="1:8 16384:16384" ht="13.9" x14ac:dyDescent="0.25">
      <c r="A6" s="33">
        <v>1</v>
      </c>
      <c r="B6" s="33" t="s">
        <v>24</v>
      </c>
      <c r="C6" s="30" t="s">
        <v>33</v>
      </c>
      <c r="D6" s="35">
        <f>SUM('Jeff Lewis'!K25)</f>
        <v>88</v>
      </c>
      <c r="E6" s="35">
        <f>SUM('Jeff Lewis'!L25)</f>
        <v>17257.009999999998</v>
      </c>
      <c r="F6" s="34">
        <f>SUM('Jeff Lewis'!M25)</f>
        <v>196.10238636363636</v>
      </c>
      <c r="G6" s="35">
        <f>SUM('Jeff Lewis'!N25)</f>
        <v>130</v>
      </c>
      <c r="H6" s="34">
        <f>SUM('Jeff Lewis'!O25)</f>
        <v>326.10238636363636</v>
      </c>
    </row>
    <row r="7" spans="1:8 16384:16384" ht="13.9" x14ac:dyDescent="0.25">
      <c r="A7" s="33">
        <v>2</v>
      </c>
      <c r="B7" s="33" t="s">
        <v>24</v>
      </c>
      <c r="C7" s="30" t="s">
        <v>29</v>
      </c>
      <c r="D7" s="35">
        <f>SUM('Mike Gross'!K21)</f>
        <v>72</v>
      </c>
      <c r="E7" s="35">
        <f>SUM('Mike Gross'!L21)</f>
        <v>14124.009000000002</v>
      </c>
      <c r="F7" s="34">
        <f>SUM('Mike Gross'!M21)</f>
        <v>196.16679166666668</v>
      </c>
      <c r="G7" s="35">
        <f>SUM('Mike Gross'!N21)</f>
        <v>101</v>
      </c>
      <c r="H7" s="34">
        <f>SUM('Mike Gross'!O21)</f>
        <v>297.16679166666665</v>
      </c>
    </row>
    <row r="8" spans="1:8 16384:16384" ht="13.9" x14ac:dyDescent="0.25">
      <c r="A8" s="33">
        <v>3</v>
      </c>
      <c r="B8" s="33" t="s">
        <v>24</v>
      </c>
      <c r="C8" s="30" t="s">
        <v>27</v>
      </c>
      <c r="D8" s="35">
        <f>SUM('Jud Denniston'!K20)</f>
        <v>68</v>
      </c>
      <c r="E8" s="35">
        <f>SUM('Jud Denniston'!L20)</f>
        <v>13233.003000000001</v>
      </c>
      <c r="F8" s="34">
        <f>SUM('Jud Denniston'!M20)</f>
        <v>194.60298529411764</v>
      </c>
      <c r="G8" s="35">
        <f>SUM('Jud Denniston'!N20)</f>
        <v>55</v>
      </c>
      <c r="H8" s="34">
        <f>SUM('Jud Denniston'!O20)</f>
        <v>249.60298529411764</v>
      </c>
    </row>
    <row r="9" spans="1:8 16384:16384" ht="13.9" x14ac:dyDescent="0.25">
      <c r="A9" s="33">
        <v>4</v>
      </c>
      <c r="B9" s="33" t="s">
        <v>24</v>
      </c>
      <c r="C9" s="30" t="s">
        <v>64</v>
      </c>
      <c r="D9" s="35">
        <f>SUM('Jeromy Viands'!K11)</f>
        <v>32</v>
      </c>
      <c r="E9" s="35">
        <f>SUM('Jeromy Viands'!L11)</f>
        <v>6279.0030000000006</v>
      </c>
      <c r="F9" s="34">
        <f>SUM('Jeromy Viands'!M11)</f>
        <v>196.21884375000002</v>
      </c>
      <c r="G9" s="35">
        <f>SUM('Jeromy Viands'!N11)</f>
        <v>45</v>
      </c>
      <c r="H9" s="34">
        <f>SUM('Jeromy Viands'!O11)</f>
        <v>241.21884375000002</v>
      </c>
    </row>
    <row r="10" spans="1:8 16384:16384" ht="13.9" x14ac:dyDescent="0.25">
      <c r="A10" s="33">
        <v>5</v>
      </c>
      <c r="B10" s="33" t="s">
        <v>24</v>
      </c>
      <c r="C10" s="30" t="s">
        <v>41</v>
      </c>
      <c r="D10" s="35">
        <f>SUM('Cecil Combs'!K13)</f>
        <v>40</v>
      </c>
      <c r="E10" s="35">
        <f>SUM('Cecil Combs'!L13)</f>
        <v>7843.0030000000006</v>
      </c>
      <c r="F10" s="34">
        <f>SUM('Cecil Combs'!M13)</f>
        <v>196.07507500000003</v>
      </c>
      <c r="G10" s="35">
        <f>SUM('Cecil Combs'!N13)</f>
        <v>45</v>
      </c>
      <c r="H10" s="34">
        <f>SUM('Cecil Combs'!O13)</f>
        <v>241.07507500000003</v>
      </c>
    </row>
    <row r="11" spans="1:8 16384:16384" x14ac:dyDescent="0.25">
      <c r="A11" s="33">
        <v>6</v>
      </c>
      <c r="B11" s="33" t="s">
        <v>24</v>
      </c>
      <c r="C11" s="30" t="s">
        <v>28</v>
      </c>
      <c r="D11" s="35">
        <f>SUM('Bill Smith'!K12)</f>
        <v>36</v>
      </c>
      <c r="E11" s="35">
        <f>SUM('Bill Smith'!L12)</f>
        <v>7079.0010000000002</v>
      </c>
      <c r="F11" s="34">
        <f>SUM('Bill Smith'!M12)</f>
        <v>196.63891666666666</v>
      </c>
      <c r="G11" s="35">
        <f>SUM('Bill Smith'!N12)</f>
        <v>44</v>
      </c>
      <c r="H11" s="34">
        <f>SUM('Bill Smith'!O12)</f>
        <v>240.63891666666666</v>
      </c>
    </row>
    <row r="12" spans="1:8 16384:16384" x14ac:dyDescent="0.25">
      <c r="A12" s="33">
        <v>7</v>
      </c>
      <c r="B12" s="33" t="s">
        <v>24</v>
      </c>
      <c r="C12" s="30" t="s">
        <v>65</v>
      </c>
      <c r="D12" s="35">
        <f>SUM('Foster Arvin'!K17)</f>
        <v>56</v>
      </c>
      <c r="E12" s="35">
        <f>SUM('Foster Arvin'!L17)</f>
        <v>10834</v>
      </c>
      <c r="F12" s="34">
        <f>SUM('Foster Arvin'!M17)</f>
        <v>193.46428571428572</v>
      </c>
      <c r="G12" s="35">
        <f>SUM('Foster Arvin'!N17)</f>
        <v>43</v>
      </c>
      <c r="H12" s="34">
        <f>SUM('Foster Arvin'!O17)</f>
        <v>236.46428571428572</v>
      </c>
    </row>
    <row r="13" spans="1:8 16384:16384" x14ac:dyDescent="0.25">
      <c r="A13" s="33">
        <v>8</v>
      </c>
      <c r="B13" s="33" t="s">
        <v>24</v>
      </c>
      <c r="C13" s="31" t="s">
        <v>49</v>
      </c>
      <c r="D13" s="35">
        <f>SUM('James Parker'!K8)</f>
        <v>20</v>
      </c>
      <c r="E13" s="35">
        <f>SUM('James Parker'!L8)</f>
        <v>3934.0029999999997</v>
      </c>
      <c r="F13" s="34">
        <f>SUM('James Parker'!M8)</f>
        <v>196.70014999999998</v>
      </c>
      <c r="G13" s="35">
        <f>SUM('James Parker'!N8)</f>
        <v>34</v>
      </c>
      <c r="H13" s="34">
        <f>SUM('James Parker'!O8)</f>
        <v>230.70014999999998</v>
      </c>
    </row>
    <row r="14" spans="1:8 16384:16384" x14ac:dyDescent="0.25">
      <c r="A14" s="33">
        <v>9</v>
      </c>
      <c r="B14" s="33" t="s">
        <v>24</v>
      </c>
      <c r="C14" s="30" t="s">
        <v>30</v>
      </c>
      <c r="D14" s="35">
        <f>SUM('Steve DuVall'!K11)</f>
        <v>32</v>
      </c>
      <c r="E14" s="35">
        <f>SUM('Steve DuVall'!L11)</f>
        <v>6188.0010000000002</v>
      </c>
      <c r="F14" s="34">
        <f>SUM('Steve DuVall'!M11)</f>
        <v>193.37503125000001</v>
      </c>
      <c r="G14" s="35">
        <f>SUM('Steve DuVall'!N11)</f>
        <v>16</v>
      </c>
      <c r="H14" s="34">
        <f>SUM('Steve DuVall'!O11)</f>
        <v>209.37503125000001</v>
      </c>
      <c r="XFD14" s="35"/>
    </row>
    <row r="15" spans="1:8 16384:16384" x14ac:dyDescent="0.25">
      <c r="A15" s="33">
        <v>10</v>
      </c>
      <c r="B15" s="33" t="s">
        <v>24</v>
      </c>
      <c r="C15" s="30" t="s">
        <v>39</v>
      </c>
      <c r="D15" s="35">
        <f>SUM('Tao Irtz'!K18)</f>
        <v>24</v>
      </c>
      <c r="E15" s="35">
        <f>SUM('Tao Irtz'!L18)</f>
        <v>4579.0010000000002</v>
      </c>
      <c r="F15" s="34">
        <f>SUM('Tao Irtz'!M18)</f>
        <v>190.79170833333333</v>
      </c>
      <c r="G15" s="35">
        <v>4</v>
      </c>
      <c r="H15" s="34">
        <f>SUM('Tao Irtz'!O18)</f>
        <v>205.79170833333333</v>
      </c>
      <c r="XFD15" s="35"/>
    </row>
    <row r="16" spans="1:8 16384:16384" x14ac:dyDescent="0.25">
      <c r="A16" s="33">
        <v>11</v>
      </c>
      <c r="B16" s="33" t="s">
        <v>24</v>
      </c>
      <c r="C16" s="30" t="s">
        <v>38</v>
      </c>
      <c r="D16" s="35">
        <f>SUM('Greg Smetanko'!K8)</f>
        <v>20</v>
      </c>
      <c r="E16" s="35">
        <f>SUM('Greg Smetanko'!L8)</f>
        <v>3822.0010000000002</v>
      </c>
      <c r="F16" s="34">
        <f>SUM('Greg Smetanko'!M8)</f>
        <v>191.10005000000001</v>
      </c>
      <c r="G16" s="35">
        <f>SUM('Greg Smetanko'!N8)</f>
        <v>10</v>
      </c>
      <c r="H16" s="34">
        <f>SUM('Greg Smetanko'!O8)</f>
        <v>201.10005000000001</v>
      </c>
      <c r="XFD16" s="35"/>
    </row>
    <row r="17" spans="1:8 16384:16384" x14ac:dyDescent="0.25">
      <c r="A17" s="41"/>
      <c r="B17" s="41"/>
      <c r="C17" s="42"/>
      <c r="D17" s="43"/>
      <c r="E17" s="43"/>
      <c r="F17" s="44"/>
      <c r="G17" s="43"/>
      <c r="H17" s="44"/>
      <c r="XFD17" s="35"/>
    </row>
    <row r="18" spans="1:8 16384:16384" x14ac:dyDescent="0.25">
      <c r="A18" s="33">
        <v>12</v>
      </c>
      <c r="B18" s="33" t="s">
        <v>24</v>
      </c>
      <c r="C18" s="30" t="s">
        <v>80</v>
      </c>
      <c r="D18" s="35">
        <f>SUM('Jeff Davis'!K5)</f>
        <v>8</v>
      </c>
      <c r="E18" s="35">
        <f>SUM('Jeff Davis'!L5)</f>
        <v>1556.001</v>
      </c>
      <c r="F18" s="34">
        <f>SUM('Jeff Davis'!M5)</f>
        <v>194.500125</v>
      </c>
      <c r="G18" s="35">
        <f>SUM('Jeff Davis'!N5)</f>
        <v>10</v>
      </c>
      <c r="H18" s="34">
        <f>SUM('Jeff Davis'!O5)</f>
        <v>204.500125</v>
      </c>
      <c r="XFD18" s="35"/>
    </row>
    <row r="19" spans="1:8 16384:16384" x14ac:dyDescent="0.25">
      <c r="A19" s="33">
        <v>13</v>
      </c>
      <c r="B19" s="33" t="s">
        <v>24</v>
      </c>
      <c r="C19" s="30" t="s">
        <v>84</v>
      </c>
      <c r="D19" s="35">
        <f>SUM('Joe Jarrell'!K5)</f>
        <v>8</v>
      </c>
      <c r="E19" s="35">
        <f>SUM('Joe Jarrell'!L5)</f>
        <v>1557</v>
      </c>
      <c r="F19" s="34">
        <f>SUM('Joe Jarrell'!M5)</f>
        <v>194.625</v>
      </c>
      <c r="G19" s="35">
        <f>SUM('Joe Jarrell'!N5)</f>
        <v>8</v>
      </c>
      <c r="H19" s="34">
        <f>SUM('Joe Jarrell'!O5)</f>
        <v>202.625</v>
      </c>
      <c r="XFD19" s="35"/>
    </row>
    <row r="20" spans="1:8 16384:16384" x14ac:dyDescent="0.25">
      <c r="A20" s="33">
        <v>14</v>
      </c>
      <c r="B20" s="33" t="s">
        <v>24</v>
      </c>
      <c r="C20" s="30" t="s">
        <v>79</v>
      </c>
      <c r="D20" s="35">
        <f>SUM('Jeff Riester'!K4)</f>
        <v>4</v>
      </c>
      <c r="E20" s="35">
        <f>SUM('Jeff Riester'!L4)</f>
        <v>780.00099999999998</v>
      </c>
      <c r="F20" s="34">
        <f>SUM('Jeff Riester'!M4)</f>
        <v>195.00024999999999</v>
      </c>
      <c r="G20" s="35">
        <f>SUM('Jeff Riester'!N4)</f>
        <v>5</v>
      </c>
      <c r="H20" s="34">
        <f>SUM('Jeff Riester'!O4)</f>
        <v>200.00024999999999</v>
      </c>
      <c r="XFD20" s="35"/>
    </row>
    <row r="21" spans="1:8 16384:16384" x14ac:dyDescent="0.25">
      <c r="A21" s="33">
        <v>15</v>
      </c>
      <c r="B21" s="33" t="s">
        <v>24</v>
      </c>
      <c r="C21" s="30" t="s">
        <v>81</v>
      </c>
      <c r="D21" s="35">
        <f>SUM('Brandon Eversole'!K5)</f>
        <v>8</v>
      </c>
      <c r="E21" s="35">
        <f>SUM('Brandon Eversole'!L5)</f>
        <v>1561</v>
      </c>
      <c r="F21" s="34">
        <f>SUM('Brandon Eversole'!M5)</f>
        <v>195.125</v>
      </c>
      <c r="G21" s="35">
        <f>SUM('Brandon Eversole'!N5)</f>
        <v>4</v>
      </c>
      <c r="H21" s="34">
        <f>SUM('Brandon Eversole'!O5)</f>
        <v>199.125</v>
      </c>
      <c r="XFD21" s="35"/>
    </row>
    <row r="22" spans="1:8 16384:16384" x14ac:dyDescent="0.25">
      <c r="A22" s="33">
        <v>16</v>
      </c>
      <c r="B22" s="33" t="s">
        <v>24</v>
      </c>
      <c r="C22" s="30" t="s">
        <v>63</v>
      </c>
      <c r="D22" s="35">
        <f>SUM('Jim Parker'!K4)</f>
        <v>4</v>
      </c>
      <c r="E22" s="35">
        <f>SUM('Jim Parker'!L4)</f>
        <v>785</v>
      </c>
      <c r="F22" s="34">
        <f>SUM('Jim Parker'!M4)</f>
        <v>196.25</v>
      </c>
      <c r="G22" s="35">
        <f>SUM('Jim Parker'!N4)</f>
        <v>2</v>
      </c>
      <c r="H22" s="34">
        <f>SUM('Jim Parker'!O4)</f>
        <v>198.25</v>
      </c>
      <c r="XFD22" s="35"/>
    </row>
    <row r="23" spans="1:8 16384:16384" x14ac:dyDescent="0.25">
      <c r="A23" s="33">
        <v>17</v>
      </c>
      <c r="B23" s="33" t="s">
        <v>24</v>
      </c>
      <c r="C23" s="30" t="s">
        <v>94</v>
      </c>
      <c r="D23" s="35">
        <f>SUM('Marvin Batliner'!K4)</f>
        <v>4</v>
      </c>
      <c r="E23" s="35">
        <f>SUM('Marvin Batliner'!L4)</f>
        <v>782</v>
      </c>
      <c r="F23" s="34">
        <f>SUM('Marvin Batliner'!M4)</f>
        <v>195.5</v>
      </c>
      <c r="G23" s="35">
        <f>SUM('Marvin Batliner'!N4)</f>
        <v>2</v>
      </c>
      <c r="H23" s="34">
        <f>SUM('Marvin Batliner'!O4)</f>
        <v>197.5</v>
      </c>
      <c r="XFD23" s="35"/>
    </row>
    <row r="24" spans="1:8 16384:16384" x14ac:dyDescent="0.25">
      <c r="A24" s="33">
        <v>18</v>
      </c>
      <c r="B24" s="33" t="s">
        <v>24</v>
      </c>
      <c r="C24" s="30" t="s">
        <v>75</v>
      </c>
      <c r="D24" s="35">
        <f>SUM('Connel Rowe'!K4)</f>
        <v>4</v>
      </c>
      <c r="E24" s="35">
        <f>SUM('Connel Rowe'!L4)</f>
        <v>773</v>
      </c>
      <c r="F24" s="34">
        <f>SUM('Connel Rowe'!M4)</f>
        <v>193.25</v>
      </c>
      <c r="G24" s="35">
        <f>SUM('Connel Rowe'!N4)</f>
        <v>4</v>
      </c>
      <c r="H24" s="34">
        <f>SUM('Connel Rowe'!O4)</f>
        <v>197.25</v>
      </c>
      <c r="XFD24" s="35"/>
    </row>
    <row r="25" spans="1:8 16384:16384" x14ac:dyDescent="0.25">
      <c r="A25" s="33">
        <v>19</v>
      </c>
      <c r="B25" s="33" t="s">
        <v>24</v>
      </c>
      <c r="C25" s="30" t="s">
        <v>95</v>
      </c>
      <c r="D25" s="35">
        <f>SUM('Kenny Huth'!K4)</f>
        <v>4</v>
      </c>
      <c r="E25" s="35">
        <f>SUM('Kenny Huth'!L4)</f>
        <v>779</v>
      </c>
      <c r="F25" s="34">
        <f>SUM('Kenny Huth'!M4)</f>
        <v>194.75</v>
      </c>
      <c r="G25" s="35">
        <f>SUM('Kenny Huth'!N4)</f>
        <v>2</v>
      </c>
      <c r="H25" s="34">
        <f>SUM('Kenny Huth'!O4)</f>
        <v>196.75</v>
      </c>
      <c r="XFD25" s="35"/>
    </row>
    <row r="26" spans="1:8 16384:16384" x14ac:dyDescent="0.25">
      <c r="A26" s="33">
        <v>20</v>
      </c>
      <c r="B26" s="33" t="s">
        <v>24</v>
      </c>
      <c r="C26" s="39" t="s">
        <v>67</v>
      </c>
      <c r="D26" s="35">
        <f>SUM('Jody Campbell'!K5)</f>
        <v>8</v>
      </c>
      <c r="E26" s="35">
        <f>SUM('Jody Campbell'!L5)</f>
        <v>1541</v>
      </c>
      <c r="F26" s="34">
        <f>SUM('Jody Campbell'!M5)</f>
        <v>192.625</v>
      </c>
      <c r="G26" s="35">
        <f>SUM('Jody Campbell'!N5)</f>
        <v>4</v>
      </c>
      <c r="H26" s="34">
        <f>SUM('Jody Campbell'!O5)</f>
        <v>196.625</v>
      </c>
      <c r="XFD26" s="35"/>
    </row>
    <row r="27" spans="1:8 16384:16384" x14ac:dyDescent="0.25">
      <c r="A27" s="33">
        <v>21</v>
      </c>
      <c r="B27" s="33" t="s">
        <v>24</v>
      </c>
      <c r="C27" s="30" t="s">
        <v>92</v>
      </c>
      <c r="D27" s="35">
        <f>SUM('Keith Stilltner'!K4)</f>
        <v>4</v>
      </c>
      <c r="E27" s="35">
        <f>SUM('Keith Stilltner'!L4)</f>
        <v>778</v>
      </c>
      <c r="F27" s="34">
        <f>SUM('Keith Stilltner'!M4)</f>
        <v>194.5</v>
      </c>
      <c r="G27" s="35">
        <f>SUM('Keith Stilltner'!N4)</f>
        <v>2</v>
      </c>
      <c r="H27" s="34">
        <f>SUM('Keith Stilltner'!O4)</f>
        <v>196.5</v>
      </c>
      <c r="XFD27" s="35"/>
    </row>
    <row r="28" spans="1:8 16384:16384" x14ac:dyDescent="0.25">
      <c r="A28" s="33">
        <v>22</v>
      </c>
      <c r="B28" s="33" t="s">
        <v>24</v>
      </c>
      <c r="C28" s="30" t="s">
        <v>96</v>
      </c>
      <c r="D28" s="35">
        <f>SUM('Ricky Eldridge'!K4)</f>
        <v>4</v>
      </c>
      <c r="E28" s="35">
        <f>SUM('Ricky Eldridge'!L4)</f>
        <v>772</v>
      </c>
      <c r="F28" s="34">
        <f>SUM('Ricky Eldridge'!M4)</f>
        <v>193</v>
      </c>
      <c r="G28" s="35">
        <f>SUM('Ricky Eldridge'!N4)</f>
        <v>2</v>
      </c>
      <c r="H28" s="34">
        <f>SUM('Ricky Eldridge'!O4)</f>
        <v>195</v>
      </c>
      <c r="XFD28" s="35"/>
    </row>
    <row r="29" spans="1:8 16384:16384" x14ac:dyDescent="0.25">
      <c r="A29" s="33">
        <v>23</v>
      </c>
      <c r="B29" s="33" t="s">
        <v>24</v>
      </c>
      <c r="C29" s="30" t="s">
        <v>42</v>
      </c>
      <c r="D29" s="35">
        <f>SUM('Ben Johnson'!K4)</f>
        <v>4</v>
      </c>
      <c r="E29" s="35">
        <f>SUM('Ben Johnson'!L4)</f>
        <v>767</v>
      </c>
      <c r="F29" s="34">
        <f>SUM('Ben Johnson'!M4)</f>
        <v>191.75</v>
      </c>
      <c r="G29" s="35">
        <f>SUM('Ben Johnson'!N4)</f>
        <v>2</v>
      </c>
      <c r="H29" s="34">
        <f>SUM('Ben Johnson'!O4)</f>
        <v>193.75</v>
      </c>
      <c r="XFD29" s="35"/>
    </row>
    <row r="30" spans="1:8 16384:16384" x14ac:dyDescent="0.25">
      <c r="A30" s="33">
        <v>24</v>
      </c>
      <c r="B30" s="33" t="s">
        <v>24</v>
      </c>
      <c r="C30" s="30" t="s">
        <v>85</v>
      </c>
      <c r="D30" s="35">
        <f>SUM('Ann Tucker'!K5)</f>
        <v>8</v>
      </c>
      <c r="E30" s="35">
        <f>SUM('Ann Tucker'!L5)</f>
        <v>1518</v>
      </c>
      <c r="F30" s="34">
        <f>SUM('Ann Tucker'!M5)</f>
        <v>189.75</v>
      </c>
      <c r="G30" s="35">
        <f>SUM('Ann Tucker'!N5)</f>
        <v>4</v>
      </c>
      <c r="H30" s="34">
        <f>SUM('Ann Tucker'!O5)</f>
        <v>193.75</v>
      </c>
      <c r="XFD30" s="35"/>
    </row>
    <row r="32" spans="1:8 16384:16384" x14ac:dyDescent="0.25">
      <c r="A32" s="20"/>
      <c r="B32" s="20"/>
      <c r="C32" s="20"/>
      <c r="D32" s="20"/>
      <c r="E32" s="20"/>
      <c r="F32" s="21"/>
      <c r="G32" s="37"/>
      <c r="H32" s="21"/>
    </row>
    <row r="33" spans="1:8" ht="27.75" x14ac:dyDescent="0.4">
      <c r="A33" s="28"/>
      <c r="B33" s="20"/>
      <c r="C33" s="23" t="s">
        <v>44</v>
      </c>
      <c r="D33" s="20"/>
      <c r="E33" s="20"/>
      <c r="F33" s="21"/>
      <c r="G33" s="37"/>
      <c r="H33" s="21"/>
    </row>
    <row r="34" spans="1:8" ht="18" x14ac:dyDescent="0.25">
      <c r="A34" s="20"/>
      <c r="B34" s="20"/>
      <c r="C34" s="20"/>
      <c r="D34" s="24" t="s">
        <v>26</v>
      </c>
      <c r="E34" s="20"/>
      <c r="F34" s="21"/>
      <c r="G34" s="37"/>
      <c r="H34" s="21"/>
    </row>
    <row r="35" spans="1:8" x14ac:dyDescent="0.25">
      <c r="A35" s="20"/>
      <c r="B35" s="20"/>
      <c r="C35" s="20"/>
      <c r="D35" s="20"/>
      <c r="E35" s="20"/>
      <c r="F35" s="21"/>
      <c r="G35" s="37"/>
      <c r="H35" s="21"/>
    </row>
    <row r="36" spans="1:8" x14ac:dyDescent="0.25">
      <c r="A36" s="33" t="s">
        <v>0</v>
      </c>
      <c r="B36" s="33" t="s">
        <v>1</v>
      </c>
      <c r="C36" s="33" t="s">
        <v>2</v>
      </c>
      <c r="D36" s="33" t="s">
        <v>19</v>
      </c>
      <c r="E36" s="33" t="s">
        <v>16</v>
      </c>
      <c r="F36" s="34" t="s">
        <v>17</v>
      </c>
      <c r="G36" s="35" t="s">
        <v>14</v>
      </c>
      <c r="H36" s="34" t="s">
        <v>18</v>
      </c>
    </row>
    <row r="37" spans="1:8" x14ac:dyDescent="0.25">
      <c r="A37" s="33">
        <v>1</v>
      </c>
      <c r="B37" s="33" t="s">
        <v>22</v>
      </c>
      <c r="C37" s="30" t="s">
        <v>82</v>
      </c>
      <c r="D37" s="35">
        <f>SUM('Scott Spencer'!K5)</f>
        <v>8</v>
      </c>
      <c r="E37" s="35">
        <f>SUM('Scott Spencer'!L5)</f>
        <v>1530</v>
      </c>
      <c r="F37" s="34">
        <f>SUM('Scott Spencer'!M5)</f>
        <v>191.25</v>
      </c>
      <c r="G37" s="35">
        <f>SUM('Scott Spencer'!N5)</f>
        <v>19</v>
      </c>
      <c r="H37" s="34">
        <f>SUM('Scott Spencer'!O5)</f>
        <v>210.25</v>
      </c>
    </row>
    <row r="38" spans="1:8" x14ac:dyDescent="0.25">
      <c r="A38" s="33">
        <v>2</v>
      </c>
      <c r="B38" s="33" t="s">
        <v>22</v>
      </c>
      <c r="C38" s="30" t="s">
        <v>76</v>
      </c>
      <c r="D38" s="35">
        <f>SUM('Emory Viands'!K5)</f>
        <v>8</v>
      </c>
      <c r="E38" s="35">
        <f>SUM('Emory Viands'!L5)</f>
        <v>1520</v>
      </c>
      <c r="F38" s="34">
        <f>SUM('Emory Viands'!M5)</f>
        <v>190</v>
      </c>
      <c r="G38" s="35">
        <f>SUM('Emory Viands'!N5)</f>
        <v>18</v>
      </c>
      <c r="H38" s="34">
        <f>SUM('Emory Viands'!O5)</f>
        <v>208</v>
      </c>
    </row>
    <row r="39" spans="1:8" x14ac:dyDescent="0.25">
      <c r="A39" s="33">
        <v>3</v>
      </c>
      <c r="B39" s="33" t="s">
        <v>22</v>
      </c>
      <c r="C39" s="49" t="s">
        <v>70</v>
      </c>
      <c r="D39" s="35">
        <f>SUM('Jon Landsaw'!K5)</f>
        <v>8</v>
      </c>
      <c r="E39" s="35">
        <f>SUM('Jon Landsaw'!L5)</f>
        <v>1522</v>
      </c>
      <c r="F39" s="34">
        <f>SUM('Jon Landsaw'!M5)</f>
        <v>190.25</v>
      </c>
      <c r="G39" s="35">
        <f>SUM('Jon Landsaw'!N5)</f>
        <v>16</v>
      </c>
      <c r="H39" s="34">
        <f>SUM('Jon Landsaw'!O5)</f>
        <v>206.25</v>
      </c>
    </row>
    <row r="40" spans="1:8" x14ac:dyDescent="0.25">
      <c r="A40" s="33">
        <v>4</v>
      </c>
      <c r="B40" s="33" t="s">
        <v>22</v>
      </c>
      <c r="C40" s="30" t="s">
        <v>97</v>
      </c>
      <c r="D40" s="35">
        <f>SUM('Bob Huth'!K4)</f>
        <v>4</v>
      </c>
      <c r="E40" s="35">
        <f>SUM('Bob Huth'!L4)</f>
        <v>775</v>
      </c>
      <c r="F40" s="34">
        <f>SUM('Bob Huth'!M4)</f>
        <v>193.75</v>
      </c>
      <c r="G40" s="35">
        <f>SUM('Bob Huth'!N4)</f>
        <v>11</v>
      </c>
      <c r="H40" s="34">
        <f>SUM('Bob Huth'!O4)</f>
        <v>204.75</v>
      </c>
    </row>
    <row r="41" spans="1:8" x14ac:dyDescent="0.25">
      <c r="A41" s="33">
        <v>5</v>
      </c>
      <c r="B41" s="33" t="s">
        <v>22</v>
      </c>
      <c r="C41" s="30" t="s">
        <v>37</v>
      </c>
      <c r="D41" s="35">
        <f>SUM('Jon McGeorge'!K4)</f>
        <v>4</v>
      </c>
      <c r="E41" s="35">
        <f>SUM('Jon McGeorge'!L4)</f>
        <v>789</v>
      </c>
      <c r="F41" s="34">
        <f>SUM('Jon McGeorge'!M4)</f>
        <v>197.25</v>
      </c>
      <c r="G41" s="35">
        <f>SUM('Jon McGeorge'!N4)</f>
        <v>5</v>
      </c>
      <c r="H41" s="34">
        <f>SUM('Jon McGeorge'!O4)</f>
        <v>202.25</v>
      </c>
    </row>
    <row r="42" spans="1:8" x14ac:dyDescent="0.25">
      <c r="A42" s="33">
        <v>6</v>
      </c>
      <c r="B42" s="33" t="s">
        <v>22</v>
      </c>
      <c r="C42" s="30" t="s">
        <v>94</v>
      </c>
      <c r="D42" s="35">
        <f>SUM('Marvin Batliner'!K10)</f>
        <v>4</v>
      </c>
      <c r="E42" s="35">
        <f>SUM('Marvin Batliner'!L10)</f>
        <v>774.00099999999998</v>
      </c>
      <c r="F42" s="34">
        <f>SUM('Marvin Batliner'!M10)</f>
        <v>193.50024999999999</v>
      </c>
      <c r="G42" s="35">
        <f>SUM('Marvin Batliner'!N10)</f>
        <v>6</v>
      </c>
      <c r="H42" s="34">
        <f>SUM('Marvin Batliner'!O10)</f>
        <v>199.50024999999999</v>
      </c>
    </row>
    <row r="43" spans="1:8" x14ac:dyDescent="0.25">
      <c r="A43" s="33">
        <v>7</v>
      </c>
      <c r="B43" s="33" t="s">
        <v>22</v>
      </c>
      <c r="C43" s="49" t="s">
        <v>71</v>
      </c>
      <c r="D43" s="35">
        <f>SUM('Josh Crawford'!K5)</f>
        <v>8</v>
      </c>
      <c r="E43" s="35">
        <f>SUM('Josh Crawford'!L5)</f>
        <v>1507</v>
      </c>
      <c r="F43" s="34">
        <f>SUM('Josh Crawford'!M5)</f>
        <v>188.375</v>
      </c>
      <c r="G43" s="35">
        <f>SUM('Josh Crawford'!N5)</f>
        <v>10</v>
      </c>
      <c r="H43" s="34">
        <f>SUM('Josh Crawford'!O5)</f>
        <v>198.375</v>
      </c>
    </row>
    <row r="44" spans="1:8" x14ac:dyDescent="0.25">
      <c r="A44" s="33">
        <v>8</v>
      </c>
      <c r="B44" s="33" t="s">
        <v>22</v>
      </c>
      <c r="C44" s="30" t="s">
        <v>86</v>
      </c>
      <c r="D44" s="35">
        <f>SUM('Joe Wells'!K4)</f>
        <v>4</v>
      </c>
      <c r="E44" s="35">
        <f>SUM('Joe Wells'!L4)</f>
        <v>735</v>
      </c>
      <c r="F44" s="34">
        <f>SUM('Joe Wells'!M4)</f>
        <v>183.75</v>
      </c>
      <c r="G44" s="35">
        <f>SUM('Joe Wells'!N4)</f>
        <v>5</v>
      </c>
      <c r="H44" s="34">
        <f>SUM('Joe Wells'!O4)</f>
        <v>188.75</v>
      </c>
    </row>
    <row r="45" spans="1:8" x14ac:dyDescent="0.25">
      <c r="A45" s="33">
        <v>9</v>
      </c>
      <c r="B45" s="33" t="s">
        <v>22</v>
      </c>
      <c r="C45" s="30" t="s">
        <v>93</v>
      </c>
      <c r="D45" s="35">
        <f>SUM('Jarrod Morgan'!K4)</f>
        <v>4</v>
      </c>
      <c r="E45" s="35">
        <f>SUM('Jarrod Morgan'!L4)</f>
        <v>725</v>
      </c>
      <c r="F45" s="34">
        <f>SUM('Jarrod Morgan'!M4)</f>
        <v>181.25</v>
      </c>
      <c r="G45" s="35">
        <f>SUM('Jarrod Morgan'!N4)</f>
        <v>4</v>
      </c>
      <c r="H45" s="34">
        <f>SUM('Jarrod Morgan'!O4)</f>
        <v>185.25</v>
      </c>
    </row>
    <row r="46" spans="1:8" x14ac:dyDescent="0.25">
      <c r="A46" s="33">
        <v>10</v>
      </c>
      <c r="B46" s="33" t="s">
        <v>22</v>
      </c>
      <c r="C46" s="30" t="s">
        <v>38</v>
      </c>
      <c r="D46" s="35">
        <f>SUM('Greg Smetanko'!K14)</f>
        <v>4</v>
      </c>
      <c r="E46" s="35">
        <f>SUM('Greg Smetanko'!L14)</f>
        <v>719</v>
      </c>
      <c r="F46" s="34">
        <f>SUM('Greg Smetanko'!M14)</f>
        <v>179.75</v>
      </c>
      <c r="G46" s="35">
        <f>SUM('Greg Smetanko'!N14)</f>
        <v>4</v>
      </c>
      <c r="H46" s="34">
        <f>SUM('Greg Smetanko'!O14)</f>
        <v>183.75</v>
      </c>
    </row>
    <row r="48" spans="1:8" x14ac:dyDescent="0.25">
      <c r="A48" s="20"/>
      <c r="B48" s="20"/>
      <c r="C48" s="20"/>
      <c r="D48" s="20"/>
      <c r="E48" s="20"/>
      <c r="F48" s="21"/>
      <c r="G48" s="37"/>
      <c r="H48" s="21"/>
    </row>
    <row r="49" spans="1:8" ht="27.75" x14ac:dyDescent="0.4">
      <c r="A49" s="28"/>
      <c r="B49" s="20"/>
      <c r="C49" s="23" t="s">
        <v>45</v>
      </c>
      <c r="D49" s="20"/>
      <c r="E49" s="20"/>
      <c r="F49" s="21"/>
      <c r="G49" s="37"/>
      <c r="H49" s="21"/>
    </row>
    <row r="50" spans="1:8" ht="18" x14ac:dyDescent="0.25">
      <c r="A50" s="20"/>
      <c r="B50" s="20"/>
      <c r="C50" s="20"/>
      <c r="D50" s="24" t="s">
        <v>26</v>
      </c>
      <c r="E50" s="20"/>
      <c r="F50" s="21"/>
      <c r="G50" s="37"/>
      <c r="H50" s="21"/>
    </row>
    <row r="51" spans="1:8" x14ac:dyDescent="0.25">
      <c r="A51" s="20"/>
      <c r="B51" s="20"/>
      <c r="C51" s="20"/>
      <c r="D51" s="20"/>
      <c r="E51" s="20"/>
      <c r="F51" s="21"/>
      <c r="G51" s="37"/>
      <c r="H51" s="21"/>
    </row>
    <row r="52" spans="1:8" x14ac:dyDescent="0.25">
      <c r="A52" s="25" t="s">
        <v>0</v>
      </c>
      <c r="B52" s="25" t="s">
        <v>1</v>
      </c>
      <c r="C52" s="25" t="s">
        <v>2</v>
      </c>
      <c r="D52" s="25" t="s">
        <v>19</v>
      </c>
      <c r="E52" s="25" t="s">
        <v>16</v>
      </c>
      <c r="F52" s="26" t="s">
        <v>17</v>
      </c>
      <c r="G52" s="27" t="s">
        <v>14</v>
      </c>
      <c r="H52" s="26" t="s">
        <v>18</v>
      </c>
    </row>
    <row r="53" spans="1:8" x14ac:dyDescent="0.25">
      <c r="A53" s="25">
        <v>1</v>
      </c>
      <c r="B53" s="25" t="s">
        <v>34</v>
      </c>
      <c r="C53" s="30" t="s">
        <v>77</v>
      </c>
      <c r="D53" s="27">
        <f>SUM('Wade Moore'!K7)</f>
        <v>16</v>
      </c>
      <c r="E53" s="27">
        <f>SUM('Wade Moore'!L7)</f>
        <v>3058</v>
      </c>
      <c r="F53" s="26">
        <f>SUM('Wade Moore'!M7)</f>
        <v>191.125</v>
      </c>
      <c r="G53" s="27">
        <f>SUM('Wade Moore'!N7)</f>
        <v>26</v>
      </c>
      <c r="H53" s="26">
        <f>SUM('Wade Moore'!O7)</f>
        <v>217.125</v>
      </c>
    </row>
    <row r="54" spans="1:8" x14ac:dyDescent="0.25">
      <c r="A54" s="25">
        <v>2</v>
      </c>
      <c r="B54" s="25" t="s">
        <v>34</v>
      </c>
      <c r="C54" s="30" t="s">
        <v>66</v>
      </c>
      <c r="D54" s="27">
        <f>SUM('Chris Helton'!K5)</f>
        <v>8</v>
      </c>
      <c r="E54" s="27">
        <f>SUM('Chris Helton'!L5)</f>
        <v>1538</v>
      </c>
      <c r="F54" s="26">
        <f>SUM('Chris Helton'!M5)</f>
        <v>192.25</v>
      </c>
      <c r="G54" s="27">
        <f>SUM('Chris Helton'!N5)</f>
        <v>12</v>
      </c>
      <c r="H54" s="26">
        <f>SUM('Chris Helton'!O5)</f>
        <v>204.25</v>
      </c>
    </row>
    <row r="55" spans="1:8" x14ac:dyDescent="0.25">
      <c r="A55" s="25">
        <v>3</v>
      </c>
      <c r="B55" s="25" t="s">
        <v>34</v>
      </c>
      <c r="C55" s="30" t="s">
        <v>72</v>
      </c>
      <c r="D55" s="27">
        <f>SUM('Charles Miller'!K4)</f>
        <v>4</v>
      </c>
      <c r="E55" s="27">
        <f>SUM('Charles Miller'!L4)</f>
        <v>766</v>
      </c>
      <c r="F55" s="26">
        <f>SUM('Charles Miller'!M4)</f>
        <v>191.5</v>
      </c>
      <c r="G55" s="27">
        <f>SUM('Charles Miller'!N4)</f>
        <v>10</v>
      </c>
      <c r="H55" s="26">
        <f>SUM('Charles Miller'!O4)</f>
        <v>201.5</v>
      </c>
    </row>
    <row r="56" spans="1:8" x14ac:dyDescent="0.25">
      <c r="A56" s="25">
        <v>4</v>
      </c>
      <c r="B56" s="25" t="s">
        <v>34</v>
      </c>
      <c r="C56" s="30" t="s">
        <v>87</v>
      </c>
      <c r="D56" s="27">
        <f>SUM('Michael Blackard'!K4)</f>
        <v>4</v>
      </c>
      <c r="E56" s="27">
        <f>SUM('Michael Blackard'!L4)</f>
        <v>760</v>
      </c>
      <c r="F56" s="26">
        <f>SUM('Michael Blackard'!M4)</f>
        <v>190</v>
      </c>
      <c r="G56" s="27">
        <f>SUM('Michael Blackard'!N4)</f>
        <v>8</v>
      </c>
      <c r="H56" s="26">
        <f>SUM('Michael Blackard'!O4)</f>
        <v>198</v>
      </c>
    </row>
    <row r="57" spans="1:8" x14ac:dyDescent="0.25">
      <c r="A57" s="25">
        <v>5</v>
      </c>
      <c r="B57" s="25" t="s">
        <v>34</v>
      </c>
      <c r="C57" s="30" t="s">
        <v>39</v>
      </c>
      <c r="D57" s="27">
        <f>SUM('Tao Irtz'!K4)</f>
        <v>4</v>
      </c>
      <c r="E57" s="27">
        <f>SUM('Tao Irtz'!L4)</f>
        <v>755</v>
      </c>
      <c r="F57" s="26">
        <f>SUM('Tao Irtz'!M4)</f>
        <v>188.75</v>
      </c>
      <c r="G57" s="27">
        <f>SUM('Tao Irtz'!N4)</f>
        <v>5</v>
      </c>
      <c r="H57" s="26">
        <f>SUM('Tao Irtz'!O4)</f>
        <v>193.75</v>
      </c>
    </row>
    <row r="58" spans="1:8" x14ac:dyDescent="0.25">
      <c r="A58" s="25">
        <v>6</v>
      </c>
      <c r="B58" s="25" t="s">
        <v>34</v>
      </c>
      <c r="C58" s="30" t="s">
        <v>88</v>
      </c>
      <c r="D58" s="27">
        <f>SUM('Dustin Fugate'!K4)</f>
        <v>4</v>
      </c>
      <c r="E58" s="27">
        <f>SUM('Dustin Fugate'!L4)</f>
        <v>751</v>
      </c>
      <c r="F58" s="26">
        <f>SUM('Dustin Fugate'!M4)</f>
        <v>187.75</v>
      </c>
      <c r="G58" s="27">
        <f>SUM('Dustin Fugate'!N4)</f>
        <v>3</v>
      </c>
      <c r="H58" s="26">
        <f>SUM('Dustin Fugate'!O4)</f>
        <v>190.75</v>
      </c>
    </row>
    <row r="59" spans="1:8" x14ac:dyDescent="0.25">
      <c r="A59" s="25">
        <v>7</v>
      </c>
      <c r="B59" s="25" t="s">
        <v>34</v>
      </c>
      <c r="C59" s="30" t="s">
        <v>89</v>
      </c>
      <c r="D59" s="27">
        <f>SUM('Darrell Moore'!K4)</f>
        <v>4</v>
      </c>
      <c r="E59" s="27">
        <f>SUM('Darrell Moore'!L4)</f>
        <v>719</v>
      </c>
      <c r="F59" s="26">
        <f>SUM('Darrell Moore'!M4)</f>
        <v>179.75</v>
      </c>
      <c r="G59" s="27">
        <f>SUM('Darrell Moore'!N4)</f>
        <v>2</v>
      </c>
      <c r="H59" s="26">
        <f>SUM('Darrell Moore'!O4)</f>
        <v>181.75</v>
      </c>
    </row>
    <row r="60" spans="1:8" x14ac:dyDescent="0.25">
      <c r="A60" s="25">
        <v>8</v>
      </c>
      <c r="B60" s="25" t="s">
        <v>34</v>
      </c>
      <c r="C60" s="30" t="s">
        <v>90</v>
      </c>
      <c r="D60" s="27">
        <f>SUM('Mike Moore'!K4)</f>
        <v>4</v>
      </c>
      <c r="E60" s="27">
        <f>SUM('Mike Moore'!L4)</f>
        <v>718</v>
      </c>
      <c r="F60" s="26">
        <f>SUM('Mike Moore'!M4)</f>
        <v>179.5</v>
      </c>
      <c r="G60" s="27">
        <f>SUM('Mike Moore'!N4)</f>
        <v>2</v>
      </c>
      <c r="H60" s="26">
        <f>SUM('Mike Moore'!O4)</f>
        <v>181.5</v>
      </c>
    </row>
    <row r="61" spans="1:8" x14ac:dyDescent="0.25">
      <c r="C61" s="30"/>
    </row>
    <row r="62" spans="1:8" x14ac:dyDescent="0.25">
      <c r="A62" s="20"/>
      <c r="B62" s="20"/>
      <c r="C62" s="20"/>
      <c r="D62" s="20"/>
      <c r="E62" s="20"/>
      <c r="F62" s="21"/>
      <c r="G62" s="37"/>
      <c r="H62" s="21"/>
    </row>
    <row r="63" spans="1:8" ht="27.75" x14ac:dyDescent="0.4">
      <c r="A63" s="28"/>
      <c r="B63" s="20"/>
      <c r="C63" s="23" t="s">
        <v>46</v>
      </c>
      <c r="D63" s="20"/>
      <c r="E63" s="20"/>
      <c r="F63" s="21"/>
      <c r="G63" s="37"/>
      <c r="H63" s="21"/>
    </row>
    <row r="64" spans="1:8" ht="18" x14ac:dyDescent="0.25">
      <c r="A64" s="20"/>
      <c r="B64" s="20"/>
      <c r="C64" s="20"/>
      <c r="D64" s="24" t="s">
        <v>26</v>
      </c>
      <c r="E64" s="20"/>
      <c r="F64" s="21"/>
      <c r="G64" s="37"/>
      <c r="H64" s="21"/>
    </row>
    <row r="65" spans="1:8" x14ac:dyDescent="0.25">
      <c r="A65" s="20"/>
      <c r="B65" s="20"/>
      <c r="C65" s="20"/>
      <c r="D65" s="20"/>
      <c r="E65" s="20"/>
      <c r="F65" s="21"/>
      <c r="G65" s="37"/>
      <c r="H65" s="21"/>
    </row>
    <row r="66" spans="1:8" x14ac:dyDescent="0.25">
      <c r="A66" s="25" t="s">
        <v>0</v>
      </c>
      <c r="B66" s="25" t="s">
        <v>1</v>
      </c>
      <c r="C66" s="25" t="s">
        <v>2</v>
      </c>
      <c r="D66" s="25" t="s">
        <v>19</v>
      </c>
      <c r="E66" s="25" t="s">
        <v>16</v>
      </c>
      <c r="F66" s="26" t="s">
        <v>17</v>
      </c>
      <c r="G66" s="27" t="s">
        <v>14</v>
      </c>
      <c r="H66" s="26" t="s">
        <v>18</v>
      </c>
    </row>
    <row r="67" spans="1:8" x14ac:dyDescent="0.25">
      <c r="A67" s="25">
        <v>1</v>
      </c>
      <c r="B67" s="25" t="s">
        <v>40</v>
      </c>
      <c r="C67" s="32" t="s">
        <v>53</v>
      </c>
      <c r="D67" s="27">
        <f>SUM('Chuck Miller'!K18)</f>
        <v>60</v>
      </c>
      <c r="E67" s="27">
        <f>SUM('Chuck Miller'!L18)</f>
        <v>11209.002</v>
      </c>
      <c r="F67" s="26">
        <f>SUM('Chuck Miller'!M18)</f>
        <v>186.8167</v>
      </c>
      <c r="G67" s="27">
        <f>SUM('Chuck Miller'!N18)</f>
        <v>148</v>
      </c>
      <c r="H67" s="26">
        <f>SUM('Chuck Miller'!O18)</f>
        <v>334.81669999999997</v>
      </c>
    </row>
    <row r="68" spans="1:8" x14ac:dyDescent="0.25">
      <c r="A68" s="25">
        <v>2</v>
      </c>
      <c r="B68" s="25" t="s">
        <v>40</v>
      </c>
      <c r="C68" s="30" t="s">
        <v>31</v>
      </c>
      <c r="D68" s="27">
        <f>SUM('Chris Bradley'!K23)</f>
        <v>80</v>
      </c>
      <c r="E68" s="27">
        <f>SUM('Chris Bradley'!L23)</f>
        <v>14838.001</v>
      </c>
      <c r="F68" s="26">
        <f>SUM('Chris Bradley'!M23)</f>
        <v>185.47501249999999</v>
      </c>
      <c r="G68" s="27">
        <f>SUM('Chris Bradley'!N23)</f>
        <v>145</v>
      </c>
      <c r="H68" s="26">
        <f>SUM('Chris Bradley'!O23)</f>
        <v>330.47501249999999</v>
      </c>
    </row>
    <row r="69" spans="1:8" x14ac:dyDescent="0.25">
      <c r="A69" s="45"/>
      <c r="B69" s="45"/>
      <c r="C69" s="50"/>
      <c r="D69" s="46"/>
      <c r="E69" s="46"/>
      <c r="F69" s="47"/>
      <c r="G69" s="46"/>
      <c r="H69" s="47"/>
    </row>
    <row r="70" spans="1:8" x14ac:dyDescent="0.25">
      <c r="A70" s="25">
        <v>3</v>
      </c>
      <c r="B70" s="25" t="s">
        <v>40</v>
      </c>
      <c r="C70" s="40" t="s">
        <v>69</v>
      </c>
      <c r="D70" s="27">
        <f>SUM('Steve Gillam'!K6)</f>
        <v>12</v>
      </c>
      <c r="E70" s="27">
        <f>SUM('Steve Gillam'!L6)</f>
        <v>2179</v>
      </c>
      <c r="F70" s="26">
        <f>SUM('Steve Gillam'!M6)</f>
        <v>181.58333333333334</v>
      </c>
      <c r="G70" s="27">
        <f>SUM('Steve Gillam'!N6)</f>
        <v>14</v>
      </c>
      <c r="H70" s="26">
        <f>SUM('Steve Gillam'!O6)</f>
        <v>195.58333333333334</v>
      </c>
    </row>
    <row r="71" spans="1:8" x14ac:dyDescent="0.25">
      <c r="A71" s="25">
        <v>4</v>
      </c>
      <c r="B71" s="25" t="s">
        <v>40</v>
      </c>
      <c r="C71" s="30" t="s">
        <v>27</v>
      </c>
      <c r="D71" s="35">
        <f>SUM('Jud Denniston'!K26)</f>
        <v>4</v>
      </c>
      <c r="E71" s="35">
        <f>SUM('Jud Denniston'!L26)</f>
        <v>722</v>
      </c>
      <c r="F71" s="34">
        <f>SUM('Jud Denniston'!M26)</f>
        <v>180.5</v>
      </c>
      <c r="G71" s="35">
        <f>SUM('Jud Denniston'!N26)</f>
        <v>4</v>
      </c>
      <c r="H71" s="34">
        <f>SUM('Jud Denniston'!O26)</f>
        <v>184.5</v>
      </c>
    </row>
    <row r="72" spans="1:8" x14ac:dyDescent="0.25">
      <c r="A72" s="25">
        <v>5</v>
      </c>
      <c r="B72" s="25" t="s">
        <v>40</v>
      </c>
      <c r="C72" s="30" t="s">
        <v>29</v>
      </c>
      <c r="D72" s="35">
        <f>SUM('Mike Gross'!K27)</f>
        <v>4</v>
      </c>
      <c r="E72" s="35">
        <f>SUM('Mike Gross'!L27)</f>
        <v>690</v>
      </c>
      <c r="F72" s="34">
        <f>SUM('Mike Gross'!M27)</f>
        <v>172.5</v>
      </c>
      <c r="G72" s="35">
        <f>SUM('Mike Gross'!N27)</f>
        <v>4</v>
      </c>
      <c r="H72" s="34">
        <f>SUM('Mike Gross'!O27)</f>
        <v>176.5</v>
      </c>
    </row>
  </sheetData>
  <protectedRanges>
    <protectedRange algorithmName="SHA-512" hashValue="ON39YdpmFHfN9f47KpiRvqrKx0V9+erV1CNkpWzYhW/Qyc6aT8rEyCrvauWSYGZK2ia3o7vd3akF07acHAFpOA==" saltValue="yVW9XmDwTqEnmpSGai0KYg==" spinCount="100000" sqref="C6:C10 C12 C17 C71:C72" name="Range1_8"/>
    <protectedRange algorithmName="SHA-512" hashValue="ON39YdpmFHfN9f47KpiRvqrKx0V9+erV1CNkpWzYhW/Qyc6aT8rEyCrvauWSYGZK2ia3o7vd3akF07acHAFpOA==" saltValue="yVW9XmDwTqEnmpSGai0KYg==" spinCount="100000" sqref="C37:C40" name="Range1_9_1_1"/>
    <protectedRange algorithmName="SHA-512" hashValue="ON39YdpmFHfN9f47KpiRvqrKx0V9+erV1CNkpWzYhW/Qyc6aT8rEyCrvauWSYGZK2ia3o7vd3akF07acHAFpOA==" saltValue="yVW9XmDwTqEnmpSGai0KYg==" spinCount="100000" sqref="C13:C16 C18:C30 C41:C46" name="Range1_1"/>
    <protectedRange algorithmName="SHA-512" hashValue="ON39YdpmFHfN9f47KpiRvqrKx0V9+erV1CNkpWzYhW/Qyc6aT8rEyCrvauWSYGZK2ia3o7vd3akF07acHAFpOA==" saltValue="yVW9XmDwTqEnmpSGai0KYg==" spinCount="100000" sqref="C67" name="Range1_5"/>
    <protectedRange algorithmName="SHA-512" hashValue="ON39YdpmFHfN9f47KpiRvqrKx0V9+erV1CNkpWzYhW/Qyc6aT8rEyCrvauWSYGZK2ia3o7vd3akF07acHAFpOA==" saltValue="yVW9XmDwTqEnmpSGai0KYg==" spinCount="100000" sqref="C61 C11" name="Range1_7_3"/>
  </protectedRanges>
  <sortState xmlns:xlrd2="http://schemas.microsoft.com/office/spreadsheetml/2017/richdata2" ref="C37:H46">
    <sortCondition descending="1" ref="H37:H46"/>
  </sortState>
  <hyperlinks>
    <hyperlink ref="C8" location="'Jud Denniston'!A1" display="Jud Denniston" xr:uid="{5B4B2D72-5D0E-4328-9026-57E73DB192F2}"/>
    <hyperlink ref="C11" location="'Bill Smith'!A1" display="Bill Smith" xr:uid="{E21238D0-BA1C-42E6-973E-E5434C5A7E4A}"/>
    <hyperlink ref="C7" location="'Mike Gross'!A1" display="Mike Gross" xr:uid="{5EC26176-C638-4DB1-8AC8-0CA77CFC1B03}"/>
    <hyperlink ref="C14" location="'Steve DuVall'!A1" display="Steve DuVall" xr:uid="{58838DEB-5B70-4596-B860-6967395E9ADA}"/>
    <hyperlink ref="C6" location="'Jeff Lewis'!A1" display="Jeff Lewis" xr:uid="{446DF9AE-DE53-480A-A583-E8D2D50502AB}"/>
    <hyperlink ref="C68" location="'Chris Bradley'!A1" display="Chris Bradley" xr:uid="{BB558635-1C2D-4782-9A75-F8F476BC8645}"/>
    <hyperlink ref="C57" location="'Tao Irtz'!A1" display="Tao Irtz" xr:uid="{18334101-E06E-47BE-9F4F-9385211A16CA}"/>
    <hyperlink ref="C10" location="'Cecil Combs'!A1" display="Cecil Combs" xr:uid="{B4184421-8E4C-4CA0-B063-D2A389BF4E16}"/>
    <hyperlink ref="C41" location="'Jon McGeorge'!A1" display="Jon McGeorge" xr:uid="{49A04840-D8DA-4B17-80E6-C7C96251C4E4}"/>
    <hyperlink ref="C13" location="'James Parker'!A1" display="James Parker" xr:uid="{E5C6CDC2-B51F-46E1-85EF-BD822BC157A3}"/>
    <hyperlink ref="C67" location="'Chuck Miller'!A1" display="Chuck Miller" xr:uid="{ACA89DD1-89D8-483D-933D-9153E8BA7F6C}"/>
    <hyperlink ref="C29" location="'Ben Johnson'!A1" display="Ben Johnson" xr:uid="{A8D4508C-BA21-4643-9856-DC868A0CDA5C}"/>
    <hyperlink ref="C9" location="'Jeromy Viands'!A1" display="Jeromy Viands" xr:uid="{CB2D8DF3-DA32-46D3-9088-E60D41499C16}"/>
    <hyperlink ref="C15" location="'Tao Irtz'!A1" display="Tao Irtz" xr:uid="{8ABB7253-9F92-44F5-B826-B34E34D900DA}"/>
    <hyperlink ref="C54" location="'Chris Helton'!A1" display="Chris Helton" xr:uid="{895DF1F4-F42E-4952-942A-D645A6CFE5A2}"/>
    <hyperlink ref="C26" location="'Jody Campbell'!A1" display="Jody Campbell" xr:uid="{DC0DB2ED-7D08-469F-BFA9-B9C67DBA093E}"/>
    <hyperlink ref="C70" location="'Steve Gillam'!A1" display="Steve Gilliam" xr:uid="{46FF84F7-A437-4BEB-ADCE-91B2A091A076}"/>
    <hyperlink ref="C39" location="'Jon Landsaw'!A1" display="Jon Landsaw" xr:uid="{A036D324-6726-4213-805C-40D5177CA426}"/>
    <hyperlink ref="C43" location="'Josh Crawford'!A1" display="Josh Crawford" xr:uid="{8BFE350A-D3AE-4F19-85D5-1B139DE6F5BC}"/>
    <hyperlink ref="C55" location="'Charles Miller'!A1" display="Charles Miller" xr:uid="{88BE2F34-7EE6-46FF-BECE-5E1BA748CFA0}"/>
    <hyperlink ref="C24" location="'Connel Rowe'!A1" display="Connel Rowe" xr:uid="{535A43C7-1B76-446C-B672-3488EF1FEF66}"/>
    <hyperlink ref="C38" location="'Emory Viands'!A1" display="Emery Viands" xr:uid="{7D041897-56BD-44FD-B793-8F60E7B8C63E}"/>
    <hyperlink ref="C46" location="'Greg Smetanko'!A1" display="Greg Smetanko" xr:uid="{91E98E4B-E317-4402-B148-837E39816CE0}"/>
    <hyperlink ref="C53" location="'Wade Moore'!A1" display="Wade Moore" xr:uid="{73B39FBC-819B-428A-89B3-1A7985CD666B}"/>
    <hyperlink ref="C12" location="'Foster Arvin'!A1" display="Foster Arvin" xr:uid="{4E0ABEC8-4ACB-457C-9337-D437BB321530}"/>
    <hyperlink ref="C20" location="'Jeff Riester'!A1" display="Jeff Riester" xr:uid="{525175D6-30C4-4CF9-A248-9BE9A631309D}"/>
    <hyperlink ref="C18" location="'Jeff Davis'!A1" display="Jeff Davis" xr:uid="{2E8EC2A9-84FF-477C-915F-2A4DB623D2BE}"/>
    <hyperlink ref="C71" location="'Jud Denniston'!A1" display="Jud Denniston" xr:uid="{29882425-6F40-4C88-8715-886FCFB70179}"/>
    <hyperlink ref="C21" location="'Brandon Eversole'!A1" display="Brandon Eversole" xr:uid="{92BF9DB5-029B-4A1E-A85F-DACE91DB9F50}"/>
    <hyperlink ref="C37" location="'Scott Spencer'!A1" display="Scott Spencer" xr:uid="{34942E5C-4F42-45CE-B53E-5A30205695A5}"/>
    <hyperlink ref="C19" location="'Joe Jarrell'!A1" display="Joe Jarrell" xr:uid="{3B419413-7BCE-4403-A518-57E3B4748189}"/>
    <hyperlink ref="C30" location="'Ann Tucker'!A1" display="Ann Tucker" xr:uid="{3421B2F5-D473-466E-ABDC-C17271B9F6DE}"/>
    <hyperlink ref="C44" location="'Joe Wells'!A1" display="Joe Wells" xr:uid="{60C19E53-1231-49DB-820D-D5A2527B49AE}"/>
    <hyperlink ref="C56" location="'Michael Blackard'!A1" display="Michael Blackard" xr:uid="{6D65E85C-2252-4F1F-BC78-0E198ECD9934}"/>
    <hyperlink ref="C58" location="'Dustin Fugate'!A1" display="Dustin Fugate" xr:uid="{B0B447ED-11AF-43E3-A8A1-2CA5993FE9D2}"/>
    <hyperlink ref="C59" location="'Darrell Moore'!A1" display="Darrell Moore" xr:uid="{3264C72A-42F1-496F-93E8-0EB1E26D0C0E}"/>
    <hyperlink ref="C60" location="'Mike Moore'!A1" display="Mike Moore" xr:uid="{993F73AE-9084-4DD3-AAF2-90E1B4BCC70F}"/>
    <hyperlink ref="C72" location="'Mike Gross'!A1" display="Mike Gross" xr:uid="{992DDC90-2AF7-4190-B652-7272F9C12CA2}"/>
    <hyperlink ref="C16" location="'Greg Smetanko'!A1" display="Greg Smetanko" xr:uid="{7F035BF1-B746-4910-8B19-B1E71F7076C0}"/>
    <hyperlink ref="C22" location="'Jim Parker'!A1" display="Jim Parker" xr:uid="{43E1ABDB-871D-4537-BD4A-B5BA4BAED406}"/>
    <hyperlink ref="C27" location="'Keith Stilltner'!A1" display="Keith Stilltner" xr:uid="{0B2DC1FF-03A5-4481-B224-6C1F4938A51C}"/>
    <hyperlink ref="C45" location="'Jarrod Morgan'!A1" display="Jarrod Morgan" xr:uid="{5A9E7029-10F5-4911-8171-281135B4E77F}"/>
    <hyperlink ref="C28:C30" location="'Ben Johnson'!A1" display="Ben Johnson" xr:uid="{1BFAA561-2F30-4CED-B1BE-D0FEF5678805}"/>
    <hyperlink ref="C23" location="'Marvin Batliner'!A1" display="Marvin Batliner" xr:uid="{E53409C8-6711-4D93-A859-952E006E01FF}"/>
    <hyperlink ref="C25" location="'Kenny Huth'!A1" display="Kenny Huth" xr:uid="{80EED6C4-7AEB-44D8-9822-DFDF4626FCC8}"/>
    <hyperlink ref="C28" location="'Ricky Eldridge'!A1" display="Ricky Eldridge" xr:uid="{DD9DDF35-8BFD-49E8-8E35-182A1B93A926}"/>
    <hyperlink ref="C42" location="'Marvin Batliner'!A1" display="Marvin Batliner" xr:uid="{938E0B8D-D011-42E9-8500-E596AE98B324}"/>
    <hyperlink ref="C40" location="'Bob Huth'!A1" display="Bob Huth" xr:uid="{7EA5F0CF-3E22-4BAE-9749-A550E678ADDC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9AD13-645B-48D8-B914-09023FDB4DC4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25">
      <c r="A2" s="10" t="s">
        <v>35</v>
      </c>
      <c r="B2" s="11" t="s">
        <v>66</v>
      </c>
      <c r="C2" s="12">
        <v>44972</v>
      </c>
      <c r="D2" s="38" t="s">
        <v>32</v>
      </c>
      <c r="E2" s="14">
        <v>192</v>
      </c>
      <c r="F2" s="14">
        <v>193</v>
      </c>
      <c r="G2" s="14">
        <v>193</v>
      </c>
      <c r="H2" s="14">
        <v>193</v>
      </c>
      <c r="I2" s="14"/>
      <c r="J2" s="14"/>
      <c r="K2" s="15">
        <v>4</v>
      </c>
      <c r="L2" s="15">
        <v>771</v>
      </c>
      <c r="M2" s="16">
        <v>192.75</v>
      </c>
      <c r="N2" s="17">
        <v>5</v>
      </c>
      <c r="O2" s="18">
        <v>197.75</v>
      </c>
    </row>
    <row r="3" spans="1:17" x14ac:dyDescent="0.25">
      <c r="A3" s="10" t="s">
        <v>35</v>
      </c>
      <c r="B3" s="11" t="s">
        <v>66</v>
      </c>
      <c r="C3" s="12">
        <v>45014</v>
      </c>
      <c r="D3" s="38" t="s">
        <v>32</v>
      </c>
      <c r="E3" s="14">
        <v>190</v>
      </c>
      <c r="F3" s="14">
        <v>195</v>
      </c>
      <c r="G3" s="14">
        <v>191</v>
      </c>
      <c r="H3" s="14">
        <v>191</v>
      </c>
      <c r="I3" s="14"/>
      <c r="J3" s="14"/>
      <c r="K3" s="15">
        <v>4</v>
      </c>
      <c r="L3" s="15">
        <v>767</v>
      </c>
      <c r="M3" s="16">
        <v>191.75</v>
      </c>
      <c r="N3" s="17">
        <v>7</v>
      </c>
      <c r="O3" s="18">
        <v>198.75</v>
      </c>
    </row>
    <row r="5" spans="1:17" x14ac:dyDescent="0.25">
      <c r="K5" s="8">
        <f>SUM(K2:K4)</f>
        <v>8</v>
      </c>
      <c r="L5" s="8">
        <f>SUM(L2:L4)</f>
        <v>1538</v>
      </c>
      <c r="M5" s="7">
        <f>SUM(L5/K5)</f>
        <v>192.25</v>
      </c>
      <c r="N5" s="8">
        <f>SUM(N2:N4)</f>
        <v>12</v>
      </c>
      <c r="O5" s="9">
        <f>SUM(M5+N5)</f>
        <v>204.25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2 B2:C2" name="Range1_6_1"/>
    <protectedRange sqref="D2" name="Range1_1_3_1"/>
    <protectedRange sqref="E3:J3 B3:C3" name="Range1_6_1_1"/>
    <protectedRange sqref="D3" name="Range1_1_4_3"/>
  </protectedRanges>
  <conditionalFormatting sqref="E2">
    <cfRule type="top10" dxfId="354" priority="16" rank="1"/>
  </conditionalFormatting>
  <conditionalFormatting sqref="E3">
    <cfRule type="top10" dxfId="353" priority="2" rank="1"/>
    <cfRule type="top10" dxfId="352" priority="14" rank="1"/>
  </conditionalFormatting>
  <conditionalFormatting sqref="E2:J3">
    <cfRule type="cellIs" dxfId="351" priority="1" operator="greaterThanOrEqual">
      <formula>200</formula>
    </cfRule>
  </conditionalFormatting>
  <conditionalFormatting sqref="F2">
    <cfRule type="top10" dxfId="350" priority="17" rank="1"/>
  </conditionalFormatting>
  <conditionalFormatting sqref="F3">
    <cfRule type="top10" dxfId="349" priority="7" rank="1"/>
    <cfRule type="top10" dxfId="348" priority="8" rank="1"/>
  </conditionalFormatting>
  <conditionalFormatting sqref="G2">
    <cfRule type="top10" dxfId="347" priority="18" rank="1"/>
  </conditionalFormatting>
  <conditionalFormatting sqref="G3">
    <cfRule type="top10" dxfId="346" priority="6" rank="1"/>
    <cfRule type="top10" dxfId="345" priority="13" rank="1"/>
  </conditionalFormatting>
  <conditionalFormatting sqref="H2">
    <cfRule type="top10" dxfId="344" priority="19" rank="1"/>
  </conditionalFormatting>
  <conditionalFormatting sqref="H3">
    <cfRule type="top10" dxfId="343" priority="5" rank="1"/>
    <cfRule type="top10" dxfId="342" priority="12" rank="1"/>
  </conditionalFormatting>
  <conditionalFormatting sqref="I2">
    <cfRule type="top10" dxfId="341" priority="20" rank="1"/>
  </conditionalFormatting>
  <conditionalFormatting sqref="I3">
    <cfRule type="top10" dxfId="340" priority="4" rank="1"/>
    <cfRule type="top10" dxfId="339" priority="11" rank="1"/>
  </conditionalFormatting>
  <conditionalFormatting sqref="J2">
    <cfRule type="top10" dxfId="338" priority="21" rank="1"/>
  </conditionalFormatting>
  <conditionalFormatting sqref="J3">
    <cfRule type="top10" dxfId="337" priority="3" rank="1"/>
    <cfRule type="top10" dxfId="336" priority="10" rank="1"/>
  </conditionalFormatting>
  <hyperlinks>
    <hyperlink ref="Q1" location="'Kentucky 2023'!A1" display="Back to Ranking" xr:uid="{400256A5-29FC-4442-ADE5-F060136E0A4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E78BD06-3F66-49E8-88E8-CEE69EB6B2B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46E25-279D-4FFF-ADF5-51F8527E699D}">
  <dimension ref="A1:Q1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25">
      <c r="A2" s="10" t="s">
        <v>36</v>
      </c>
      <c r="B2" s="11" t="s">
        <v>52</v>
      </c>
      <c r="C2" s="12">
        <v>44958</v>
      </c>
      <c r="D2" s="13" t="s">
        <v>32</v>
      </c>
      <c r="E2" s="14">
        <v>177</v>
      </c>
      <c r="F2" s="14">
        <v>185</v>
      </c>
      <c r="G2" s="14">
        <v>188</v>
      </c>
      <c r="H2" s="14">
        <v>182</v>
      </c>
      <c r="I2" s="14"/>
      <c r="J2" s="14"/>
      <c r="K2" s="15">
        <v>4</v>
      </c>
      <c r="L2" s="15">
        <v>732</v>
      </c>
      <c r="M2" s="16">
        <v>183</v>
      </c>
      <c r="N2" s="17">
        <v>11</v>
      </c>
      <c r="O2" s="18">
        <v>194</v>
      </c>
    </row>
    <row r="3" spans="1:17" x14ac:dyDescent="0.25">
      <c r="A3" s="10" t="s">
        <v>36</v>
      </c>
      <c r="B3" s="11" t="s">
        <v>61</v>
      </c>
      <c r="C3" s="12">
        <v>44965</v>
      </c>
      <c r="D3" s="13" t="s">
        <v>32</v>
      </c>
      <c r="E3" s="14">
        <v>190</v>
      </c>
      <c r="F3" s="14">
        <v>186</v>
      </c>
      <c r="G3" s="14">
        <v>178</v>
      </c>
      <c r="H3" s="14">
        <v>184</v>
      </c>
      <c r="I3" s="14"/>
      <c r="J3" s="14"/>
      <c r="K3" s="15">
        <v>4</v>
      </c>
      <c r="L3" s="15">
        <v>738</v>
      </c>
      <c r="M3" s="16">
        <v>184.5</v>
      </c>
      <c r="N3" s="17">
        <v>9</v>
      </c>
      <c r="O3" s="18">
        <v>193.5</v>
      </c>
    </row>
    <row r="4" spans="1:17" x14ac:dyDescent="0.25">
      <c r="A4" s="10" t="s">
        <v>36</v>
      </c>
      <c r="B4" s="11" t="s">
        <v>53</v>
      </c>
      <c r="C4" s="12">
        <v>44972</v>
      </c>
      <c r="D4" s="13" t="s">
        <v>32</v>
      </c>
      <c r="E4" s="14">
        <v>181</v>
      </c>
      <c r="F4" s="14">
        <v>175</v>
      </c>
      <c r="G4" s="14">
        <v>185</v>
      </c>
      <c r="H4" s="14">
        <v>185</v>
      </c>
      <c r="I4" s="14"/>
      <c r="J4" s="14"/>
      <c r="K4" s="15">
        <v>4</v>
      </c>
      <c r="L4" s="15">
        <v>726</v>
      </c>
      <c r="M4" s="16">
        <v>181.5</v>
      </c>
      <c r="N4" s="17">
        <v>11</v>
      </c>
      <c r="O4" s="18">
        <v>192.5</v>
      </c>
    </row>
    <row r="5" spans="1:17" x14ac:dyDescent="0.25">
      <c r="A5" s="10" t="s">
        <v>36</v>
      </c>
      <c r="B5" s="11" t="s">
        <v>53</v>
      </c>
      <c r="C5" s="12">
        <v>44986</v>
      </c>
      <c r="D5" s="13" t="s">
        <v>32</v>
      </c>
      <c r="E5" s="14">
        <v>191</v>
      </c>
      <c r="F5" s="14">
        <v>189</v>
      </c>
      <c r="G5" s="14">
        <v>183</v>
      </c>
      <c r="H5" s="14">
        <v>190</v>
      </c>
      <c r="I5" s="14"/>
      <c r="J5" s="14"/>
      <c r="K5" s="15">
        <v>4</v>
      </c>
      <c r="L5" s="15">
        <v>753</v>
      </c>
      <c r="M5" s="16">
        <v>188.25</v>
      </c>
      <c r="N5" s="17">
        <v>11</v>
      </c>
      <c r="O5" s="18">
        <v>199.25</v>
      </c>
    </row>
    <row r="6" spans="1:17" x14ac:dyDescent="0.25">
      <c r="A6" s="10" t="s">
        <v>36</v>
      </c>
      <c r="B6" s="48" t="s">
        <v>53</v>
      </c>
      <c r="C6" s="12">
        <v>44993</v>
      </c>
      <c r="D6" s="13" t="s">
        <v>32</v>
      </c>
      <c r="E6" s="14">
        <v>181</v>
      </c>
      <c r="F6" s="14">
        <v>190</v>
      </c>
      <c r="G6" s="14">
        <v>190</v>
      </c>
      <c r="H6" s="14">
        <v>189</v>
      </c>
      <c r="I6" s="14"/>
      <c r="J6" s="14"/>
      <c r="K6" s="15">
        <v>4</v>
      </c>
      <c r="L6" s="15">
        <v>750</v>
      </c>
      <c r="M6" s="16">
        <v>187.5</v>
      </c>
      <c r="N6" s="17">
        <v>11</v>
      </c>
      <c r="O6" s="18">
        <v>198.5</v>
      </c>
    </row>
    <row r="7" spans="1:17" x14ac:dyDescent="0.25">
      <c r="A7" s="10" t="s">
        <v>36</v>
      </c>
      <c r="B7" s="48" t="s">
        <v>53</v>
      </c>
      <c r="C7" s="12">
        <v>45000</v>
      </c>
      <c r="D7" s="13" t="s">
        <v>32</v>
      </c>
      <c r="E7" s="14">
        <v>192</v>
      </c>
      <c r="F7" s="14">
        <v>180</v>
      </c>
      <c r="G7" s="14">
        <v>188</v>
      </c>
      <c r="H7" s="14">
        <v>183</v>
      </c>
      <c r="I7" s="14"/>
      <c r="J7" s="14"/>
      <c r="K7" s="15">
        <v>4</v>
      </c>
      <c r="L7" s="15">
        <v>743</v>
      </c>
      <c r="M7" s="16">
        <v>185.75</v>
      </c>
      <c r="N7" s="17">
        <v>11</v>
      </c>
      <c r="O7" s="18">
        <v>196.75</v>
      </c>
    </row>
    <row r="8" spans="1:17" x14ac:dyDescent="0.25">
      <c r="A8" s="10" t="s">
        <v>36</v>
      </c>
      <c r="B8" s="48" t="s">
        <v>53</v>
      </c>
      <c r="C8" s="12">
        <v>45007</v>
      </c>
      <c r="D8" s="13" t="s">
        <v>32</v>
      </c>
      <c r="E8" s="14">
        <v>182</v>
      </c>
      <c r="F8" s="14">
        <v>185</v>
      </c>
      <c r="G8" s="14">
        <v>192</v>
      </c>
      <c r="H8" s="14">
        <v>187</v>
      </c>
      <c r="I8" s="14"/>
      <c r="J8" s="14"/>
      <c r="K8" s="15">
        <v>4</v>
      </c>
      <c r="L8" s="15">
        <v>746</v>
      </c>
      <c r="M8" s="16">
        <v>186.5</v>
      </c>
      <c r="N8" s="17">
        <v>6</v>
      </c>
      <c r="O8" s="18">
        <v>192.5</v>
      </c>
    </row>
    <row r="9" spans="1:17" x14ac:dyDescent="0.25">
      <c r="A9" s="10" t="s">
        <v>36</v>
      </c>
      <c r="B9" s="48" t="s">
        <v>53</v>
      </c>
      <c r="C9" s="12">
        <v>45014</v>
      </c>
      <c r="D9" s="13" t="s">
        <v>32</v>
      </c>
      <c r="E9" s="14">
        <v>187</v>
      </c>
      <c r="F9" s="14">
        <v>179</v>
      </c>
      <c r="G9" s="14">
        <v>185</v>
      </c>
      <c r="H9" s="14">
        <v>180</v>
      </c>
      <c r="I9" s="14"/>
      <c r="J9" s="14"/>
      <c r="K9" s="15">
        <v>4</v>
      </c>
      <c r="L9" s="15">
        <v>731</v>
      </c>
      <c r="M9" s="16">
        <v>182.75</v>
      </c>
      <c r="N9" s="17">
        <v>8</v>
      </c>
      <c r="O9" s="18">
        <v>190.75</v>
      </c>
    </row>
    <row r="10" spans="1:17" x14ac:dyDescent="0.25">
      <c r="A10" s="10" t="s">
        <v>36</v>
      </c>
      <c r="B10" s="53" t="s">
        <v>53</v>
      </c>
      <c r="C10" s="12">
        <v>45028</v>
      </c>
      <c r="D10" s="13" t="s">
        <v>32</v>
      </c>
      <c r="E10" s="14">
        <v>187</v>
      </c>
      <c r="F10" s="52">
        <v>186</v>
      </c>
      <c r="G10" s="14">
        <v>181</v>
      </c>
      <c r="H10" s="52">
        <v>187.001</v>
      </c>
      <c r="I10" s="14"/>
      <c r="J10" s="14"/>
      <c r="K10" s="15">
        <v>4</v>
      </c>
      <c r="L10" s="15">
        <v>741.00099999999998</v>
      </c>
      <c r="M10" s="16">
        <v>185.25024999999999</v>
      </c>
      <c r="N10" s="17">
        <v>9</v>
      </c>
      <c r="O10" s="18">
        <v>194.25024999999999</v>
      </c>
    </row>
    <row r="11" spans="1:17" x14ac:dyDescent="0.25">
      <c r="A11" s="10" t="s">
        <v>36</v>
      </c>
      <c r="B11" s="11" t="s">
        <v>53</v>
      </c>
      <c r="C11" s="12">
        <v>45035</v>
      </c>
      <c r="D11" s="13" t="s">
        <v>32</v>
      </c>
      <c r="E11" s="14">
        <v>185</v>
      </c>
      <c r="F11" s="14">
        <v>187</v>
      </c>
      <c r="G11" s="52">
        <v>189</v>
      </c>
      <c r="H11" s="52">
        <v>190</v>
      </c>
      <c r="I11" s="14"/>
      <c r="J11" s="14"/>
      <c r="K11" s="15">
        <v>4</v>
      </c>
      <c r="L11" s="15">
        <v>751</v>
      </c>
      <c r="M11" s="16">
        <v>187.75</v>
      </c>
      <c r="N11" s="17">
        <v>9</v>
      </c>
      <c r="O11" s="18">
        <v>196.75</v>
      </c>
    </row>
    <row r="12" spans="1:17" x14ac:dyDescent="0.25">
      <c r="A12" s="10" t="s">
        <v>36</v>
      </c>
      <c r="B12" s="11" t="s">
        <v>53</v>
      </c>
      <c r="C12" s="12">
        <v>45049</v>
      </c>
      <c r="D12" s="13" t="s">
        <v>32</v>
      </c>
      <c r="E12" s="52">
        <v>188</v>
      </c>
      <c r="F12" s="52">
        <v>191</v>
      </c>
      <c r="G12" s="52">
        <v>193</v>
      </c>
      <c r="H12" s="52">
        <v>191</v>
      </c>
      <c r="I12" s="14"/>
      <c r="J12" s="14"/>
      <c r="K12" s="15">
        <v>4</v>
      </c>
      <c r="L12" s="15">
        <v>763</v>
      </c>
      <c r="M12" s="16">
        <v>190.75</v>
      </c>
      <c r="N12" s="17">
        <v>13</v>
      </c>
      <c r="O12" s="18">
        <v>203.75</v>
      </c>
    </row>
    <row r="13" spans="1:17" x14ac:dyDescent="0.25">
      <c r="A13" s="10" t="s">
        <v>36</v>
      </c>
      <c r="B13" s="11" t="s">
        <v>53</v>
      </c>
      <c r="C13" s="12">
        <v>45056</v>
      </c>
      <c r="D13" s="13" t="s">
        <v>32</v>
      </c>
      <c r="E13" s="14">
        <v>188</v>
      </c>
      <c r="F13" s="14">
        <v>190</v>
      </c>
      <c r="G13" s="14">
        <v>191</v>
      </c>
      <c r="H13" s="14">
        <v>185</v>
      </c>
      <c r="I13" s="14"/>
      <c r="J13" s="14"/>
      <c r="K13" s="15">
        <v>4</v>
      </c>
      <c r="L13" s="15">
        <v>754</v>
      </c>
      <c r="M13" s="16">
        <v>188.5</v>
      </c>
      <c r="N13" s="17">
        <v>4</v>
      </c>
      <c r="O13" s="18">
        <v>192.5</v>
      </c>
    </row>
    <row r="14" spans="1:17" x14ac:dyDescent="0.25">
      <c r="A14" s="10" t="s">
        <v>36</v>
      </c>
      <c r="B14" s="11" t="s">
        <v>53</v>
      </c>
      <c r="C14" s="12">
        <v>45063</v>
      </c>
      <c r="D14" s="13" t="s">
        <v>32</v>
      </c>
      <c r="E14" s="14">
        <v>189</v>
      </c>
      <c r="F14" s="52">
        <v>190</v>
      </c>
      <c r="G14" s="52">
        <v>192</v>
      </c>
      <c r="H14" s="52">
        <v>191</v>
      </c>
      <c r="I14" s="14"/>
      <c r="J14" s="14"/>
      <c r="K14" s="15">
        <v>4</v>
      </c>
      <c r="L14" s="15">
        <v>762</v>
      </c>
      <c r="M14" s="16">
        <v>190.5</v>
      </c>
      <c r="N14" s="17">
        <v>11</v>
      </c>
      <c r="O14" s="18">
        <v>201.5</v>
      </c>
    </row>
    <row r="15" spans="1:17" x14ac:dyDescent="0.25">
      <c r="A15" s="10" t="s">
        <v>36</v>
      </c>
      <c r="B15" s="11" t="s">
        <v>53</v>
      </c>
      <c r="C15" s="12">
        <v>45070</v>
      </c>
      <c r="D15" s="13" t="s">
        <v>74</v>
      </c>
      <c r="E15" s="14">
        <v>191</v>
      </c>
      <c r="F15" s="52">
        <v>190</v>
      </c>
      <c r="G15" s="52">
        <v>187.001</v>
      </c>
      <c r="H15" s="52">
        <v>192</v>
      </c>
      <c r="I15" s="14"/>
      <c r="J15" s="14"/>
      <c r="K15" s="15">
        <v>4</v>
      </c>
      <c r="L15" s="15">
        <v>760.00099999999998</v>
      </c>
      <c r="M15" s="16">
        <v>190.00024999999999</v>
      </c>
      <c r="N15" s="17">
        <v>11</v>
      </c>
      <c r="O15" s="18">
        <v>201.00024999999999</v>
      </c>
    </row>
    <row r="16" spans="1:17" x14ac:dyDescent="0.25">
      <c r="A16" s="10" t="s">
        <v>36</v>
      </c>
      <c r="B16" s="11" t="s">
        <v>53</v>
      </c>
      <c r="C16" s="12">
        <v>45077</v>
      </c>
      <c r="D16" s="13" t="s">
        <v>32</v>
      </c>
      <c r="E16" s="52">
        <v>188</v>
      </c>
      <c r="F16" s="52">
        <v>187</v>
      </c>
      <c r="G16" s="52">
        <v>195</v>
      </c>
      <c r="H16" s="52">
        <v>189</v>
      </c>
      <c r="I16" s="14"/>
      <c r="J16" s="14"/>
      <c r="K16" s="15">
        <v>4</v>
      </c>
      <c r="L16" s="15">
        <v>759</v>
      </c>
      <c r="M16" s="16">
        <v>189.75</v>
      </c>
      <c r="N16" s="17">
        <v>13</v>
      </c>
      <c r="O16" s="18">
        <v>202.75</v>
      </c>
    </row>
    <row r="18" spans="11:15" x14ac:dyDescent="0.25">
      <c r="K18" s="8">
        <f>SUM(K2:K17)</f>
        <v>60</v>
      </c>
      <c r="L18" s="8">
        <f>SUM(L2:L17)</f>
        <v>11209.002</v>
      </c>
      <c r="M18" s="7">
        <f>SUM(L18/K18)</f>
        <v>186.8167</v>
      </c>
      <c r="N18" s="8">
        <f>SUM(N2:N17)</f>
        <v>148</v>
      </c>
      <c r="O18" s="9">
        <f>SUM(M18+N18)</f>
        <v>334.81669999999997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 E2:J2" name="Range1_4"/>
    <protectedRange sqref="D2" name="Range1_1_1"/>
    <protectedRange sqref="B4:C4 E4:J4" name="Range1_7"/>
    <protectedRange sqref="D4" name="Range1_1_4"/>
    <protectedRange sqref="B5:C5 E5:J5" name="Range1_7_1"/>
    <protectedRange sqref="D5" name="Range1_1_3_1"/>
    <protectedRange sqref="C6" name="Range1_2_4"/>
    <protectedRange sqref="B6 E6:J6" name="Range1_7_2"/>
    <protectedRange sqref="D6" name="Range1_1_3_2"/>
    <protectedRange sqref="B7:C7 E7:J7" name="Range1_7_4"/>
    <protectedRange sqref="D7" name="Range1_1_4_1"/>
    <protectedRange sqref="B8:C8 E8:J8" name="Range1_7_5"/>
    <protectedRange sqref="D8" name="Range1_1_4_2"/>
    <protectedRange sqref="B9:C9 E9:J9" name="Range1_7_1_1"/>
    <protectedRange sqref="D9" name="Range1_1_5_1"/>
  </protectedRanges>
  <conditionalFormatting sqref="E2">
    <cfRule type="top10" dxfId="335" priority="52" rank="1"/>
  </conditionalFormatting>
  <conditionalFormatting sqref="E4">
    <cfRule type="top10" dxfId="334" priority="45" rank="1"/>
  </conditionalFormatting>
  <conditionalFormatting sqref="E5">
    <cfRule type="top10" dxfId="333" priority="38" rank="1"/>
  </conditionalFormatting>
  <conditionalFormatting sqref="E6">
    <cfRule type="top10" dxfId="332" priority="31" rank="1"/>
  </conditionalFormatting>
  <conditionalFormatting sqref="E7">
    <cfRule type="top10" dxfId="331" priority="24" rank="1"/>
  </conditionalFormatting>
  <conditionalFormatting sqref="E8">
    <cfRule type="top10" dxfId="330" priority="17" rank="1"/>
  </conditionalFormatting>
  <conditionalFormatting sqref="E9">
    <cfRule type="top10" dxfId="329" priority="3" rank="1"/>
    <cfRule type="top10" dxfId="328" priority="14" rank="1"/>
  </conditionalFormatting>
  <conditionalFormatting sqref="E2:J2">
    <cfRule type="cellIs" dxfId="327" priority="50" operator="greaterThanOrEqual">
      <formula>193</formula>
    </cfRule>
  </conditionalFormatting>
  <conditionalFormatting sqref="E4:J9">
    <cfRule type="cellIs" dxfId="326" priority="1" operator="greaterThanOrEqual">
      <formula>193</formula>
    </cfRule>
  </conditionalFormatting>
  <conditionalFormatting sqref="E9:J9">
    <cfRule type="cellIs" dxfId="325" priority="9" operator="greaterThanOrEqual">
      <formula>200</formula>
    </cfRule>
  </conditionalFormatting>
  <conditionalFormatting sqref="F2">
    <cfRule type="top10" dxfId="324" priority="51" rank="1"/>
  </conditionalFormatting>
  <conditionalFormatting sqref="F4">
    <cfRule type="top10" dxfId="323" priority="44" rank="1"/>
  </conditionalFormatting>
  <conditionalFormatting sqref="F5">
    <cfRule type="top10" dxfId="322" priority="37" rank="1"/>
  </conditionalFormatting>
  <conditionalFormatting sqref="F6">
    <cfRule type="top10" dxfId="321" priority="30" rank="1"/>
  </conditionalFormatting>
  <conditionalFormatting sqref="F7">
    <cfRule type="top10" dxfId="320" priority="23" rank="1"/>
  </conditionalFormatting>
  <conditionalFormatting sqref="F8">
    <cfRule type="top10" dxfId="319" priority="16" rank="1"/>
  </conditionalFormatting>
  <conditionalFormatting sqref="F9">
    <cfRule type="top10" dxfId="318" priority="2" rank="1"/>
    <cfRule type="top10" dxfId="317" priority="8" rank="1"/>
  </conditionalFormatting>
  <conditionalFormatting sqref="G2">
    <cfRule type="top10" dxfId="316" priority="53" rank="1"/>
  </conditionalFormatting>
  <conditionalFormatting sqref="G4">
    <cfRule type="top10" dxfId="315" priority="46" rank="1"/>
  </conditionalFormatting>
  <conditionalFormatting sqref="G5">
    <cfRule type="top10" dxfId="314" priority="39" rank="1"/>
  </conditionalFormatting>
  <conditionalFormatting sqref="G6">
    <cfRule type="top10" dxfId="313" priority="32" rank="1"/>
  </conditionalFormatting>
  <conditionalFormatting sqref="G7">
    <cfRule type="top10" dxfId="312" priority="25" rank="1"/>
  </conditionalFormatting>
  <conditionalFormatting sqref="G8">
    <cfRule type="top10" dxfId="311" priority="18" rank="1"/>
  </conditionalFormatting>
  <conditionalFormatting sqref="G9">
    <cfRule type="top10" dxfId="310" priority="7" rank="1"/>
    <cfRule type="top10" dxfId="309" priority="13" rank="1"/>
  </conditionalFormatting>
  <conditionalFormatting sqref="H2">
    <cfRule type="top10" dxfId="308" priority="54" rank="1"/>
  </conditionalFormatting>
  <conditionalFormatting sqref="H4">
    <cfRule type="top10" dxfId="307" priority="47" rank="1"/>
  </conditionalFormatting>
  <conditionalFormatting sqref="H5">
    <cfRule type="top10" dxfId="306" priority="40" rank="1"/>
  </conditionalFormatting>
  <conditionalFormatting sqref="H6">
    <cfRule type="top10" dxfId="305" priority="33" rank="1"/>
  </conditionalFormatting>
  <conditionalFormatting sqref="H7">
    <cfRule type="top10" dxfId="304" priority="26" rank="1"/>
  </conditionalFormatting>
  <conditionalFormatting sqref="H8">
    <cfRule type="top10" dxfId="303" priority="19" rank="1"/>
  </conditionalFormatting>
  <conditionalFormatting sqref="H9">
    <cfRule type="top10" dxfId="302" priority="6" rank="1"/>
    <cfRule type="top10" dxfId="301" priority="12" rank="1"/>
  </conditionalFormatting>
  <conditionalFormatting sqref="I2">
    <cfRule type="top10" dxfId="300" priority="55" rank="1"/>
  </conditionalFormatting>
  <conditionalFormatting sqref="I4">
    <cfRule type="top10" dxfId="299" priority="48" rank="1"/>
  </conditionalFormatting>
  <conditionalFormatting sqref="I5">
    <cfRule type="top10" dxfId="298" priority="41" rank="1"/>
  </conditionalFormatting>
  <conditionalFormatting sqref="I6">
    <cfRule type="top10" dxfId="297" priority="34" rank="1"/>
  </conditionalFormatting>
  <conditionalFormatting sqref="I7">
    <cfRule type="top10" dxfId="296" priority="27" rank="1"/>
  </conditionalFormatting>
  <conditionalFormatting sqref="I8">
    <cfRule type="top10" dxfId="295" priority="20" rank="1"/>
  </conditionalFormatting>
  <conditionalFormatting sqref="I9">
    <cfRule type="top10" dxfId="294" priority="5" rank="1"/>
    <cfRule type="top10" dxfId="293" priority="11" rank="1"/>
  </conditionalFormatting>
  <conditionalFormatting sqref="J2">
    <cfRule type="top10" dxfId="292" priority="56" rank="1"/>
  </conditionalFormatting>
  <conditionalFormatting sqref="J4">
    <cfRule type="top10" dxfId="291" priority="49" rank="1"/>
  </conditionalFormatting>
  <conditionalFormatting sqref="J5">
    <cfRule type="top10" dxfId="290" priority="42" rank="1"/>
  </conditionalFormatting>
  <conditionalFormatting sqref="J6">
    <cfRule type="top10" dxfId="289" priority="35" rank="1"/>
  </conditionalFormatting>
  <conditionalFormatting sqref="J7">
    <cfRule type="top10" dxfId="288" priority="28" rank="1"/>
  </conditionalFormatting>
  <conditionalFormatting sqref="J8">
    <cfRule type="top10" dxfId="287" priority="21" rank="1"/>
  </conditionalFormatting>
  <conditionalFormatting sqref="J9">
    <cfRule type="top10" dxfId="286" priority="4" rank="1"/>
    <cfRule type="top10" dxfId="285" priority="10" rank="1"/>
  </conditionalFormatting>
  <dataValidations count="2">
    <dataValidation type="list" allowBlank="1" showInputMessage="1" showErrorMessage="1" sqref="B6" xr:uid="{33A620D9-6630-443F-8A2A-A168D8B67DFF}">
      <formula1>$H$3:$H$108</formula1>
    </dataValidation>
    <dataValidation type="list" allowBlank="1" showInputMessage="1" showErrorMessage="1" sqref="B7" xr:uid="{DC1951DB-9D3B-458D-BD1D-1615B7713682}">
      <formula1>$H$3:$H$107</formula1>
    </dataValidation>
  </dataValidations>
  <hyperlinks>
    <hyperlink ref="Q1" location="'Kentucky 2023'!A1" display="Back to Ranking" xr:uid="{CF41B4F3-8D7C-4C2B-A0D8-B78F568CA4B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42084A2-8377-45B1-9B9E-17306923AC9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AFECE-A4BB-4743-BBAE-C9E5FC862565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25">
      <c r="A2" s="10" t="s">
        <v>25</v>
      </c>
      <c r="B2" s="51" t="s">
        <v>75</v>
      </c>
      <c r="C2" s="12">
        <v>8493</v>
      </c>
      <c r="D2" s="13" t="s">
        <v>74</v>
      </c>
      <c r="E2" s="14">
        <v>193</v>
      </c>
      <c r="F2" s="14">
        <v>193</v>
      </c>
      <c r="G2" s="14">
        <v>192</v>
      </c>
      <c r="H2" s="14">
        <v>195</v>
      </c>
      <c r="I2" s="14"/>
      <c r="J2" s="14"/>
      <c r="K2" s="15">
        <v>4</v>
      </c>
      <c r="L2" s="15">
        <v>773</v>
      </c>
      <c r="M2" s="16">
        <v>193.25</v>
      </c>
      <c r="N2" s="17">
        <v>4</v>
      </c>
      <c r="O2" s="18">
        <v>197.25</v>
      </c>
    </row>
    <row r="4" spans="1:17" x14ac:dyDescent="0.25">
      <c r="K4" s="8">
        <f>SUM(K2:K3)</f>
        <v>4</v>
      </c>
      <c r="L4" s="8">
        <f>SUM(L2:L3)</f>
        <v>773</v>
      </c>
      <c r="M4" s="7">
        <f>SUM(L4/K4)</f>
        <v>193.25</v>
      </c>
      <c r="N4" s="8">
        <f>SUM(N2:N3)</f>
        <v>4</v>
      </c>
      <c r="O4" s="9">
        <f>SUM(M4+N4)</f>
        <v>197.25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Kentucky 2023'!A1" display="Back to Ranking" xr:uid="{BEC4D981-FA31-42BF-A8A9-D52FDBC5425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AD508C3-7902-4019-BCAB-1F476A13605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5F304-C64E-4A5A-9DE7-FECFAD14C028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25">
      <c r="A2" s="63" t="s">
        <v>35</v>
      </c>
      <c r="B2" s="51" t="s">
        <v>89</v>
      </c>
      <c r="C2" s="56">
        <v>45067</v>
      </c>
      <c r="D2" s="65" t="s">
        <v>83</v>
      </c>
      <c r="E2" s="58">
        <v>180</v>
      </c>
      <c r="F2" s="58">
        <v>185</v>
      </c>
      <c r="G2" s="58">
        <v>174</v>
      </c>
      <c r="H2" s="58">
        <v>180</v>
      </c>
      <c r="I2" s="58"/>
      <c r="J2" s="58"/>
      <c r="K2" s="59">
        <v>4</v>
      </c>
      <c r="L2" s="59">
        <v>719</v>
      </c>
      <c r="M2" s="60">
        <v>179.75</v>
      </c>
      <c r="N2" s="61">
        <v>2</v>
      </c>
      <c r="O2" s="62">
        <v>181.75</v>
      </c>
    </row>
    <row r="4" spans="1:17" x14ac:dyDescent="0.25">
      <c r="K4" s="8">
        <f>SUM(K2:K3)</f>
        <v>4</v>
      </c>
      <c r="L4" s="8">
        <f>SUM(L2:L3)</f>
        <v>719</v>
      </c>
      <c r="M4" s="7">
        <f>SUM(L4/K4)</f>
        <v>179.75</v>
      </c>
      <c r="N4" s="8">
        <f>SUM(N2:N3)</f>
        <v>2</v>
      </c>
      <c r="O4" s="9">
        <f>SUM(M4+N4)</f>
        <v>181.75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Kentucky 2023'!A1" display="Back to Ranking" xr:uid="{E173069C-BF1B-4395-9AF2-3952E41FF0B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3756F10-61C6-4087-9524-3D3E5B3E96E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A9EF6-2D02-4EEE-AE1C-3775E3422C05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25">
      <c r="A2" s="63" t="s">
        <v>35</v>
      </c>
      <c r="B2" s="51" t="s">
        <v>88</v>
      </c>
      <c r="C2" s="56">
        <v>45067</v>
      </c>
      <c r="D2" s="65" t="s">
        <v>83</v>
      </c>
      <c r="E2" s="58">
        <v>184</v>
      </c>
      <c r="F2" s="58">
        <v>188</v>
      </c>
      <c r="G2" s="58">
        <v>190</v>
      </c>
      <c r="H2" s="58">
        <v>189</v>
      </c>
      <c r="I2" s="58"/>
      <c r="J2" s="58"/>
      <c r="K2" s="59">
        <v>4</v>
      </c>
      <c r="L2" s="59">
        <v>751</v>
      </c>
      <c r="M2" s="60">
        <v>187.75</v>
      </c>
      <c r="N2" s="61">
        <v>3</v>
      </c>
      <c r="O2" s="62">
        <v>190.75</v>
      </c>
    </row>
    <row r="4" spans="1:17" x14ac:dyDescent="0.25">
      <c r="K4" s="8">
        <f>SUM(K2:K3)</f>
        <v>4</v>
      </c>
      <c r="L4" s="8">
        <f>SUM(L2:L3)</f>
        <v>751</v>
      </c>
      <c r="M4" s="7">
        <f>SUM(L4/K4)</f>
        <v>187.75</v>
      </c>
      <c r="N4" s="8">
        <f>SUM(N2:N3)</f>
        <v>3</v>
      </c>
      <c r="O4" s="9">
        <f>SUM(M4+N4)</f>
        <v>190.75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Kentucky 2023'!A1" display="Back to Ranking" xr:uid="{17B381F0-8B91-4E47-8393-AE7B5557A64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E0F9192-FB2B-427C-BA3C-FE624F89D71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552B6-0F5F-45FA-83C6-6153D5F757ED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25">
      <c r="A2" s="10" t="s">
        <v>21</v>
      </c>
      <c r="B2" s="51" t="s">
        <v>76</v>
      </c>
      <c r="C2" s="12">
        <v>8493</v>
      </c>
      <c r="D2" s="13" t="s">
        <v>74</v>
      </c>
      <c r="E2" s="52">
        <v>193</v>
      </c>
      <c r="F2" s="52">
        <v>190</v>
      </c>
      <c r="G2" s="52">
        <v>190</v>
      </c>
      <c r="H2" s="52">
        <v>188</v>
      </c>
      <c r="I2" s="14"/>
      <c r="J2" s="14"/>
      <c r="K2" s="15">
        <v>4</v>
      </c>
      <c r="L2" s="15">
        <v>761</v>
      </c>
      <c r="M2" s="16">
        <v>190.25</v>
      </c>
      <c r="N2" s="17">
        <v>13</v>
      </c>
      <c r="O2" s="18">
        <v>203.25</v>
      </c>
    </row>
    <row r="3" spans="1:17" x14ac:dyDescent="0.25">
      <c r="A3" s="10" t="s">
        <v>21</v>
      </c>
      <c r="B3" s="11" t="s">
        <v>76</v>
      </c>
      <c r="C3" s="12">
        <v>45052</v>
      </c>
      <c r="D3" s="13" t="s">
        <v>78</v>
      </c>
      <c r="E3" s="52">
        <v>186</v>
      </c>
      <c r="F3" s="52">
        <v>187</v>
      </c>
      <c r="G3" s="52">
        <v>192</v>
      </c>
      <c r="H3" s="52">
        <v>194</v>
      </c>
      <c r="I3" s="14"/>
      <c r="J3" s="14"/>
      <c r="K3" s="15">
        <v>4</v>
      </c>
      <c r="L3" s="15">
        <v>759</v>
      </c>
      <c r="M3" s="16">
        <v>189.75</v>
      </c>
      <c r="N3" s="17">
        <v>5</v>
      </c>
      <c r="O3" s="18">
        <v>194.75</v>
      </c>
    </row>
    <row r="5" spans="1:17" x14ac:dyDescent="0.25">
      <c r="K5" s="8">
        <f>SUM(K2:K4)</f>
        <v>8</v>
      </c>
      <c r="L5" s="8">
        <f>SUM(L2:L4)</f>
        <v>1520</v>
      </c>
      <c r="M5" s="7">
        <f>SUM(L5/K5)</f>
        <v>190</v>
      </c>
      <c r="N5" s="8">
        <f>SUM(N2:N4)</f>
        <v>18</v>
      </c>
      <c r="O5" s="9">
        <f>SUM(M5+N5)</f>
        <v>208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Kentucky 2023'!A1" display="Back to Ranking" xr:uid="{B4733308-1D96-4B19-9A50-4D6DC7B100E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FEF5CC7-9D6C-43FD-8CE8-B599FC43709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7A58F-F442-4609-AA67-7916D0822905}">
  <dimension ref="A1:Q1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25">
      <c r="A2" s="10" t="s">
        <v>25</v>
      </c>
      <c r="B2" s="11" t="s">
        <v>65</v>
      </c>
      <c r="C2" s="12">
        <v>44972</v>
      </c>
      <c r="D2" s="13" t="s">
        <v>32</v>
      </c>
      <c r="E2" s="14">
        <v>192</v>
      </c>
      <c r="F2" s="14">
        <v>195</v>
      </c>
      <c r="G2" s="14">
        <v>198</v>
      </c>
      <c r="H2" s="14">
        <v>189</v>
      </c>
      <c r="I2" s="14"/>
      <c r="J2" s="14"/>
      <c r="K2" s="15">
        <v>4</v>
      </c>
      <c r="L2" s="15">
        <v>774</v>
      </c>
      <c r="M2" s="16">
        <v>193.5</v>
      </c>
      <c r="N2" s="17">
        <v>2</v>
      </c>
      <c r="O2" s="18">
        <v>195.5</v>
      </c>
    </row>
    <row r="3" spans="1:17" x14ac:dyDescent="0.25">
      <c r="A3" s="10" t="s">
        <v>25</v>
      </c>
      <c r="B3" s="11" t="s">
        <v>65</v>
      </c>
      <c r="C3" s="12">
        <v>44979</v>
      </c>
      <c r="D3" s="13" t="s">
        <v>32</v>
      </c>
      <c r="E3" s="14">
        <v>189</v>
      </c>
      <c r="F3" s="14">
        <v>196</v>
      </c>
      <c r="G3" s="14">
        <v>194</v>
      </c>
      <c r="H3" s="14">
        <v>189</v>
      </c>
      <c r="I3" s="14"/>
      <c r="J3" s="14"/>
      <c r="K3" s="15">
        <v>4</v>
      </c>
      <c r="L3" s="15">
        <v>768</v>
      </c>
      <c r="M3" s="16">
        <v>192</v>
      </c>
      <c r="N3" s="17">
        <v>2</v>
      </c>
      <c r="O3" s="18">
        <v>194</v>
      </c>
    </row>
    <row r="4" spans="1:17" x14ac:dyDescent="0.25">
      <c r="A4" s="10" t="s">
        <v>25</v>
      </c>
      <c r="B4" s="11" t="s">
        <v>65</v>
      </c>
      <c r="C4" s="12">
        <v>45000</v>
      </c>
      <c r="D4" s="13" t="s">
        <v>32</v>
      </c>
      <c r="E4" s="14">
        <v>189</v>
      </c>
      <c r="F4" s="14">
        <v>193</v>
      </c>
      <c r="G4" s="14">
        <v>193</v>
      </c>
      <c r="H4" s="14">
        <v>196</v>
      </c>
      <c r="I4" s="14"/>
      <c r="J4" s="14"/>
      <c r="K4" s="15">
        <v>4</v>
      </c>
      <c r="L4" s="15">
        <v>771</v>
      </c>
      <c r="M4" s="16">
        <v>192.75</v>
      </c>
      <c r="N4" s="17">
        <v>2</v>
      </c>
      <c r="O4" s="18">
        <v>194.75</v>
      </c>
    </row>
    <row r="5" spans="1:17" x14ac:dyDescent="0.25">
      <c r="A5" s="10" t="s">
        <v>25</v>
      </c>
      <c r="B5" s="11" t="s">
        <v>65</v>
      </c>
      <c r="C5" s="12">
        <v>45014</v>
      </c>
      <c r="D5" s="13" t="s">
        <v>32</v>
      </c>
      <c r="E5" s="14">
        <v>192</v>
      </c>
      <c r="F5" s="14">
        <v>198</v>
      </c>
      <c r="G5" s="14">
        <v>195</v>
      </c>
      <c r="H5" s="14">
        <v>190</v>
      </c>
      <c r="I5" s="14"/>
      <c r="J5" s="14"/>
      <c r="K5" s="15">
        <v>4</v>
      </c>
      <c r="L5" s="15">
        <v>775</v>
      </c>
      <c r="M5" s="16">
        <v>193.75</v>
      </c>
      <c r="N5" s="17">
        <v>4</v>
      </c>
      <c r="O5" s="18">
        <v>197.75</v>
      </c>
    </row>
    <row r="6" spans="1:17" x14ac:dyDescent="0.25">
      <c r="A6" s="10" t="s">
        <v>25</v>
      </c>
      <c r="B6" s="11" t="s">
        <v>65</v>
      </c>
      <c r="C6" s="12">
        <v>8493</v>
      </c>
      <c r="D6" s="13" t="s">
        <v>74</v>
      </c>
      <c r="E6" s="14">
        <v>190</v>
      </c>
      <c r="F6" s="14">
        <v>187</v>
      </c>
      <c r="G6" s="14">
        <v>174</v>
      </c>
      <c r="H6" s="14">
        <v>183</v>
      </c>
      <c r="I6" s="14"/>
      <c r="J6" s="14"/>
      <c r="K6" s="15">
        <v>4</v>
      </c>
      <c r="L6" s="15">
        <v>734</v>
      </c>
      <c r="M6" s="16">
        <v>183.5</v>
      </c>
      <c r="N6" s="17">
        <v>2</v>
      </c>
      <c r="O6" s="18">
        <v>185.5</v>
      </c>
    </row>
    <row r="7" spans="1:17" x14ac:dyDescent="0.25">
      <c r="A7" s="10" t="s">
        <v>25</v>
      </c>
      <c r="B7" s="53" t="s">
        <v>65</v>
      </c>
      <c r="C7" s="12">
        <v>45028</v>
      </c>
      <c r="D7" s="13" t="s">
        <v>32</v>
      </c>
      <c r="E7" s="14">
        <v>193</v>
      </c>
      <c r="F7" s="14">
        <v>189</v>
      </c>
      <c r="G7" s="14">
        <v>194</v>
      </c>
      <c r="H7" s="14">
        <v>191</v>
      </c>
      <c r="I7" s="14"/>
      <c r="J7" s="14"/>
      <c r="K7" s="15">
        <v>4</v>
      </c>
      <c r="L7" s="15">
        <v>767</v>
      </c>
      <c r="M7" s="16">
        <v>191.75</v>
      </c>
      <c r="N7" s="17">
        <v>2</v>
      </c>
      <c r="O7" s="18">
        <v>193.75</v>
      </c>
    </row>
    <row r="8" spans="1:17" x14ac:dyDescent="0.25">
      <c r="A8" s="10" t="s">
        <v>25</v>
      </c>
      <c r="B8" s="11" t="s">
        <v>65</v>
      </c>
      <c r="C8" s="12">
        <v>45035</v>
      </c>
      <c r="D8" s="13" t="s">
        <v>32</v>
      </c>
      <c r="E8" s="14">
        <v>184</v>
      </c>
      <c r="F8" s="14">
        <v>194</v>
      </c>
      <c r="G8" s="14">
        <v>195</v>
      </c>
      <c r="H8" s="14">
        <v>195</v>
      </c>
      <c r="I8" s="14"/>
      <c r="J8" s="14"/>
      <c r="K8" s="15">
        <v>4</v>
      </c>
      <c r="L8" s="15">
        <v>768</v>
      </c>
      <c r="M8" s="16">
        <v>192</v>
      </c>
      <c r="N8" s="17">
        <v>2</v>
      </c>
      <c r="O8" s="18">
        <v>194</v>
      </c>
    </row>
    <row r="9" spans="1:17" x14ac:dyDescent="0.25">
      <c r="A9" s="10" t="s">
        <v>25</v>
      </c>
      <c r="B9" s="11" t="s">
        <v>65</v>
      </c>
      <c r="C9" s="12">
        <v>8517</v>
      </c>
      <c r="D9" s="13" t="s">
        <v>74</v>
      </c>
      <c r="E9" s="14">
        <v>186</v>
      </c>
      <c r="F9" s="14">
        <v>193</v>
      </c>
      <c r="G9" s="14">
        <v>190</v>
      </c>
      <c r="H9" s="14">
        <v>195</v>
      </c>
      <c r="I9" s="14"/>
      <c r="J9" s="14"/>
      <c r="K9" s="15">
        <v>4</v>
      </c>
      <c r="L9" s="15">
        <v>764</v>
      </c>
      <c r="M9" s="16">
        <v>191</v>
      </c>
      <c r="N9" s="17">
        <v>2</v>
      </c>
      <c r="O9" s="18">
        <v>193</v>
      </c>
    </row>
    <row r="10" spans="1:17" x14ac:dyDescent="0.25">
      <c r="A10" s="10" t="s">
        <v>25</v>
      </c>
      <c r="B10" s="11" t="s">
        <v>65</v>
      </c>
      <c r="C10" s="12">
        <v>45049</v>
      </c>
      <c r="D10" s="13" t="s">
        <v>32</v>
      </c>
      <c r="E10" s="14">
        <v>196</v>
      </c>
      <c r="F10" s="14">
        <v>194</v>
      </c>
      <c r="G10" s="14">
        <v>197</v>
      </c>
      <c r="H10" s="14">
        <v>193</v>
      </c>
      <c r="I10" s="14"/>
      <c r="J10" s="14"/>
      <c r="K10" s="15">
        <v>4</v>
      </c>
      <c r="L10" s="15">
        <v>780</v>
      </c>
      <c r="M10" s="16">
        <v>195</v>
      </c>
      <c r="N10" s="17">
        <v>2</v>
      </c>
      <c r="O10" s="18">
        <v>197</v>
      </c>
    </row>
    <row r="11" spans="1:17" x14ac:dyDescent="0.25">
      <c r="A11" s="10" t="s">
        <v>25</v>
      </c>
      <c r="B11" s="11" t="s">
        <v>65</v>
      </c>
      <c r="C11" s="12">
        <v>45056</v>
      </c>
      <c r="D11" s="13" t="s">
        <v>32</v>
      </c>
      <c r="E11" s="52">
        <v>199</v>
      </c>
      <c r="F11" s="14">
        <v>195</v>
      </c>
      <c r="G11" s="14">
        <v>197</v>
      </c>
      <c r="H11" s="14">
        <v>195</v>
      </c>
      <c r="I11" s="14"/>
      <c r="J11" s="14"/>
      <c r="K11" s="15">
        <v>4</v>
      </c>
      <c r="L11" s="15">
        <v>786</v>
      </c>
      <c r="M11" s="16">
        <v>196.5</v>
      </c>
      <c r="N11" s="17">
        <v>5</v>
      </c>
      <c r="O11" s="18">
        <v>201.5</v>
      </c>
    </row>
    <row r="12" spans="1:17" x14ac:dyDescent="0.25">
      <c r="A12" s="10" t="s">
        <v>25</v>
      </c>
      <c r="B12" s="11" t="s">
        <v>65</v>
      </c>
      <c r="C12" s="12">
        <v>45063</v>
      </c>
      <c r="D12" s="13" t="s">
        <v>32</v>
      </c>
      <c r="E12" s="14">
        <v>198</v>
      </c>
      <c r="F12" s="14">
        <v>194</v>
      </c>
      <c r="G12" s="14">
        <v>197</v>
      </c>
      <c r="H12" s="14">
        <v>197</v>
      </c>
      <c r="I12" s="14"/>
      <c r="J12" s="14"/>
      <c r="K12" s="15">
        <v>4</v>
      </c>
      <c r="L12" s="15">
        <v>786</v>
      </c>
      <c r="M12" s="16">
        <v>196.5</v>
      </c>
      <c r="N12" s="17">
        <v>2</v>
      </c>
      <c r="O12" s="18">
        <v>198.5</v>
      </c>
    </row>
    <row r="13" spans="1:17" x14ac:dyDescent="0.25">
      <c r="A13" s="10" t="s">
        <v>25</v>
      </c>
      <c r="B13" s="11" t="s">
        <v>65</v>
      </c>
      <c r="C13" s="12">
        <v>45067</v>
      </c>
      <c r="D13" s="13" t="s">
        <v>83</v>
      </c>
      <c r="E13" s="14">
        <v>197</v>
      </c>
      <c r="F13" s="14">
        <v>195</v>
      </c>
      <c r="G13" s="52">
        <v>198</v>
      </c>
      <c r="H13" s="52">
        <v>196</v>
      </c>
      <c r="I13" s="14"/>
      <c r="J13" s="14"/>
      <c r="K13" s="15">
        <v>4</v>
      </c>
      <c r="L13" s="15">
        <v>786</v>
      </c>
      <c r="M13" s="16">
        <v>196.5</v>
      </c>
      <c r="N13" s="17">
        <v>9</v>
      </c>
      <c r="O13" s="18">
        <v>205.5</v>
      </c>
    </row>
    <row r="14" spans="1:17" x14ac:dyDescent="0.25">
      <c r="A14" s="10" t="s">
        <v>25</v>
      </c>
      <c r="B14" s="11" t="s">
        <v>65</v>
      </c>
      <c r="C14" s="12">
        <v>45070</v>
      </c>
      <c r="D14" s="13" t="s">
        <v>74</v>
      </c>
      <c r="E14" s="14">
        <v>194</v>
      </c>
      <c r="F14" s="14">
        <v>197</v>
      </c>
      <c r="G14" s="52">
        <v>198</v>
      </c>
      <c r="H14" s="14">
        <v>196</v>
      </c>
      <c r="I14" s="14"/>
      <c r="J14" s="14"/>
      <c r="K14" s="15">
        <v>4</v>
      </c>
      <c r="L14" s="15">
        <v>785</v>
      </c>
      <c r="M14" s="16">
        <v>196.25</v>
      </c>
      <c r="N14" s="17">
        <v>5</v>
      </c>
      <c r="O14" s="18">
        <v>201.25</v>
      </c>
    </row>
    <row r="15" spans="1:17" x14ac:dyDescent="0.25">
      <c r="A15" s="10" t="s">
        <v>25</v>
      </c>
      <c r="B15" s="11" t="s">
        <v>65</v>
      </c>
      <c r="C15" s="12">
        <v>45077</v>
      </c>
      <c r="D15" s="13" t="s">
        <v>32</v>
      </c>
      <c r="E15" s="14">
        <v>197</v>
      </c>
      <c r="F15" s="14">
        <v>198</v>
      </c>
      <c r="G15" s="14">
        <v>196</v>
      </c>
      <c r="H15" s="14">
        <v>199</v>
      </c>
      <c r="I15" s="14"/>
      <c r="J15" s="14"/>
      <c r="K15" s="15">
        <v>4</v>
      </c>
      <c r="L15" s="15">
        <v>790</v>
      </c>
      <c r="M15" s="16">
        <v>197.5</v>
      </c>
      <c r="N15" s="17">
        <v>2</v>
      </c>
      <c r="O15" s="18">
        <v>199.5</v>
      </c>
    </row>
    <row r="17" spans="11:15" x14ac:dyDescent="0.25">
      <c r="K17" s="8">
        <f>SUM(K2:K16)</f>
        <v>56</v>
      </c>
      <c r="L17" s="8">
        <f>SUM(L2:L16)</f>
        <v>10834</v>
      </c>
      <c r="M17" s="7">
        <f>SUM(L17/K17)</f>
        <v>193.46428571428572</v>
      </c>
      <c r="N17" s="8">
        <f>SUM(N2:N16)</f>
        <v>43</v>
      </c>
      <c r="O17" s="9">
        <f>SUM(M17+N17)</f>
        <v>236.46428571428572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" name="Range1_2_1_1"/>
    <protectedRange sqref="D2" name="Range1_1_1_1_1"/>
    <protectedRange sqref="E2:J2" name="Range1_3_1_1"/>
    <protectedRange sqref="B3:C3" name="Range1_2_2"/>
    <protectedRange sqref="D3" name="Range1_1_1_2"/>
    <protectedRange sqref="E3:J3" name="Range1_3_1"/>
    <protectedRange sqref="B4:C4" name="Range1_2_6"/>
    <protectedRange sqref="D4" name="Range1_1_1_6"/>
    <protectedRange sqref="E4:J4" name="Range1_3_1_4"/>
    <protectedRange sqref="B5:C5" name="Range1_2_3"/>
    <protectedRange sqref="D5" name="Range1_1_1_3"/>
    <protectedRange sqref="E5:J5" name="Range1_3_1_1_1"/>
  </protectedRanges>
  <conditionalFormatting sqref="E2">
    <cfRule type="top10" dxfId="284" priority="35" rank="1"/>
  </conditionalFormatting>
  <conditionalFormatting sqref="E3">
    <cfRule type="top10" dxfId="283" priority="28" rank="1"/>
  </conditionalFormatting>
  <conditionalFormatting sqref="E4">
    <cfRule type="top10" dxfId="282" priority="21" rank="1"/>
  </conditionalFormatting>
  <conditionalFormatting sqref="E5">
    <cfRule type="top10" dxfId="281" priority="7" rank="1"/>
    <cfRule type="top10" dxfId="280" priority="14" rank="1"/>
  </conditionalFormatting>
  <conditionalFormatting sqref="E2:J5">
    <cfRule type="cellIs" dxfId="279" priority="3" operator="greaterThanOrEqual">
      <formula>200</formula>
    </cfRule>
  </conditionalFormatting>
  <conditionalFormatting sqref="F2">
    <cfRule type="top10" dxfId="278" priority="29" rank="1"/>
  </conditionalFormatting>
  <conditionalFormatting sqref="F3">
    <cfRule type="top10" dxfId="277" priority="22" rank="1"/>
  </conditionalFormatting>
  <conditionalFormatting sqref="F4">
    <cfRule type="top10" dxfId="276" priority="15" rank="1"/>
  </conditionalFormatting>
  <conditionalFormatting sqref="F5">
    <cfRule type="top10" dxfId="275" priority="2" rank="1"/>
    <cfRule type="top10" dxfId="274" priority="8" rank="1"/>
  </conditionalFormatting>
  <conditionalFormatting sqref="G2">
    <cfRule type="top10" dxfId="273" priority="34" rank="1"/>
  </conditionalFormatting>
  <conditionalFormatting sqref="G3">
    <cfRule type="top10" dxfId="272" priority="27" rank="1"/>
  </conditionalFormatting>
  <conditionalFormatting sqref="G4">
    <cfRule type="top10" dxfId="271" priority="20" rank="1"/>
  </conditionalFormatting>
  <conditionalFormatting sqref="G5">
    <cfRule type="top10" dxfId="270" priority="6" rank="1"/>
    <cfRule type="top10" dxfId="269" priority="13" rank="1"/>
  </conditionalFormatting>
  <conditionalFormatting sqref="H2">
    <cfRule type="top10" dxfId="268" priority="33" rank="1"/>
  </conditionalFormatting>
  <conditionalFormatting sqref="H3">
    <cfRule type="top10" dxfId="267" priority="26" rank="1"/>
  </conditionalFormatting>
  <conditionalFormatting sqref="H4">
    <cfRule type="top10" dxfId="266" priority="19" rank="1"/>
  </conditionalFormatting>
  <conditionalFormatting sqref="H5">
    <cfRule type="top10" dxfId="265" priority="5" rank="1"/>
    <cfRule type="top10" dxfId="264" priority="12" rank="1"/>
  </conditionalFormatting>
  <conditionalFormatting sqref="I2">
    <cfRule type="top10" dxfId="263" priority="32" rank="1"/>
  </conditionalFormatting>
  <conditionalFormatting sqref="I3">
    <cfRule type="top10" dxfId="262" priority="25" rank="1"/>
  </conditionalFormatting>
  <conditionalFormatting sqref="I4">
    <cfRule type="top10" dxfId="261" priority="18" rank="1"/>
  </conditionalFormatting>
  <conditionalFormatting sqref="I5">
    <cfRule type="top10" dxfId="260" priority="1" rank="1"/>
    <cfRule type="top10" dxfId="259" priority="11" rank="1"/>
  </conditionalFormatting>
  <conditionalFormatting sqref="J2">
    <cfRule type="top10" dxfId="258" priority="31" rank="1"/>
  </conditionalFormatting>
  <conditionalFormatting sqref="J3">
    <cfRule type="top10" dxfId="257" priority="24" rank="1"/>
  </conditionalFormatting>
  <conditionalFormatting sqref="J4">
    <cfRule type="top10" dxfId="256" priority="17" rank="1"/>
  </conditionalFormatting>
  <conditionalFormatting sqref="J5">
    <cfRule type="top10" dxfId="255" priority="4" rank="1"/>
    <cfRule type="top10" dxfId="254" priority="10" rank="1"/>
  </conditionalFormatting>
  <hyperlinks>
    <hyperlink ref="Q1" location="'Kentucky 2023'!A1" display="Back to Ranking" xr:uid="{F75C8B6E-61F6-4FA5-B0D4-AB55F49F58B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EB121E5-D1F8-4D23-B3B4-4AA075FE038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443D6-0CF7-4E82-BC6F-BFD3E3C43BAD}">
  <sheetPr codeName="Sheet21"/>
  <dimension ref="A1:Q1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25">
      <c r="A2" s="10" t="s">
        <v>25</v>
      </c>
      <c r="B2" s="11" t="s">
        <v>62</v>
      </c>
      <c r="C2" s="12">
        <v>44965</v>
      </c>
      <c r="D2" s="13" t="s">
        <v>32</v>
      </c>
      <c r="E2" s="14">
        <v>190</v>
      </c>
      <c r="F2" s="14">
        <v>194</v>
      </c>
      <c r="G2" s="14">
        <v>189</v>
      </c>
      <c r="H2" s="14">
        <v>193</v>
      </c>
      <c r="I2" s="14"/>
      <c r="J2" s="14"/>
      <c r="K2" s="15">
        <v>4</v>
      </c>
      <c r="L2" s="15">
        <v>766</v>
      </c>
      <c r="M2" s="16">
        <v>191.5</v>
      </c>
      <c r="N2" s="17">
        <v>2</v>
      </c>
      <c r="O2" s="18">
        <v>193.5</v>
      </c>
    </row>
    <row r="3" spans="1:17" x14ac:dyDescent="0.25">
      <c r="A3" s="10" t="s">
        <v>25</v>
      </c>
      <c r="B3" s="53" t="s">
        <v>38</v>
      </c>
      <c r="C3" s="12">
        <v>45028</v>
      </c>
      <c r="D3" s="13" t="s">
        <v>32</v>
      </c>
      <c r="E3" s="14">
        <v>182</v>
      </c>
      <c r="F3" s="14">
        <v>186</v>
      </c>
      <c r="G3" s="14">
        <v>186</v>
      </c>
      <c r="H3" s="14">
        <v>191</v>
      </c>
      <c r="I3" s="14"/>
      <c r="J3" s="14"/>
      <c r="K3" s="15">
        <v>4</v>
      </c>
      <c r="L3" s="15">
        <v>745</v>
      </c>
      <c r="M3" s="16">
        <v>186.25</v>
      </c>
      <c r="N3" s="17">
        <v>2</v>
      </c>
      <c r="O3" s="18">
        <v>188.25</v>
      </c>
    </row>
    <row r="4" spans="1:17" x14ac:dyDescent="0.25">
      <c r="A4" s="10" t="s">
        <v>25</v>
      </c>
      <c r="B4" s="11" t="s">
        <v>38</v>
      </c>
      <c r="C4" s="12">
        <v>45035</v>
      </c>
      <c r="D4" s="13" t="s">
        <v>32</v>
      </c>
      <c r="E4" s="14">
        <v>192</v>
      </c>
      <c r="F4" s="14">
        <v>197.001</v>
      </c>
      <c r="G4" s="14">
        <v>191</v>
      </c>
      <c r="H4" s="14">
        <v>193</v>
      </c>
      <c r="I4" s="14"/>
      <c r="J4" s="14"/>
      <c r="K4" s="15">
        <v>4</v>
      </c>
      <c r="L4" s="15">
        <v>773.00099999999998</v>
      </c>
      <c r="M4" s="16">
        <v>193.25024999999999</v>
      </c>
      <c r="N4" s="17">
        <v>2</v>
      </c>
      <c r="O4" s="18">
        <v>195.25024999999999</v>
      </c>
    </row>
    <row r="5" spans="1:17" x14ac:dyDescent="0.25">
      <c r="A5" s="10" t="s">
        <v>25</v>
      </c>
      <c r="B5" s="11" t="s">
        <v>38</v>
      </c>
      <c r="C5" s="12">
        <v>8517</v>
      </c>
      <c r="D5" s="13" t="s">
        <v>74</v>
      </c>
      <c r="E5" s="14">
        <v>192</v>
      </c>
      <c r="F5" s="14">
        <v>195</v>
      </c>
      <c r="G5" s="14">
        <v>194</v>
      </c>
      <c r="H5" s="14">
        <v>191</v>
      </c>
      <c r="I5" s="14"/>
      <c r="J5" s="14"/>
      <c r="K5" s="15">
        <v>4</v>
      </c>
      <c r="L5" s="15">
        <v>772</v>
      </c>
      <c r="M5" s="16">
        <v>193</v>
      </c>
      <c r="N5" s="17">
        <v>2</v>
      </c>
      <c r="O5" s="18">
        <v>195</v>
      </c>
    </row>
    <row r="6" spans="1:17" x14ac:dyDescent="0.25">
      <c r="A6" s="10" t="s">
        <v>25</v>
      </c>
      <c r="B6" s="11" t="s">
        <v>38</v>
      </c>
      <c r="C6" s="12">
        <v>45070</v>
      </c>
      <c r="D6" s="13" t="s">
        <v>74</v>
      </c>
      <c r="E6" s="14">
        <v>193</v>
      </c>
      <c r="F6" s="14">
        <v>186</v>
      </c>
      <c r="G6" s="14">
        <v>193</v>
      </c>
      <c r="H6" s="14">
        <v>194</v>
      </c>
      <c r="I6" s="14"/>
      <c r="J6" s="14"/>
      <c r="K6" s="15">
        <v>4</v>
      </c>
      <c r="L6" s="15">
        <v>766</v>
      </c>
      <c r="M6" s="16">
        <v>191.5</v>
      </c>
      <c r="N6" s="17">
        <v>2</v>
      </c>
      <c r="O6" s="18">
        <v>193.5</v>
      </c>
    </row>
    <row r="8" spans="1:17" x14ac:dyDescent="0.25">
      <c r="K8" s="8">
        <f>SUM(K2:K7)</f>
        <v>20</v>
      </c>
      <c r="L8" s="8">
        <f>SUM(L2:L7)</f>
        <v>3822.0010000000002</v>
      </c>
      <c r="M8" s="7">
        <f>SUM(L8/K8)</f>
        <v>191.10005000000001</v>
      </c>
      <c r="N8" s="8">
        <f>SUM(N2:N7)</f>
        <v>10</v>
      </c>
      <c r="O8" s="9">
        <f>SUM(M8+N8)</f>
        <v>201.10005000000001</v>
      </c>
    </row>
    <row r="11" spans="1:17" ht="30" x14ac:dyDescent="0.25">
      <c r="A11" s="1" t="s">
        <v>1</v>
      </c>
      <c r="B11" s="2" t="s">
        <v>2</v>
      </c>
      <c r="C11" s="2" t="s">
        <v>3</v>
      </c>
      <c r="D11" s="3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3" t="s">
        <v>12</v>
      </c>
      <c r="M11" s="5" t="s">
        <v>13</v>
      </c>
      <c r="N11" s="2" t="s">
        <v>14</v>
      </c>
      <c r="O11" s="6" t="s">
        <v>15</v>
      </c>
    </row>
    <row r="12" spans="1:17" x14ac:dyDescent="0.25">
      <c r="A12" s="10" t="s">
        <v>21</v>
      </c>
      <c r="B12" s="11" t="s">
        <v>38</v>
      </c>
      <c r="C12" s="12">
        <v>8493</v>
      </c>
      <c r="D12" s="13" t="s">
        <v>74</v>
      </c>
      <c r="E12" s="14">
        <v>184</v>
      </c>
      <c r="F12" s="14">
        <v>186</v>
      </c>
      <c r="G12" s="14">
        <v>171</v>
      </c>
      <c r="H12" s="14">
        <v>178</v>
      </c>
      <c r="I12" s="14"/>
      <c r="J12" s="14"/>
      <c r="K12" s="15">
        <v>4</v>
      </c>
      <c r="L12" s="15">
        <v>719</v>
      </c>
      <c r="M12" s="16">
        <v>179.75</v>
      </c>
      <c r="N12" s="17">
        <v>4</v>
      </c>
      <c r="O12" s="18">
        <v>183.75</v>
      </c>
    </row>
    <row r="14" spans="1:17" x14ac:dyDescent="0.25">
      <c r="K14" s="8">
        <f>SUM(K12:K13)</f>
        <v>4</v>
      </c>
      <c r="L14" s="8">
        <f>SUM(L12:L13)</f>
        <v>719</v>
      </c>
      <c r="M14" s="7">
        <f>SUM(L14/K14)</f>
        <v>179.75</v>
      </c>
      <c r="N14" s="8">
        <f>SUM(N12:N13)</f>
        <v>4</v>
      </c>
      <c r="O14" s="9">
        <f>SUM(M14+N14)</f>
        <v>183.75</v>
      </c>
    </row>
  </sheetData>
  <protectedRanges>
    <protectedRange algorithmName="SHA-512" hashValue="ON39YdpmFHfN9f47KpiRvqrKx0V9+erV1CNkpWzYhW/Qyc6aT8rEyCrvauWSYGZK2ia3o7vd3akF07acHAFpOA==" saltValue="yVW9XmDwTqEnmpSGai0KYg==" spinCount="100000" sqref="B1 B11" name="Range1_2"/>
  </protectedRanges>
  <sortState xmlns:xlrd2="http://schemas.microsoft.com/office/spreadsheetml/2017/richdata2" ref="B2:O2">
    <sortCondition ref="C2"/>
  </sortState>
  <hyperlinks>
    <hyperlink ref="Q1" location="'Kentucky 2023'!A1" display="Back to Ranking" xr:uid="{D0EB4D0F-7725-44E0-97CE-CC4E327CFC5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59102D8-A6BA-4BC2-BE95-99C411361FD2}">
          <x14:formula1>
            <xm:f>'C:\Users\abra2\Desktop\ABRA Files and More\AUTO BENCH REST ASSOCIATION FILE\ABRA 2019\Georgia\[Georgia Results 01 19 20.xlsm]DATA SHEET'!#REF!</xm:f>
          </x14:formula1>
          <xm:sqref>B1 B11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6C010-DD1A-4CE0-9B42-9B93EF9F349B}">
  <dimension ref="A1:Q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25">
      <c r="A2" s="10" t="s">
        <v>25</v>
      </c>
      <c r="B2" s="11" t="s">
        <v>48</v>
      </c>
      <c r="C2" s="12">
        <v>44958</v>
      </c>
      <c r="D2" s="13" t="s">
        <v>32</v>
      </c>
      <c r="E2" s="14">
        <v>195</v>
      </c>
      <c r="F2" s="14">
        <v>193</v>
      </c>
      <c r="G2" s="14">
        <v>199</v>
      </c>
      <c r="H2" s="14">
        <v>195</v>
      </c>
      <c r="I2" s="14"/>
      <c r="J2" s="14"/>
      <c r="K2" s="15">
        <v>4</v>
      </c>
      <c r="L2" s="15">
        <v>782</v>
      </c>
      <c r="M2" s="16">
        <v>195.5</v>
      </c>
      <c r="N2" s="17">
        <v>4</v>
      </c>
      <c r="O2" s="18">
        <v>199.5</v>
      </c>
    </row>
    <row r="3" spans="1:17" x14ac:dyDescent="0.25">
      <c r="A3" s="10" t="s">
        <v>25</v>
      </c>
      <c r="B3" s="11" t="s">
        <v>48</v>
      </c>
      <c r="C3" s="12">
        <v>44965</v>
      </c>
      <c r="D3" s="13" t="s">
        <v>32</v>
      </c>
      <c r="E3" s="14">
        <v>197</v>
      </c>
      <c r="F3" s="14">
        <v>198</v>
      </c>
      <c r="G3" s="14">
        <v>200.001</v>
      </c>
      <c r="H3" s="14">
        <v>199</v>
      </c>
      <c r="I3" s="14"/>
      <c r="J3" s="14"/>
      <c r="K3" s="15">
        <v>4</v>
      </c>
      <c r="L3" s="15">
        <v>794.00099999999998</v>
      </c>
      <c r="M3" s="16">
        <v>198.50024999999999</v>
      </c>
      <c r="N3" s="17">
        <v>9</v>
      </c>
      <c r="O3" s="18">
        <v>207.50024999999999</v>
      </c>
    </row>
    <row r="4" spans="1:17" x14ac:dyDescent="0.25">
      <c r="A4" s="10" t="s">
        <v>25</v>
      </c>
      <c r="B4" s="11" t="s">
        <v>63</v>
      </c>
      <c r="C4" s="12">
        <v>44972</v>
      </c>
      <c r="D4" s="13" t="s">
        <v>32</v>
      </c>
      <c r="E4" s="14">
        <v>198</v>
      </c>
      <c r="F4" s="14">
        <v>198.001</v>
      </c>
      <c r="G4" s="14">
        <v>195</v>
      </c>
      <c r="H4" s="14">
        <v>197</v>
      </c>
      <c r="I4" s="14"/>
      <c r="J4" s="14"/>
      <c r="K4" s="15">
        <v>4</v>
      </c>
      <c r="L4" s="15">
        <v>788.00099999999998</v>
      </c>
      <c r="M4" s="16">
        <v>197.00024999999999</v>
      </c>
      <c r="N4" s="17">
        <v>5</v>
      </c>
      <c r="O4" s="18">
        <v>202.00024999999999</v>
      </c>
    </row>
    <row r="5" spans="1:17" x14ac:dyDescent="0.25">
      <c r="A5" s="10" t="s">
        <v>25</v>
      </c>
      <c r="B5" s="11" t="s">
        <v>63</v>
      </c>
      <c r="C5" s="12">
        <v>44979</v>
      </c>
      <c r="D5" s="13" t="s">
        <v>32</v>
      </c>
      <c r="E5" s="14">
        <v>198</v>
      </c>
      <c r="F5" s="14">
        <v>196.001</v>
      </c>
      <c r="G5" s="14">
        <v>192</v>
      </c>
      <c r="H5" s="14">
        <v>188</v>
      </c>
      <c r="I5" s="14"/>
      <c r="J5" s="14"/>
      <c r="K5" s="15">
        <v>4</v>
      </c>
      <c r="L5" s="15">
        <v>774.00099999999998</v>
      </c>
      <c r="M5" s="16">
        <v>193.50024999999999</v>
      </c>
      <c r="N5" s="17">
        <v>7</v>
      </c>
      <c r="O5" s="18">
        <v>200.50024999999999</v>
      </c>
    </row>
    <row r="6" spans="1:17" x14ac:dyDescent="0.25">
      <c r="A6" s="10" t="s">
        <v>25</v>
      </c>
      <c r="B6" s="11" t="s">
        <v>63</v>
      </c>
      <c r="C6" s="12">
        <v>44986</v>
      </c>
      <c r="D6" s="13" t="s">
        <v>32</v>
      </c>
      <c r="E6" s="14">
        <v>199</v>
      </c>
      <c r="F6" s="14">
        <v>200</v>
      </c>
      <c r="G6" s="14">
        <v>199</v>
      </c>
      <c r="H6" s="14">
        <v>198</v>
      </c>
      <c r="I6" s="14"/>
      <c r="J6" s="14"/>
      <c r="K6" s="15">
        <v>4</v>
      </c>
      <c r="L6" s="15">
        <v>796</v>
      </c>
      <c r="M6" s="16">
        <v>199</v>
      </c>
      <c r="N6" s="17">
        <v>9</v>
      </c>
      <c r="O6" s="18">
        <v>208</v>
      </c>
    </row>
    <row r="8" spans="1:17" x14ac:dyDescent="0.25">
      <c r="K8" s="8">
        <f>SUM(K2:K7)</f>
        <v>20</v>
      </c>
      <c r="L8" s="8">
        <f>SUM(L2:L7)</f>
        <v>3934.0029999999997</v>
      </c>
      <c r="M8" s="7">
        <f>SUM(L8/K8)</f>
        <v>196.70014999999998</v>
      </c>
      <c r="N8" s="8">
        <f>SUM(N2:N7)</f>
        <v>34</v>
      </c>
      <c r="O8" s="9">
        <f>SUM(M8+N8)</f>
        <v>230.70014999999998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" name="Range1"/>
    <protectedRange sqref="D2" name="Range1_1"/>
    <protectedRange sqref="E2:J2" name="Range1_3"/>
    <protectedRange sqref="B4:C4" name="Range1_2_1"/>
    <protectedRange sqref="D4" name="Range1_1_1_1"/>
    <protectedRange sqref="E4:J4" name="Range1_3_1"/>
    <protectedRange sqref="B5:C5" name="Range1_2_2"/>
    <protectedRange sqref="D5" name="Range1_1_1_2"/>
    <protectedRange sqref="E5:J5" name="Range1_3_1_1"/>
    <protectedRange sqref="B6:C6" name="Range1_2_3"/>
    <protectedRange sqref="D6" name="Range1_1_1_3"/>
    <protectedRange sqref="E6:J6" name="Range1_3_1_1_1"/>
  </protectedRanges>
  <conditionalFormatting sqref="E2">
    <cfRule type="top10" dxfId="253" priority="23" rank="1"/>
  </conditionalFormatting>
  <conditionalFormatting sqref="E4">
    <cfRule type="top10" dxfId="252" priority="21" rank="1"/>
  </conditionalFormatting>
  <conditionalFormatting sqref="E5">
    <cfRule type="top10" dxfId="251" priority="14" rank="1"/>
  </conditionalFormatting>
  <conditionalFormatting sqref="E6">
    <cfRule type="top10" dxfId="250" priority="7" rank="1"/>
  </conditionalFormatting>
  <conditionalFormatting sqref="E2:J2">
    <cfRule type="cellIs" dxfId="249" priority="22" operator="greaterThanOrEqual">
      <formula>200</formula>
    </cfRule>
  </conditionalFormatting>
  <conditionalFormatting sqref="E4:J6">
    <cfRule type="cellIs" dxfId="248" priority="2" operator="greaterThanOrEqual">
      <formula>200</formula>
    </cfRule>
  </conditionalFormatting>
  <conditionalFormatting sqref="F2">
    <cfRule type="top10" dxfId="247" priority="27" rank="1"/>
  </conditionalFormatting>
  <conditionalFormatting sqref="F4">
    <cfRule type="top10" dxfId="246" priority="15" rank="1"/>
  </conditionalFormatting>
  <conditionalFormatting sqref="F5">
    <cfRule type="top10" dxfId="245" priority="8" rank="1"/>
  </conditionalFormatting>
  <conditionalFormatting sqref="F6">
    <cfRule type="top10" dxfId="244" priority="1" rank="1"/>
  </conditionalFormatting>
  <conditionalFormatting sqref="G2">
    <cfRule type="top10" dxfId="243" priority="24" rank="1"/>
  </conditionalFormatting>
  <conditionalFormatting sqref="G4">
    <cfRule type="top10" dxfId="242" priority="20" rank="1"/>
  </conditionalFormatting>
  <conditionalFormatting sqref="G5">
    <cfRule type="top10" dxfId="241" priority="13" rank="1"/>
  </conditionalFormatting>
  <conditionalFormatting sqref="G6">
    <cfRule type="top10" dxfId="240" priority="6" rank="1"/>
  </conditionalFormatting>
  <conditionalFormatting sqref="H2">
    <cfRule type="top10" dxfId="239" priority="25" rank="1"/>
  </conditionalFormatting>
  <conditionalFormatting sqref="H4">
    <cfRule type="top10" dxfId="238" priority="19" rank="1"/>
  </conditionalFormatting>
  <conditionalFormatting sqref="H5">
    <cfRule type="top10" dxfId="237" priority="12" rank="1"/>
  </conditionalFormatting>
  <conditionalFormatting sqref="H6">
    <cfRule type="top10" dxfId="236" priority="5" rank="1"/>
  </conditionalFormatting>
  <conditionalFormatting sqref="I2">
    <cfRule type="top10" dxfId="235" priority="28" rank="1"/>
  </conditionalFormatting>
  <conditionalFormatting sqref="I4">
    <cfRule type="top10" dxfId="234" priority="18" rank="1"/>
  </conditionalFormatting>
  <conditionalFormatting sqref="I5">
    <cfRule type="top10" dxfId="233" priority="11" rank="1"/>
  </conditionalFormatting>
  <conditionalFormatting sqref="I6">
    <cfRule type="top10" dxfId="232" priority="4" rank="1"/>
  </conditionalFormatting>
  <conditionalFormatting sqref="J2">
    <cfRule type="top10" dxfId="231" priority="26" rank="1"/>
  </conditionalFormatting>
  <conditionalFormatting sqref="J4">
    <cfRule type="top10" dxfId="230" priority="17" rank="1"/>
  </conditionalFormatting>
  <conditionalFormatting sqref="J5">
    <cfRule type="top10" dxfId="229" priority="10" rank="1"/>
  </conditionalFormatting>
  <conditionalFormatting sqref="J6">
    <cfRule type="top10" dxfId="228" priority="3" rank="1"/>
  </conditionalFormatting>
  <hyperlinks>
    <hyperlink ref="Q1" location="'Kentucky 2023'!A1" display="Back to Ranking" xr:uid="{5D5E8748-7BD5-4CCC-9991-33790E396E6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A844867-2217-4B1E-BE7B-32B26B57A19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40896-EFEB-4F60-AD5A-D33F3BF459F5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25">
      <c r="A2" s="10" t="s">
        <v>21</v>
      </c>
      <c r="B2" s="11" t="s">
        <v>93</v>
      </c>
      <c r="C2" s="12">
        <v>45077</v>
      </c>
      <c r="D2" s="13" t="s">
        <v>32</v>
      </c>
      <c r="E2" s="14">
        <v>184</v>
      </c>
      <c r="F2" s="14">
        <v>182</v>
      </c>
      <c r="G2" s="14">
        <v>174</v>
      </c>
      <c r="H2" s="14">
        <v>185</v>
      </c>
      <c r="I2" s="14"/>
      <c r="J2" s="14"/>
      <c r="K2" s="15">
        <v>4</v>
      </c>
      <c r="L2" s="15">
        <v>725</v>
      </c>
      <c r="M2" s="16">
        <v>181.25</v>
      </c>
      <c r="N2" s="17">
        <v>4</v>
      </c>
      <c r="O2" s="18">
        <v>185.25</v>
      </c>
    </row>
    <row r="4" spans="1:17" x14ac:dyDescent="0.25">
      <c r="K4" s="8">
        <f>SUM(K2:K3)</f>
        <v>4</v>
      </c>
      <c r="L4" s="8">
        <f>SUM(L2:L3)</f>
        <v>725</v>
      </c>
      <c r="M4" s="7">
        <f>SUM(L4/K4)</f>
        <v>181.25</v>
      </c>
      <c r="N4" s="8">
        <f>SUM(N2:N3)</f>
        <v>4</v>
      </c>
      <c r="O4" s="9">
        <f>SUM(M4+N4)</f>
        <v>185.25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Kentucky 2023'!A1" display="Back to Ranking" xr:uid="{3CE28521-9CCB-4B65-A005-E884EB68AA9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5F518AD-FF3D-46CF-8F3C-978003CD0E3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A0D81-1AEF-44FD-BB11-BCBF0FFA35BF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25">
      <c r="A2" s="10" t="s">
        <v>25</v>
      </c>
      <c r="B2" s="11" t="s">
        <v>85</v>
      </c>
      <c r="C2" s="12">
        <v>45067</v>
      </c>
      <c r="D2" s="13" t="s">
        <v>83</v>
      </c>
      <c r="E2" s="14">
        <v>191</v>
      </c>
      <c r="F2" s="14">
        <v>190</v>
      </c>
      <c r="G2" s="14">
        <v>191</v>
      </c>
      <c r="H2" s="14">
        <v>193</v>
      </c>
      <c r="I2" s="14"/>
      <c r="J2" s="14"/>
      <c r="K2" s="15">
        <v>4</v>
      </c>
      <c r="L2" s="15">
        <v>765</v>
      </c>
      <c r="M2" s="16">
        <v>191.25</v>
      </c>
      <c r="N2" s="17">
        <v>2</v>
      </c>
      <c r="O2" s="18">
        <v>193.25</v>
      </c>
    </row>
    <row r="3" spans="1:17" x14ac:dyDescent="0.25">
      <c r="A3" s="10" t="s">
        <v>25</v>
      </c>
      <c r="B3" s="11" t="s">
        <v>85</v>
      </c>
      <c r="C3" s="12">
        <v>45070</v>
      </c>
      <c r="D3" s="13" t="s">
        <v>74</v>
      </c>
      <c r="E3" s="14">
        <v>192</v>
      </c>
      <c r="F3" s="14">
        <v>192</v>
      </c>
      <c r="G3" s="14">
        <v>190</v>
      </c>
      <c r="H3" s="14">
        <v>179</v>
      </c>
      <c r="I3" s="14"/>
      <c r="J3" s="14"/>
      <c r="K3" s="15">
        <v>4</v>
      </c>
      <c r="L3" s="15">
        <v>753</v>
      </c>
      <c r="M3" s="16">
        <v>188.25</v>
      </c>
      <c r="N3" s="17">
        <v>2</v>
      </c>
      <c r="O3" s="18">
        <v>190.25</v>
      </c>
    </row>
    <row r="5" spans="1:17" x14ac:dyDescent="0.25">
      <c r="K5" s="8">
        <f>SUM(K2:K4)</f>
        <v>8</v>
      </c>
      <c r="L5" s="8">
        <f>SUM(L2:L4)</f>
        <v>1518</v>
      </c>
      <c r="M5" s="7">
        <f>SUM(L5/K5)</f>
        <v>189.75</v>
      </c>
      <c r="N5" s="8">
        <f>SUM(N2:N4)</f>
        <v>4</v>
      </c>
      <c r="O5" s="9">
        <f>SUM(M5+N5)</f>
        <v>193.75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Kentucky 2023'!A1" display="Back to Ranking" xr:uid="{129E6543-7BB9-44DB-A4CB-1034DCFDFAD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045F07A-F094-4C2F-B767-56FE9DF41F5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7E53D-CE76-4AA4-B01F-71432905AA98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25">
      <c r="A2" s="10" t="s">
        <v>25</v>
      </c>
      <c r="B2" s="51" t="s">
        <v>80</v>
      </c>
      <c r="C2" s="56">
        <v>45052</v>
      </c>
      <c r="D2" s="57" t="s">
        <v>78</v>
      </c>
      <c r="E2" s="58">
        <v>188</v>
      </c>
      <c r="F2" s="58">
        <v>192</v>
      </c>
      <c r="G2" s="58">
        <v>197.001</v>
      </c>
      <c r="H2" s="58">
        <v>195</v>
      </c>
      <c r="I2" s="58"/>
      <c r="J2" s="58"/>
      <c r="K2" s="59">
        <v>4</v>
      </c>
      <c r="L2" s="59">
        <v>772.00099999999998</v>
      </c>
      <c r="M2" s="60">
        <v>193.00024999999999</v>
      </c>
      <c r="N2" s="61">
        <v>2</v>
      </c>
      <c r="O2" s="62">
        <v>195.00024999999999</v>
      </c>
    </row>
    <row r="3" spans="1:17" x14ac:dyDescent="0.25">
      <c r="A3" s="10" t="s">
        <v>25</v>
      </c>
      <c r="B3" s="11" t="s">
        <v>80</v>
      </c>
      <c r="C3" s="12">
        <v>45080</v>
      </c>
      <c r="D3" s="13" t="s">
        <v>78</v>
      </c>
      <c r="E3" s="14">
        <v>195</v>
      </c>
      <c r="F3" s="14">
        <v>192</v>
      </c>
      <c r="G3" s="52">
        <v>198</v>
      </c>
      <c r="H3" s="52">
        <v>199</v>
      </c>
      <c r="I3" s="14"/>
      <c r="J3" s="14"/>
      <c r="K3" s="15">
        <v>4</v>
      </c>
      <c r="L3" s="15">
        <v>784</v>
      </c>
      <c r="M3" s="16">
        <v>196</v>
      </c>
      <c r="N3" s="17">
        <v>8</v>
      </c>
      <c r="O3" s="18">
        <v>204</v>
      </c>
    </row>
    <row r="5" spans="1:17" x14ac:dyDescent="0.25">
      <c r="K5" s="8">
        <f>SUM(K2:K4)</f>
        <v>8</v>
      </c>
      <c r="L5" s="8">
        <f>SUM(L2:L4)</f>
        <v>1556.001</v>
      </c>
      <c r="M5" s="7">
        <f>SUM(L5/K5)</f>
        <v>194.500125</v>
      </c>
      <c r="N5" s="8">
        <f>SUM(N2:N4)</f>
        <v>10</v>
      </c>
      <c r="O5" s="9">
        <f>SUM(M5+N5)</f>
        <v>204.500125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Kentucky 2023'!A1" display="Back to Ranking" xr:uid="{68E9EB3C-AB34-47FE-A9AD-A5F604FAAB5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0829670-1D33-4CD2-B552-F9130890140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09285-A979-4B9C-A9FF-622A3CAA6F6F}">
  <sheetPr codeName="Sheet25"/>
  <dimension ref="A1:Q2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25">
      <c r="A2" s="10" t="s">
        <v>25</v>
      </c>
      <c r="B2" s="11" t="s">
        <v>47</v>
      </c>
      <c r="C2" s="12">
        <v>44958</v>
      </c>
      <c r="D2" s="13" t="s">
        <v>32</v>
      </c>
      <c r="E2" s="14">
        <v>199</v>
      </c>
      <c r="F2" s="14">
        <v>193</v>
      </c>
      <c r="G2" s="14">
        <v>199.001</v>
      </c>
      <c r="H2" s="14">
        <v>199</v>
      </c>
      <c r="I2" s="14"/>
      <c r="J2" s="14"/>
      <c r="K2" s="15">
        <v>4</v>
      </c>
      <c r="L2" s="15">
        <v>790.00099999999998</v>
      </c>
      <c r="M2" s="16">
        <v>197.50024999999999</v>
      </c>
      <c r="N2" s="17">
        <v>11</v>
      </c>
      <c r="O2" s="18">
        <v>208.50024999999999</v>
      </c>
    </row>
    <row r="3" spans="1:17" x14ac:dyDescent="0.25">
      <c r="A3" s="10" t="s">
        <v>25</v>
      </c>
      <c r="B3" s="11" t="s">
        <v>47</v>
      </c>
      <c r="C3" s="12">
        <v>44965</v>
      </c>
      <c r="D3" s="13" t="s">
        <v>32</v>
      </c>
      <c r="E3" s="14">
        <v>196</v>
      </c>
      <c r="F3" s="14">
        <v>198.001</v>
      </c>
      <c r="G3" s="14">
        <v>200</v>
      </c>
      <c r="H3" s="14">
        <v>198</v>
      </c>
      <c r="I3" s="14"/>
      <c r="J3" s="14"/>
      <c r="K3" s="15">
        <v>4</v>
      </c>
      <c r="L3" s="15">
        <v>792.00099999999998</v>
      </c>
      <c r="M3" s="16">
        <v>198.00024999999999</v>
      </c>
      <c r="N3" s="17">
        <v>6</v>
      </c>
      <c r="O3" s="18">
        <v>204.00024999999999</v>
      </c>
    </row>
    <row r="4" spans="1:17" x14ac:dyDescent="0.25">
      <c r="A4" s="10" t="s">
        <v>25</v>
      </c>
      <c r="B4" s="11" t="s">
        <v>33</v>
      </c>
      <c r="C4" s="12">
        <v>44972</v>
      </c>
      <c r="D4" s="13" t="s">
        <v>32</v>
      </c>
      <c r="E4" s="14">
        <v>197</v>
      </c>
      <c r="F4" s="14">
        <v>198</v>
      </c>
      <c r="G4" s="14">
        <v>198.001</v>
      </c>
      <c r="H4" s="14">
        <v>199</v>
      </c>
      <c r="I4" s="14"/>
      <c r="J4" s="14"/>
      <c r="K4" s="15">
        <v>4</v>
      </c>
      <c r="L4" s="15">
        <v>792.00099999999998</v>
      </c>
      <c r="M4" s="16">
        <v>198.00024999999999</v>
      </c>
      <c r="N4" s="17">
        <v>9</v>
      </c>
      <c r="O4" s="18">
        <v>207.00024999999999</v>
      </c>
    </row>
    <row r="5" spans="1:17" x14ac:dyDescent="0.25">
      <c r="A5" s="10" t="s">
        <v>25</v>
      </c>
      <c r="B5" s="11" t="s">
        <v>33</v>
      </c>
      <c r="C5" s="12">
        <v>44979</v>
      </c>
      <c r="D5" s="13" t="s">
        <v>32</v>
      </c>
      <c r="E5" s="14">
        <v>197</v>
      </c>
      <c r="F5" s="14">
        <v>194</v>
      </c>
      <c r="G5" s="14">
        <v>196</v>
      </c>
      <c r="H5" s="14">
        <v>194</v>
      </c>
      <c r="I5" s="14"/>
      <c r="J5" s="14"/>
      <c r="K5" s="15">
        <v>4</v>
      </c>
      <c r="L5" s="15">
        <v>781</v>
      </c>
      <c r="M5" s="16">
        <v>195.25</v>
      </c>
      <c r="N5" s="17">
        <v>7</v>
      </c>
      <c r="O5" s="18">
        <v>202.25</v>
      </c>
    </row>
    <row r="6" spans="1:17" x14ac:dyDescent="0.25">
      <c r="A6" s="10" t="s">
        <v>25</v>
      </c>
      <c r="B6" s="11" t="s">
        <v>33</v>
      </c>
      <c r="C6" s="12">
        <v>44986</v>
      </c>
      <c r="D6" s="13" t="s">
        <v>32</v>
      </c>
      <c r="E6" s="14">
        <v>194</v>
      </c>
      <c r="F6" s="14">
        <v>196</v>
      </c>
      <c r="G6" s="14">
        <v>192</v>
      </c>
      <c r="H6" s="14">
        <v>198</v>
      </c>
      <c r="I6" s="14"/>
      <c r="J6" s="14"/>
      <c r="K6" s="15">
        <v>4</v>
      </c>
      <c r="L6" s="15">
        <v>780</v>
      </c>
      <c r="M6" s="16">
        <v>195</v>
      </c>
      <c r="N6" s="17">
        <v>2</v>
      </c>
      <c r="O6" s="18">
        <v>197</v>
      </c>
    </row>
    <row r="7" spans="1:17" x14ac:dyDescent="0.25">
      <c r="A7" s="10" t="s">
        <v>25</v>
      </c>
      <c r="B7" s="11" t="s">
        <v>33</v>
      </c>
      <c r="C7" s="12">
        <v>44993</v>
      </c>
      <c r="D7" s="13" t="s">
        <v>32</v>
      </c>
      <c r="E7" s="14">
        <v>198</v>
      </c>
      <c r="F7" s="14">
        <v>197</v>
      </c>
      <c r="G7" s="14">
        <v>196</v>
      </c>
      <c r="H7" s="14">
        <v>187</v>
      </c>
      <c r="I7" s="14"/>
      <c r="J7" s="14"/>
      <c r="K7" s="15">
        <v>4</v>
      </c>
      <c r="L7" s="15">
        <v>778</v>
      </c>
      <c r="M7" s="16">
        <v>194.5</v>
      </c>
      <c r="N7" s="17">
        <v>6</v>
      </c>
      <c r="O7" s="18">
        <v>200.5</v>
      </c>
    </row>
    <row r="8" spans="1:17" x14ac:dyDescent="0.25">
      <c r="A8" s="10" t="s">
        <v>25</v>
      </c>
      <c r="B8" s="11" t="s">
        <v>33</v>
      </c>
      <c r="C8" s="12">
        <v>45000</v>
      </c>
      <c r="D8" s="13" t="s">
        <v>32</v>
      </c>
      <c r="E8" s="14">
        <v>198.001</v>
      </c>
      <c r="F8" s="14">
        <v>198</v>
      </c>
      <c r="G8" s="14">
        <v>197</v>
      </c>
      <c r="H8" s="14">
        <v>197.001</v>
      </c>
      <c r="I8" s="14"/>
      <c r="J8" s="14"/>
      <c r="K8" s="15">
        <v>4</v>
      </c>
      <c r="L8" s="15">
        <v>790.00199999999995</v>
      </c>
      <c r="M8" s="16">
        <v>197.50049999999999</v>
      </c>
      <c r="N8" s="17">
        <v>11</v>
      </c>
      <c r="O8" s="18">
        <v>208.50049999999999</v>
      </c>
    </row>
    <row r="9" spans="1:17" x14ac:dyDescent="0.25">
      <c r="A9" s="10" t="s">
        <v>25</v>
      </c>
      <c r="B9" s="11" t="s">
        <v>33</v>
      </c>
      <c r="C9" s="12">
        <v>45007</v>
      </c>
      <c r="D9" s="13" t="s">
        <v>32</v>
      </c>
      <c r="E9" s="14">
        <v>198</v>
      </c>
      <c r="F9" s="14">
        <v>197</v>
      </c>
      <c r="G9" s="14">
        <v>193</v>
      </c>
      <c r="H9" s="14">
        <v>194</v>
      </c>
      <c r="I9" s="14"/>
      <c r="J9" s="14"/>
      <c r="K9" s="15">
        <v>4</v>
      </c>
      <c r="L9" s="15">
        <v>782</v>
      </c>
      <c r="M9" s="16">
        <v>195.5</v>
      </c>
      <c r="N9" s="17">
        <v>4</v>
      </c>
      <c r="O9" s="18">
        <v>199.5</v>
      </c>
    </row>
    <row r="10" spans="1:17" x14ac:dyDescent="0.25">
      <c r="A10" s="10" t="s">
        <v>25</v>
      </c>
      <c r="B10" s="11" t="s">
        <v>33</v>
      </c>
      <c r="C10" s="12">
        <v>45014</v>
      </c>
      <c r="D10" s="13" t="s">
        <v>32</v>
      </c>
      <c r="E10" s="14">
        <v>199</v>
      </c>
      <c r="F10" s="14">
        <v>196</v>
      </c>
      <c r="G10" s="14">
        <v>197</v>
      </c>
      <c r="H10" s="14">
        <v>196</v>
      </c>
      <c r="I10" s="14"/>
      <c r="J10" s="14"/>
      <c r="K10" s="15">
        <v>4</v>
      </c>
      <c r="L10" s="15">
        <v>788</v>
      </c>
      <c r="M10" s="16">
        <v>197</v>
      </c>
      <c r="N10" s="17">
        <v>6</v>
      </c>
      <c r="O10" s="18">
        <v>203</v>
      </c>
    </row>
    <row r="11" spans="1:17" x14ac:dyDescent="0.25">
      <c r="A11" s="10" t="s">
        <v>25</v>
      </c>
      <c r="B11" s="11" t="s">
        <v>33</v>
      </c>
      <c r="C11" s="12">
        <v>8493</v>
      </c>
      <c r="D11" s="13" t="s">
        <v>74</v>
      </c>
      <c r="E11" s="14">
        <v>193</v>
      </c>
      <c r="F11" s="14">
        <v>188</v>
      </c>
      <c r="G11" s="14">
        <v>194</v>
      </c>
      <c r="H11" s="14">
        <v>194</v>
      </c>
      <c r="I11" s="14"/>
      <c r="J11" s="14"/>
      <c r="K11" s="15">
        <v>4</v>
      </c>
      <c r="L11" s="15">
        <v>769</v>
      </c>
      <c r="M11" s="16">
        <v>192.25</v>
      </c>
      <c r="N11" s="17">
        <v>3</v>
      </c>
      <c r="O11" s="18">
        <v>195.25</v>
      </c>
    </row>
    <row r="12" spans="1:17" x14ac:dyDescent="0.25">
      <c r="A12" s="10" t="s">
        <v>25</v>
      </c>
      <c r="B12" s="11" t="s">
        <v>33</v>
      </c>
      <c r="C12" s="12">
        <v>45021</v>
      </c>
      <c r="D12" s="13" t="s">
        <v>32</v>
      </c>
      <c r="E12" s="14">
        <v>182</v>
      </c>
      <c r="F12" s="14">
        <v>189</v>
      </c>
      <c r="G12" s="14">
        <v>193</v>
      </c>
      <c r="H12" s="14">
        <v>195</v>
      </c>
      <c r="I12" s="14"/>
      <c r="J12" s="14"/>
      <c r="K12" s="15">
        <v>4</v>
      </c>
      <c r="L12" s="15">
        <v>759</v>
      </c>
      <c r="M12" s="16">
        <v>189.75</v>
      </c>
      <c r="N12" s="17">
        <v>2</v>
      </c>
      <c r="O12" s="18">
        <v>191.75</v>
      </c>
    </row>
    <row r="13" spans="1:17" x14ac:dyDescent="0.25">
      <c r="A13" s="10" t="s">
        <v>25</v>
      </c>
      <c r="B13" s="53" t="s">
        <v>33</v>
      </c>
      <c r="C13" s="12">
        <v>45028</v>
      </c>
      <c r="D13" s="13" t="s">
        <v>32</v>
      </c>
      <c r="E13" s="14">
        <v>197</v>
      </c>
      <c r="F13" s="55">
        <v>200</v>
      </c>
      <c r="G13" s="14">
        <v>195</v>
      </c>
      <c r="H13" s="14">
        <v>196</v>
      </c>
      <c r="I13" s="14"/>
      <c r="J13" s="14"/>
      <c r="K13" s="15">
        <v>4</v>
      </c>
      <c r="L13" s="15">
        <v>788</v>
      </c>
      <c r="M13" s="16">
        <v>197</v>
      </c>
      <c r="N13" s="17">
        <v>3</v>
      </c>
      <c r="O13" s="18">
        <v>200</v>
      </c>
    </row>
    <row r="14" spans="1:17" x14ac:dyDescent="0.25">
      <c r="A14" s="10" t="s">
        <v>25</v>
      </c>
      <c r="B14" s="11" t="s">
        <v>33</v>
      </c>
      <c r="C14" s="12">
        <v>45035</v>
      </c>
      <c r="D14" s="13" t="s">
        <v>32</v>
      </c>
      <c r="E14" s="52">
        <v>198</v>
      </c>
      <c r="F14" s="14">
        <v>196</v>
      </c>
      <c r="G14" s="14">
        <v>196</v>
      </c>
      <c r="H14" s="14">
        <v>198</v>
      </c>
      <c r="I14" s="14"/>
      <c r="J14" s="14"/>
      <c r="K14" s="15">
        <v>4</v>
      </c>
      <c r="L14" s="15">
        <v>788</v>
      </c>
      <c r="M14" s="16">
        <v>197</v>
      </c>
      <c r="N14" s="17">
        <v>6</v>
      </c>
      <c r="O14" s="18">
        <v>203</v>
      </c>
    </row>
    <row r="15" spans="1:17" x14ac:dyDescent="0.25">
      <c r="A15" s="10" t="s">
        <v>25</v>
      </c>
      <c r="B15" s="11" t="s">
        <v>33</v>
      </c>
      <c r="C15" s="12">
        <v>8517</v>
      </c>
      <c r="D15" s="13" t="s">
        <v>74</v>
      </c>
      <c r="E15" s="14">
        <v>195</v>
      </c>
      <c r="F15" s="14">
        <v>198</v>
      </c>
      <c r="G15" s="14">
        <v>194</v>
      </c>
      <c r="H15" s="52">
        <v>197.001</v>
      </c>
      <c r="I15" s="14"/>
      <c r="J15" s="14"/>
      <c r="K15" s="15">
        <v>4</v>
      </c>
      <c r="L15" s="15">
        <v>784.00099999999998</v>
      </c>
      <c r="M15" s="16">
        <v>196.00024999999999</v>
      </c>
      <c r="N15" s="17">
        <v>6</v>
      </c>
      <c r="O15" s="18">
        <v>202.00024999999999</v>
      </c>
    </row>
    <row r="16" spans="1:17" x14ac:dyDescent="0.25">
      <c r="A16" s="10" t="s">
        <v>25</v>
      </c>
      <c r="B16" s="11" t="s">
        <v>33</v>
      </c>
      <c r="C16" s="12">
        <v>45049</v>
      </c>
      <c r="D16" s="13" t="s">
        <v>32</v>
      </c>
      <c r="E16" s="52">
        <v>197</v>
      </c>
      <c r="F16" s="14">
        <v>194</v>
      </c>
      <c r="G16" s="14">
        <v>197</v>
      </c>
      <c r="H16" s="14">
        <v>197</v>
      </c>
      <c r="I16" s="14"/>
      <c r="J16" s="14"/>
      <c r="K16" s="15">
        <v>4</v>
      </c>
      <c r="L16" s="15">
        <v>785</v>
      </c>
      <c r="M16" s="16">
        <v>196.25</v>
      </c>
      <c r="N16" s="17">
        <v>4</v>
      </c>
      <c r="O16" s="18">
        <v>200.25</v>
      </c>
    </row>
    <row r="17" spans="1:15" x14ac:dyDescent="0.25">
      <c r="A17" s="10" t="s">
        <v>25</v>
      </c>
      <c r="B17" s="11" t="s">
        <v>33</v>
      </c>
      <c r="C17" s="12">
        <v>45052</v>
      </c>
      <c r="D17" s="13" t="s">
        <v>78</v>
      </c>
      <c r="E17" s="14">
        <v>190</v>
      </c>
      <c r="F17" s="14">
        <v>196</v>
      </c>
      <c r="G17" s="14">
        <v>196</v>
      </c>
      <c r="H17" s="14">
        <v>196</v>
      </c>
      <c r="I17" s="14"/>
      <c r="J17" s="14"/>
      <c r="K17" s="15">
        <v>4</v>
      </c>
      <c r="L17" s="15">
        <v>778</v>
      </c>
      <c r="M17" s="16">
        <v>194.5</v>
      </c>
      <c r="N17" s="17">
        <v>2</v>
      </c>
      <c r="O17" s="18">
        <v>196.5</v>
      </c>
    </row>
    <row r="18" spans="1:15" x14ac:dyDescent="0.25">
      <c r="A18" s="10" t="s">
        <v>25</v>
      </c>
      <c r="B18" s="11" t="s">
        <v>33</v>
      </c>
      <c r="C18" s="12">
        <v>45056</v>
      </c>
      <c r="D18" s="13" t="s">
        <v>32</v>
      </c>
      <c r="E18" s="14">
        <v>198</v>
      </c>
      <c r="F18" s="14">
        <v>197</v>
      </c>
      <c r="G18" s="54">
        <v>200.001</v>
      </c>
      <c r="H18" s="14">
        <v>197</v>
      </c>
      <c r="I18" s="14"/>
      <c r="J18" s="14"/>
      <c r="K18" s="15">
        <v>4</v>
      </c>
      <c r="L18" s="15">
        <v>792.00099999999998</v>
      </c>
      <c r="M18" s="16">
        <v>198.00024999999999</v>
      </c>
      <c r="N18" s="17">
        <v>6</v>
      </c>
      <c r="O18" s="18">
        <v>204.00024999999999</v>
      </c>
    </row>
    <row r="19" spans="1:15" x14ac:dyDescent="0.25">
      <c r="A19" s="10" t="s">
        <v>25</v>
      </c>
      <c r="B19" s="11" t="s">
        <v>33</v>
      </c>
      <c r="C19" s="12">
        <v>45063</v>
      </c>
      <c r="D19" s="13" t="s">
        <v>32</v>
      </c>
      <c r="E19" s="52">
        <v>198.001</v>
      </c>
      <c r="F19" s="14">
        <v>197</v>
      </c>
      <c r="G19" s="14">
        <v>198</v>
      </c>
      <c r="H19" s="14">
        <v>198</v>
      </c>
      <c r="I19" s="14"/>
      <c r="J19" s="14"/>
      <c r="K19" s="15">
        <v>4</v>
      </c>
      <c r="L19" s="15">
        <v>791.00099999999998</v>
      </c>
      <c r="M19" s="16">
        <v>197.75024999999999</v>
      </c>
      <c r="N19" s="17">
        <v>6</v>
      </c>
      <c r="O19" s="18">
        <v>203.75024999999999</v>
      </c>
    </row>
    <row r="20" spans="1:15" x14ac:dyDescent="0.25">
      <c r="A20" s="10" t="s">
        <v>25</v>
      </c>
      <c r="B20" s="11" t="s">
        <v>33</v>
      </c>
      <c r="C20" s="12">
        <v>45067</v>
      </c>
      <c r="D20" s="13" t="s">
        <v>83</v>
      </c>
      <c r="E20" s="52">
        <v>199</v>
      </c>
      <c r="F20" s="14">
        <v>193</v>
      </c>
      <c r="G20" s="14">
        <v>196</v>
      </c>
      <c r="H20" s="14">
        <v>196</v>
      </c>
      <c r="I20" s="14"/>
      <c r="J20" s="14"/>
      <c r="K20" s="15">
        <v>4</v>
      </c>
      <c r="L20" s="15">
        <v>784</v>
      </c>
      <c r="M20" s="16">
        <v>196</v>
      </c>
      <c r="N20" s="17">
        <v>8</v>
      </c>
      <c r="O20" s="18">
        <v>204</v>
      </c>
    </row>
    <row r="21" spans="1:15" x14ac:dyDescent="0.25">
      <c r="A21" s="10" t="s">
        <v>25</v>
      </c>
      <c r="B21" s="11" t="s">
        <v>33</v>
      </c>
      <c r="C21" s="12">
        <v>45070</v>
      </c>
      <c r="D21" s="13" t="s">
        <v>74</v>
      </c>
      <c r="E21" s="14">
        <v>196</v>
      </c>
      <c r="F21" s="52">
        <v>199.001</v>
      </c>
      <c r="G21" s="14">
        <v>195</v>
      </c>
      <c r="H21" s="14">
        <v>198</v>
      </c>
      <c r="I21" s="14"/>
      <c r="J21" s="14"/>
      <c r="K21" s="15">
        <v>4</v>
      </c>
      <c r="L21" s="15">
        <v>788.00099999999998</v>
      </c>
      <c r="M21" s="16">
        <v>197.00024999999999</v>
      </c>
      <c r="N21" s="17">
        <v>7</v>
      </c>
      <c r="O21" s="18">
        <v>204.00024999999999</v>
      </c>
    </row>
    <row r="22" spans="1:15" x14ac:dyDescent="0.25">
      <c r="A22" s="10" t="s">
        <v>25</v>
      </c>
      <c r="B22" s="11" t="s">
        <v>33</v>
      </c>
      <c r="C22" s="12">
        <v>45077</v>
      </c>
      <c r="D22" s="13" t="s">
        <v>32</v>
      </c>
      <c r="E22" s="52">
        <v>198.001</v>
      </c>
      <c r="F22" s="52">
        <v>200</v>
      </c>
      <c r="G22" s="52">
        <v>199</v>
      </c>
      <c r="H22" s="14">
        <v>200</v>
      </c>
      <c r="I22" s="14"/>
      <c r="J22" s="14"/>
      <c r="K22" s="15">
        <v>4</v>
      </c>
      <c r="L22" s="15">
        <v>797.00099999999998</v>
      </c>
      <c r="M22" s="16">
        <v>199.25024999999999</v>
      </c>
      <c r="N22" s="17">
        <v>11</v>
      </c>
      <c r="O22" s="18">
        <v>210.25024999999999</v>
      </c>
    </row>
    <row r="23" spans="1:15" x14ac:dyDescent="0.25">
      <c r="A23" s="10" t="s">
        <v>25</v>
      </c>
      <c r="B23" s="11" t="s">
        <v>33</v>
      </c>
      <c r="C23" s="12">
        <v>45080</v>
      </c>
      <c r="D23" s="13" t="s">
        <v>78</v>
      </c>
      <c r="E23" s="52">
        <v>198</v>
      </c>
      <c r="F23" s="14">
        <v>191</v>
      </c>
      <c r="G23" s="14">
        <v>194</v>
      </c>
      <c r="H23" s="14">
        <v>198</v>
      </c>
      <c r="I23" s="14"/>
      <c r="J23" s="14"/>
      <c r="K23" s="15">
        <v>4</v>
      </c>
      <c r="L23" s="15">
        <v>781</v>
      </c>
      <c r="M23" s="16">
        <v>195.25</v>
      </c>
      <c r="N23" s="17">
        <v>4</v>
      </c>
      <c r="O23" s="18">
        <v>199.25</v>
      </c>
    </row>
    <row r="25" spans="1:15" x14ac:dyDescent="0.25">
      <c r="K25" s="8">
        <f>SUM(K2:K24)</f>
        <v>88</v>
      </c>
      <c r="L25" s="8">
        <f>SUM(L2:L24)</f>
        <v>17257.009999999998</v>
      </c>
      <c r="M25" s="7">
        <f>SUM(L25/K25)</f>
        <v>196.10238636363636</v>
      </c>
      <c r="N25" s="8">
        <f>SUM(N2:N24)</f>
        <v>130</v>
      </c>
      <c r="O25" s="9">
        <f>SUM(M25+N25)</f>
        <v>326.10238636363636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" name="Range1_5"/>
    <protectedRange sqref="D2" name="Range1_1_2"/>
    <protectedRange sqref="E2:J2" name="Range1_3_3"/>
    <protectedRange sqref="B4:C4" name="Range1_2_1"/>
    <protectedRange sqref="D4" name="Range1_1_1_1"/>
    <protectedRange sqref="E4:J4" name="Range1_3_1"/>
    <protectedRange sqref="B5:C5" name="Range1_2_2"/>
    <protectedRange sqref="D5" name="Range1_1_1_2"/>
    <protectedRange sqref="E5:J5" name="Range1_3_1_1"/>
    <protectedRange sqref="B6:C6" name="Range1_2_3"/>
    <protectedRange sqref="D6" name="Range1_1_1_3"/>
    <protectedRange sqref="E6:J6" name="Range1_3_1_1_1"/>
    <protectedRange sqref="B7:C7" name="Range1_2_4"/>
    <protectedRange sqref="D7" name="Range1_1_1_4"/>
    <protectedRange sqref="E7:J7" name="Range1_3_1_2"/>
    <protectedRange sqref="B8:C8" name="Range1_2_6"/>
    <protectedRange sqref="D8" name="Range1_1_1_6"/>
    <protectedRange sqref="E8:J8" name="Range1_3_1_4"/>
    <protectedRange sqref="B9:C9" name="Range1_2_7"/>
    <protectedRange sqref="D9" name="Range1_1_1_7"/>
    <protectedRange sqref="E9:J9" name="Range1_3_1_5"/>
    <protectedRange sqref="B10:C10" name="Range1_2_3_1"/>
    <protectedRange sqref="D10" name="Range1_1_1_3_1"/>
    <protectedRange sqref="E10:J10" name="Range1_3_1_1_2"/>
  </protectedRanges>
  <sortState xmlns:xlrd2="http://schemas.microsoft.com/office/spreadsheetml/2017/richdata2" ref="B2:O2">
    <sortCondition ref="C2"/>
  </sortState>
  <conditionalFormatting sqref="E2">
    <cfRule type="top10" dxfId="227" priority="58" rank="1"/>
  </conditionalFormatting>
  <conditionalFormatting sqref="E4">
    <cfRule type="top10" dxfId="226" priority="56" rank="1"/>
  </conditionalFormatting>
  <conditionalFormatting sqref="E5">
    <cfRule type="top10" dxfId="225" priority="49" rank="1"/>
  </conditionalFormatting>
  <conditionalFormatting sqref="E6">
    <cfRule type="top10" dxfId="224" priority="42" rank="1"/>
  </conditionalFormatting>
  <conditionalFormatting sqref="E7">
    <cfRule type="top10" dxfId="223" priority="35" rank="1"/>
  </conditionalFormatting>
  <conditionalFormatting sqref="E8">
    <cfRule type="top10" dxfId="222" priority="28" rank="1"/>
  </conditionalFormatting>
  <conditionalFormatting sqref="E9">
    <cfRule type="top10" dxfId="221" priority="21" rank="1"/>
  </conditionalFormatting>
  <conditionalFormatting sqref="E10">
    <cfRule type="top10" dxfId="220" priority="7" rank="1"/>
    <cfRule type="top10" dxfId="219" priority="14" rank="1"/>
  </conditionalFormatting>
  <conditionalFormatting sqref="E2:J2">
    <cfRule type="cellIs" dxfId="218" priority="57" operator="greaterThanOrEqual">
      <formula>200</formula>
    </cfRule>
  </conditionalFormatting>
  <conditionalFormatting sqref="E4:J10">
    <cfRule type="cellIs" dxfId="217" priority="3" operator="greaterThanOrEqual">
      <formula>200</formula>
    </cfRule>
  </conditionalFormatting>
  <conditionalFormatting sqref="F2">
    <cfRule type="top10" dxfId="216" priority="62" rank="1"/>
  </conditionalFormatting>
  <conditionalFormatting sqref="F4">
    <cfRule type="top10" dxfId="215" priority="50" rank="1"/>
  </conditionalFormatting>
  <conditionalFormatting sqref="F5">
    <cfRule type="top10" dxfId="214" priority="43" rank="1"/>
  </conditionalFormatting>
  <conditionalFormatting sqref="F6">
    <cfRule type="top10" dxfId="213" priority="36" rank="1"/>
  </conditionalFormatting>
  <conditionalFormatting sqref="F7">
    <cfRule type="top10" dxfId="212" priority="29" rank="1"/>
  </conditionalFormatting>
  <conditionalFormatting sqref="F8">
    <cfRule type="top10" dxfId="211" priority="22" rank="1"/>
  </conditionalFormatting>
  <conditionalFormatting sqref="F9">
    <cfRule type="top10" dxfId="210" priority="15" rank="1"/>
  </conditionalFormatting>
  <conditionalFormatting sqref="F10">
    <cfRule type="top10" dxfId="209" priority="2" rank="1"/>
    <cfRule type="top10" dxfId="208" priority="8" rank="1"/>
  </conditionalFormatting>
  <conditionalFormatting sqref="G2">
    <cfRule type="top10" dxfId="207" priority="59" rank="1"/>
  </conditionalFormatting>
  <conditionalFormatting sqref="G4">
    <cfRule type="top10" dxfId="206" priority="55" rank="1"/>
  </conditionalFormatting>
  <conditionalFormatting sqref="G5">
    <cfRule type="top10" dxfId="205" priority="48" rank="1"/>
  </conditionalFormatting>
  <conditionalFormatting sqref="G6">
    <cfRule type="top10" dxfId="204" priority="41" rank="1"/>
  </conditionalFormatting>
  <conditionalFormatting sqref="G7">
    <cfRule type="top10" dxfId="203" priority="34" rank="1"/>
  </conditionalFormatting>
  <conditionalFormatting sqref="G8">
    <cfRule type="top10" dxfId="202" priority="27" rank="1"/>
  </conditionalFormatting>
  <conditionalFormatting sqref="G9">
    <cfRule type="top10" dxfId="201" priority="20" rank="1"/>
  </conditionalFormatting>
  <conditionalFormatting sqref="G10">
    <cfRule type="top10" dxfId="200" priority="6" rank="1"/>
    <cfRule type="top10" dxfId="199" priority="13" rank="1"/>
  </conditionalFormatting>
  <conditionalFormatting sqref="H2">
    <cfRule type="top10" dxfId="198" priority="60" rank="1"/>
  </conditionalFormatting>
  <conditionalFormatting sqref="H4">
    <cfRule type="top10" dxfId="197" priority="54" rank="1"/>
  </conditionalFormatting>
  <conditionalFormatting sqref="H5">
    <cfRule type="top10" dxfId="196" priority="47" rank="1"/>
  </conditionalFormatting>
  <conditionalFormatting sqref="H6">
    <cfRule type="top10" dxfId="195" priority="40" rank="1"/>
  </conditionalFormatting>
  <conditionalFormatting sqref="H7">
    <cfRule type="top10" dxfId="194" priority="33" rank="1"/>
  </conditionalFormatting>
  <conditionalFormatting sqref="H8">
    <cfRule type="top10" dxfId="193" priority="26" rank="1"/>
  </conditionalFormatting>
  <conditionalFormatting sqref="H9">
    <cfRule type="top10" dxfId="192" priority="19" rank="1"/>
  </conditionalFormatting>
  <conditionalFormatting sqref="H10">
    <cfRule type="top10" dxfId="191" priority="5" rank="1"/>
    <cfRule type="top10" dxfId="190" priority="12" rank="1"/>
  </conditionalFormatting>
  <conditionalFormatting sqref="I2">
    <cfRule type="top10" dxfId="189" priority="63" rank="1"/>
  </conditionalFormatting>
  <conditionalFormatting sqref="I4">
    <cfRule type="top10" dxfId="188" priority="53" rank="1"/>
  </conditionalFormatting>
  <conditionalFormatting sqref="I5">
    <cfRule type="top10" dxfId="187" priority="46" rank="1"/>
  </conditionalFormatting>
  <conditionalFormatting sqref="I6">
    <cfRule type="top10" dxfId="186" priority="39" rank="1"/>
  </conditionalFormatting>
  <conditionalFormatting sqref="I7">
    <cfRule type="top10" dxfId="185" priority="32" rank="1"/>
  </conditionalFormatting>
  <conditionalFormatting sqref="I8">
    <cfRule type="top10" dxfId="184" priority="25" rank="1"/>
  </conditionalFormatting>
  <conditionalFormatting sqref="I9">
    <cfRule type="top10" dxfId="183" priority="18" rank="1"/>
  </conditionalFormatting>
  <conditionalFormatting sqref="I10">
    <cfRule type="top10" dxfId="182" priority="1" rank="1"/>
    <cfRule type="top10" dxfId="181" priority="11" rank="1"/>
  </conditionalFormatting>
  <conditionalFormatting sqref="J2">
    <cfRule type="top10" dxfId="180" priority="61" rank="1"/>
  </conditionalFormatting>
  <conditionalFormatting sqref="J4">
    <cfRule type="top10" dxfId="179" priority="52" rank="1"/>
  </conditionalFormatting>
  <conditionalFormatting sqref="J5">
    <cfRule type="top10" dxfId="178" priority="45" rank="1"/>
  </conditionalFormatting>
  <conditionalFormatting sqref="J6">
    <cfRule type="top10" dxfId="177" priority="38" rank="1"/>
  </conditionalFormatting>
  <conditionalFormatting sqref="J7">
    <cfRule type="top10" dxfId="176" priority="31" rank="1"/>
  </conditionalFormatting>
  <conditionalFormatting sqref="J8">
    <cfRule type="top10" dxfId="175" priority="24" rank="1"/>
  </conditionalFormatting>
  <conditionalFormatting sqref="J9">
    <cfRule type="top10" dxfId="174" priority="17" rank="1"/>
  </conditionalFormatting>
  <conditionalFormatting sqref="J10">
    <cfRule type="top10" dxfId="173" priority="4" rank="1"/>
    <cfRule type="top10" dxfId="172" priority="10" rank="1"/>
  </conditionalFormatting>
  <hyperlinks>
    <hyperlink ref="Q1" location="'Kentucky 2023'!A1" display="Back to Ranking" xr:uid="{8F784EB3-66E1-4F32-8D06-EC0A73DE8D5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4AA8AA7-D543-46A8-8B01-8FEEE816AA4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42CC2-82CA-43B2-B225-9C167CCF82D8}">
  <dimension ref="A1:Q4"/>
  <sheetViews>
    <sheetView workbookViewId="0">
      <selection sqref="A1:XFD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25">
      <c r="A2" s="10" t="s">
        <v>25</v>
      </c>
      <c r="B2" s="51" t="s">
        <v>79</v>
      </c>
      <c r="C2" s="56">
        <v>45052</v>
      </c>
      <c r="D2" s="57" t="s">
        <v>78</v>
      </c>
      <c r="E2" s="58">
        <v>193</v>
      </c>
      <c r="F2" s="58">
        <v>195</v>
      </c>
      <c r="G2" s="58">
        <v>199.001</v>
      </c>
      <c r="H2" s="58">
        <v>193</v>
      </c>
      <c r="I2" s="58"/>
      <c r="J2" s="58"/>
      <c r="K2" s="59">
        <v>4</v>
      </c>
      <c r="L2" s="59">
        <v>780.00099999999998</v>
      </c>
      <c r="M2" s="60">
        <v>195.00024999999999</v>
      </c>
      <c r="N2" s="61">
        <v>5</v>
      </c>
      <c r="O2" s="62">
        <v>200.00024999999999</v>
      </c>
    </row>
    <row r="4" spans="1:17" x14ac:dyDescent="0.25">
      <c r="K4" s="8">
        <f>SUM(K2:K3)</f>
        <v>4</v>
      </c>
      <c r="L4" s="8">
        <f>SUM(L2:L3)</f>
        <v>780.00099999999998</v>
      </c>
      <c r="M4" s="7">
        <f>SUM(L4/K4)</f>
        <v>195.00024999999999</v>
      </c>
      <c r="N4" s="8">
        <f>SUM(N2:N3)</f>
        <v>5</v>
      </c>
      <c r="O4" s="9">
        <f>SUM(M4+N4)</f>
        <v>200.00024999999999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Kentucky 2023'!A1" display="Back to Ranking" xr:uid="{8AD38997-8BC0-410F-97FA-B4B9AD41D11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5C466C1-39D8-4FC7-815D-D7BFA16590A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4DA9A-F266-40FC-A070-891DC3A85C84}">
  <dimension ref="A1:Q11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25">
      <c r="A2" s="10" t="s">
        <v>25</v>
      </c>
      <c r="B2" s="11" t="s">
        <v>64</v>
      </c>
      <c r="C2" s="12">
        <v>44972</v>
      </c>
      <c r="D2" s="13" t="s">
        <v>32</v>
      </c>
      <c r="E2" s="14">
        <v>196</v>
      </c>
      <c r="F2" s="14">
        <v>195</v>
      </c>
      <c r="G2" s="14">
        <v>197</v>
      </c>
      <c r="H2" s="14">
        <v>197</v>
      </c>
      <c r="I2" s="14"/>
      <c r="J2" s="14"/>
      <c r="K2" s="15">
        <v>4</v>
      </c>
      <c r="L2" s="15">
        <v>785</v>
      </c>
      <c r="M2" s="16">
        <v>196.25</v>
      </c>
      <c r="N2" s="17">
        <v>2</v>
      </c>
      <c r="O2" s="18">
        <v>198.25</v>
      </c>
    </row>
    <row r="3" spans="1:17" x14ac:dyDescent="0.25">
      <c r="A3" s="10" t="s">
        <v>25</v>
      </c>
      <c r="B3" s="11" t="s">
        <v>64</v>
      </c>
      <c r="C3" s="12">
        <v>45000</v>
      </c>
      <c r="D3" s="13" t="s">
        <v>32</v>
      </c>
      <c r="E3" s="14">
        <v>196</v>
      </c>
      <c r="F3" s="14">
        <v>197</v>
      </c>
      <c r="G3" s="14">
        <v>198</v>
      </c>
      <c r="H3" s="14">
        <v>197</v>
      </c>
      <c r="I3" s="14"/>
      <c r="J3" s="14"/>
      <c r="K3" s="15">
        <v>4</v>
      </c>
      <c r="L3" s="15">
        <v>788</v>
      </c>
      <c r="M3" s="16">
        <v>197</v>
      </c>
      <c r="N3" s="17">
        <v>3</v>
      </c>
      <c r="O3" s="18">
        <v>200</v>
      </c>
    </row>
    <row r="4" spans="1:17" x14ac:dyDescent="0.25">
      <c r="A4" s="10" t="s">
        <v>25</v>
      </c>
      <c r="B4" s="11" t="s">
        <v>64</v>
      </c>
      <c r="C4" s="12">
        <v>45014</v>
      </c>
      <c r="D4" s="13" t="s">
        <v>32</v>
      </c>
      <c r="E4" s="14">
        <v>193</v>
      </c>
      <c r="F4" s="14">
        <v>195</v>
      </c>
      <c r="G4" s="14">
        <v>195</v>
      </c>
      <c r="H4" s="14">
        <v>196</v>
      </c>
      <c r="I4" s="14"/>
      <c r="J4" s="14"/>
      <c r="K4" s="15">
        <v>4</v>
      </c>
      <c r="L4" s="15">
        <v>779</v>
      </c>
      <c r="M4" s="16">
        <v>194.75</v>
      </c>
      <c r="N4" s="17">
        <v>3</v>
      </c>
      <c r="O4" s="18">
        <v>197.75</v>
      </c>
    </row>
    <row r="5" spans="1:17" x14ac:dyDescent="0.25">
      <c r="A5" s="10" t="s">
        <v>25</v>
      </c>
      <c r="B5" s="11" t="s">
        <v>64</v>
      </c>
      <c r="C5" s="12">
        <v>8493</v>
      </c>
      <c r="D5" s="13" t="s">
        <v>74</v>
      </c>
      <c r="E5" s="52">
        <v>193.001</v>
      </c>
      <c r="F5" s="52">
        <v>197</v>
      </c>
      <c r="G5" s="52">
        <v>196</v>
      </c>
      <c r="H5" s="52">
        <v>197</v>
      </c>
      <c r="I5" s="14"/>
      <c r="J5" s="14"/>
      <c r="K5" s="15">
        <v>4</v>
      </c>
      <c r="L5" s="15">
        <v>783.00099999999998</v>
      </c>
      <c r="M5" s="16">
        <v>195.75024999999999</v>
      </c>
      <c r="N5" s="17">
        <v>13</v>
      </c>
      <c r="O5" s="18">
        <v>208.75024999999999</v>
      </c>
    </row>
    <row r="6" spans="1:17" x14ac:dyDescent="0.25">
      <c r="A6" s="10" t="s">
        <v>25</v>
      </c>
      <c r="B6" s="53" t="s">
        <v>64</v>
      </c>
      <c r="C6" s="12">
        <v>45028</v>
      </c>
      <c r="D6" s="13" t="s">
        <v>32</v>
      </c>
      <c r="E6" s="52">
        <v>197.001</v>
      </c>
      <c r="F6" s="54">
        <v>200.001</v>
      </c>
      <c r="G6" s="14">
        <v>199</v>
      </c>
      <c r="H6" s="14">
        <v>199</v>
      </c>
      <c r="I6" s="14"/>
      <c r="J6" s="14"/>
      <c r="K6" s="15">
        <v>4</v>
      </c>
      <c r="L6" s="15">
        <v>795.00199999999995</v>
      </c>
      <c r="M6" s="16">
        <v>198.75049999999999</v>
      </c>
      <c r="N6" s="17">
        <v>9</v>
      </c>
      <c r="O6" s="18">
        <v>207.75049999999999</v>
      </c>
    </row>
    <row r="7" spans="1:17" x14ac:dyDescent="0.25">
      <c r="A7" s="10" t="s">
        <v>25</v>
      </c>
      <c r="B7" s="11" t="s">
        <v>64</v>
      </c>
      <c r="C7" s="12">
        <v>45049</v>
      </c>
      <c r="D7" s="13" t="s">
        <v>32</v>
      </c>
      <c r="E7" s="14">
        <v>196</v>
      </c>
      <c r="F7" s="52">
        <v>198</v>
      </c>
      <c r="G7" s="14">
        <v>197</v>
      </c>
      <c r="H7" s="14">
        <v>196</v>
      </c>
      <c r="I7" s="14"/>
      <c r="J7" s="14"/>
      <c r="K7" s="15">
        <v>4</v>
      </c>
      <c r="L7" s="15">
        <v>787</v>
      </c>
      <c r="M7" s="16">
        <v>196.75</v>
      </c>
      <c r="N7" s="17">
        <v>6</v>
      </c>
      <c r="O7" s="18">
        <v>202.75</v>
      </c>
    </row>
    <row r="8" spans="1:17" x14ac:dyDescent="0.25">
      <c r="A8" s="10" t="s">
        <v>25</v>
      </c>
      <c r="B8" s="11" t="s">
        <v>64</v>
      </c>
      <c r="C8" s="12">
        <v>45052</v>
      </c>
      <c r="D8" s="13" t="s">
        <v>78</v>
      </c>
      <c r="E8" s="14">
        <v>188</v>
      </c>
      <c r="F8" s="14">
        <v>192</v>
      </c>
      <c r="G8" s="14">
        <v>199</v>
      </c>
      <c r="H8" s="14">
        <v>196</v>
      </c>
      <c r="I8" s="14"/>
      <c r="J8" s="14"/>
      <c r="K8" s="15">
        <v>4</v>
      </c>
      <c r="L8" s="15">
        <v>775</v>
      </c>
      <c r="M8" s="16">
        <v>193.75</v>
      </c>
      <c r="N8" s="17">
        <v>2</v>
      </c>
      <c r="O8" s="18">
        <v>195.75</v>
      </c>
    </row>
    <row r="9" spans="1:17" x14ac:dyDescent="0.25">
      <c r="A9" s="10" t="s">
        <v>25</v>
      </c>
      <c r="B9" s="11" t="s">
        <v>64</v>
      </c>
      <c r="C9" s="12">
        <v>45080</v>
      </c>
      <c r="D9" s="13" t="s">
        <v>78</v>
      </c>
      <c r="E9" s="14">
        <v>197</v>
      </c>
      <c r="F9" s="52">
        <v>197</v>
      </c>
      <c r="G9" s="14">
        <v>196</v>
      </c>
      <c r="H9" s="14">
        <v>197</v>
      </c>
      <c r="I9" s="14"/>
      <c r="J9" s="14"/>
      <c r="K9" s="15">
        <v>4</v>
      </c>
      <c r="L9" s="15">
        <v>787</v>
      </c>
      <c r="M9" s="16">
        <v>196.75</v>
      </c>
      <c r="N9" s="17">
        <v>7</v>
      </c>
      <c r="O9" s="18">
        <v>203.75</v>
      </c>
    </row>
    <row r="11" spans="1:17" x14ac:dyDescent="0.25">
      <c r="K11" s="8">
        <f>SUM(K2:K10)</f>
        <v>32</v>
      </c>
      <c r="L11" s="8">
        <f>SUM(L2:L10)</f>
        <v>6279.0030000000006</v>
      </c>
      <c r="M11" s="7">
        <f>SUM(L11/K11)</f>
        <v>196.21884375000002</v>
      </c>
      <c r="N11" s="8">
        <f>SUM(N2:N10)</f>
        <v>45</v>
      </c>
      <c r="O11" s="9">
        <f>SUM(M11+N11)</f>
        <v>241.21884375000002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" name="Range1_2_1"/>
    <protectedRange sqref="D2" name="Range1_1_1_1"/>
    <protectedRange sqref="E2:J2" name="Range1_3_1"/>
    <protectedRange sqref="B3:C3" name="Range1_2_6"/>
    <protectedRange sqref="D3" name="Range1_1_1_6"/>
    <protectedRange sqref="E3:J3" name="Range1_3_1_4"/>
    <protectedRange sqref="B4:C4" name="Range1_2_3"/>
    <protectedRange sqref="D4" name="Range1_1_1_3"/>
    <protectedRange sqref="E4:J4" name="Range1_3_1_1"/>
  </protectedRanges>
  <conditionalFormatting sqref="E2">
    <cfRule type="top10" dxfId="171" priority="28" rank="1"/>
  </conditionalFormatting>
  <conditionalFormatting sqref="E3">
    <cfRule type="top10" dxfId="170" priority="21" rank="1"/>
  </conditionalFormatting>
  <conditionalFormatting sqref="E4">
    <cfRule type="top10" dxfId="169" priority="7" rank="1"/>
    <cfRule type="top10" dxfId="168" priority="14" rank="1"/>
  </conditionalFormatting>
  <conditionalFormatting sqref="E2:J4">
    <cfRule type="cellIs" dxfId="167" priority="3" operator="greaterThanOrEqual">
      <formula>200</formula>
    </cfRule>
  </conditionalFormatting>
  <conditionalFormatting sqref="F2">
    <cfRule type="top10" dxfId="166" priority="22" rank="1"/>
  </conditionalFormatting>
  <conditionalFormatting sqref="F3">
    <cfRule type="top10" dxfId="165" priority="15" rank="1"/>
  </conditionalFormatting>
  <conditionalFormatting sqref="F4">
    <cfRule type="top10" dxfId="164" priority="2" rank="1"/>
    <cfRule type="top10" dxfId="163" priority="8" rank="1"/>
  </conditionalFormatting>
  <conditionalFormatting sqref="G2">
    <cfRule type="top10" dxfId="162" priority="27" rank="1"/>
  </conditionalFormatting>
  <conditionalFormatting sqref="G3">
    <cfRule type="top10" dxfId="161" priority="20" rank="1"/>
  </conditionalFormatting>
  <conditionalFormatting sqref="G4">
    <cfRule type="top10" dxfId="160" priority="6" rank="1"/>
    <cfRule type="top10" dxfId="159" priority="13" rank="1"/>
  </conditionalFormatting>
  <conditionalFormatting sqref="H2">
    <cfRule type="top10" dxfId="158" priority="26" rank="1"/>
  </conditionalFormatting>
  <conditionalFormatting sqref="H3">
    <cfRule type="top10" dxfId="157" priority="19" rank="1"/>
  </conditionalFormatting>
  <conditionalFormatting sqref="H4">
    <cfRule type="top10" dxfId="156" priority="5" rank="1"/>
    <cfRule type="top10" dxfId="155" priority="12" rank="1"/>
  </conditionalFormatting>
  <conditionalFormatting sqref="I2">
    <cfRule type="top10" dxfId="154" priority="25" rank="1"/>
  </conditionalFormatting>
  <conditionalFormatting sqref="I3">
    <cfRule type="top10" dxfId="153" priority="18" rank="1"/>
  </conditionalFormatting>
  <conditionalFormatting sqref="I4">
    <cfRule type="top10" dxfId="152" priority="1" rank="1"/>
    <cfRule type="top10" dxfId="151" priority="11" rank="1"/>
  </conditionalFormatting>
  <conditionalFormatting sqref="J2">
    <cfRule type="top10" dxfId="150" priority="24" rank="1"/>
  </conditionalFormatting>
  <conditionalFormatting sqref="J3">
    <cfRule type="top10" dxfId="149" priority="17" rank="1"/>
  </conditionalFormatting>
  <conditionalFormatting sqref="J4">
    <cfRule type="top10" dxfId="148" priority="4" rank="1"/>
    <cfRule type="top10" dxfId="147" priority="10" rank="1"/>
  </conditionalFormatting>
  <hyperlinks>
    <hyperlink ref="Q1" location="'Kentucky 2023'!A1" display="Back to Ranking" xr:uid="{A6124F61-2139-4B55-99D3-7F3C01476C3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A528338-6175-4C7B-B3F3-8DBEAC46D50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0758D-6829-4681-BAD0-5DF3C6C83486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25">
      <c r="A2" s="10" t="s">
        <v>25</v>
      </c>
      <c r="B2" s="51" t="s">
        <v>63</v>
      </c>
      <c r="C2" s="12">
        <v>45077</v>
      </c>
      <c r="D2" s="13" t="s">
        <v>32</v>
      </c>
      <c r="E2" s="14">
        <v>197</v>
      </c>
      <c r="F2" s="14">
        <v>193</v>
      </c>
      <c r="G2" s="14">
        <v>198</v>
      </c>
      <c r="H2" s="14">
        <v>197</v>
      </c>
      <c r="I2" s="14"/>
      <c r="J2" s="14"/>
      <c r="K2" s="15">
        <v>4</v>
      </c>
      <c r="L2" s="15">
        <v>785</v>
      </c>
      <c r="M2" s="16">
        <v>196.25</v>
      </c>
      <c r="N2" s="17">
        <v>2</v>
      </c>
      <c r="O2" s="18">
        <v>198.25</v>
      </c>
    </row>
    <row r="4" spans="1:17" x14ac:dyDescent="0.25">
      <c r="K4" s="8">
        <f>SUM(K2:K3)</f>
        <v>4</v>
      </c>
      <c r="L4" s="8">
        <f>SUM(L2:L3)</f>
        <v>785</v>
      </c>
      <c r="M4" s="7">
        <f>SUM(L4/K4)</f>
        <v>196.25</v>
      </c>
      <c r="N4" s="8">
        <f>SUM(N2:N3)</f>
        <v>2</v>
      </c>
      <c r="O4" s="9">
        <f>SUM(M4+N4)</f>
        <v>198.25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Kentucky 2023'!A1" display="Back to Ranking" xr:uid="{218E645B-81B9-4380-A6B3-6565FF526CF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DEEB3D4-5679-496A-B8C1-2155A332B75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E4663-C763-4F8D-AC24-825C318D4F22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25">
      <c r="A2" s="10" t="s">
        <v>25</v>
      </c>
      <c r="B2" s="51" t="s">
        <v>84</v>
      </c>
      <c r="C2" s="12">
        <v>45067</v>
      </c>
      <c r="D2" s="13" t="s">
        <v>83</v>
      </c>
      <c r="E2" s="14">
        <v>192</v>
      </c>
      <c r="F2" s="52">
        <v>198</v>
      </c>
      <c r="G2" s="14">
        <v>194</v>
      </c>
      <c r="H2" s="14">
        <v>190</v>
      </c>
      <c r="I2" s="14"/>
      <c r="J2" s="14"/>
      <c r="K2" s="15">
        <v>4</v>
      </c>
      <c r="L2" s="15">
        <v>774</v>
      </c>
      <c r="M2" s="16">
        <v>193.5</v>
      </c>
      <c r="N2" s="17">
        <v>4</v>
      </c>
      <c r="O2" s="18">
        <v>197.5</v>
      </c>
    </row>
    <row r="3" spans="1:17" x14ac:dyDescent="0.25">
      <c r="A3" s="10" t="s">
        <v>25</v>
      </c>
      <c r="B3" s="11" t="s">
        <v>84</v>
      </c>
      <c r="C3" s="12">
        <v>45070</v>
      </c>
      <c r="D3" s="13" t="s">
        <v>74</v>
      </c>
      <c r="E3" s="52">
        <v>199</v>
      </c>
      <c r="F3" s="14">
        <v>192</v>
      </c>
      <c r="G3" s="14">
        <v>196</v>
      </c>
      <c r="H3" s="14">
        <v>196</v>
      </c>
      <c r="I3" s="14"/>
      <c r="J3" s="14"/>
      <c r="K3" s="15">
        <v>4</v>
      </c>
      <c r="L3" s="15">
        <v>783</v>
      </c>
      <c r="M3" s="16">
        <v>195.75</v>
      </c>
      <c r="N3" s="17">
        <v>4</v>
      </c>
      <c r="O3" s="18">
        <v>199.75</v>
      </c>
    </row>
    <row r="5" spans="1:17" x14ac:dyDescent="0.25">
      <c r="K5" s="8">
        <f>SUM(K2:K4)</f>
        <v>8</v>
      </c>
      <c r="L5" s="8">
        <f>SUM(L2:L4)</f>
        <v>1557</v>
      </c>
      <c r="M5" s="7">
        <f>SUM(L5/K5)</f>
        <v>194.625</v>
      </c>
      <c r="N5" s="8">
        <f>SUM(N2:N4)</f>
        <v>8</v>
      </c>
      <c r="O5" s="9">
        <f>SUM(M5+N5)</f>
        <v>202.625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Kentucky 2023'!A1" display="Back to Ranking" xr:uid="{16916898-3204-49E2-A134-BB721E53113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A658EF0-3F97-4E98-B182-1579031E105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46894-A0A4-4EE6-9FAB-160D95DFE02E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25">
      <c r="A2" s="10" t="s">
        <v>21</v>
      </c>
      <c r="B2" s="11" t="s">
        <v>86</v>
      </c>
      <c r="C2" s="12">
        <v>45067</v>
      </c>
      <c r="D2" s="13" t="s">
        <v>83</v>
      </c>
      <c r="E2" s="52">
        <v>185</v>
      </c>
      <c r="F2" s="52">
        <v>177</v>
      </c>
      <c r="G2" s="52">
        <v>185</v>
      </c>
      <c r="H2" s="52">
        <v>188</v>
      </c>
      <c r="I2" s="14"/>
      <c r="J2" s="14"/>
      <c r="K2" s="15">
        <v>4</v>
      </c>
      <c r="L2" s="15">
        <v>735</v>
      </c>
      <c r="M2" s="16">
        <v>183.75</v>
      </c>
      <c r="N2" s="17">
        <v>5</v>
      </c>
      <c r="O2" s="18">
        <v>188.75</v>
      </c>
    </row>
    <row r="4" spans="1:17" x14ac:dyDescent="0.25">
      <c r="K4" s="8">
        <f>SUM(K2:K3)</f>
        <v>4</v>
      </c>
      <c r="L4" s="8">
        <f>SUM(L2:L3)</f>
        <v>735</v>
      </c>
      <c r="M4" s="7">
        <f>SUM(L4/K4)</f>
        <v>183.75</v>
      </c>
      <c r="N4" s="8">
        <f>SUM(N2:N3)</f>
        <v>5</v>
      </c>
      <c r="O4" s="9">
        <f>SUM(M4+N4)</f>
        <v>188.75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Kentucky 2023'!A1" display="Back to Ranking" xr:uid="{A975E5F4-9F95-4C45-B71A-4E86C325378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3651F9A-3F9A-4D9F-9703-99319A0764F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FEE6A-424D-4909-B373-2F526FB3E9F4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25">
      <c r="A2" s="10" t="s">
        <v>21</v>
      </c>
      <c r="B2" s="48" t="s">
        <v>70</v>
      </c>
      <c r="C2" s="12">
        <v>45000</v>
      </c>
      <c r="D2" s="13" t="s">
        <v>32</v>
      </c>
      <c r="E2" s="14">
        <v>191</v>
      </c>
      <c r="F2" s="14">
        <v>192</v>
      </c>
      <c r="G2" s="14">
        <v>190</v>
      </c>
      <c r="H2" s="14">
        <v>192</v>
      </c>
      <c r="I2" s="14"/>
      <c r="J2" s="14"/>
      <c r="K2" s="15">
        <v>4</v>
      </c>
      <c r="L2" s="15">
        <v>765</v>
      </c>
      <c r="M2" s="16">
        <v>191.25</v>
      </c>
      <c r="N2" s="17">
        <v>5</v>
      </c>
      <c r="O2" s="18">
        <v>196.25</v>
      </c>
    </row>
    <row r="3" spans="1:17" x14ac:dyDescent="0.25">
      <c r="A3" s="10" t="s">
        <v>21</v>
      </c>
      <c r="B3" s="11" t="s">
        <v>70</v>
      </c>
      <c r="C3" s="12">
        <v>45063</v>
      </c>
      <c r="D3" s="13" t="s">
        <v>32</v>
      </c>
      <c r="E3" s="14">
        <v>184</v>
      </c>
      <c r="F3" s="52">
        <v>189</v>
      </c>
      <c r="G3" s="52">
        <v>193</v>
      </c>
      <c r="H3" s="52">
        <v>191</v>
      </c>
      <c r="I3" s="14"/>
      <c r="J3" s="14"/>
      <c r="K3" s="15">
        <v>4</v>
      </c>
      <c r="L3" s="15">
        <v>757</v>
      </c>
      <c r="M3" s="16">
        <v>189.25</v>
      </c>
      <c r="N3" s="17">
        <v>11</v>
      </c>
      <c r="O3" s="18">
        <v>200.25</v>
      </c>
    </row>
    <row r="5" spans="1:17" x14ac:dyDescent="0.25">
      <c r="K5" s="8">
        <f>SUM(K2:K4)</f>
        <v>8</v>
      </c>
      <c r="L5" s="8">
        <f>SUM(L2:L4)</f>
        <v>1522</v>
      </c>
      <c r="M5" s="7">
        <f>SUM(L5/K5)</f>
        <v>190.25</v>
      </c>
      <c r="N5" s="8">
        <f>SUM(N2:N4)</f>
        <v>16</v>
      </c>
      <c r="O5" s="9">
        <f>SUM(M5+N5)</f>
        <v>206.25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 E2:J2" name="Range1_5_1"/>
    <protectedRange sqref="D2" name="Range1_1_3_4"/>
  </protectedRanges>
  <conditionalFormatting sqref="E2">
    <cfRule type="top10" dxfId="146" priority="6" rank="1"/>
  </conditionalFormatting>
  <conditionalFormatting sqref="E2:J2">
    <cfRule type="cellIs" dxfId="145" priority="2" operator="greaterThanOrEqual">
      <formula>200</formula>
    </cfRule>
  </conditionalFormatting>
  <conditionalFormatting sqref="F2">
    <cfRule type="top10" dxfId="144" priority="1" rank="1"/>
  </conditionalFormatting>
  <conditionalFormatting sqref="G2">
    <cfRule type="top10" dxfId="143" priority="5" rank="1"/>
  </conditionalFormatting>
  <conditionalFormatting sqref="H2">
    <cfRule type="top10" dxfId="142" priority="4" rank="1"/>
  </conditionalFormatting>
  <conditionalFormatting sqref="I2">
    <cfRule type="top10" dxfId="141" priority="3" rank="1"/>
  </conditionalFormatting>
  <conditionalFormatting sqref="J2">
    <cfRule type="top10" dxfId="140" priority="7" rank="1"/>
  </conditionalFormatting>
  <dataValidations count="1">
    <dataValidation type="list" allowBlank="1" showInputMessage="1" showErrorMessage="1" sqref="B2" xr:uid="{122A3E11-8E1C-4DCD-B685-87ECA0004756}">
      <formula1>$H$4:$H$99</formula1>
    </dataValidation>
  </dataValidations>
  <hyperlinks>
    <hyperlink ref="Q1" location="'Kentucky 2023'!A1" display="Back to Ranking" xr:uid="{2BD7F58C-AF3A-4282-9BEC-83836FC9209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5C1550A-02A6-42B9-ADA9-5A9937CEEEE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F62E4-DA74-42DD-B6BB-EA8B6023E432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25">
      <c r="A2" s="10" t="s">
        <v>21</v>
      </c>
      <c r="B2" s="48" t="s">
        <v>71</v>
      </c>
      <c r="C2" s="12">
        <v>45007</v>
      </c>
      <c r="D2" s="13" t="s">
        <v>32</v>
      </c>
      <c r="E2" s="14">
        <v>184</v>
      </c>
      <c r="F2" s="14">
        <v>193</v>
      </c>
      <c r="G2" s="14">
        <v>183</v>
      </c>
      <c r="H2" s="14">
        <v>189</v>
      </c>
      <c r="I2" s="14"/>
      <c r="J2" s="14"/>
      <c r="K2" s="15">
        <v>4</v>
      </c>
      <c r="L2" s="15">
        <v>749</v>
      </c>
      <c r="M2" s="16">
        <v>187.25</v>
      </c>
      <c r="N2" s="17">
        <v>5</v>
      </c>
      <c r="O2" s="18">
        <v>192.25</v>
      </c>
    </row>
    <row r="3" spans="1:17" x14ac:dyDescent="0.25">
      <c r="A3" s="10" t="s">
        <v>21</v>
      </c>
      <c r="B3" s="11" t="s">
        <v>71</v>
      </c>
      <c r="C3" s="12">
        <v>45014</v>
      </c>
      <c r="D3" s="13" t="s">
        <v>32</v>
      </c>
      <c r="E3" s="14">
        <v>190</v>
      </c>
      <c r="F3" s="14">
        <v>192</v>
      </c>
      <c r="G3" s="14">
        <v>188</v>
      </c>
      <c r="H3" s="14">
        <v>188</v>
      </c>
      <c r="I3" s="14"/>
      <c r="J3" s="14"/>
      <c r="K3" s="15">
        <v>4</v>
      </c>
      <c r="L3" s="15">
        <v>758</v>
      </c>
      <c r="M3" s="16">
        <v>189.5</v>
      </c>
      <c r="N3" s="17">
        <v>5</v>
      </c>
      <c r="O3" s="18">
        <v>194.5</v>
      </c>
    </row>
    <row r="5" spans="1:17" x14ac:dyDescent="0.25">
      <c r="K5" s="8">
        <f>SUM(K2:K4)</f>
        <v>8</v>
      </c>
      <c r="L5" s="8">
        <f>SUM(L2:L4)</f>
        <v>1507</v>
      </c>
      <c r="M5" s="7">
        <f>SUM(L5/K5)</f>
        <v>188.375</v>
      </c>
      <c r="N5" s="8">
        <f>SUM(N2:N4)</f>
        <v>10</v>
      </c>
      <c r="O5" s="9">
        <f>SUM(M5+N5)</f>
        <v>198.375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 E2:J2" name="Range1_5_2_1"/>
    <protectedRange sqref="D2" name="Range1_1_3_5_1"/>
    <protectedRange sqref="B3:C3 E3:J3" name="Range1_5_3"/>
    <protectedRange sqref="D3" name="Range1_1_3_1"/>
  </protectedRanges>
  <conditionalFormatting sqref="E2">
    <cfRule type="top10" dxfId="139" priority="20" rank="1"/>
  </conditionalFormatting>
  <conditionalFormatting sqref="E3">
    <cfRule type="top10" dxfId="138" priority="4" rank="1"/>
    <cfRule type="top10" dxfId="137" priority="14" rank="1"/>
  </conditionalFormatting>
  <conditionalFormatting sqref="E2:J3">
    <cfRule type="cellIs" dxfId="136" priority="2" operator="greaterThanOrEqual">
      <formula>200</formula>
    </cfRule>
  </conditionalFormatting>
  <conditionalFormatting sqref="F2">
    <cfRule type="top10" dxfId="135" priority="15" rank="1"/>
  </conditionalFormatting>
  <conditionalFormatting sqref="F3">
    <cfRule type="top10" dxfId="134" priority="1" rank="1"/>
    <cfRule type="top10" dxfId="133" priority="8" rank="1"/>
  </conditionalFormatting>
  <conditionalFormatting sqref="G2">
    <cfRule type="top10" dxfId="132" priority="19" rank="1"/>
  </conditionalFormatting>
  <conditionalFormatting sqref="G3">
    <cfRule type="top10" dxfId="131" priority="5" rank="1"/>
    <cfRule type="top10" dxfId="130" priority="13" rank="1"/>
  </conditionalFormatting>
  <conditionalFormatting sqref="H2">
    <cfRule type="top10" dxfId="129" priority="18" rank="1"/>
  </conditionalFormatting>
  <conditionalFormatting sqref="H3">
    <cfRule type="top10" dxfId="128" priority="6" rank="1"/>
    <cfRule type="top10" dxfId="127" priority="12" rank="1"/>
  </conditionalFormatting>
  <conditionalFormatting sqref="I2">
    <cfRule type="top10" dxfId="126" priority="17" rank="1"/>
  </conditionalFormatting>
  <conditionalFormatting sqref="I3">
    <cfRule type="top10" dxfId="125" priority="7" rank="1"/>
    <cfRule type="top10" dxfId="124" priority="11" rank="1"/>
  </conditionalFormatting>
  <conditionalFormatting sqref="J2">
    <cfRule type="top10" dxfId="123" priority="21" rank="1"/>
  </conditionalFormatting>
  <conditionalFormatting sqref="J3">
    <cfRule type="top10" dxfId="122" priority="3" rank="1"/>
    <cfRule type="top10" dxfId="121" priority="10" rank="1"/>
  </conditionalFormatting>
  <dataValidations count="1">
    <dataValidation type="list" allowBlank="1" showInputMessage="1" showErrorMessage="1" sqref="B2" xr:uid="{C88E338B-E088-4FAF-9BCB-48A258FC44A2}">
      <formula1>$H$4:$H$100</formula1>
    </dataValidation>
  </dataValidations>
  <hyperlinks>
    <hyperlink ref="Q1" location="'Kentucky 2023'!A1" display="Back to Ranking" xr:uid="{3C80A354-E7EF-4CEE-A221-72A5A682315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EA2B3BC-139C-416D-B9F2-76B5FD79F40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9D1D4-DD19-4523-BAD6-70E16603EA3B}">
  <sheetPr codeName="Sheet38"/>
  <dimension ref="A1:Q2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25">
      <c r="A2" s="10" t="s">
        <v>25</v>
      </c>
      <c r="B2" s="11" t="s">
        <v>57</v>
      </c>
      <c r="C2" s="12">
        <v>44965</v>
      </c>
      <c r="D2" s="13" t="s">
        <v>32</v>
      </c>
      <c r="E2" s="14">
        <v>195</v>
      </c>
      <c r="F2" s="14">
        <v>191</v>
      </c>
      <c r="G2" s="14">
        <v>197</v>
      </c>
      <c r="H2" s="14">
        <v>194</v>
      </c>
      <c r="I2" s="14"/>
      <c r="J2" s="14"/>
      <c r="K2" s="15">
        <v>4</v>
      </c>
      <c r="L2" s="15">
        <v>777</v>
      </c>
      <c r="M2" s="16">
        <v>194.25</v>
      </c>
      <c r="N2" s="17">
        <v>2</v>
      </c>
      <c r="O2" s="18">
        <v>196.25</v>
      </c>
    </row>
    <row r="3" spans="1:17" x14ac:dyDescent="0.25">
      <c r="A3" s="10" t="s">
        <v>25</v>
      </c>
      <c r="B3" s="11" t="s">
        <v>27</v>
      </c>
      <c r="C3" s="12">
        <v>44972</v>
      </c>
      <c r="D3" s="13" t="s">
        <v>32</v>
      </c>
      <c r="E3" s="14">
        <v>194</v>
      </c>
      <c r="F3" s="14">
        <v>191</v>
      </c>
      <c r="G3" s="14">
        <v>193</v>
      </c>
      <c r="H3" s="14">
        <v>193</v>
      </c>
      <c r="I3" s="14"/>
      <c r="J3" s="14"/>
      <c r="K3" s="15">
        <v>4</v>
      </c>
      <c r="L3" s="15">
        <v>771</v>
      </c>
      <c r="M3" s="16">
        <v>192.75</v>
      </c>
      <c r="N3" s="17">
        <v>2</v>
      </c>
      <c r="O3" s="18">
        <v>194.75</v>
      </c>
    </row>
    <row r="4" spans="1:17" x14ac:dyDescent="0.25">
      <c r="A4" s="10" t="s">
        <v>25</v>
      </c>
      <c r="B4" s="11" t="s">
        <v>27</v>
      </c>
      <c r="C4" s="12">
        <v>44979</v>
      </c>
      <c r="D4" s="13" t="s">
        <v>32</v>
      </c>
      <c r="E4" s="14">
        <v>191</v>
      </c>
      <c r="F4" s="14">
        <v>189</v>
      </c>
      <c r="G4" s="14">
        <v>191</v>
      </c>
      <c r="H4" s="14">
        <v>193</v>
      </c>
      <c r="I4" s="14"/>
      <c r="J4" s="14"/>
      <c r="K4" s="15">
        <v>4</v>
      </c>
      <c r="L4" s="15">
        <v>764</v>
      </c>
      <c r="M4" s="16">
        <v>191</v>
      </c>
      <c r="N4" s="17">
        <v>2</v>
      </c>
      <c r="O4" s="18">
        <v>193</v>
      </c>
    </row>
    <row r="5" spans="1:17" x14ac:dyDescent="0.25">
      <c r="A5" s="10" t="s">
        <v>25</v>
      </c>
      <c r="B5" s="11" t="s">
        <v>27</v>
      </c>
      <c r="C5" s="12">
        <v>45000</v>
      </c>
      <c r="D5" s="13" t="s">
        <v>32</v>
      </c>
      <c r="E5" s="14">
        <v>193</v>
      </c>
      <c r="F5" s="14">
        <v>193</v>
      </c>
      <c r="G5" s="14">
        <v>190</v>
      </c>
      <c r="H5" s="14">
        <v>193</v>
      </c>
      <c r="I5" s="14"/>
      <c r="J5" s="14"/>
      <c r="K5" s="15">
        <v>4</v>
      </c>
      <c r="L5" s="15">
        <v>769</v>
      </c>
      <c r="M5" s="16">
        <v>192.25</v>
      </c>
      <c r="N5" s="17">
        <v>2</v>
      </c>
      <c r="O5" s="18">
        <v>194.25</v>
      </c>
    </row>
    <row r="6" spans="1:17" x14ac:dyDescent="0.25">
      <c r="A6" s="10" t="s">
        <v>25</v>
      </c>
      <c r="B6" s="11" t="s">
        <v>27</v>
      </c>
      <c r="C6" s="12">
        <v>45007</v>
      </c>
      <c r="D6" s="13" t="s">
        <v>32</v>
      </c>
      <c r="E6" s="14">
        <v>196</v>
      </c>
      <c r="F6" s="14">
        <v>192</v>
      </c>
      <c r="G6" s="14">
        <v>197</v>
      </c>
      <c r="H6" s="14">
        <v>198</v>
      </c>
      <c r="I6" s="14"/>
      <c r="J6" s="14"/>
      <c r="K6" s="15">
        <v>4</v>
      </c>
      <c r="L6" s="15">
        <v>783</v>
      </c>
      <c r="M6" s="16">
        <v>195.75</v>
      </c>
      <c r="N6" s="17">
        <v>2</v>
      </c>
      <c r="O6" s="18">
        <v>197.75</v>
      </c>
    </row>
    <row r="7" spans="1:17" x14ac:dyDescent="0.25">
      <c r="A7" s="10" t="s">
        <v>25</v>
      </c>
      <c r="B7" s="11" t="s">
        <v>73</v>
      </c>
      <c r="C7" s="12">
        <v>45014</v>
      </c>
      <c r="D7" s="13" t="s">
        <v>32</v>
      </c>
      <c r="E7" s="14">
        <v>194</v>
      </c>
      <c r="F7" s="14">
        <v>192</v>
      </c>
      <c r="G7" s="14">
        <v>194</v>
      </c>
      <c r="H7" s="14">
        <v>195</v>
      </c>
      <c r="I7" s="14"/>
      <c r="J7" s="14"/>
      <c r="K7" s="15">
        <v>4</v>
      </c>
      <c r="L7" s="15">
        <v>775</v>
      </c>
      <c r="M7" s="16">
        <v>193.75</v>
      </c>
      <c r="N7" s="17">
        <v>2</v>
      </c>
      <c r="O7" s="18">
        <v>195.75</v>
      </c>
    </row>
    <row r="8" spans="1:17" x14ac:dyDescent="0.25">
      <c r="A8" s="10" t="s">
        <v>25</v>
      </c>
      <c r="B8" s="11" t="s">
        <v>27</v>
      </c>
      <c r="C8" s="12">
        <v>45021</v>
      </c>
      <c r="D8" s="13" t="s">
        <v>32</v>
      </c>
      <c r="E8" s="14">
        <v>187</v>
      </c>
      <c r="F8" s="14">
        <v>195</v>
      </c>
      <c r="G8" s="14">
        <v>197.001</v>
      </c>
      <c r="H8" s="14">
        <v>197</v>
      </c>
      <c r="I8" s="14"/>
      <c r="J8" s="14"/>
      <c r="K8" s="15">
        <v>4</v>
      </c>
      <c r="L8" s="15">
        <v>776.00099999999998</v>
      </c>
      <c r="M8" s="16">
        <v>194.00024999999999</v>
      </c>
      <c r="N8" s="17">
        <v>10</v>
      </c>
      <c r="O8" s="18">
        <v>204.00024999999999</v>
      </c>
    </row>
    <row r="9" spans="1:17" x14ac:dyDescent="0.25">
      <c r="A9" s="10" t="s">
        <v>25</v>
      </c>
      <c r="B9" s="53" t="s">
        <v>27</v>
      </c>
      <c r="C9" s="12">
        <v>45028</v>
      </c>
      <c r="D9" s="13" t="s">
        <v>32</v>
      </c>
      <c r="E9" s="14">
        <v>195</v>
      </c>
      <c r="F9" s="14">
        <v>196</v>
      </c>
      <c r="G9" s="14">
        <v>190</v>
      </c>
      <c r="H9" s="14">
        <v>194</v>
      </c>
      <c r="I9" s="14"/>
      <c r="J9" s="14"/>
      <c r="K9" s="15">
        <v>4</v>
      </c>
      <c r="L9" s="15">
        <v>775</v>
      </c>
      <c r="M9" s="16">
        <v>193.75</v>
      </c>
      <c r="N9" s="17">
        <v>2</v>
      </c>
      <c r="O9" s="18">
        <v>195.75</v>
      </c>
    </row>
    <row r="10" spans="1:17" x14ac:dyDescent="0.25">
      <c r="A10" s="10" t="s">
        <v>25</v>
      </c>
      <c r="B10" s="11" t="s">
        <v>27</v>
      </c>
      <c r="C10" s="12">
        <v>45035</v>
      </c>
      <c r="D10" s="13" t="s">
        <v>32</v>
      </c>
      <c r="E10" s="14">
        <v>193</v>
      </c>
      <c r="F10" s="14">
        <v>195</v>
      </c>
      <c r="G10" s="14">
        <v>196</v>
      </c>
      <c r="H10" s="14">
        <v>195</v>
      </c>
      <c r="I10" s="14"/>
      <c r="J10" s="14"/>
      <c r="K10" s="15">
        <v>4</v>
      </c>
      <c r="L10" s="15">
        <v>779</v>
      </c>
      <c r="M10" s="16">
        <v>194.75</v>
      </c>
      <c r="N10" s="17">
        <v>3</v>
      </c>
      <c r="O10" s="18">
        <v>197.75</v>
      </c>
    </row>
    <row r="11" spans="1:17" x14ac:dyDescent="0.25">
      <c r="A11" s="10" t="s">
        <v>25</v>
      </c>
      <c r="B11" s="11" t="s">
        <v>27</v>
      </c>
      <c r="C11" s="12">
        <v>8517</v>
      </c>
      <c r="D11" s="13" t="s">
        <v>74</v>
      </c>
      <c r="E11" s="14">
        <v>197</v>
      </c>
      <c r="F11" s="14">
        <v>194</v>
      </c>
      <c r="G11" s="14">
        <v>193</v>
      </c>
      <c r="H11" s="14">
        <v>197</v>
      </c>
      <c r="I11" s="14"/>
      <c r="J11" s="14"/>
      <c r="K11" s="15">
        <v>4</v>
      </c>
      <c r="L11" s="15">
        <v>781</v>
      </c>
      <c r="M11" s="16">
        <v>195.25</v>
      </c>
      <c r="N11" s="17">
        <v>3</v>
      </c>
      <c r="O11" s="18">
        <v>198.25</v>
      </c>
    </row>
    <row r="12" spans="1:17" x14ac:dyDescent="0.25">
      <c r="A12" s="10" t="s">
        <v>25</v>
      </c>
      <c r="B12" s="11" t="s">
        <v>27</v>
      </c>
      <c r="C12" s="12">
        <v>45049</v>
      </c>
      <c r="D12" s="13" t="s">
        <v>32</v>
      </c>
      <c r="E12" s="14">
        <v>194</v>
      </c>
      <c r="F12" s="14">
        <v>197</v>
      </c>
      <c r="G12" s="14">
        <v>199</v>
      </c>
      <c r="H12" s="52">
        <v>199</v>
      </c>
      <c r="I12" s="14"/>
      <c r="J12" s="14"/>
      <c r="K12" s="15">
        <v>4</v>
      </c>
      <c r="L12" s="15">
        <v>789</v>
      </c>
      <c r="M12" s="16">
        <v>197.25</v>
      </c>
      <c r="N12" s="17">
        <v>7</v>
      </c>
      <c r="O12" s="18">
        <v>204.25</v>
      </c>
    </row>
    <row r="13" spans="1:17" x14ac:dyDescent="0.25">
      <c r="A13" s="10" t="s">
        <v>25</v>
      </c>
      <c r="B13" s="11" t="s">
        <v>27</v>
      </c>
      <c r="C13" s="12">
        <v>45052</v>
      </c>
      <c r="D13" s="13" t="s">
        <v>78</v>
      </c>
      <c r="E13" s="14">
        <v>193</v>
      </c>
      <c r="F13" s="14">
        <v>191</v>
      </c>
      <c r="G13" s="14">
        <v>192</v>
      </c>
      <c r="H13" s="14">
        <v>196</v>
      </c>
      <c r="I13" s="14"/>
      <c r="J13" s="14"/>
      <c r="K13" s="15">
        <v>4</v>
      </c>
      <c r="L13" s="15">
        <v>772</v>
      </c>
      <c r="M13" s="16">
        <v>193</v>
      </c>
      <c r="N13" s="17">
        <v>2</v>
      </c>
      <c r="O13" s="18">
        <v>195</v>
      </c>
    </row>
    <row r="14" spans="1:17" x14ac:dyDescent="0.25">
      <c r="A14" s="10" t="s">
        <v>25</v>
      </c>
      <c r="B14" s="11" t="s">
        <v>27</v>
      </c>
      <c r="C14" s="12">
        <v>45056</v>
      </c>
      <c r="D14" s="13" t="s">
        <v>32</v>
      </c>
      <c r="E14" s="14">
        <v>196</v>
      </c>
      <c r="F14" s="14">
        <v>195</v>
      </c>
      <c r="G14" s="14">
        <v>197</v>
      </c>
      <c r="H14" s="14">
        <v>194</v>
      </c>
      <c r="I14" s="14"/>
      <c r="J14" s="14"/>
      <c r="K14" s="15">
        <v>4</v>
      </c>
      <c r="L14" s="15">
        <v>782</v>
      </c>
      <c r="M14" s="16">
        <v>195.5</v>
      </c>
      <c r="N14" s="17">
        <v>2</v>
      </c>
      <c r="O14" s="18">
        <v>197.5</v>
      </c>
    </row>
    <row r="15" spans="1:17" x14ac:dyDescent="0.25">
      <c r="A15" s="10" t="s">
        <v>25</v>
      </c>
      <c r="B15" s="11" t="s">
        <v>27</v>
      </c>
      <c r="C15" s="12">
        <v>45063</v>
      </c>
      <c r="D15" s="13" t="s">
        <v>32</v>
      </c>
      <c r="E15" s="14">
        <v>194</v>
      </c>
      <c r="F15" s="64">
        <v>198</v>
      </c>
      <c r="G15" s="14">
        <v>198</v>
      </c>
      <c r="H15" s="14">
        <v>197.001</v>
      </c>
      <c r="I15" s="14"/>
      <c r="J15" s="14"/>
      <c r="K15" s="15">
        <v>4</v>
      </c>
      <c r="L15" s="15">
        <v>787.00099999999998</v>
      </c>
      <c r="M15" s="16">
        <v>196.75024999999999</v>
      </c>
      <c r="N15" s="17">
        <v>5</v>
      </c>
      <c r="O15" s="18">
        <v>201.75024999999999</v>
      </c>
    </row>
    <row r="16" spans="1:17" x14ac:dyDescent="0.25">
      <c r="A16" s="10" t="s">
        <v>25</v>
      </c>
      <c r="B16" s="11" t="s">
        <v>27</v>
      </c>
      <c r="C16" s="12">
        <v>45067</v>
      </c>
      <c r="D16" s="13" t="s">
        <v>83</v>
      </c>
      <c r="E16" s="14">
        <v>197</v>
      </c>
      <c r="F16" s="14">
        <v>194</v>
      </c>
      <c r="G16" s="14">
        <v>193</v>
      </c>
      <c r="H16" s="14">
        <v>195</v>
      </c>
      <c r="I16" s="14"/>
      <c r="J16" s="14"/>
      <c r="K16" s="15">
        <v>4</v>
      </c>
      <c r="L16" s="15">
        <v>779</v>
      </c>
      <c r="M16" s="16">
        <v>194.75</v>
      </c>
      <c r="N16" s="17">
        <v>3</v>
      </c>
      <c r="O16" s="18">
        <v>197.75</v>
      </c>
    </row>
    <row r="17" spans="1:17" x14ac:dyDescent="0.25">
      <c r="A17" s="10" t="s">
        <v>25</v>
      </c>
      <c r="B17" s="11" t="s">
        <v>27</v>
      </c>
      <c r="C17" s="12">
        <v>45070</v>
      </c>
      <c r="D17" s="13" t="s">
        <v>74</v>
      </c>
      <c r="E17" s="14">
        <v>194</v>
      </c>
      <c r="F17" s="14">
        <v>199</v>
      </c>
      <c r="G17" s="14">
        <v>196</v>
      </c>
      <c r="H17" s="14">
        <v>198</v>
      </c>
      <c r="I17" s="14"/>
      <c r="J17" s="14"/>
      <c r="K17" s="15">
        <v>4</v>
      </c>
      <c r="L17" s="15">
        <v>787</v>
      </c>
      <c r="M17" s="16">
        <v>196.75</v>
      </c>
      <c r="N17" s="17">
        <v>4</v>
      </c>
      <c r="O17" s="18">
        <v>200.75</v>
      </c>
    </row>
    <row r="18" spans="1:17" x14ac:dyDescent="0.25">
      <c r="A18" s="10" t="s">
        <v>25</v>
      </c>
      <c r="B18" s="11" t="s">
        <v>27</v>
      </c>
      <c r="C18" s="12">
        <v>45077</v>
      </c>
      <c r="D18" s="13" t="s">
        <v>32</v>
      </c>
      <c r="E18" s="14">
        <v>198</v>
      </c>
      <c r="F18" s="14">
        <v>196</v>
      </c>
      <c r="G18" s="14">
        <v>198.001</v>
      </c>
      <c r="H18" s="14">
        <v>195</v>
      </c>
      <c r="I18" s="14"/>
      <c r="J18" s="14"/>
      <c r="K18" s="15">
        <v>4</v>
      </c>
      <c r="L18" s="15">
        <v>787.00099999999998</v>
      </c>
      <c r="M18" s="16">
        <v>196.75024999999999</v>
      </c>
      <c r="N18" s="17">
        <v>2</v>
      </c>
      <c r="O18" s="18">
        <v>198.75024999999999</v>
      </c>
    </row>
    <row r="20" spans="1:17" x14ac:dyDescent="0.25">
      <c r="K20" s="8">
        <f>SUM(K2:K19)</f>
        <v>68</v>
      </c>
      <c r="L20" s="8">
        <f>SUM(L2:L19)</f>
        <v>13233.003000000001</v>
      </c>
      <c r="M20" s="7">
        <f>SUM(L20/K20)</f>
        <v>194.60298529411764</v>
      </c>
      <c r="N20" s="8">
        <f>SUM(N2:N19)</f>
        <v>55</v>
      </c>
      <c r="O20" s="9">
        <f>SUM(M20+N20)</f>
        <v>249.60298529411764</v>
      </c>
    </row>
    <row r="22" spans="1:17" x14ac:dyDescent="0.25">
      <c r="Q22" s="19" t="s">
        <v>20</v>
      </c>
    </row>
    <row r="23" spans="1:17" ht="30" x14ac:dyDescent="0.25">
      <c r="A23" s="1" t="s">
        <v>1</v>
      </c>
      <c r="B23" s="2" t="s">
        <v>2</v>
      </c>
      <c r="C23" s="2" t="s">
        <v>3</v>
      </c>
      <c r="D23" s="3" t="s">
        <v>4</v>
      </c>
      <c r="E23" s="4" t="s">
        <v>5</v>
      </c>
      <c r="F23" s="4" t="s">
        <v>6</v>
      </c>
      <c r="G23" s="4" t="s">
        <v>7</v>
      </c>
      <c r="H23" s="4" t="s">
        <v>8</v>
      </c>
      <c r="I23" s="4" t="s">
        <v>9</v>
      </c>
      <c r="J23" s="4" t="s">
        <v>10</v>
      </c>
      <c r="K23" s="4" t="s">
        <v>11</v>
      </c>
      <c r="L23" s="3" t="s">
        <v>12</v>
      </c>
      <c r="M23" s="5" t="s">
        <v>13</v>
      </c>
      <c r="N23" s="2" t="s">
        <v>14</v>
      </c>
      <c r="O23" s="6" t="s">
        <v>15</v>
      </c>
    </row>
    <row r="24" spans="1:17" x14ac:dyDescent="0.25">
      <c r="A24" s="63" t="s">
        <v>36</v>
      </c>
      <c r="B24" s="51" t="s">
        <v>27</v>
      </c>
      <c r="C24" s="56">
        <v>45052</v>
      </c>
      <c r="D24" s="57" t="s">
        <v>78</v>
      </c>
      <c r="E24" s="58">
        <v>179</v>
      </c>
      <c r="F24" s="58">
        <v>182</v>
      </c>
      <c r="G24" s="58">
        <v>180</v>
      </c>
      <c r="H24" s="58">
        <v>181</v>
      </c>
      <c r="I24" s="58"/>
      <c r="J24" s="58"/>
      <c r="K24" s="59">
        <v>4</v>
      </c>
      <c r="L24" s="59">
        <v>722</v>
      </c>
      <c r="M24" s="60">
        <v>180.5</v>
      </c>
      <c r="N24" s="61">
        <v>4</v>
      </c>
      <c r="O24" s="62">
        <v>184.5</v>
      </c>
    </row>
    <row r="26" spans="1:17" x14ac:dyDescent="0.25">
      <c r="K26" s="8">
        <f>SUM(K24:K25)</f>
        <v>4</v>
      </c>
      <c r="L26" s="8">
        <f>SUM(L24:L25)</f>
        <v>722</v>
      </c>
      <c r="M26" s="7">
        <f>SUM(L26/K26)</f>
        <v>180.5</v>
      </c>
      <c r="N26" s="8">
        <f>SUM(N24:N25)</f>
        <v>4</v>
      </c>
      <c r="O26" s="9">
        <f>SUM(M26+N26)</f>
        <v>184.5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3:C3" name="Range1_2_1"/>
    <protectedRange sqref="D3" name="Range1_1_1_1"/>
    <protectedRange sqref="E3:J3" name="Range1_3_1"/>
    <protectedRange sqref="B4:C4" name="Range1_2_2"/>
    <protectedRange sqref="D4" name="Range1_1_1_2"/>
    <protectedRange sqref="E4:J4" name="Range1_3_1_1"/>
    <protectedRange sqref="B5:C5" name="Range1_2_6"/>
    <protectedRange sqref="D5" name="Range1_1_1_6"/>
    <protectedRange sqref="E5:J5" name="Range1_3_1_4"/>
    <protectedRange sqref="B6:C6" name="Range1_2_7"/>
    <protectedRange sqref="D6" name="Range1_1_1_7"/>
    <protectedRange sqref="E6:J6" name="Range1_3_1_5"/>
    <protectedRange sqref="B7:C7" name="Range1_2_3"/>
    <protectedRange sqref="D7" name="Range1_1_1_3"/>
    <protectedRange sqref="E7:J7" name="Range1_3_1_1_1"/>
    <protectedRange algorithmName="SHA-512" hashValue="ON39YdpmFHfN9f47KpiRvqrKx0V9+erV1CNkpWzYhW/Qyc6aT8rEyCrvauWSYGZK2ia3o7vd3akF07acHAFpOA==" saltValue="yVW9XmDwTqEnmpSGai0KYg==" spinCount="100000" sqref="B23" name="Range1_2_4"/>
  </protectedRanges>
  <sortState xmlns:xlrd2="http://schemas.microsoft.com/office/spreadsheetml/2017/richdata2" ref="B2:O2">
    <sortCondition ref="C2"/>
  </sortState>
  <conditionalFormatting sqref="E3">
    <cfRule type="top10" dxfId="120" priority="42" rank="1"/>
  </conditionalFormatting>
  <conditionalFormatting sqref="E4">
    <cfRule type="top10" dxfId="119" priority="35" rank="1"/>
  </conditionalFormatting>
  <conditionalFormatting sqref="E5">
    <cfRule type="top10" dxfId="118" priority="28" rank="1"/>
  </conditionalFormatting>
  <conditionalFormatting sqref="E6">
    <cfRule type="top10" dxfId="117" priority="21" rank="1"/>
  </conditionalFormatting>
  <conditionalFormatting sqref="E7">
    <cfRule type="top10" dxfId="116" priority="7" rank="1"/>
    <cfRule type="top10" dxfId="115" priority="14" rank="1"/>
  </conditionalFormatting>
  <conditionalFormatting sqref="E3:J7">
    <cfRule type="cellIs" dxfId="114" priority="3" operator="greaterThanOrEqual">
      <formula>200</formula>
    </cfRule>
  </conditionalFormatting>
  <conditionalFormatting sqref="F3">
    <cfRule type="top10" dxfId="113" priority="36" rank="1"/>
  </conditionalFormatting>
  <conditionalFormatting sqref="F4">
    <cfRule type="top10" dxfId="112" priority="29" rank="1"/>
  </conditionalFormatting>
  <conditionalFormatting sqref="F5">
    <cfRule type="top10" dxfId="111" priority="22" rank="1"/>
  </conditionalFormatting>
  <conditionalFormatting sqref="F6">
    <cfRule type="top10" dxfId="110" priority="15" rank="1"/>
  </conditionalFormatting>
  <conditionalFormatting sqref="F7">
    <cfRule type="top10" dxfId="109" priority="2" rank="1"/>
    <cfRule type="top10" dxfId="108" priority="8" rank="1"/>
  </conditionalFormatting>
  <conditionalFormatting sqref="G3">
    <cfRule type="top10" dxfId="107" priority="41" rank="1"/>
  </conditionalFormatting>
  <conditionalFormatting sqref="G4">
    <cfRule type="top10" dxfId="106" priority="34" rank="1"/>
  </conditionalFormatting>
  <conditionalFormatting sqref="G5">
    <cfRule type="top10" dxfId="105" priority="27" rank="1"/>
  </conditionalFormatting>
  <conditionalFormatting sqref="G6">
    <cfRule type="top10" dxfId="104" priority="20" rank="1"/>
  </conditionalFormatting>
  <conditionalFormatting sqref="G7">
    <cfRule type="top10" dxfId="103" priority="6" rank="1"/>
    <cfRule type="top10" dxfId="102" priority="13" rank="1"/>
  </conditionalFormatting>
  <conditionalFormatting sqref="H3">
    <cfRule type="top10" dxfId="101" priority="40" rank="1"/>
  </conditionalFormatting>
  <conditionalFormatting sqref="H4">
    <cfRule type="top10" dxfId="100" priority="33" rank="1"/>
  </conditionalFormatting>
  <conditionalFormatting sqref="H5">
    <cfRule type="top10" dxfId="99" priority="26" rank="1"/>
  </conditionalFormatting>
  <conditionalFormatting sqref="H6">
    <cfRule type="top10" dxfId="98" priority="19" rank="1"/>
  </conditionalFormatting>
  <conditionalFormatting sqref="H7">
    <cfRule type="top10" dxfId="97" priority="5" rank="1"/>
    <cfRule type="top10" dxfId="96" priority="12" rank="1"/>
  </conditionalFormatting>
  <conditionalFormatting sqref="I3">
    <cfRule type="top10" dxfId="95" priority="39" rank="1"/>
  </conditionalFormatting>
  <conditionalFormatting sqref="I4">
    <cfRule type="top10" dxfId="94" priority="32" rank="1"/>
  </conditionalFormatting>
  <conditionalFormatting sqref="I5">
    <cfRule type="top10" dxfId="93" priority="25" rank="1"/>
  </conditionalFormatting>
  <conditionalFormatting sqref="I6">
    <cfRule type="top10" dxfId="92" priority="18" rank="1"/>
  </conditionalFormatting>
  <conditionalFormatting sqref="I7">
    <cfRule type="top10" dxfId="91" priority="1" rank="1"/>
    <cfRule type="top10" dxfId="90" priority="11" rank="1"/>
  </conditionalFormatting>
  <conditionalFormatting sqref="J3">
    <cfRule type="top10" dxfId="89" priority="38" rank="1"/>
  </conditionalFormatting>
  <conditionalFormatting sqref="J4">
    <cfRule type="top10" dxfId="88" priority="31" rank="1"/>
  </conditionalFormatting>
  <conditionalFormatting sqref="J5">
    <cfRule type="top10" dxfId="87" priority="24" rank="1"/>
  </conditionalFormatting>
  <conditionalFormatting sqref="J6">
    <cfRule type="top10" dxfId="86" priority="17" rank="1"/>
  </conditionalFormatting>
  <conditionalFormatting sqref="J7">
    <cfRule type="top10" dxfId="85" priority="4" rank="1"/>
    <cfRule type="top10" dxfId="84" priority="10" rank="1"/>
  </conditionalFormatting>
  <hyperlinks>
    <hyperlink ref="Q1" location="'Kentucky 2023'!A1" display="Back to Ranking" xr:uid="{6C75965B-429C-4857-9B85-D4BC1E1C6DA1}"/>
    <hyperlink ref="Q22" location="'Kentucky 2023'!A1" display="Back to Ranking" xr:uid="{41AC755E-C2FA-4BB6-AA30-27C2FE170DE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A4B0341-58CD-47CB-9666-2807D08AC17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98445E88-6EEA-4FE5-916F-A6E25C233B9B}">
          <x14:formula1>
            <xm:f>'C:\Users\abra2\Desktop\ABRA Files and More\AUTO BENCH REST ASSOCIATION FILE\ABRA 2019\Georgia\[Georgia Results 01 19 20.xlsm]DATA SHEET'!#REF!</xm:f>
          </x14:formula1>
          <xm:sqref>B23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50454-F594-4534-8983-3200C4F883F8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25">
      <c r="A2" s="10" t="s">
        <v>25</v>
      </c>
      <c r="B2" s="11" t="s">
        <v>58</v>
      </c>
      <c r="C2" s="12">
        <v>44965</v>
      </c>
      <c r="D2" s="13" t="s">
        <v>32</v>
      </c>
      <c r="E2" s="14">
        <v>192</v>
      </c>
      <c r="F2" s="14">
        <v>193</v>
      </c>
      <c r="G2" s="14">
        <v>192</v>
      </c>
      <c r="H2" s="14">
        <v>190</v>
      </c>
      <c r="I2" s="14"/>
      <c r="J2" s="14"/>
      <c r="K2" s="15">
        <v>4</v>
      </c>
      <c r="L2" s="15">
        <v>767</v>
      </c>
      <c r="M2" s="16">
        <v>191.75</v>
      </c>
      <c r="N2" s="17">
        <v>2</v>
      </c>
      <c r="O2" s="18">
        <v>193.75</v>
      </c>
    </row>
    <row r="4" spans="1:17" x14ac:dyDescent="0.25">
      <c r="K4" s="8">
        <f>SUM(K2:K3)</f>
        <v>4</v>
      </c>
      <c r="L4" s="8">
        <f>SUM(L2:L3)</f>
        <v>767</v>
      </c>
      <c r="M4" s="7">
        <f>SUM(L4/K4)</f>
        <v>191.75</v>
      </c>
      <c r="N4" s="8">
        <f>SUM(N2:N3)</f>
        <v>2</v>
      </c>
      <c r="O4" s="9">
        <f>SUM(M4+N4)</f>
        <v>193.75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Kentucky 2023'!A1" display="Back to Ranking" xr:uid="{49CC0820-CCB0-4073-8E2E-77AB29C46EA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FBD46C5-7106-491F-8374-867EB64AB7C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6A57F-DFE0-46DC-A582-6D09E65885E7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25">
      <c r="A2" s="10" t="s">
        <v>25</v>
      </c>
      <c r="B2" s="11" t="s">
        <v>67</v>
      </c>
      <c r="C2" s="12">
        <v>44986</v>
      </c>
      <c r="D2" s="13" t="s">
        <v>32</v>
      </c>
      <c r="E2" s="14">
        <v>193</v>
      </c>
      <c r="F2" s="14">
        <v>194</v>
      </c>
      <c r="G2" s="14">
        <v>189</v>
      </c>
      <c r="H2" s="14">
        <v>192</v>
      </c>
      <c r="I2" s="14"/>
      <c r="J2" s="14"/>
      <c r="K2" s="15">
        <v>4</v>
      </c>
      <c r="L2" s="15">
        <v>768</v>
      </c>
      <c r="M2" s="16">
        <v>192</v>
      </c>
      <c r="N2" s="17">
        <v>2</v>
      </c>
      <c r="O2" s="18">
        <v>194</v>
      </c>
    </row>
    <row r="3" spans="1:17" x14ac:dyDescent="0.25">
      <c r="A3" s="10" t="s">
        <v>25</v>
      </c>
      <c r="B3" s="11" t="s">
        <v>67</v>
      </c>
      <c r="C3" s="12">
        <v>45056</v>
      </c>
      <c r="D3" s="13" t="s">
        <v>32</v>
      </c>
      <c r="E3" s="14">
        <v>195</v>
      </c>
      <c r="F3" s="14">
        <v>194</v>
      </c>
      <c r="G3" s="14">
        <v>190</v>
      </c>
      <c r="H3" s="14">
        <v>194</v>
      </c>
      <c r="I3" s="14"/>
      <c r="J3" s="14"/>
      <c r="K3" s="15">
        <v>4</v>
      </c>
      <c r="L3" s="15">
        <v>773</v>
      </c>
      <c r="M3" s="16">
        <v>193.25</v>
      </c>
      <c r="N3" s="17">
        <v>2</v>
      </c>
      <c r="O3" s="18">
        <v>195.25</v>
      </c>
    </row>
    <row r="5" spans="1:17" x14ac:dyDescent="0.25">
      <c r="K5" s="8">
        <f>SUM(K2:K4)</f>
        <v>8</v>
      </c>
      <c r="L5" s="8">
        <f>SUM(L2:L4)</f>
        <v>1541</v>
      </c>
      <c r="M5" s="7">
        <f>SUM(L5/K5)</f>
        <v>192.625</v>
      </c>
      <c r="N5" s="8">
        <f>SUM(N2:N4)</f>
        <v>4</v>
      </c>
      <c r="O5" s="9">
        <f>SUM(M5+N5)</f>
        <v>196.625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" name="Range1_2_3_1"/>
    <protectedRange sqref="D2" name="Range1_1_1_3_1"/>
    <protectedRange sqref="E2:J2" name="Range1_3_1_1_1"/>
  </protectedRanges>
  <conditionalFormatting sqref="E2">
    <cfRule type="top10" dxfId="83" priority="7" rank="1"/>
  </conditionalFormatting>
  <conditionalFormatting sqref="E2:J2">
    <cfRule type="cellIs" dxfId="82" priority="2" operator="greaterThanOrEqual">
      <formula>200</formula>
    </cfRule>
  </conditionalFormatting>
  <conditionalFormatting sqref="F2">
    <cfRule type="top10" dxfId="81" priority="1" rank="1"/>
  </conditionalFormatting>
  <conditionalFormatting sqref="G2">
    <cfRule type="top10" dxfId="80" priority="6" rank="1"/>
  </conditionalFormatting>
  <conditionalFormatting sqref="H2">
    <cfRule type="top10" dxfId="79" priority="5" rank="1"/>
  </conditionalFormatting>
  <conditionalFormatting sqref="I2">
    <cfRule type="top10" dxfId="78" priority="4" rank="1"/>
  </conditionalFormatting>
  <conditionalFormatting sqref="J2">
    <cfRule type="top10" dxfId="77" priority="3" rank="1"/>
  </conditionalFormatting>
  <hyperlinks>
    <hyperlink ref="Q1" location="'Kentucky 2023'!A1" display="Back to Ranking" xr:uid="{7F564E5A-46DF-4472-A91F-416D984C852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0223A39-9000-4F9E-B351-D02EA3861A1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3AFE9-29B0-42D4-AAF9-380B308F9290}">
  <sheetPr codeName="Sheet29"/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25">
      <c r="A2" s="10" t="s">
        <v>21</v>
      </c>
      <c r="B2" s="11" t="s">
        <v>59</v>
      </c>
      <c r="C2" s="12">
        <v>44965</v>
      </c>
      <c r="D2" s="13" t="s">
        <v>32</v>
      </c>
      <c r="E2" s="14">
        <v>196</v>
      </c>
      <c r="F2" s="14">
        <v>198</v>
      </c>
      <c r="G2" s="14">
        <v>198</v>
      </c>
      <c r="H2" s="14">
        <v>197</v>
      </c>
      <c r="I2" s="14"/>
      <c r="J2" s="14"/>
      <c r="K2" s="15">
        <v>4</v>
      </c>
      <c r="L2" s="15">
        <v>789</v>
      </c>
      <c r="M2" s="16">
        <v>197.25</v>
      </c>
      <c r="N2" s="17">
        <v>5</v>
      </c>
      <c r="O2" s="18">
        <v>202.25</v>
      </c>
    </row>
    <row r="4" spans="1:17" x14ac:dyDescent="0.25">
      <c r="K4" s="8">
        <f>SUM(K2:K3)</f>
        <v>4</v>
      </c>
      <c r="L4" s="8">
        <f>SUM(L2:L3)</f>
        <v>789</v>
      </c>
      <c r="M4" s="7">
        <f>SUM(L4/K4)</f>
        <v>197.25</v>
      </c>
      <c r="N4" s="8">
        <f>SUM(N2:N3)</f>
        <v>5</v>
      </c>
      <c r="O4" s="9">
        <f>SUM(M4+N4)</f>
        <v>202.25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Kentucky 2023'!A1" display="Back to Ranking" xr:uid="{814B8854-0FC8-4701-A73D-5493D37373A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AB84DFC-3BD7-4DEA-AC62-70A253D100C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E182F-3A3B-4C2C-9453-72636AFC257A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25">
      <c r="A2" s="63" t="s">
        <v>25</v>
      </c>
      <c r="B2" s="51" t="s">
        <v>92</v>
      </c>
      <c r="C2" s="56">
        <v>45077</v>
      </c>
      <c r="D2" s="57" t="s">
        <v>32</v>
      </c>
      <c r="E2" s="58">
        <v>195</v>
      </c>
      <c r="F2" s="58">
        <v>194</v>
      </c>
      <c r="G2" s="58">
        <v>193</v>
      </c>
      <c r="H2" s="58">
        <v>196</v>
      </c>
      <c r="I2" s="58"/>
      <c r="J2" s="58"/>
      <c r="K2" s="59">
        <v>4</v>
      </c>
      <c r="L2" s="59">
        <v>778</v>
      </c>
      <c r="M2" s="60">
        <v>194.5</v>
      </c>
      <c r="N2" s="61">
        <v>2</v>
      </c>
      <c r="O2" s="62">
        <v>196.5</v>
      </c>
    </row>
    <row r="4" spans="1:17" x14ac:dyDescent="0.25">
      <c r="K4" s="8">
        <f>SUM(K2:K3)</f>
        <v>4</v>
      </c>
      <c r="L4" s="8">
        <f>SUM(L2:L3)</f>
        <v>778</v>
      </c>
      <c r="M4" s="7">
        <f>SUM(L4/K4)</f>
        <v>194.5</v>
      </c>
      <c r="N4" s="8">
        <f>SUM(N2:N3)</f>
        <v>2</v>
      </c>
      <c r="O4" s="9">
        <f>SUM(M4+N4)</f>
        <v>196.5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Kentucky 2023'!A1" display="Back to Ranking" xr:uid="{D94A3DCF-7CDB-44EE-B0B3-66CFFE246F1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9BC7E42-F869-43EC-958D-DBDA2A3C9BE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4A587-59A8-423B-A323-C816AE127BAA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25">
      <c r="A2" s="63" t="s">
        <v>25</v>
      </c>
      <c r="B2" s="51" t="s">
        <v>95</v>
      </c>
      <c r="C2" s="56">
        <v>45080</v>
      </c>
      <c r="D2" s="57" t="s">
        <v>78</v>
      </c>
      <c r="E2" s="58">
        <v>193</v>
      </c>
      <c r="F2" s="58">
        <v>196</v>
      </c>
      <c r="G2" s="58">
        <v>197</v>
      </c>
      <c r="H2" s="58">
        <v>193</v>
      </c>
      <c r="I2" s="58"/>
      <c r="J2" s="58"/>
      <c r="K2" s="59">
        <v>4</v>
      </c>
      <c r="L2" s="59">
        <v>779</v>
      </c>
      <c r="M2" s="60">
        <v>194.75</v>
      </c>
      <c r="N2" s="61">
        <v>2</v>
      </c>
      <c r="O2" s="62">
        <v>196.75</v>
      </c>
    </row>
    <row r="4" spans="1:17" x14ac:dyDescent="0.25">
      <c r="K4" s="8">
        <f>SUM(K2:K3)</f>
        <v>4</v>
      </c>
      <c r="L4" s="8">
        <f>SUM(L2:L3)</f>
        <v>779</v>
      </c>
      <c r="M4" s="7">
        <f>SUM(L4/K4)</f>
        <v>194.75</v>
      </c>
      <c r="N4" s="8">
        <f>SUM(N2:N3)</f>
        <v>2</v>
      </c>
      <c r="O4" s="9">
        <f>SUM(M4+N4)</f>
        <v>196.75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Kentucky 2023'!A1" display="Back to Ranking" xr:uid="{163B0768-B033-415D-89E8-19B679E9FC7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9E4514C-C663-44F4-90D0-4DFF7BEE899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4F972-617D-4C1E-813C-C64A0266DE3C}">
  <dimension ref="A1:Q10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25">
      <c r="A2" s="63" t="s">
        <v>25</v>
      </c>
      <c r="B2" s="51" t="s">
        <v>94</v>
      </c>
      <c r="C2" s="56">
        <v>45080</v>
      </c>
      <c r="D2" s="57" t="s">
        <v>78</v>
      </c>
      <c r="E2" s="58">
        <v>197</v>
      </c>
      <c r="F2" s="58">
        <v>195</v>
      </c>
      <c r="G2" s="58">
        <v>197</v>
      </c>
      <c r="H2" s="58">
        <v>193</v>
      </c>
      <c r="I2" s="58"/>
      <c r="J2" s="58"/>
      <c r="K2" s="59">
        <v>4</v>
      </c>
      <c r="L2" s="59">
        <v>782</v>
      </c>
      <c r="M2" s="60">
        <v>195.5</v>
      </c>
      <c r="N2" s="61">
        <v>2</v>
      </c>
      <c r="O2" s="62">
        <v>197.5</v>
      </c>
    </row>
    <row r="4" spans="1:17" x14ac:dyDescent="0.25">
      <c r="K4" s="8">
        <f>SUM(K2:K3)</f>
        <v>4</v>
      </c>
      <c r="L4" s="8">
        <f>SUM(L2:L3)</f>
        <v>782</v>
      </c>
      <c r="M4" s="7">
        <f>SUM(L4/K4)</f>
        <v>195.5</v>
      </c>
      <c r="N4" s="8">
        <f>SUM(N2:N3)</f>
        <v>2</v>
      </c>
      <c r="O4" s="9">
        <f>SUM(M4+N4)</f>
        <v>197.5</v>
      </c>
    </row>
    <row r="7" spans="1:17" ht="30" x14ac:dyDescent="0.25">
      <c r="A7" s="1" t="s">
        <v>1</v>
      </c>
      <c r="B7" s="2" t="s">
        <v>2</v>
      </c>
      <c r="C7" s="2" t="s">
        <v>3</v>
      </c>
      <c r="D7" s="3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3" t="s">
        <v>12</v>
      </c>
      <c r="M7" s="5" t="s">
        <v>13</v>
      </c>
      <c r="N7" s="2" t="s">
        <v>14</v>
      </c>
      <c r="O7" s="6" t="s">
        <v>15</v>
      </c>
    </row>
    <row r="8" spans="1:17" x14ac:dyDescent="0.25">
      <c r="A8" s="10" t="s">
        <v>21</v>
      </c>
      <c r="B8" s="51" t="s">
        <v>94</v>
      </c>
      <c r="C8" s="12">
        <v>45080</v>
      </c>
      <c r="D8" s="13" t="s">
        <v>78</v>
      </c>
      <c r="E8" s="14">
        <v>195.001</v>
      </c>
      <c r="F8" s="52">
        <v>197</v>
      </c>
      <c r="G8" s="14">
        <v>189</v>
      </c>
      <c r="H8" s="14">
        <v>193</v>
      </c>
      <c r="I8" s="14"/>
      <c r="J8" s="14"/>
      <c r="K8" s="15">
        <v>4</v>
      </c>
      <c r="L8" s="15">
        <v>774.00099999999998</v>
      </c>
      <c r="M8" s="16">
        <v>193.50024999999999</v>
      </c>
      <c r="N8" s="17">
        <v>6</v>
      </c>
      <c r="O8" s="18">
        <v>199.50024999999999</v>
      </c>
    </row>
    <row r="10" spans="1:17" x14ac:dyDescent="0.25">
      <c r="K10" s="8">
        <f>SUM(K8:K9)</f>
        <v>4</v>
      </c>
      <c r="L10" s="8">
        <f>SUM(L8:L9)</f>
        <v>774.00099999999998</v>
      </c>
      <c r="M10" s="7">
        <f>SUM(L10/K10)</f>
        <v>193.50024999999999</v>
      </c>
      <c r="N10" s="8">
        <f>SUM(N8:N9)</f>
        <v>6</v>
      </c>
      <c r="O10" s="9">
        <f>SUM(M10+N10)</f>
        <v>199.50024999999999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 B7" name="Range1_2"/>
  </protectedRanges>
  <hyperlinks>
    <hyperlink ref="Q1" location="'Kentucky 2023'!A1" display="Back to Ranking" xr:uid="{54395931-65AD-4BF4-A2E2-C8AFD3DA8BD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C7F1540-BCF1-4D87-93A8-EE560A152367}">
          <x14:formula1>
            <xm:f>'C:\Users\abra2\Desktop\ABRA Files and More\AUTO BENCH REST ASSOCIATION FILE\ABRA 2019\Georgia\[Georgia Results 01 19 20.xlsm]DATA SHEET'!#REF!</xm:f>
          </x14:formula1>
          <xm:sqref>B1 B7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9BDA7-0CE7-4152-9701-7BD602E598A9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25">
      <c r="A2" s="10" t="s">
        <v>35</v>
      </c>
      <c r="B2" s="51" t="s">
        <v>87</v>
      </c>
      <c r="C2" s="12">
        <v>45067</v>
      </c>
      <c r="D2" s="38" t="s">
        <v>83</v>
      </c>
      <c r="E2" s="14">
        <v>190</v>
      </c>
      <c r="F2" s="52">
        <v>193</v>
      </c>
      <c r="G2" s="14">
        <v>187</v>
      </c>
      <c r="H2" s="14">
        <v>190</v>
      </c>
      <c r="I2" s="14"/>
      <c r="J2" s="14" t="s">
        <v>91</v>
      </c>
      <c r="K2" s="15">
        <v>4</v>
      </c>
      <c r="L2" s="15">
        <v>760</v>
      </c>
      <c r="M2" s="16">
        <v>190</v>
      </c>
      <c r="N2" s="17">
        <v>8</v>
      </c>
      <c r="O2" s="18">
        <v>198</v>
      </c>
    </row>
    <row r="4" spans="1:17" x14ac:dyDescent="0.25">
      <c r="K4" s="8">
        <f>SUM(K2:K3)</f>
        <v>4</v>
      </c>
      <c r="L4" s="8">
        <f>SUM(L2:L3)</f>
        <v>760</v>
      </c>
      <c r="M4" s="7">
        <f>SUM(L4/K4)</f>
        <v>190</v>
      </c>
      <c r="N4" s="8">
        <f>SUM(N2:N3)</f>
        <v>8</v>
      </c>
      <c r="O4" s="9">
        <f>SUM(M4+N4)</f>
        <v>198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Kentucky 2023'!A1" display="Back to Ranking" xr:uid="{A8020BC6-A237-4DDD-827E-5C9967AD28A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81E57E6-F1E9-4F90-8918-67198129E67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6425D-C6F7-4FDC-95C6-B6092A8AC4D1}">
  <sheetPr codeName="Sheet45"/>
  <dimension ref="A1:Q2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25">
      <c r="A2" s="10" t="s">
        <v>25</v>
      </c>
      <c r="B2" s="11" t="s">
        <v>50</v>
      </c>
      <c r="C2" s="12">
        <v>44958</v>
      </c>
      <c r="D2" s="13" t="s">
        <v>32</v>
      </c>
      <c r="E2" s="14">
        <v>193</v>
      </c>
      <c r="F2" s="14">
        <v>194.001</v>
      </c>
      <c r="G2" s="14">
        <v>198</v>
      </c>
      <c r="H2" s="14">
        <v>195</v>
      </c>
      <c r="I2" s="14"/>
      <c r="J2" s="14"/>
      <c r="K2" s="15">
        <v>4</v>
      </c>
      <c r="L2" s="15">
        <v>780.00099999999998</v>
      </c>
      <c r="M2" s="16">
        <v>195.00024999999999</v>
      </c>
      <c r="N2" s="17">
        <v>5</v>
      </c>
      <c r="O2" s="18">
        <v>200.00024999999999</v>
      </c>
    </row>
    <row r="3" spans="1:17" x14ac:dyDescent="0.25">
      <c r="A3" s="10" t="s">
        <v>25</v>
      </c>
      <c r="B3" s="11" t="s">
        <v>50</v>
      </c>
      <c r="C3" s="12">
        <v>44965</v>
      </c>
      <c r="D3" s="13" t="s">
        <v>32</v>
      </c>
      <c r="E3" s="14">
        <v>196</v>
      </c>
      <c r="F3" s="14">
        <v>196</v>
      </c>
      <c r="G3" s="14">
        <v>197</v>
      </c>
      <c r="H3" s="14">
        <v>197</v>
      </c>
      <c r="I3" s="14"/>
      <c r="J3" s="14"/>
      <c r="K3" s="15">
        <v>4</v>
      </c>
      <c r="L3" s="15">
        <v>786</v>
      </c>
      <c r="M3" s="16">
        <v>196.5</v>
      </c>
      <c r="N3" s="17">
        <v>2</v>
      </c>
      <c r="O3" s="18">
        <v>198.5</v>
      </c>
    </row>
    <row r="4" spans="1:17" x14ac:dyDescent="0.25">
      <c r="A4" s="10" t="s">
        <v>25</v>
      </c>
      <c r="B4" s="11" t="s">
        <v>29</v>
      </c>
      <c r="C4" s="12">
        <v>44972</v>
      </c>
      <c r="D4" s="13" t="s">
        <v>32</v>
      </c>
      <c r="E4" s="14">
        <v>199</v>
      </c>
      <c r="F4" s="14">
        <v>196</v>
      </c>
      <c r="G4" s="14">
        <v>197</v>
      </c>
      <c r="H4" s="14">
        <v>197</v>
      </c>
      <c r="I4" s="14"/>
      <c r="J4" s="14"/>
      <c r="K4" s="15">
        <v>4</v>
      </c>
      <c r="L4" s="15">
        <v>789</v>
      </c>
      <c r="M4" s="16">
        <v>197.25</v>
      </c>
      <c r="N4" s="17">
        <v>6</v>
      </c>
      <c r="O4" s="18">
        <v>203.25</v>
      </c>
    </row>
    <row r="5" spans="1:17" x14ac:dyDescent="0.25">
      <c r="A5" s="10" t="s">
        <v>25</v>
      </c>
      <c r="B5" s="11" t="s">
        <v>29</v>
      </c>
      <c r="C5" s="12">
        <v>44979</v>
      </c>
      <c r="D5" s="13" t="s">
        <v>32</v>
      </c>
      <c r="E5" s="14">
        <v>196</v>
      </c>
      <c r="F5" s="14">
        <v>194</v>
      </c>
      <c r="G5" s="14">
        <v>195</v>
      </c>
      <c r="H5" s="14">
        <v>195</v>
      </c>
      <c r="I5" s="14"/>
      <c r="J5" s="14"/>
      <c r="K5" s="15">
        <v>4</v>
      </c>
      <c r="L5" s="15">
        <v>780</v>
      </c>
      <c r="M5" s="16">
        <v>195</v>
      </c>
      <c r="N5" s="17">
        <v>6</v>
      </c>
      <c r="O5" s="18">
        <v>201</v>
      </c>
    </row>
    <row r="6" spans="1:17" x14ac:dyDescent="0.25">
      <c r="A6" s="10" t="s">
        <v>25</v>
      </c>
      <c r="B6" s="11" t="s">
        <v>29</v>
      </c>
      <c r="C6" s="12">
        <v>44986</v>
      </c>
      <c r="D6" s="13" t="s">
        <v>32</v>
      </c>
      <c r="E6" s="14">
        <v>194</v>
      </c>
      <c r="F6" s="14">
        <v>198</v>
      </c>
      <c r="G6" s="14">
        <v>199.001</v>
      </c>
      <c r="H6" s="14">
        <v>198.001</v>
      </c>
      <c r="I6" s="14"/>
      <c r="J6" s="14"/>
      <c r="K6" s="15">
        <v>4</v>
      </c>
      <c r="L6" s="15">
        <v>789.00199999999995</v>
      </c>
      <c r="M6" s="16">
        <v>197.25049999999999</v>
      </c>
      <c r="N6" s="17">
        <v>8</v>
      </c>
      <c r="O6" s="18">
        <v>205.25049999999999</v>
      </c>
    </row>
    <row r="7" spans="1:17" x14ac:dyDescent="0.25">
      <c r="A7" s="10" t="s">
        <v>25</v>
      </c>
      <c r="B7" s="11" t="s">
        <v>29</v>
      </c>
      <c r="C7" s="12">
        <v>44993</v>
      </c>
      <c r="D7" s="13" t="s">
        <v>32</v>
      </c>
      <c r="E7" s="14">
        <v>196</v>
      </c>
      <c r="F7" s="14">
        <v>198</v>
      </c>
      <c r="G7" s="14">
        <v>197</v>
      </c>
      <c r="H7" s="14">
        <v>194</v>
      </c>
      <c r="I7" s="14"/>
      <c r="J7" s="14"/>
      <c r="K7" s="15">
        <v>4</v>
      </c>
      <c r="L7" s="15">
        <v>785</v>
      </c>
      <c r="M7" s="16">
        <v>196.25</v>
      </c>
      <c r="N7" s="17">
        <v>11</v>
      </c>
      <c r="O7" s="18">
        <v>207.25</v>
      </c>
    </row>
    <row r="8" spans="1:17" x14ac:dyDescent="0.25">
      <c r="A8" s="10" t="s">
        <v>25</v>
      </c>
      <c r="B8" s="11" t="s">
        <v>29</v>
      </c>
      <c r="C8" s="12">
        <v>45007</v>
      </c>
      <c r="D8" s="13" t="s">
        <v>32</v>
      </c>
      <c r="E8" s="14">
        <v>197</v>
      </c>
      <c r="F8" s="14">
        <v>197</v>
      </c>
      <c r="G8" s="14">
        <v>199</v>
      </c>
      <c r="H8" s="14">
        <v>198</v>
      </c>
      <c r="I8" s="14"/>
      <c r="J8" s="14"/>
      <c r="K8" s="15">
        <v>4</v>
      </c>
      <c r="L8" s="15">
        <v>791</v>
      </c>
      <c r="M8" s="16">
        <v>197.75</v>
      </c>
      <c r="N8" s="17">
        <v>5</v>
      </c>
      <c r="O8" s="18">
        <v>202.75</v>
      </c>
    </row>
    <row r="9" spans="1:17" x14ac:dyDescent="0.25">
      <c r="A9" s="10" t="s">
        <v>25</v>
      </c>
      <c r="B9" s="11" t="s">
        <v>29</v>
      </c>
      <c r="C9" s="12">
        <v>45021</v>
      </c>
      <c r="D9" s="13" t="s">
        <v>32</v>
      </c>
      <c r="E9" s="52">
        <v>192</v>
      </c>
      <c r="F9" s="14">
        <v>193</v>
      </c>
      <c r="G9" s="14">
        <v>197</v>
      </c>
      <c r="H9" s="14">
        <v>196</v>
      </c>
      <c r="I9" s="14"/>
      <c r="J9" s="14"/>
      <c r="K9" s="15">
        <v>4</v>
      </c>
      <c r="L9" s="15">
        <v>778</v>
      </c>
      <c r="M9" s="16">
        <v>194.5</v>
      </c>
      <c r="N9" s="17">
        <v>7</v>
      </c>
      <c r="O9" s="18">
        <v>201.5</v>
      </c>
    </row>
    <row r="10" spans="1:17" x14ac:dyDescent="0.25">
      <c r="A10" s="10" t="s">
        <v>25</v>
      </c>
      <c r="B10" s="53" t="s">
        <v>29</v>
      </c>
      <c r="C10" s="12">
        <v>45028</v>
      </c>
      <c r="D10" s="13" t="s">
        <v>32</v>
      </c>
      <c r="E10" s="14">
        <v>194</v>
      </c>
      <c r="F10" s="14">
        <v>194</v>
      </c>
      <c r="G10" s="52">
        <v>199.001</v>
      </c>
      <c r="H10" s="52">
        <v>199.001</v>
      </c>
      <c r="I10" s="14"/>
      <c r="J10" s="14"/>
      <c r="K10" s="15">
        <v>4</v>
      </c>
      <c r="L10" s="15">
        <v>786.00199999999995</v>
      </c>
      <c r="M10" s="16">
        <v>196.50049999999999</v>
      </c>
      <c r="N10" s="17">
        <v>6</v>
      </c>
      <c r="O10" s="18">
        <v>202.50049999999999</v>
      </c>
    </row>
    <row r="11" spans="1:17" x14ac:dyDescent="0.25">
      <c r="A11" s="10" t="s">
        <v>25</v>
      </c>
      <c r="B11" s="11" t="s">
        <v>29</v>
      </c>
      <c r="C11" s="12">
        <v>45035</v>
      </c>
      <c r="D11" s="13" t="s">
        <v>32</v>
      </c>
      <c r="E11" s="14">
        <v>194</v>
      </c>
      <c r="F11" s="14">
        <v>194</v>
      </c>
      <c r="G11" s="14">
        <v>193</v>
      </c>
      <c r="H11" s="14">
        <v>192</v>
      </c>
      <c r="I11" s="14"/>
      <c r="J11" s="14"/>
      <c r="K11" s="15">
        <v>4</v>
      </c>
      <c r="L11" s="15">
        <v>773</v>
      </c>
      <c r="M11" s="16">
        <v>193.25</v>
      </c>
      <c r="N11" s="17">
        <v>2</v>
      </c>
      <c r="O11" s="18">
        <v>195.25</v>
      </c>
    </row>
    <row r="12" spans="1:17" x14ac:dyDescent="0.25">
      <c r="A12" s="10" t="s">
        <v>25</v>
      </c>
      <c r="B12" s="11" t="s">
        <v>29</v>
      </c>
      <c r="C12" s="12">
        <v>8517</v>
      </c>
      <c r="D12" s="13" t="s">
        <v>74</v>
      </c>
      <c r="E12" s="52">
        <v>199</v>
      </c>
      <c r="F12" s="52">
        <v>198.001</v>
      </c>
      <c r="G12" s="52">
        <v>196</v>
      </c>
      <c r="H12" s="14">
        <v>196</v>
      </c>
      <c r="I12" s="14"/>
      <c r="J12" s="14"/>
      <c r="K12" s="15">
        <v>4</v>
      </c>
      <c r="L12" s="15">
        <v>789.00099999999998</v>
      </c>
      <c r="M12" s="16">
        <v>197.25024999999999</v>
      </c>
      <c r="N12" s="17">
        <v>11</v>
      </c>
      <c r="O12" s="18">
        <v>208.25024999999999</v>
      </c>
    </row>
    <row r="13" spans="1:17" x14ac:dyDescent="0.25">
      <c r="A13" s="10" t="s">
        <v>25</v>
      </c>
      <c r="B13" s="11" t="s">
        <v>29</v>
      </c>
      <c r="C13" s="12">
        <v>45049</v>
      </c>
      <c r="D13" s="13" t="s">
        <v>32</v>
      </c>
      <c r="E13" s="14">
        <v>195</v>
      </c>
      <c r="F13" s="14">
        <v>195</v>
      </c>
      <c r="G13" s="52">
        <v>199.001</v>
      </c>
      <c r="H13" s="14">
        <v>197</v>
      </c>
      <c r="I13" s="14"/>
      <c r="J13" s="14"/>
      <c r="K13" s="15">
        <v>4</v>
      </c>
      <c r="L13" s="15">
        <v>786.00099999999998</v>
      </c>
      <c r="M13" s="16">
        <v>196.50024999999999</v>
      </c>
      <c r="N13" s="17">
        <v>5</v>
      </c>
      <c r="O13" s="18">
        <v>201.50024999999999</v>
      </c>
    </row>
    <row r="14" spans="1:17" x14ac:dyDescent="0.25">
      <c r="A14" s="10" t="s">
        <v>25</v>
      </c>
      <c r="B14" s="11" t="s">
        <v>29</v>
      </c>
      <c r="C14" s="12">
        <v>45052</v>
      </c>
      <c r="D14" s="13" t="s">
        <v>78</v>
      </c>
      <c r="E14" s="14">
        <v>193</v>
      </c>
      <c r="F14" s="14">
        <v>197</v>
      </c>
      <c r="G14" s="52">
        <v>195</v>
      </c>
      <c r="H14" s="14">
        <v>196</v>
      </c>
      <c r="I14" s="14"/>
      <c r="J14" s="14"/>
      <c r="K14" s="15">
        <v>4</v>
      </c>
      <c r="L14" s="15">
        <v>781</v>
      </c>
      <c r="M14" s="16">
        <v>195.25</v>
      </c>
      <c r="N14" s="17">
        <v>4</v>
      </c>
      <c r="O14" s="18">
        <v>199.25</v>
      </c>
    </row>
    <row r="15" spans="1:17" x14ac:dyDescent="0.25">
      <c r="A15" s="10" t="s">
        <v>25</v>
      </c>
      <c r="B15" s="11" t="s">
        <v>29</v>
      </c>
      <c r="C15" s="12">
        <v>45056</v>
      </c>
      <c r="D15" s="13" t="s">
        <v>32</v>
      </c>
      <c r="E15" s="14">
        <v>195</v>
      </c>
      <c r="F15" s="14">
        <v>195</v>
      </c>
      <c r="G15" s="14">
        <v>195</v>
      </c>
      <c r="H15" s="14">
        <v>199</v>
      </c>
      <c r="I15" s="14"/>
      <c r="J15" s="14"/>
      <c r="K15" s="15">
        <v>4</v>
      </c>
      <c r="L15" s="15">
        <v>784</v>
      </c>
      <c r="M15" s="16">
        <v>196</v>
      </c>
      <c r="N15" s="17">
        <v>2</v>
      </c>
      <c r="O15" s="18">
        <v>198</v>
      </c>
    </row>
    <row r="16" spans="1:17" x14ac:dyDescent="0.25">
      <c r="A16" s="10" t="s">
        <v>25</v>
      </c>
      <c r="B16" s="11" t="s">
        <v>29</v>
      </c>
      <c r="C16" s="12">
        <v>45063</v>
      </c>
      <c r="D16" s="13" t="s">
        <v>32</v>
      </c>
      <c r="E16" s="14">
        <v>198</v>
      </c>
      <c r="F16" s="14">
        <v>197</v>
      </c>
      <c r="G16" s="52">
        <v>199</v>
      </c>
      <c r="H16" s="54">
        <v>200</v>
      </c>
      <c r="I16" s="14"/>
      <c r="J16" s="14"/>
      <c r="K16" s="15">
        <v>4</v>
      </c>
      <c r="L16" s="15">
        <v>794</v>
      </c>
      <c r="M16" s="16">
        <v>198.5</v>
      </c>
      <c r="N16" s="17">
        <v>9</v>
      </c>
      <c r="O16" s="18">
        <v>207.5</v>
      </c>
    </row>
    <row r="17" spans="1:15" x14ac:dyDescent="0.25">
      <c r="A17" s="10" t="s">
        <v>25</v>
      </c>
      <c r="B17" s="11" t="s">
        <v>29</v>
      </c>
      <c r="C17" s="12">
        <v>45067</v>
      </c>
      <c r="D17" s="13" t="s">
        <v>83</v>
      </c>
      <c r="E17" s="14">
        <v>194</v>
      </c>
      <c r="F17" s="14">
        <v>194.001</v>
      </c>
      <c r="G17" s="14">
        <v>193</v>
      </c>
      <c r="H17" s="14">
        <v>195</v>
      </c>
      <c r="I17" s="14"/>
      <c r="J17" s="14"/>
      <c r="K17" s="15">
        <v>4</v>
      </c>
      <c r="L17" s="15">
        <v>776.00099999999998</v>
      </c>
      <c r="M17" s="16">
        <v>194.00024999999999</v>
      </c>
      <c r="N17" s="17">
        <v>2</v>
      </c>
      <c r="O17" s="18">
        <v>196.00024999999999</v>
      </c>
    </row>
    <row r="18" spans="1:15" x14ac:dyDescent="0.25">
      <c r="A18" s="10" t="s">
        <v>25</v>
      </c>
      <c r="B18" s="11" t="s">
        <v>29</v>
      </c>
      <c r="C18" s="12">
        <v>45070</v>
      </c>
      <c r="D18" s="13" t="s">
        <v>74</v>
      </c>
      <c r="E18" s="14">
        <v>195</v>
      </c>
      <c r="F18" s="14">
        <v>194</v>
      </c>
      <c r="G18" s="14">
        <v>196</v>
      </c>
      <c r="H18" s="52">
        <v>199</v>
      </c>
      <c r="I18" s="14"/>
      <c r="J18" s="14"/>
      <c r="K18" s="15">
        <v>4</v>
      </c>
      <c r="L18" s="15">
        <v>784</v>
      </c>
      <c r="M18" s="16">
        <v>196</v>
      </c>
      <c r="N18" s="17">
        <v>4</v>
      </c>
      <c r="O18" s="18">
        <v>200</v>
      </c>
    </row>
    <row r="19" spans="1:15" x14ac:dyDescent="0.25">
      <c r="A19" s="10" t="s">
        <v>25</v>
      </c>
      <c r="B19" s="11" t="s">
        <v>29</v>
      </c>
      <c r="C19" s="12">
        <v>45077</v>
      </c>
      <c r="D19" s="13" t="s">
        <v>32</v>
      </c>
      <c r="E19" s="14">
        <v>197</v>
      </c>
      <c r="F19" s="14">
        <v>199</v>
      </c>
      <c r="G19" s="14">
        <v>197</v>
      </c>
      <c r="H19" s="52">
        <v>200.001</v>
      </c>
      <c r="I19" s="14"/>
      <c r="J19" s="14"/>
      <c r="K19" s="15">
        <v>4</v>
      </c>
      <c r="L19" s="15">
        <v>793.00099999999998</v>
      </c>
      <c r="M19" s="16">
        <v>198.25024999999999</v>
      </c>
      <c r="N19" s="17">
        <v>6</v>
      </c>
      <c r="O19" s="18">
        <v>204.25024999999999</v>
      </c>
    </row>
    <row r="21" spans="1:15" x14ac:dyDescent="0.25">
      <c r="K21" s="8">
        <f>SUM(K2:K20)</f>
        <v>72</v>
      </c>
      <c r="L21" s="8">
        <f>SUM(L2:L20)</f>
        <v>14124.009000000002</v>
      </c>
      <c r="M21" s="7">
        <f>SUM(L21/K21)</f>
        <v>196.16679166666668</v>
      </c>
      <c r="N21" s="8">
        <f>SUM(N2:N20)</f>
        <v>101</v>
      </c>
      <c r="O21" s="9">
        <f>SUM(M21+N21)</f>
        <v>297.16679166666665</v>
      </c>
    </row>
    <row r="24" spans="1:15" ht="30" x14ac:dyDescent="0.25">
      <c r="A24" s="1" t="s">
        <v>1</v>
      </c>
      <c r="B24" s="2" t="s">
        <v>2</v>
      </c>
      <c r="C24" s="2" t="s">
        <v>3</v>
      </c>
      <c r="D24" s="3" t="s">
        <v>4</v>
      </c>
      <c r="E24" s="4" t="s">
        <v>5</v>
      </c>
      <c r="F24" s="4" t="s">
        <v>6</v>
      </c>
      <c r="G24" s="4" t="s">
        <v>7</v>
      </c>
      <c r="H24" s="4" t="s">
        <v>8</v>
      </c>
      <c r="I24" s="4" t="s">
        <v>9</v>
      </c>
      <c r="J24" s="4" t="s">
        <v>10</v>
      </c>
      <c r="K24" s="4" t="s">
        <v>11</v>
      </c>
      <c r="L24" s="3" t="s">
        <v>12</v>
      </c>
      <c r="M24" s="5" t="s">
        <v>13</v>
      </c>
      <c r="N24" s="2" t="s">
        <v>14</v>
      </c>
      <c r="O24" s="6" t="s">
        <v>15</v>
      </c>
    </row>
    <row r="25" spans="1:15" x14ac:dyDescent="0.25">
      <c r="A25" s="10" t="s">
        <v>36</v>
      </c>
      <c r="B25" s="11" t="s">
        <v>29</v>
      </c>
      <c r="C25" s="12">
        <v>45067</v>
      </c>
      <c r="D25" s="13" t="s">
        <v>83</v>
      </c>
      <c r="E25" s="14">
        <v>173</v>
      </c>
      <c r="F25" s="14">
        <v>178</v>
      </c>
      <c r="G25" s="14">
        <v>161</v>
      </c>
      <c r="H25" s="14">
        <v>178</v>
      </c>
      <c r="I25" s="14"/>
      <c r="J25" s="14"/>
      <c r="K25" s="15">
        <v>4</v>
      </c>
      <c r="L25" s="15">
        <v>690</v>
      </c>
      <c r="M25" s="16">
        <v>172.5</v>
      </c>
      <c r="N25" s="17">
        <v>4</v>
      </c>
      <c r="O25" s="18">
        <v>176.5</v>
      </c>
    </row>
    <row r="27" spans="1:15" x14ac:dyDescent="0.25">
      <c r="K27" s="8">
        <f>SUM(K25:K26)</f>
        <v>4</v>
      </c>
      <c r="L27" s="8">
        <f>SUM(L25:L26)</f>
        <v>690</v>
      </c>
      <c r="M27" s="7">
        <f>SUM(L27/K27)</f>
        <v>172.5</v>
      </c>
      <c r="N27" s="8">
        <f>SUM(N25:N26)</f>
        <v>4</v>
      </c>
      <c r="O27" s="9">
        <f>SUM(M27+N27)</f>
        <v>176.5</v>
      </c>
    </row>
  </sheetData>
  <protectedRanges>
    <protectedRange algorithmName="SHA-512" hashValue="ON39YdpmFHfN9f47KpiRvqrKx0V9+erV1CNkpWzYhW/Qyc6aT8rEyCrvauWSYGZK2ia3o7vd3akF07acHAFpOA==" saltValue="yVW9XmDwTqEnmpSGai0KYg==" spinCount="100000" sqref="B1 B24" name="Range1_2"/>
    <protectedRange sqref="B2:C2" name="Range1_5"/>
    <protectedRange sqref="D2" name="Range1_1_2"/>
    <protectedRange sqref="E2:J2" name="Range1_3_8"/>
    <protectedRange sqref="B4:C4" name="Range1_2_1"/>
    <protectedRange sqref="D4" name="Range1_1_1_1"/>
    <protectedRange sqref="E4:J4" name="Range1_3_1"/>
    <protectedRange sqref="B5:C5" name="Range1_2_2"/>
    <protectedRange sqref="D5" name="Range1_1_1_2"/>
    <protectedRange sqref="E5:J5" name="Range1_3_1_1"/>
    <protectedRange sqref="B6:C6" name="Range1_2_3"/>
    <protectedRange sqref="D6" name="Range1_1_1_3"/>
    <protectedRange sqref="E6:J6" name="Range1_3_1_1_1"/>
    <protectedRange sqref="B7:C7" name="Range1_2_4"/>
    <protectedRange sqref="D7" name="Range1_1_1_4"/>
    <protectedRange sqref="E7:J7" name="Range1_3_1_2"/>
    <protectedRange sqref="B8:C8" name="Range1_2_7"/>
    <protectedRange sqref="D8" name="Range1_1_1_7"/>
    <protectedRange sqref="E8:J8" name="Range1_3_1_5"/>
  </protectedRanges>
  <sortState xmlns:xlrd2="http://schemas.microsoft.com/office/spreadsheetml/2017/richdata2" ref="B2:O2">
    <sortCondition ref="C2"/>
  </sortState>
  <conditionalFormatting sqref="E2">
    <cfRule type="top10" dxfId="76" priority="75" rank="1"/>
  </conditionalFormatting>
  <conditionalFormatting sqref="E4">
    <cfRule type="top10" dxfId="75" priority="73" rank="1"/>
  </conditionalFormatting>
  <conditionalFormatting sqref="E5">
    <cfRule type="top10" dxfId="74" priority="66" rank="1"/>
  </conditionalFormatting>
  <conditionalFormatting sqref="E6">
    <cfRule type="top10" dxfId="73" priority="59" rank="1"/>
  </conditionalFormatting>
  <conditionalFormatting sqref="E7">
    <cfRule type="top10" dxfId="72" priority="52" rank="1"/>
  </conditionalFormatting>
  <conditionalFormatting sqref="E8">
    <cfRule type="top10" dxfId="71" priority="45" rank="1"/>
  </conditionalFormatting>
  <conditionalFormatting sqref="E2:J2">
    <cfRule type="cellIs" dxfId="70" priority="74" operator="greaterThanOrEqual">
      <formula>200</formula>
    </cfRule>
  </conditionalFormatting>
  <conditionalFormatting sqref="E4:J8">
    <cfRule type="cellIs" dxfId="69" priority="40" operator="greaterThanOrEqual">
      <formula>200</formula>
    </cfRule>
  </conditionalFormatting>
  <conditionalFormatting sqref="F2">
    <cfRule type="top10" dxfId="68" priority="79" rank="1"/>
  </conditionalFormatting>
  <conditionalFormatting sqref="F4">
    <cfRule type="top10" dxfId="67" priority="67" rank="1"/>
  </conditionalFormatting>
  <conditionalFormatting sqref="F5">
    <cfRule type="top10" dxfId="66" priority="60" rank="1"/>
  </conditionalFormatting>
  <conditionalFormatting sqref="F6">
    <cfRule type="top10" dxfId="65" priority="53" rank="1"/>
  </conditionalFormatting>
  <conditionalFormatting sqref="F7">
    <cfRule type="top10" dxfId="64" priority="46" rank="1"/>
  </conditionalFormatting>
  <conditionalFormatting sqref="F8">
    <cfRule type="top10" dxfId="63" priority="39" rank="1"/>
  </conditionalFormatting>
  <conditionalFormatting sqref="G2">
    <cfRule type="top10" dxfId="62" priority="76" rank="1"/>
  </conditionalFormatting>
  <conditionalFormatting sqref="G4">
    <cfRule type="top10" dxfId="61" priority="72" rank="1"/>
  </conditionalFormatting>
  <conditionalFormatting sqref="G5">
    <cfRule type="top10" dxfId="60" priority="65" rank="1"/>
  </conditionalFormatting>
  <conditionalFormatting sqref="G6">
    <cfRule type="top10" dxfId="59" priority="58" rank="1"/>
  </conditionalFormatting>
  <conditionalFormatting sqref="G7">
    <cfRule type="top10" dxfId="58" priority="51" rank="1"/>
  </conditionalFormatting>
  <conditionalFormatting sqref="G8">
    <cfRule type="top10" dxfId="57" priority="44" rank="1"/>
  </conditionalFormatting>
  <conditionalFormatting sqref="H2">
    <cfRule type="top10" dxfId="56" priority="77" rank="1"/>
  </conditionalFormatting>
  <conditionalFormatting sqref="H4">
    <cfRule type="top10" dxfId="55" priority="71" rank="1"/>
  </conditionalFormatting>
  <conditionalFormatting sqref="H5">
    <cfRule type="top10" dxfId="54" priority="64" rank="1"/>
  </conditionalFormatting>
  <conditionalFormatting sqref="H6">
    <cfRule type="top10" dxfId="53" priority="57" rank="1"/>
  </conditionalFormatting>
  <conditionalFormatting sqref="H7">
    <cfRule type="top10" dxfId="52" priority="50" rank="1"/>
  </conditionalFormatting>
  <conditionalFormatting sqref="H8">
    <cfRule type="top10" dxfId="51" priority="43" rank="1"/>
  </conditionalFormatting>
  <conditionalFormatting sqref="I2">
    <cfRule type="top10" dxfId="50" priority="80" rank="1"/>
  </conditionalFormatting>
  <conditionalFormatting sqref="I4">
    <cfRule type="top10" dxfId="49" priority="70" rank="1"/>
  </conditionalFormatting>
  <conditionalFormatting sqref="I5">
    <cfRule type="top10" dxfId="48" priority="63" rank="1"/>
  </conditionalFormatting>
  <conditionalFormatting sqref="I6">
    <cfRule type="top10" dxfId="47" priority="56" rank="1"/>
  </conditionalFormatting>
  <conditionalFormatting sqref="I7">
    <cfRule type="top10" dxfId="46" priority="49" rank="1"/>
  </conditionalFormatting>
  <conditionalFormatting sqref="I8">
    <cfRule type="top10" dxfId="45" priority="42" rank="1"/>
  </conditionalFormatting>
  <conditionalFormatting sqref="J2">
    <cfRule type="top10" dxfId="44" priority="78" rank="1"/>
  </conditionalFormatting>
  <conditionalFormatting sqref="J4">
    <cfRule type="top10" dxfId="43" priority="69" rank="1"/>
  </conditionalFormatting>
  <conditionalFormatting sqref="J5">
    <cfRule type="top10" dxfId="42" priority="62" rank="1"/>
  </conditionalFormatting>
  <conditionalFormatting sqref="J6">
    <cfRule type="top10" dxfId="41" priority="55" rank="1"/>
  </conditionalFormatting>
  <conditionalFormatting sqref="J7">
    <cfRule type="top10" dxfId="40" priority="48" rank="1"/>
  </conditionalFormatting>
  <conditionalFormatting sqref="J8">
    <cfRule type="top10" dxfId="39" priority="41" rank="1"/>
  </conditionalFormatting>
  <hyperlinks>
    <hyperlink ref="Q1" location="'Kentucky 2023'!A1" display="Back to Ranking" xr:uid="{F66E322F-1466-4933-8E4A-32328E50613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FD252CA-BFD1-4A22-BEA4-97F07B96ED74}">
          <x14:formula1>
            <xm:f>'C:\Users\abra2\Desktop\ABRA Files and More\AUTO BENCH REST ASSOCIATION FILE\ABRA 2019\Georgia\[Georgia Results 01 19 20.xlsm]DATA SHEET'!#REF!</xm:f>
          </x14:formula1>
          <xm:sqref>B1 B24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41974-2E61-4FE9-8FA1-EA16C92E77F1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25">
      <c r="A2" s="63" t="s">
        <v>35</v>
      </c>
      <c r="B2" s="51" t="s">
        <v>90</v>
      </c>
      <c r="C2" s="56">
        <v>45067</v>
      </c>
      <c r="D2" s="65" t="s">
        <v>83</v>
      </c>
      <c r="E2" s="58">
        <v>174</v>
      </c>
      <c r="F2" s="58">
        <v>179</v>
      </c>
      <c r="G2" s="58">
        <v>182</v>
      </c>
      <c r="H2" s="58">
        <v>183</v>
      </c>
      <c r="I2" s="58"/>
      <c r="J2" s="58"/>
      <c r="K2" s="59">
        <v>4</v>
      </c>
      <c r="L2" s="59">
        <v>718</v>
      </c>
      <c r="M2" s="60">
        <v>179.5</v>
      </c>
      <c r="N2" s="61">
        <v>2</v>
      </c>
      <c r="O2" s="62">
        <v>181.5</v>
      </c>
    </row>
    <row r="4" spans="1:17" x14ac:dyDescent="0.25">
      <c r="K4" s="8">
        <f>SUM(K2:K3)</f>
        <v>4</v>
      </c>
      <c r="L4" s="8">
        <f>SUM(L2:L3)</f>
        <v>718</v>
      </c>
      <c r="M4" s="7">
        <f>SUM(L4/K4)</f>
        <v>179.5</v>
      </c>
      <c r="N4" s="8">
        <f>SUM(N2:N3)</f>
        <v>2</v>
      </c>
      <c r="O4" s="9">
        <f>SUM(M4+N4)</f>
        <v>181.5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Kentucky 2023'!A1" display="Back to Ranking" xr:uid="{2EFA36BB-94C7-41A6-BF7E-B6E9B4BC19B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8B23843-4894-4A79-8251-E595D51F35A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0C08A-CE21-4FFF-9EC8-1F17CF3CE63A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25">
      <c r="A2" s="10" t="s">
        <v>21</v>
      </c>
      <c r="B2" s="11" t="s">
        <v>82</v>
      </c>
      <c r="C2" s="12">
        <v>45063</v>
      </c>
      <c r="D2" s="13" t="s">
        <v>32</v>
      </c>
      <c r="E2" s="52">
        <v>192</v>
      </c>
      <c r="F2" s="14">
        <v>186</v>
      </c>
      <c r="G2" s="14">
        <v>187</v>
      </c>
      <c r="H2" s="14">
        <v>187</v>
      </c>
      <c r="I2" s="14"/>
      <c r="J2" s="14"/>
      <c r="K2" s="15">
        <v>4</v>
      </c>
      <c r="L2" s="15">
        <v>752</v>
      </c>
      <c r="M2" s="16">
        <v>188</v>
      </c>
      <c r="N2" s="17">
        <v>6</v>
      </c>
      <c r="O2" s="18">
        <v>194</v>
      </c>
    </row>
    <row r="3" spans="1:17" x14ac:dyDescent="0.25">
      <c r="A3" s="10" t="s">
        <v>21</v>
      </c>
      <c r="B3" s="11" t="s">
        <v>82</v>
      </c>
      <c r="C3" s="12">
        <v>45077</v>
      </c>
      <c r="D3" s="13" t="s">
        <v>32</v>
      </c>
      <c r="E3" s="52">
        <v>195</v>
      </c>
      <c r="F3" s="52">
        <v>195</v>
      </c>
      <c r="G3" s="52">
        <v>195</v>
      </c>
      <c r="H3" s="52">
        <v>193</v>
      </c>
      <c r="I3" s="14"/>
      <c r="J3" s="14"/>
      <c r="K3" s="15">
        <v>4</v>
      </c>
      <c r="L3" s="15">
        <v>778</v>
      </c>
      <c r="M3" s="16">
        <v>194.5</v>
      </c>
      <c r="N3" s="17">
        <v>13</v>
      </c>
      <c r="O3" s="18">
        <v>207.5</v>
      </c>
    </row>
    <row r="5" spans="1:17" x14ac:dyDescent="0.25">
      <c r="K5" s="8">
        <f>SUM(K2:K4)</f>
        <v>8</v>
      </c>
      <c r="L5" s="8">
        <f>SUM(L2:L4)</f>
        <v>1530</v>
      </c>
      <c r="M5" s="7">
        <f>SUM(L5/K5)</f>
        <v>191.25</v>
      </c>
      <c r="N5" s="8">
        <f>SUM(N2:N4)</f>
        <v>19</v>
      </c>
      <c r="O5" s="9">
        <f>SUM(M5+N5)</f>
        <v>210.25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Kentucky 2023'!A1" display="Back to Ranking" xr:uid="{0452F84F-3909-4922-B07F-46AA7046A0A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85AF345-4E4C-456B-92C7-D774B9E6CEB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C5E06-FECA-40D9-B005-775498602BFC}">
  <sheetPr codeName="Sheet37"/>
  <dimension ref="A1:Q11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25">
      <c r="A2" s="10" t="s">
        <v>25</v>
      </c>
      <c r="B2" s="11" t="s">
        <v>56</v>
      </c>
      <c r="C2" s="12">
        <v>44965</v>
      </c>
      <c r="D2" s="13" t="s">
        <v>32</v>
      </c>
      <c r="E2" s="14">
        <v>196</v>
      </c>
      <c r="F2" s="14">
        <v>196</v>
      </c>
      <c r="G2" s="14">
        <v>198</v>
      </c>
      <c r="H2" s="14">
        <v>198.001</v>
      </c>
      <c r="I2" s="14"/>
      <c r="J2" s="14"/>
      <c r="K2" s="15">
        <v>4</v>
      </c>
      <c r="L2" s="15">
        <v>788.00099999999998</v>
      </c>
      <c r="M2" s="16">
        <v>197.00024999999999</v>
      </c>
      <c r="N2" s="17">
        <v>2</v>
      </c>
      <c r="O2" s="18">
        <v>199.00024999999999</v>
      </c>
    </row>
    <row r="3" spans="1:17" x14ac:dyDescent="0.25">
      <c r="A3" s="10" t="s">
        <v>25</v>
      </c>
      <c r="B3" s="11" t="s">
        <v>30</v>
      </c>
      <c r="C3" s="12">
        <v>44972</v>
      </c>
      <c r="D3" s="13" t="s">
        <v>32</v>
      </c>
      <c r="E3" s="14">
        <v>195</v>
      </c>
      <c r="F3" s="14">
        <v>192</v>
      </c>
      <c r="G3" s="14">
        <v>196</v>
      </c>
      <c r="H3" s="14">
        <v>194</v>
      </c>
      <c r="I3" s="14"/>
      <c r="J3" s="14"/>
      <c r="K3" s="15">
        <v>4</v>
      </c>
      <c r="L3" s="15">
        <v>777</v>
      </c>
      <c r="M3" s="16">
        <v>194.25</v>
      </c>
      <c r="N3" s="17">
        <v>2</v>
      </c>
      <c r="O3" s="18">
        <v>196.25</v>
      </c>
    </row>
    <row r="4" spans="1:17" x14ac:dyDescent="0.25">
      <c r="A4" s="10" t="s">
        <v>25</v>
      </c>
      <c r="B4" s="11" t="s">
        <v>30</v>
      </c>
      <c r="C4" s="12">
        <v>8493</v>
      </c>
      <c r="D4" s="13" t="s">
        <v>74</v>
      </c>
      <c r="E4" s="14">
        <v>186</v>
      </c>
      <c r="F4" s="14">
        <v>195</v>
      </c>
      <c r="G4" s="14">
        <v>190</v>
      </c>
      <c r="H4" s="14">
        <v>194</v>
      </c>
      <c r="I4" s="14"/>
      <c r="J4" s="14"/>
      <c r="K4" s="15">
        <v>4</v>
      </c>
      <c r="L4" s="15">
        <v>765</v>
      </c>
      <c r="M4" s="16">
        <v>191.25</v>
      </c>
      <c r="N4" s="17">
        <v>2</v>
      </c>
      <c r="O4" s="18">
        <v>193.25</v>
      </c>
    </row>
    <row r="5" spans="1:17" x14ac:dyDescent="0.25">
      <c r="A5" s="10" t="s">
        <v>25</v>
      </c>
      <c r="B5" s="53" t="s">
        <v>30</v>
      </c>
      <c r="C5" s="12">
        <v>45028</v>
      </c>
      <c r="D5" s="13" t="s">
        <v>32</v>
      </c>
      <c r="E5" s="14">
        <v>195</v>
      </c>
      <c r="F5" s="14">
        <v>195</v>
      </c>
      <c r="G5" s="14">
        <v>194</v>
      </c>
      <c r="H5" s="14">
        <v>195</v>
      </c>
      <c r="I5" s="14"/>
      <c r="J5" s="14"/>
      <c r="K5" s="15">
        <v>4</v>
      </c>
      <c r="L5" s="15">
        <v>779</v>
      </c>
      <c r="M5" s="16">
        <v>194.75</v>
      </c>
      <c r="N5" s="17">
        <v>2</v>
      </c>
      <c r="O5" s="18">
        <v>196.75</v>
      </c>
    </row>
    <row r="6" spans="1:17" x14ac:dyDescent="0.25">
      <c r="A6" s="10" t="s">
        <v>25</v>
      </c>
      <c r="B6" s="11" t="s">
        <v>30</v>
      </c>
      <c r="C6" s="12">
        <v>8517</v>
      </c>
      <c r="D6" s="13" t="s">
        <v>74</v>
      </c>
      <c r="E6" s="14">
        <v>193</v>
      </c>
      <c r="F6" s="14">
        <v>194</v>
      </c>
      <c r="G6" s="14">
        <v>191</v>
      </c>
      <c r="H6" s="14">
        <v>190</v>
      </c>
      <c r="I6" s="14"/>
      <c r="J6" s="14"/>
      <c r="K6" s="15">
        <v>4</v>
      </c>
      <c r="L6" s="15">
        <v>768</v>
      </c>
      <c r="M6" s="16">
        <v>192</v>
      </c>
      <c r="N6" s="17">
        <v>2</v>
      </c>
      <c r="O6" s="18">
        <v>194</v>
      </c>
    </row>
    <row r="7" spans="1:17" x14ac:dyDescent="0.25">
      <c r="A7" s="10" t="s">
        <v>25</v>
      </c>
      <c r="B7" s="11" t="s">
        <v>30</v>
      </c>
      <c r="C7" s="12">
        <v>45056</v>
      </c>
      <c r="D7" s="13" t="s">
        <v>32</v>
      </c>
      <c r="E7" s="14">
        <v>191</v>
      </c>
      <c r="F7" s="14">
        <v>193</v>
      </c>
      <c r="G7" s="14">
        <v>190</v>
      </c>
      <c r="H7" s="14">
        <v>192</v>
      </c>
      <c r="I7" s="14"/>
      <c r="J7" s="14"/>
      <c r="K7" s="15">
        <v>4</v>
      </c>
      <c r="L7" s="15">
        <v>766</v>
      </c>
      <c r="M7" s="16">
        <v>191.5</v>
      </c>
      <c r="N7" s="17">
        <v>2</v>
      </c>
      <c r="O7" s="18">
        <v>193.5</v>
      </c>
    </row>
    <row r="8" spans="1:17" x14ac:dyDescent="0.25">
      <c r="A8" s="10" t="s">
        <v>25</v>
      </c>
      <c r="B8" s="11" t="s">
        <v>30</v>
      </c>
      <c r="C8" s="12">
        <v>45070</v>
      </c>
      <c r="D8" s="13" t="s">
        <v>74</v>
      </c>
      <c r="E8" s="14">
        <v>196</v>
      </c>
      <c r="F8" s="14">
        <v>193</v>
      </c>
      <c r="G8" s="14">
        <v>190</v>
      </c>
      <c r="H8" s="14">
        <v>193</v>
      </c>
      <c r="I8" s="14"/>
      <c r="J8" s="14"/>
      <c r="K8" s="15">
        <v>4</v>
      </c>
      <c r="L8" s="15">
        <v>772</v>
      </c>
      <c r="M8" s="16">
        <v>193</v>
      </c>
      <c r="N8" s="17">
        <v>2</v>
      </c>
      <c r="O8" s="18">
        <v>195</v>
      </c>
    </row>
    <row r="9" spans="1:17" x14ac:dyDescent="0.25">
      <c r="A9" s="10" t="s">
        <v>25</v>
      </c>
      <c r="B9" s="11" t="s">
        <v>30</v>
      </c>
      <c r="C9" s="12">
        <v>45077</v>
      </c>
      <c r="D9" s="13" t="s">
        <v>32</v>
      </c>
      <c r="E9" s="14">
        <v>182</v>
      </c>
      <c r="F9" s="14">
        <v>198</v>
      </c>
      <c r="G9" s="14">
        <v>196</v>
      </c>
      <c r="H9" s="14">
        <v>197</v>
      </c>
      <c r="I9" s="14"/>
      <c r="J9" s="14"/>
      <c r="K9" s="15">
        <v>4</v>
      </c>
      <c r="L9" s="15">
        <v>773</v>
      </c>
      <c r="M9" s="16">
        <v>193.25</v>
      </c>
      <c r="N9" s="17">
        <v>2</v>
      </c>
      <c r="O9" s="18">
        <v>195.25</v>
      </c>
    </row>
    <row r="11" spans="1:17" x14ac:dyDescent="0.25">
      <c r="K11" s="8">
        <f>SUM(K2:K10)</f>
        <v>32</v>
      </c>
      <c r="L11" s="8">
        <f>SUM(L2:L10)</f>
        <v>6188.0010000000002</v>
      </c>
      <c r="M11" s="7">
        <f>SUM(L11/K11)</f>
        <v>193.37503125000001</v>
      </c>
      <c r="N11" s="8">
        <f>SUM(N2:N10)</f>
        <v>16</v>
      </c>
      <c r="O11" s="9">
        <f>SUM(M11+N11)</f>
        <v>209.37503125000001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3:C3" name="Range1_2_1"/>
    <protectedRange sqref="D3" name="Range1_1_1_1"/>
    <protectedRange sqref="E3:J3" name="Range1_3_1"/>
  </protectedRanges>
  <sortState xmlns:xlrd2="http://schemas.microsoft.com/office/spreadsheetml/2017/richdata2" ref="B2:O2">
    <sortCondition ref="C2"/>
  </sortState>
  <conditionalFormatting sqref="E3">
    <cfRule type="top10" dxfId="38" priority="7" rank="1"/>
  </conditionalFormatting>
  <conditionalFormatting sqref="E3:J3">
    <cfRule type="cellIs" dxfId="37" priority="2" operator="greaterThanOrEqual">
      <formula>200</formula>
    </cfRule>
  </conditionalFormatting>
  <conditionalFormatting sqref="F3">
    <cfRule type="top10" dxfId="36" priority="1" rank="1"/>
  </conditionalFormatting>
  <conditionalFormatting sqref="G3">
    <cfRule type="top10" dxfId="35" priority="6" rank="1"/>
  </conditionalFormatting>
  <conditionalFormatting sqref="H3">
    <cfRule type="top10" dxfId="34" priority="5" rank="1"/>
  </conditionalFormatting>
  <conditionalFormatting sqref="I3">
    <cfRule type="top10" dxfId="33" priority="4" rank="1"/>
  </conditionalFormatting>
  <conditionalFormatting sqref="J3">
    <cfRule type="top10" dxfId="32" priority="3" rank="1"/>
  </conditionalFormatting>
  <hyperlinks>
    <hyperlink ref="Q1" location="'Kentucky 2023'!A1" display="Back to Ranking" xr:uid="{AA739773-2477-4AF0-9204-A5364F0386D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7D8191F-ACB3-495F-A078-C7F4FD5DE3B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FC49C-585D-464B-A8BD-592288BF9CCB}">
  <sheetPr codeName="Sheet4"/>
  <dimension ref="A1:Q12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25">
      <c r="A2" s="10" t="s">
        <v>25</v>
      </c>
      <c r="B2" s="11" t="s">
        <v>55</v>
      </c>
      <c r="C2" s="12">
        <v>44965</v>
      </c>
      <c r="D2" s="13" t="s">
        <v>32</v>
      </c>
      <c r="E2" s="14">
        <v>197.001</v>
      </c>
      <c r="F2" s="14">
        <v>196</v>
      </c>
      <c r="G2" s="14">
        <v>199</v>
      </c>
      <c r="H2" s="14">
        <v>197</v>
      </c>
      <c r="I2" s="14"/>
      <c r="J2" s="14"/>
      <c r="K2" s="15">
        <v>4</v>
      </c>
      <c r="L2" s="15">
        <v>789.00099999999998</v>
      </c>
      <c r="M2" s="16">
        <v>197.25024999999999</v>
      </c>
      <c r="N2" s="17">
        <v>5</v>
      </c>
      <c r="O2" s="18">
        <v>202.25024999999999</v>
      </c>
    </row>
    <row r="3" spans="1:17" x14ac:dyDescent="0.25">
      <c r="A3" s="10" t="s">
        <v>25</v>
      </c>
      <c r="B3" s="11" t="s">
        <v>28</v>
      </c>
      <c r="C3" s="12">
        <v>45007</v>
      </c>
      <c r="D3" s="13" t="s">
        <v>32</v>
      </c>
      <c r="E3" s="14">
        <v>194</v>
      </c>
      <c r="F3" s="14">
        <v>198</v>
      </c>
      <c r="G3" s="14">
        <v>195</v>
      </c>
      <c r="H3" s="14">
        <v>200</v>
      </c>
      <c r="I3" s="14"/>
      <c r="J3" s="14"/>
      <c r="K3" s="15">
        <v>4</v>
      </c>
      <c r="L3" s="15">
        <v>787</v>
      </c>
      <c r="M3" s="16">
        <v>196.75</v>
      </c>
      <c r="N3" s="17">
        <v>6</v>
      </c>
      <c r="O3" s="18">
        <v>202.75</v>
      </c>
    </row>
    <row r="4" spans="1:17" x14ac:dyDescent="0.25">
      <c r="A4" s="10" t="s">
        <v>25</v>
      </c>
      <c r="B4" s="11" t="s">
        <v>28</v>
      </c>
      <c r="C4" s="12">
        <v>45014</v>
      </c>
      <c r="D4" s="13" t="s">
        <v>32</v>
      </c>
      <c r="E4" s="14">
        <v>194</v>
      </c>
      <c r="F4" s="14">
        <v>197</v>
      </c>
      <c r="G4" s="14">
        <v>200</v>
      </c>
      <c r="H4" s="14">
        <v>198</v>
      </c>
      <c r="I4" s="14"/>
      <c r="J4" s="14"/>
      <c r="K4" s="15">
        <v>4</v>
      </c>
      <c r="L4" s="15">
        <v>789</v>
      </c>
      <c r="M4" s="16">
        <v>197.25</v>
      </c>
      <c r="N4" s="17">
        <v>9</v>
      </c>
      <c r="O4" s="18">
        <v>206.25</v>
      </c>
    </row>
    <row r="5" spans="1:17" x14ac:dyDescent="0.25">
      <c r="A5" s="10" t="s">
        <v>25</v>
      </c>
      <c r="B5" s="11" t="s">
        <v>28</v>
      </c>
      <c r="C5" s="12">
        <v>45021</v>
      </c>
      <c r="D5" s="13" t="s">
        <v>32</v>
      </c>
      <c r="E5" s="14">
        <v>190</v>
      </c>
      <c r="F5" s="14">
        <v>192</v>
      </c>
      <c r="G5" s="14">
        <v>191</v>
      </c>
      <c r="H5" s="14">
        <v>196</v>
      </c>
      <c r="I5" s="14"/>
      <c r="J5" s="14"/>
      <c r="K5" s="15">
        <v>4</v>
      </c>
      <c r="L5" s="15">
        <v>769</v>
      </c>
      <c r="M5" s="16">
        <v>192.25</v>
      </c>
      <c r="N5" s="17">
        <v>3</v>
      </c>
      <c r="O5" s="18">
        <v>195.25</v>
      </c>
    </row>
    <row r="6" spans="1:17" x14ac:dyDescent="0.25">
      <c r="A6" s="10" t="s">
        <v>25</v>
      </c>
      <c r="B6" s="53" t="s">
        <v>28</v>
      </c>
      <c r="C6" s="12">
        <v>45028</v>
      </c>
      <c r="D6" s="13" t="s">
        <v>32</v>
      </c>
      <c r="E6" s="14">
        <v>197</v>
      </c>
      <c r="F6" s="14">
        <v>198</v>
      </c>
      <c r="G6" s="14">
        <v>198</v>
      </c>
      <c r="H6" s="14">
        <v>198</v>
      </c>
      <c r="I6" s="14"/>
      <c r="J6" s="14"/>
      <c r="K6" s="15">
        <v>4</v>
      </c>
      <c r="L6" s="15">
        <v>791</v>
      </c>
      <c r="M6" s="16">
        <v>197.75</v>
      </c>
      <c r="N6" s="17">
        <v>4</v>
      </c>
      <c r="O6" s="18">
        <v>201.75</v>
      </c>
    </row>
    <row r="7" spans="1:17" x14ac:dyDescent="0.25">
      <c r="A7" s="10" t="s">
        <v>25</v>
      </c>
      <c r="B7" s="11" t="s">
        <v>28</v>
      </c>
      <c r="C7" s="12">
        <v>45035</v>
      </c>
      <c r="D7" s="13" t="s">
        <v>32</v>
      </c>
      <c r="E7" s="14">
        <v>196</v>
      </c>
      <c r="F7" s="52">
        <v>199</v>
      </c>
      <c r="G7" s="54">
        <v>200</v>
      </c>
      <c r="H7" s="14">
        <v>197</v>
      </c>
      <c r="I7" s="14"/>
      <c r="J7" s="14"/>
      <c r="K7" s="15">
        <v>4</v>
      </c>
      <c r="L7" s="15">
        <v>792</v>
      </c>
      <c r="M7" s="16">
        <v>198</v>
      </c>
      <c r="N7" s="17">
        <v>9</v>
      </c>
      <c r="O7" s="18">
        <v>207</v>
      </c>
    </row>
    <row r="8" spans="1:17" x14ac:dyDescent="0.25">
      <c r="A8" s="10" t="s">
        <v>25</v>
      </c>
      <c r="B8" s="11" t="s">
        <v>28</v>
      </c>
      <c r="C8" s="12">
        <v>45063</v>
      </c>
      <c r="D8" s="13" t="s">
        <v>32</v>
      </c>
      <c r="E8" s="14">
        <v>196</v>
      </c>
      <c r="F8" s="14">
        <v>196</v>
      </c>
      <c r="G8" s="14">
        <v>197</v>
      </c>
      <c r="H8" s="14">
        <v>198</v>
      </c>
      <c r="I8" s="14"/>
      <c r="J8" s="14"/>
      <c r="K8" s="15">
        <v>4</v>
      </c>
      <c r="L8" s="15">
        <v>787</v>
      </c>
      <c r="M8" s="16">
        <v>196.75</v>
      </c>
      <c r="N8" s="17">
        <v>2</v>
      </c>
      <c r="O8" s="18">
        <v>198.75</v>
      </c>
    </row>
    <row r="9" spans="1:17" x14ac:dyDescent="0.25">
      <c r="A9" s="10" t="s">
        <v>25</v>
      </c>
      <c r="B9" s="11" t="s">
        <v>28</v>
      </c>
      <c r="C9" s="12">
        <v>45077</v>
      </c>
      <c r="D9" s="13" t="s">
        <v>32</v>
      </c>
      <c r="E9" s="14">
        <v>198</v>
      </c>
      <c r="F9" s="14">
        <v>197</v>
      </c>
      <c r="G9" s="14">
        <v>198</v>
      </c>
      <c r="H9" s="14">
        <v>199</v>
      </c>
      <c r="I9" s="14"/>
      <c r="J9" s="14"/>
      <c r="K9" s="15">
        <v>4</v>
      </c>
      <c r="L9" s="15">
        <v>792</v>
      </c>
      <c r="M9" s="16">
        <v>198</v>
      </c>
      <c r="N9" s="17">
        <v>3</v>
      </c>
      <c r="O9" s="18">
        <v>201</v>
      </c>
    </row>
    <row r="10" spans="1:17" x14ac:dyDescent="0.25">
      <c r="A10" s="10" t="s">
        <v>25</v>
      </c>
      <c r="B10" s="11" t="s">
        <v>28</v>
      </c>
      <c r="C10" s="12">
        <v>45080</v>
      </c>
      <c r="D10" s="13" t="s">
        <v>78</v>
      </c>
      <c r="E10" s="14">
        <v>195</v>
      </c>
      <c r="F10" s="14">
        <v>196</v>
      </c>
      <c r="G10" s="14">
        <v>196</v>
      </c>
      <c r="H10" s="14">
        <v>196</v>
      </c>
      <c r="I10" s="14"/>
      <c r="J10" s="14"/>
      <c r="K10" s="15">
        <v>4</v>
      </c>
      <c r="L10" s="15">
        <v>783</v>
      </c>
      <c r="M10" s="16">
        <v>195.75</v>
      </c>
      <c r="N10" s="17">
        <v>3</v>
      </c>
      <c r="O10" s="18">
        <v>198.75</v>
      </c>
    </row>
    <row r="12" spans="1:17" x14ac:dyDescent="0.25">
      <c r="K12" s="8">
        <f>SUM(K2:K11)</f>
        <v>36</v>
      </c>
      <c r="L12" s="8">
        <f>SUM(L2:L11)</f>
        <v>7079.0010000000002</v>
      </c>
      <c r="M12" s="7">
        <f>SUM(L12/K12)</f>
        <v>196.63891666666666</v>
      </c>
      <c r="N12" s="8">
        <f>SUM(N2:N11)</f>
        <v>44</v>
      </c>
      <c r="O12" s="9">
        <f>SUM(M12+N12)</f>
        <v>240.63891666666666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3:C3" name="Range1_2_7"/>
    <protectedRange sqref="D3" name="Range1_1_1_7"/>
    <protectedRange sqref="E3:J3" name="Range1_3_1_5"/>
    <protectedRange sqref="B4:C4" name="Range1_2_3"/>
    <protectedRange sqref="D4" name="Range1_1_1_3"/>
    <protectedRange sqref="E4:J4" name="Range1_3_1_1"/>
  </protectedRanges>
  <sortState xmlns:xlrd2="http://schemas.microsoft.com/office/spreadsheetml/2017/richdata2" ref="B2:O2">
    <sortCondition ref="C2"/>
  </sortState>
  <conditionalFormatting sqref="E3">
    <cfRule type="top10" dxfId="469" priority="21" rank="1"/>
  </conditionalFormatting>
  <conditionalFormatting sqref="E4">
    <cfRule type="top10" dxfId="468" priority="7" rank="1"/>
    <cfRule type="top10" dxfId="467" priority="14" rank="1"/>
  </conditionalFormatting>
  <conditionalFormatting sqref="E3:J4">
    <cfRule type="cellIs" dxfId="466" priority="3" operator="greaterThanOrEqual">
      <formula>200</formula>
    </cfRule>
  </conditionalFormatting>
  <conditionalFormatting sqref="F3">
    <cfRule type="top10" dxfId="465" priority="15" rank="1"/>
  </conditionalFormatting>
  <conditionalFormatting sqref="F4">
    <cfRule type="top10" dxfId="464" priority="2" rank="1"/>
    <cfRule type="top10" dxfId="463" priority="8" rank="1"/>
  </conditionalFormatting>
  <conditionalFormatting sqref="G3">
    <cfRule type="top10" dxfId="462" priority="20" rank="1"/>
  </conditionalFormatting>
  <conditionalFormatting sqref="G4">
    <cfRule type="top10" dxfId="461" priority="6" rank="1"/>
    <cfRule type="top10" dxfId="460" priority="13" rank="1"/>
  </conditionalFormatting>
  <conditionalFormatting sqref="H3">
    <cfRule type="top10" dxfId="459" priority="19" rank="1"/>
  </conditionalFormatting>
  <conditionalFormatting sqref="H4">
    <cfRule type="top10" dxfId="458" priority="5" rank="1"/>
    <cfRule type="top10" dxfId="457" priority="12" rank="1"/>
  </conditionalFormatting>
  <conditionalFormatting sqref="I3">
    <cfRule type="top10" dxfId="456" priority="18" rank="1"/>
  </conditionalFormatting>
  <conditionalFormatting sqref="I4">
    <cfRule type="top10" dxfId="455" priority="1" rank="1"/>
    <cfRule type="top10" dxfId="454" priority="11" rank="1"/>
  </conditionalFormatting>
  <conditionalFormatting sqref="J3">
    <cfRule type="top10" dxfId="453" priority="17" rank="1"/>
  </conditionalFormatting>
  <conditionalFormatting sqref="J4">
    <cfRule type="top10" dxfId="452" priority="4" rank="1"/>
    <cfRule type="top10" dxfId="451" priority="10" rank="1"/>
  </conditionalFormatting>
  <hyperlinks>
    <hyperlink ref="Q1" location="'Kentucky 2023'!A1" display="Back to Ranking" xr:uid="{CFBA80AD-330E-41AF-82F1-24BC4C3065E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3C50542-1F59-48FC-BE81-72C38D5A6C6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04BB6-48A7-42A3-8FD9-096C417781BE}"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25">
      <c r="A2" s="10" t="s">
        <v>36</v>
      </c>
      <c r="B2" s="11" t="s">
        <v>68</v>
      </c>
      <c r="C2" s="12">
        <v>44986</v>
      </c>
      <c r="D2" s="13" t="s">
        <v>32</v>
      </c>
      <c r="E2" s="14">
        <v>174</v>
      </c>
      <c r="F2" s="14">
        <v>187</v>
      </c>
      <c r="G2" s="14">
        <v>184</v>
      </c>
      <c r="H2" s="14">
        <v>184</v>
      </c>
      <c r="I2" s="14"/>
      <c r="J2" s="14"/>
      <c r="K2" s="15">
        <v>4</v>
      </c>
      <c r="L2" s="15">
        <v>729</v>
      </c>
      <c r="M2" s="16">
        <v>182.25</v>
      </c>
      <c r="N2" s="17">
        <v>3</v>
      </c>
      <c r="O2" s="18">
        <v>185.25</v>
      </c>
    </row>
    <row r="3" spans="1:17" x14ac:dyDescent="0.25">
      <c r="A3" s="10" t="s">
        <v>36</v>
      </c>
      <c r="B3" s="11" t="s">
        <v>68</v>
      </c>
      <c r="C3" s="12">
        <v>44993</v>
      </c>
      <c r="D3" s="13" t="s">
        <v>32</v>
      </c>
      <c r="E3" s="14">
        <v>188</v>
      </c>
      <c r="F3" s="14">
        <v>177</v>
      </c>
      <c r="G3" s="14">
        <v>182</v>
      </c>
      <c r="H3" s="14">
        <v>182</v>
      </c>
      <c r="I3" s="14"/>
      <c r="J3" s="14"/>
      <c r="K3" s="15">
        <v>4</v>
      </c>
      <c r="L3" s="15">
        <v>729</v>
      </c>
      <c r="M3" s="16">
        <v>182.25</v>
      </c>
      <c r="N3" s="17">
        <v>6</v>
      </c>
      <c r="O3" s="18">
        <v>188.25</v>
      </c>
    </row>
    <row r="4" spans="1:17" x14ac:dyDescent="0.25">
      <c r="A4" s="10" t="s">
        <v>36</v>
      </c>
      <c r="B4" s="11" t="s">
        <v>68</v>
      </c>
      <c r="C4" s="12">
        <v>8493</v>
      </c>
      <c r="D4" s="13" t="s">
        <v>74</v>
      </c>
      <c r="E4" s="52">
        <v>176</v>
      </c>
      <c r="F4" s="52">
        <v>174</v>
      </c>
      <c r="G4" s="52">
        <v>187</v>
      </c>
      <c r="H4" s="52">
        <v>184</v>
      </c>
      <c r="I4" s="14"/>
      <c r="J4" s="14"/>
      <c r="K4" s="15">
        <v>4</v>
      </c>
      <c r="L4" s="15">
        <v>721</v>
      </c>
      <c r="M4" s="16">
        <v>180.25</v>
      </c>
      <c r="N4" s="17">
        <v>5</v>
      </c>
      <c r="O4" s="18">
        <v>185.25</v>
      </c>
    </row>
    <row r="6" spans="1:17" x14ac:dyDescent="0.25">
      <c r="K6" s="8">
        <f>SUM(K2:K5)</f>
        <v>12</v>
      </c>
      <c r="L6" s="8">
        <f>SUM(L2:L5)</f>
        <v>2179</v>
      </c>
      <c r="M6" s="7">
        <f>SUM(L6/K6)</f>
        <v>181.58333333333334</v>
      </c>
      <c r="N6" s="8">
        <f>SUM(N2:N5)</f>
        <v>14</v>
      </c>
      <c r="O6" s="9">
        <f>SUM(M6+N6)</f>
        <v>195.58333333333334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 E2:J2" name="Range1_7_1"/>
    <protectedRange sqref="D2" name="Range1_1_3_1"/>
    <protectedRange sqref="C3" name="Range1_2_4"/>
    <protectedRange sqref="B3 E3:J3" name="Range1_7_2"/>
    <protectedRange sqref="D3" name="Range1_1_3_2"/>
  </protectedRanges>
  <conditionalFormatting sqref="E2">
    <cfRule type="top10" dxfId="31" priority="10" rank="1"/>
  </conditionalFormatting>
  <conditionalFormatting sqref="E3">
    <cfRule type="top10" dxfId="30" priority="3" rank="1"/>
  </conditionalFormatting>
  <conditionalFormatting sqref="E2:J3">
    <cfRule type="cellIs" dxfId="29" priority="1" operator="greaterThanOrEqual">
      <formula>193</formula>
    </cfRule>
  </conditionalFormatting>
  <conditionalFormatting sqref="F2">
    <cfRule type="top10" dxfId="28" priority="9" rank="1"/>
  </conditionalFormatting>
  <conditionalFormatting sqref="F3">
    <cfRule type="top10" dxfId="27" priority="2" rank="1"/>
  </conditionalFormatting>
  <conditionalFormatting sqref="G2">
    <cfRule type="top10" dxfId="26" priority="11" rank="1"/>
  </conditionalFormatting>
  <conditionalFormatting sqref="G3">
    <cfRule type="top10" dxfId="25" priority="4" rank="1"/>
  </conditionalFormatting>
  <conditionalFormatting sqref="H2">
    <cfRule type="top10" dxfId="24" priority="12" rank="1"/>
  </conditionalFormatting>
  <conditionalFormatting sqref="H3">
    <cfRule type="top10" dxfId="23" priority="5" rank="1"/>
  </conditionalFormatting>
  <conditionalFormatting sqref="I2">
    <cfRule type="top10" dxfId="22" priority="13" rank="1"/>
  </conditionalFormatting>
  <conditionalFormatting sqref="I3">
    <cfRule type="top10" dxfId="21" priority="6" rank="1"/>
  </conditionalFormatting>
  <conditionalFormatting sqref="J2">
    <cfRule type="top10" dxfId="20" priority="14" rank="1"/>
  </conditionalFormatting>
  <conditionalFormatting sqref="J3">
    <cfRule type="top10" dxfId="19" priority="7" rank="1"/>
  </conditionalFormatting>
  <hyperlinks>
    <hyperlink ref="Q1" location="'Kentucky 2023'!A1" display="Back to Ranking" xr:uid="{079CD61F-B091-491B-AD71-63C63761292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75A140D-AD43-4E13-8FA4-29DE9239242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685D5-245A-4DED-AA3A-0CB4A732BA81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25">
      <c r="A2" s="63" t="s">
        <v>25</v>
      </c>
      <c r="B2" s="51" t="s">
        <v>96</v>
      </c>
      <c r="C2" s="56">
        <v>45080</v>
      </c>
      <c r="D2" s="57" t="s">
        <v>78</v>
      </c>
      <c r="E2" s="58">
        <v>191</v>
      </c>
      <c r="F2" s="58">
        <v>191</v>
      </c>
      <c r="G2" s="58">
        <v>197</v>
      </c>
      <c r="H2" s="58">
        <v>193</v>
      </c>
      <c r="I2" s="58"/>
      <c r="J2" s="58"/>
      <c r="K2" s="59">
        <v>4</v>
      </c>
      <c r="L2" s="59">
        <v>772</v>
      </c>
      <c r="M2" s="60">
        <v>193</v>
      </c>
      <c r="N2" s="61">
        <v>2</v>
      </c>
      <c r="O2" s="62">
        <v>195</v>
      </c>
    </row>
    <row r="4" spans="1:17" x14ac:dyDescent="0.25">
      <c r="K4" s="8">
        <f>SUM(K2:K3)</f>
        <v>4</v>
      </c>
      <c r="L4" s="8">
        <f>SUM(L2:L3)</f>
        <v>772</v>
      </c>
      <c r="M4" s="7">
        <f>SUM(L4/K4)</f>
        <v>193</v>
      </c>
      <c r="N4" s="8">
        <f>SUM(N2:N3)</f>
        <v>2</v>
      </c>
      <c r="O4" s="9">
        <f>SUM(M4+N4)</f>
        <v>195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Kentucky 2023'!A1" display="Back to Ranking" xr:uid="{B4C890E9-BA6D-47E6-A571-8D4AE329A3A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BD8C112-D047-4348-BC24-405F0BECE6C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7C55F-303D-4159-8371-5E19ECF708B6}">
  <sheetPr codeName="Sheet43"/>
  <dimension ref="A1:Q1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36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25">
      <c r="A2" s="10" t="s">
        <v>35</v>
      </c>
      <c r="B2" s="11" t="s">
        <v>60</v>
      </c>
      <c r="C2" s="12">
        <v>44965</v>
      </c>
      <c r="D2" s="38" t="s">
        <v>32</v>
      </c>
      <c r="E2" s="14">
        <v>186</v>
      </c>
      <c r="F2" s="14">
        <v>191</v>
      </c>
      <c r="G2" s="14">
        <v>189</v>
      </c>
      <c r="H2" s="14">
        <v>189</v>
      </c>
      <c r="I2" s="14"/>
      <c r="J2" s="14"/>
      <c r="K2" s="15">
        <v>4</v>
      </c>
      <c r="L2" s="15">
        <v>755</v>
      </c>
      <c r="M2" s="16">
        <v>188.75</v>
      </c>
      <c r="N2" s="17">
        <v>5</v>
      </c>
      <c r="O2" s="18">
        <v>193.75</v>
      </c>
    </row>
    <row r="4" spans="1:17" x14ac:dyDescent="0.25">
      <c r="K4" s="8">
        <f>SUM(K2:K3)</f>
        <v>4</v>
      </c>
      <c r="L4" s="8">
        <f>SUM(L2:L3)</f>
        <v>755</v>
      </c>
      <c r="M4" s="7">
        <f>SUM(L4/K4)</f>
        <v>188.75</v>
      </c>
      <c r="N4" s="8">
        <f>SUM(N2:N3)</f>
        <v>5</v>
      </c>
      <c r="O4" s="9">
        <f>SUM(M4+N4)</f>
        <v>193.75</v>
      </c>
    </row>
    <row r="10" spans="1:17" ht="30" x14ac:dyDescent="0.25">
      <c r="A10" s="36" t="s">
        <v>1</v>
      </c>
      <c r="B10" s="2" t="s">
        <v>2</v>
      </c>
      <c r="C10" s="2" t="s">
        <v>3</v>
      </c>
      <c r="D10" s="3" t="s">
        <v>4</v>
      </c>
      <c r="E10" s="4" t="s">
        <v>5</v>
      </c>
      <c r="F10" s="4" t="s">
        <v>6</v>
      </c>
      <c r="G10" s="4" t="s">
        <v>7</v>
      </c>
      <c r="H10" s="4" t="s">
        <v>8</v>
      </c>
      <c r="I10" s="4" t="s">
        <v>9</v>
      </c>
      <c r="J10" s="4" t="s">
        <v>10</v>
      </c>
      <c r="K10" s="4" t="s">
        <v>11</v>
      </c>
      <c r="L10" s="3" t="s">
        <v>12</v>
      </c>
      <c r="M10" s="5" t="s">
        <v>13</v>
      </c>
      <c r="N10" s="2" t="s">
        <v>14</v>
      </c>
      <c r="O10" s="6" t="s">
        <v>15</v>
      </c>
    </row>
    <row r="11" spans="1:17" x14ac:dyDescent="0.25">
      <c r="A11" s="10" t="s">
        <v>25</v>
      </c>
      <c r="B11" s="11" t="s">
        <v>39</v>
      </c>
      <c r="C11" s="12">
        <v>44972</v>
      </c>
      <c r="D11" s="13" t="s">
        <v>32</v>
      </c>
      <c r="E11" s="14">
        <v>187</v>
      </c>
      <c r="F11" s="14">
        <v>188</v>
      </c>
      <c r="G11" s="14">
        <v>189</v>
      </c>
      <c r="H11" s="14">
        <v>186</v>
      </c>
      <c r="I11" s="14"/>
      <c r="J11" s="14"/>
      <c r="K11" s="15">
        <v>4</v>
      </c>
      <c r="L11" s="15">
        <v>750</v>
      </c>
      <c r="M11" s="16">
        <v>187.5</v>
      </c>
      <c r="N11" s="17">
        <v>2</v>
      </c>
      <c r="O11" s="18">
        <v>189.5</v>
      </c>
    </row>
    <row r="12" spans="1:17" x14ac:dyDescent="0.25">
      <c r="A12" s="10" t="s">
        <v>25</v>
      </c>
      <c r="B12" s="11" t="s">
        <v>39</v>
      </c>
      <c r="C12" s="12">
        <v>44986</v>
      </c>
      <c r="D12" s="13" t="s">
        <v>32</v>
      </c>
      <c r="E12" s="14">
        <v>196</v>
      </c>
      <c r="F12" s="14">
        <v>192</v>
      </c>
      <c r="G12" s="14">
        <v>198</v>
      </c>
      <c r="H12" s="14">
        <v>195</v>
      </c>
      <c r="I12" s="14"/>
      <c r="J12" s="14"/>
      <c r="K12" s="15">
        <v>4</v>
      </c>
      <c r="L12" s="15">
        <v>781</v>
      </c>
      <c r="M12" s="16">
        <v>195.25</v>
      </c>
      <c r="N12" s="17">
        <v>3</v>
      </c>
      <c r="O12" s="18">
        <v>198.25</v>
      </c>
    </row>
    <row r="13" spans="1:17" x14ac:dyDescent="0.25">
      <c r="A13" s="10" t="s">
        <v>25</v>
      </c>
      <c r="B13" s="11" t="s">
        <v>39</v>
      </c>
      <c r="C13" s="12">
        <v>45007</v>
      </c>
      <c r="D13" s="13" t="s">
        <v>32</v>
      </c>
      <c r="E13" s="14">
        <v>194</v>
      </c>
      <c r="F13" s="14">
        <v>199</v>
      </c>
      <c r="G13" s="14">
        <v>190</v>
      </c>
      <c r="H13" s="14">
        <v>196</v>
      </c>
      <c r="I13" s="14"/>
      <c r="J13" s="14"/>
      <c r="K13" s="15">
        <v>4</v>
      </c>
      <c r="L13" s="15">
        <v>779</v>
      </c>
      <c r="M13" s="16">
        <v>194.75</v>
      </c>
      <c r="N13" s="17">
        <v>4</v>
      </c>
      <c r="O13" s="18">
        <v>198.75</v>
      </c>
    </row>
    <row r="14" spans="1:17" x14ac:dyDescent="0.25">
      <c r="A14" s="10" t="s">
        <v>25</v>
      </c>
      <c r="B14" s="11" t="s">
        <v>39</v>
      </c>
      <c r="C14" s="12">
        <v>8493</v>
      </c>
      <c r="D14" s="13" t="s">
        <v>74</v>
      </c>
      <c r="E14" s="14">
        <v>186</v>
      </c>
      <c r="F14" s="14">
        <v>192</v>
      </c>
      <c r="G14" s="14">
        <v>175</v>
      </c>
      <c r="H14" s="14">
        <v>187</v>
      </c>
      <c r="I14" s="14"/>
      <c r="J14" s="14"/>
      <c r="K14" s="15">
        <v>4</v>
      </c>
      <c r="L14" s="15">
        <v>740</v>
      </c>
      <c r="M14" s="16">
        <v>185</v>
      </c>
      <c r="N14" s="17">
        <v>2</v>
      </c>
      <c r="O14" s="18">
        <v>187</v>
      </c>
    </row>
    <row r="15" spans="1:17" x14ac:dyDescent="0.25">
      <c r="A15" s="10" t="s">
        <v>25</v>
      </c>
      <c r="B15" s="11" t="s">
        <v>39</v>
      </c>
      <c r="C15" s="12">
        <v>45056</v>
      </c>
      <c r="D15" s="13" t="s">
        <v>32</v>
      </c>
      <c r="E15" s="14">
        <v>196</v>
      </c>
      <c r="F15" s="14">
        <v>187</v>
      </c>
      <c r="G15" s="14">
        <v>191</v>
      </c>
      <c r="H15" s="14">
        <v>192.001</v>
      </c>
      <c r="I15" s="14"/>
      <c r="J15" s="14"/>
      <c r="K15" s="15">
        <v>4</v>
      </c>
      <c r="L15" s="15">
        <v>766.00099999999998</v>
      </c>
      <c r="M15" s="16">
        <v>191.50024999999999</v>
      </c>
      <c r="N15" s="17">
        <v>2</v>
      </c>
      <c r="O15" s="18">
        <v>193.50024999999999</v>
      </c>
    </row>
    <row r="16" spans="1:17" x14ac:dyDescent="0.25">
      <c r="A16" s="10" t="s">
        <v>25</v>
      </c>
      <c r="B16" s="11" t="s">
        <v>39</v>
      </c>
      <c r="C16" s="12">
        <v>45077</v>
      </c>
      <c r="D16" s="13" t="s">
        <v>32</v>
      </c>
      <c r="E16" s="14">
        <v>193</v>
      </c>
      <c r="F16" s="14">
        <v>194</v>
      </c>
      <c r="G16" s="14">
        <v>186</v>
      </c>
      <c r="H16" s="14">
        <v>190</v>
      </c>
      <c r="I16" s="14"/>
      <c r="J16" s="14"/>
      <c r="K16" s="15">
        <v>4</v>
      </c>
      <c r="L16" s="15">
        <v>763</v>
      </c>
      <c r="M16" s="16">
        <v>190.75</v>
      </c>
      <c r="N16" s="17">
        <v>2</v>
      </c>
      <c r="O16" s="18">
        <v>192.75</v>
      </c>
    </row>
    <row r="18" spans="11:15" x14ac:dyDescent="0.25">
      <c r="K18" s="8">
        <f>SUM(K11:K17)</f>
        <v>24</v>
      </c>
      <c r="L18" s="8">
        <f>SUM(L11:L17)</f>
        <v>4579.0010000000002</v>
      </c>
      <c r="M18" s="7">
        <f>SUM(L18/K18)</f>
        <v>190.79170833333333</v>
      </c>
      <c r="N18" s="8">
        <f>SUM(N11:N17)</f>
        <v>15</v>
      </c>
      <c r="O18" s="9">
        <f>SUM(M18+N18)</f>
        <v>205.79170833333333</v>
      </c>
    </row>
  </sheetData>
  <protectedRanges>
    <protectedRange algorithmName="SHA-512" hashValue="ON39YdpmFHfN9f47KpiRvqrKx0V9+erV1CNkpWzYhW/Qyc6aT8rEyCrvauWSYGZK2ia3o7vd3akF07acHAFpOA==" saltValue="yVW9XmDwTqEnmpSGai0KYg==" spinCount="100000" sqref="B1 B10" name="Range1_2"/>
    <protectedRange sqref="B11:C11" name="Range1_2_1"/>
    <protectedRange sqref="D11" name="Range1_1_1_1"/>
    <protectedRange sqref="E11:J11" name="Range1_3_1"/>
    <protectedRange sqref="B12:C12" name="Range1_2_3"/>
    <protectedRange sqref="D12" name="Range1_1_1_3"/>
    <protectedRange sqref="E12:J12" name="Range1_3_1_1"/>
    <protectedRange sqref="B13:C13" name="Range1_2_7"/>
    <protectedRange sqref="D13" name="Range1_1_1_7"/>
    <protectedRange sqref="E13:J13" name="Range1_3_1_5"/>
  </protectedRanges>
  <sortState xmlns:xlrd2="http://schemas.microsoft.com/office/spreadsheetml/2017/richdata2" ref="B2:O2">
    <sortCondition ref="C2"/>
  </sortState>
  <conditionalFormatting sqref="E11">
    <cfRule type="top10" dxfId="18" priority="21" rank="1"/>
  </conditionalFormatting>
  <conditionalFormatting sqref="E12">
    <cfRule type="top10" dxfId="17" priority="14" rank="1"/>
  </conditionalFormatting>
  <conditionalFormatting sqref="E13">
    <cfRule type="top10" dxfId="16" priority="7" rank="1"/>
  </conditionalFormatting>
  <conditionalFormatting sqref="E11:J13">
    <cfRule type="cellIs" dxfId="15" priority="2" operator="greaterThanOrEqual">
      <formula>200</formula>
    </cfRule>
  </conditionalFormatting>
  <conditionalFormatting sqref="F11">
    <cfRule type="top10" dxfId="14" priority="15" rank="1"/>
  </conditionalFormatting>
  <conditionalFormatting sqref="F12">
    <cfRule type="top10" dxfId="13" priority="8" rank="1"/>
  </conditionalFormatting>
  <conditionalFormatting sqref="F13">
    <cfRule type="top10" dxfId="12" priority="1" rank="1"/>
  </conditionalFormatting>
  <conditionalFormatting sqref="G11">
    <cfRule type="top10" dxfId="11" priority="20" rank="1"/>
  </conditionalFormatting>
  <conditionalFormatting sqref="G12">
    <cfRule type="top10" dxfId="10" priority="13" rank="1"/>
  </conditionalFormatting>
  <conditionalFormatting sqref="G13">
    <cfRule type="top10" dxfId="9" priority="6" rank="1"/>
  </conditionalFormatting>
  <conditionalFormatting sqref="H11">
    <cfRule type="top10" dxfId="8" priority="19" rank="1"/>
  </conditionalFormatting>
  <conditionalFormatting sqref="H12">
    <cfRule type="top10" dxfId="7" priority="12" rank="1"/>
  </conditionalFormatting>
  <conditionalFormatting sqref="H13">
    <cfRule type="top10" dxfId="6" priority="5" rank="1"/>
  </conditionalFormatting>
  <conditionalFormatting sqref="I11">
    <cfRule type="top10" dxfId="5" priority="18" rank="1"/>
  </conditionalFormatting>
  <conditionalFormatting sqref="I12">
    <cfRule type="top10" dxfId="4" priority="11" rank="1"/>
  </conditionalFormatting>
  <conditionalFormatting sqref="I13">
    <cfRule type="top10" dxfId="3" priority="4" rank="1"/>
  </conditionalFormatting>
  <conditionalFormatting sqref="J11">
    <cfRule type="top10" dxfId="2" priority="17" rank="1"/>
  </conditionalFormatting>
  <conditionalFormatting sqref="J12">
    <cfRule type="top10" dxfId="1" priority="10" rank="1"/>
  </conditionalFormatting>
  <conditionalFormatting sqref="J13">
    <cfRule type="top10" dxfId="0" priority="3" rank="1"/>
  </conditionalFormatting>
  <hyperlinks>
    <hyperlink ref="Q1" location="'Kentucky 2023'!A1" display="Back to Ranking" xr:uid="{A9AEBA80-0AE7-4DF5-B1EA-DCFC028CC40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ABC5A77-D6A1-4078-99F6-D297770CB867}">
          <x14:formula1>
            <xm:f>'C:\Users\abra2\Desktop\ABRA Files and More\AUTO BENCH REST ASSOCIATION FILE\ABRA 2019\Georgia\[Georgia Results 01 19 20.xlsm]DATA SHEET'!#REF!</xm:f>
          </x14:formula1>
          <xm:sqref>B1 B10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CCEAD-6314-481B-BE75-B305BB31C8EB}"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25">
      <c r="A2" s="10" t="s">
        <v>35</v>
      </c>
      <c r="B2" s="51" t="s">
        <v>77</v>
      </c>
      <c r="C2" s="12">
        <v>8493</v>
      </c>
      <c r="D2" s="38" t="s">
        <v>74</v>
      </c>
      <c r="E2" s="52">
        <v>186</v>
      </c>
      <c r="F2" s="52">
        <v>190</v>
      </c>
      <c r="G2" s="52">
        <v>186</v>
      </c>
      <c r="H2" s="52">
        <v>190</v>
      </c>
      <c r="I2" s="14"/>
      <c r="J2" s="14"/>
      <c r="K2" s="15">
        <v>4</v>
      </c>
      <c r="L2" s="15">
        <v>752</v>
      </c>
      <c r="M2" s="16">
        <v>188</v>
      </c>
      <c r="N2" s="17">
        <v>5</v>
      </c>
      <c r="O2" s="18">
        <v>193</v>
      </c>
    </row>
    <row r="3" spans="1:17" x14ac:dyDescent="0.25">
      <c r="A3" s="10" t="s">
        <v>35</v>
      </c>
      <c r="B3" s="11" t="s">
        <v>77</v>
      </c>
      <c r="C3" s="12">
        <v>8517</v>
      </c>
      <c r="D3" s="38" t="s">
        <v>74</v>
      </c>
      <c r="E3" s="52">
        <v>191</v>
      </c>
      <c r="F3" s="52">
        <v>191</v>
      </c>
      <c r="G3" s="52">
        <v>189</v>
      </c>
      <c r="H3" s="52">
        <v>193</v>
      </c>
      <c r="I3" s="14"/>
      <c r="J3" s="14"/>
      <c r="K3" s="15">
        <v>4</v>
      </c>
      <c r="L3" s="15">
        <v>764</v>
      </c>
      <c r="M3" s="16">
        <v>191</v>
      </c>
      <c r="N3" s="17">
        <v>5</v>
      </c>
      <c r="O3" s="18">
        <v>196</v>
      </c>
    </row>
    <row r="4" spans="1:17" x14ac:dyDescent="0.25">
      <c r="A4" s="10" t="s">
        <v>35</v>
      </c>
      <c r="B4" s="11" t="s">
        <v>77</v>
      </c>
      <c r="C4" s="12">
        <v>45056</v>
      </c>
      <c r="D4" s="38" t="s">
        <v>32</v>
      </c>
      <c r="E4" s="52">
        <v>194</v>
      </c>
      <c r="F4" s="52">
        <v>193</v>
      </c>
      <c r="G4" s="52">
        <v>196</v>
      </c>
      <c r="H4" s="52">
        <v>195</v>
      </c>
      <c r="I4" s="14"/>
      <c r="J4" s="14"/>
      <c r="K4" s="15">
        <v>4</v>
      </c>
      <c r="L4" s="15">
        <v>778</v>
      </c>
      <c r="M4" s="16">
        <v>194.5</v>
      </c>
      <c r="N4" s="17">
        <v>5</v>
      </c>
      <c r="O4" s="18">
        <v>199.5</v>
      </c>
    </row>
    <row r="5" spans="1:17" x14ac:dyDescent="0.25">
      <c r="A5" s="10" t="s">
        <v>35</v>
      </c>
      <c r="B5" s="11" t="s">
        <v>77</v>
      </c>
      <c r="C5" s="12">
        <v>45067</v>
      </c>
      <c r="D5" s="38" t="s">
        <v>83</v>
      </c>
      <c r="E5" s="52">
        <v>194</v>
      </c>
      <c r="F5" s="14">
        <v>182</v>
      </c>
      <c r="G5" s="52">
        <v>196</v>
      </c>
      <c r="H5" s="52">
        <v>192</v>
      </c>
      <c r="I5" s="14"/>
      <c r="J5" s="14"/>
      <c r="K5" s="15">
        <v>4</v>
      </c>
      <c r="L5" s="15">
        <v>764</v>
      </c>
      <c r="M5" s="16">
        <v>191</v>
      </c>
      <c r="N5" s="17">
        <v>11</v>
      </c>
      <c r="O5" s="18">
        <v>202</v>
      </c>
    </row>
    <row r="7" spans="1:17" x14ac:dyDescent="0.25">
      <c r="K7" s="8">
        <f>SUM(K2:K6)</f>
        <v>16</v>
      </c>
      <c r="L7" s="8">
        <f>SUM(L2:L6)</f>
        <v>3058</v>
      </c>
      <c r="M7" s="7">
        <f>SUM(L7/K7)</f>
        <v>191.125</v>
      </c>
      <c r="N7" s="8">
        <f>SUM(N2:N6)</f>
        <v>26</v>
      </c>
      <c r="O7" s="9">
        <f>SUM(M7+N7)</f>
        <v>217.125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Kentucky 2023'!A1" display="Back to Ranking" xr:uid="{9AB0E389-975B-49C0-B00F-19322F9284D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E73F1F9-0B5D-4611-8660-5E8171B577E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A80C0-4B6E-4900-935C-4937F29E7613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25">
      <c r="A2" s="10" t="s">
        <v>21</v>
      </c>
      <c r="B2" s="51" t="s">
        <v>97</v>
      </c>
      <c r="C2" s="12">
        <v>45080</v>
      </c>
      <c r="D2" s="13" t="s">
        <v>78</v>
      </c>
      <c r="E2" s="52">
        <v>196</v>
      </c>
      <c r="F2" s="14">
        <v>189</v>
      </c>
      <c r="G2" s="52">
        <v>194</v>
      </c>
      <c r="H2" s="52">
        <v>196</v>
      </c>
      <c r="I2" s="14"/>
      <c r="J2" s="14"/>
      <c r="K2" s="15">
        <v>4</v>
      </c>
      <c r="L2" s="15">
        <v>775</v>
      </c>
      <c r="M2" s="16">
        <v>193.75</v>
      </c>
      <c r="N2" s="17">
        <v>11</v>
      </c>
      <c r="O2" s="18">
        <v>204.75</v>
      </c>
    </row>
    <row r="4" spans="1:17" x14ac:dyDescent="0.25">
      <c r="K4" s="8">
        <f>SUM(K2:K3)</f>
        <v>4</v>
      </c>
      <c r="L4" s="8">
        <f>SUM(L2:L3)</f>
        <v>775</v>
      </c>
      <c r="M4" s="7">
        <f>SUM(L4/K4)</f>
        <v>193.75</v>
      </c>
      <c r="N4" s="8">
        <f>SUM(N2:N3)</f>
        <v>11</v>
      </c>
      <c r="O4" s="9">
        <f>SUM(M4+N4)</f>
        <v>204.75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Kentucky 2023'!A1" display="Back to Ranking" xr:uid="{35A4D815-55F1-4807-830F-0CD797F0284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E9F1FE5-E7EA-4CAF-80A1-CA6E7E8D155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7A8D0-D6E8-4861-9531-2BD0DCEB1A5B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25">
      <c r="A2" s="10" t="s">
        <v>25</v>
      </c>
      <c r="B2" s="11" t="s">
        <v>81</v>
      </c>
      <c r="C2" s="12">
        <v>45063</v>
      </c>
      <c r="D2" s="13" t="s">
        <v>32</v>
      </c>
      <c r="E2" s="14">
        <v>194</v>
      </c>
      <c r="F2" s="14">
        <v>196</v>
      </c>
      <c r="G2" s="14">
        <v>198</v>
      </c>
      <c r="H2" s="14">
        <v>194</v>
      </c>
      <c r="I2" s="14"/>
      <c r="J2" s="14"/>
      <c r="K2" s="15">
        <v>4</v>
      </c>
      <c r="L2" s="15">
        <v>782</v>
      </c>
      <c r="M2" s="16">
        <v>195.5</v>
      </c>
      <c r="N2" s="17">
        <v>2</v>
      </c>
      <c r="O2" s="18">
        <v>197.5</v>
      </c>
    </row>
    <row r="3" spans="1:17" x14ac:dyDescent="0.25">
      <c r="A3" s="10" t="s">
        <v>25</v>
      </c>
      <c r="B3" s="11" t="s">
        <v>81</v>
      </c>
      <c r="C3" s="12">
        <v>45077</v>
      </c>
      <c r="D3" s="13" t="s">
        <v>32</v>
      </c>
      <c r="E3" s="14">
        <v>195</v>
      </c>
      <c r="F3" s="14">
        <v>196</v>
      </c>
      <c r="G3" s="14">
        <v>192</v>
      </c>
      <c r="H3" s="14">
        <v>196</v>
      </c>
      <c r="I3" s="14"/>
      <c r="J3" s="14"/>
      <c r="K3" s="15">
        <v>4</v>
      </c>
      <c r="L3" s="15">
        <v>779</v>
      </c>
      <c r="M3" s="16">
        <v>194.75</v>
      </c>
      <c r="N3" s="17">
        <v>2</v>
      </c>
      <c r="O3" s="18">
        <v>196.75</v>
      </c>
    </row>
    <row r="5" spans="1:17" x14ac:dyDescent="0.25">
      <c r="K5" s="8">
        <f>SUM(K2:K4)</f>
        <v>8</v>
      </c>
      <c r="L5" s="8">
        <f>SUM(L2:L4)</f>
        <v>1561</v>
      </c>
      <c r="M5" s="7">
        <f>SUM(L5/K5)</f>
        <v>195.125</v>
      </c>
      <c r="N5" s="8">
        <f>SUM(N2:N4)</f>
        <v>4</v>
      </c>
      <c r="O5" s="9">
        <f>SUM(M5+N5)</f>
        <v>199.125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Kentucky 2023'!A1" display="Back to Ranking" xr:uid="{CC8AD1CF-B979-4262-A91D-25E712BD56F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9C3D400-896B-465A-96AC-43FE5F792F8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AB93B-F3FE-4DBE-A22E-1B46B0C80284}">
  <sheetPr codeName="Sheet11"/>
  <dimension ref="A1:Q13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25">
      <c r="A2" s="10" t="s">
        <v>25</v>
      </c>
      <c r="B2" s="11" t="s">
        <v>51</v>
      </c>
      <c r="C2" s="12">
        <v>44958</v>
      </c>
      <c r="D2" s="13" t="s">
        <v>32</v>
      </c>
      <c r="E2" s="14">
        <v>194</v>
      </c>
      <c r="F2" s="14">
        <v>194</v>
      </c>
      <c r="G2" s="14">
        <v>197</v>
      </c>
      <c r="H2" s="14">
        <v>194</v>
      </c>
      <c r="I2" s="14"/>
      <c r="J2" s="14"/>
      <c r="K2" s="15">
        <v>4</v>
      </c>
      <c r="L2" s="15">
        <v>779</v>
      </c>
      <c r="M2" s="16">
        <v>194.75</v>
      </c>
      <c r="N2" s="17">
        <v>2</v>
      </c>
      <c r="O2" s="18">
        <v>196.75</v>
      </c>
    </row>
    <row r="3" spans="1:17" x14ac:dyDescent="0.25">
      <c r="A3" s="10" t="s">
        <v>25</v>
      </c>
      <c r="B3" s="11" t="s">
        <v>51</v>
      </c>
      <c r="C3" s="12">
        <v>44965</v>
      </c>
      <c r="D3" s="13" t="s">
        <v>32</v>
      </c>
      <c r="E3" s="14">
        <v>196</v>
      </c>
      <c r="F3" s="14">
        <v>197</v>
      </c>
      <c r="G3" s="14">
        <v>195</v>
      </c>
      <c r="H3" s="14">
        <v>195</v>
      </c>
      <c r="I3" s="14"/>
      <c r="J3" s="14"/>
      <c r="K3" s="15">
        <v>4</v>
      </c>
      <c r="L3" s="15">
        <v>783</v>
      </c>
      <c r="M3" s="16">
        <v>195.75</v>
      </c>
      <c r="N3" s="17">
        <v>2</v>
      </c>
      <c r="O3" s="18">
        <v>197.75</v>
      </c>
    </row>
    <row r="4" spans="1:17" x14ac:dyDescent="0.25">
      <c r="A4" s="10" t="s">
        <v>25</v>
      </c>
      <c r="B4" s="11" t="s">
        <v>41</v>
      </c>
      <c r="C4" s="12">
        <v>44972</v>
      </c>
      <c r="D4" s="13" t="s">
        <v>32</v>
      </c>
      <c r="E4" s="14">
        <v>197</v>
      </c>
      <c r="F4" s="14">
        <v>191</v>
      </c>
      <c r="G4" s="14">
        <v>195</v>
      </c>
      <c r="H4" s="14">
        <v>193</v>
      </c>
      <c r="I4" s="14"/>
      <c r="J4" s="14"/>
      <c r="K4" s="15">
        <v>4</v>
      </c>
      <c r="L4" s="15">
        <v>776</v>
      </c>
      <c r="M4" s="16">
        <v>194</v>
      </c>
      <c r="N4" s="17">
        <v>2</v>
      </c>
      <c r="O4" s="18">
        <v>196</v>
      </c>
    </row>
    <row r="5" spans="1:17" x14ac:dyDescent="0.25">
      <c r="A5" s="10" t="s">
        <v>25</v>
      </c>
      <c r="B5" s="11" t="s">
        <v>41</v>
      </c>
      <c r="C5" s="12">
        <v>45000</v>
      </c>
      <c r="D5" s="13" t="s">
        <v>32</v>
      </c>
      <c r="E5" s="14">
        <v>198</v>
      </c>
      <c r="F5" s="14">
        <v>196</v>
      </c>
      <c r="G5" s="14">
        <v>198.001</v>
      </c>
      <c r="H5" s="14">
        <v>196</v>
      </c>
      <c r="I5" s="14"/>
      <c r="J5" s="14"/>
      <c r="K5" s="15">
        <v>4</v>
      </c>
      <c r="L5" s="15">
        <v>788.00099999999998</v>
      </c>
      <c r="M5" s="16">
        <v>197.00024999999999</v>
      </c>
      <c r="N5" s="17">
        <v>6</v>
      </c>
      <c r="O5" s="18">
        <v>203.00024999999999</v>
      </c>
    </row>
    <row r="6" spans="1:17" x14ac:dyDescent="0.25">
      <c r="A6" s="10" t="s">
        <v>25</v>
      </c>
      <c r="B6" s="11" t="s">
        <v>41</v>
      </c>
      <c r="C6" s="12">
        <v>45007</v>
      </c>
      <c r="D6" s="13" t="s">
        <v>32</v>
      </c>
      <c r="E6" s="14">
        <v>193</v>
      </c>
      <c r="F6" s="14">
        <v>197</v>
      </c>
      <c r="G6" s="14">
        <v>199.001</v>
      </c>
      <c r="H6" s="14">
        <v>197</v>
      </c>
      <c r="I6" s="14"/>
      <c r="J6" s="14"/>
      <c r="K6" s="15">
        <v>4</v>
      </c>
      <c r="L6" s="15">
        <v>786.00099999999998</v>
      </c>
      <c r="M6" s="16">
        <v>196.50024999999999</v>
      </c>
      <c r="N6" s="17">
        <v>5</v>
      </c>
      <c r="O6" s="18">
        <v>201.50024999999999</v>
      </c>
    </row>
    <row r="7" spans="1:17" x14ac:dyDescent="0.25">
      <c r="A7" s="10" t="s">
        <v>25</v>
      </c>
      <c r="B7" s="53" t="s">
        <v>41</v>
      </c>
      <c r="C7" s="12">
        <v>45028</v>
      </c>
      <c r="D7" s="13" t="s">
        <v>32</v>
      </c>
      <c r="E7" s="14">
        <v>197</v>
      </c>
      <c r="F7" s="14">
        <v>194</v>
      </c>
      <c r="G7" s="14">
        <v>194</v>
      </c>
      <c r="H7" s="14">
        <v>196</v>
      </c>
      <c r="I7" s="14"/>
      <c r="J7" s="14"/>
      <c r="K7" s="15">
        <v>4</v>
      </c>
      <c r="L7" s="15">
        <v>781</v>
      </c>
      <c r="M7" s="16">
        <v>195.25</v>
      </c>
      <c r="N7" s="17">
        <v>2</v>
      </c>
      <c r="O7" s="18">
        <v>197.25</v>
      </c>
    </row>
    <row r="8" spans="1:17" x14ac:dyDescent="0.25">
      <c r="A8" s="10" t="s">
        <v>25</v>
      </c>
      <c r="B8" s="11" t="s">
        <v>41</v>
      </c>
      <c r="C8" s="12">
        <v>45035</v>
      </c>
      <c r="D8" s="13" t="s">
        <v>32</v>
      </c>
      <c r="E8" s="14">
        <v>188</v>
      </c>
      <c r="F8" s="14">
        <v>197</v>
      </c>
      <c r="G8" s="14">
        <v>192</v>
      </c>
      <c r="H8" s="52">
        <v>199</v>
      </c>
      <c r="I8" s="14"/>
      <c r="J8" s="14"/>
      <c r="K8" s="15">
        <v>4</v>
      </c>
      <c r="L8" s="15">
        <v>776</v>
      </c>
      <c r="M8" s="16">
        <v>194</v>
      </c>
      <c r="N8" s="17">
        <v>4</v>
      </c>
      <c r="O8" s="18">
        <v>198</v>
      </c>
    </row>
    <row r="9" spans="1:17" x14ac:dyDescent="0.25">
      <c r="A9" s="10" t="s">
        <v>25</v>
      </c>
      <c r="B9" s="11" t="s">
        <v>41</v>
      </c>
      <c r="C9" s="12">
        <v>45052</v>
      </c>
      <c r="D9" s="13" t="s">
        <v>78</v>
      </c>
      <c r="E9" s="52">
        <v>196</v>
      </c>
      <c r="F9" s="52">
        <v>198</v>
      </c>
      <c r="G9" s="14">
        <v>199</v>
      </c>
      <c r="H9" s="52">
        <v>199</v>
      </c>
      <c r="I9" s="14"/>
      <c r="J9" s="14"/>
      <c r="K9" s="15">
        <v>4</v>
      </c>
      <c r="L9" s="15">
        <v>792</v>
      </c>
      <c r="M9" s="16">
        <v>198</v>
      </c>
      <c r="N9" s="17">
        <v>11</v>
      </c>
      <c r="O9" s="18">
        <v>209</v>
      </c>
    </row>
    <row r="10" spans="1:17" x14ac:dyDescent="0.25">
      <c r="A10" s="10" t="s">
        <v>25</v>
      </c>
      <c r="B10" s="11" t="s">
        <v>41</v>
      </c>
      <c r="C10" s="12">
        <v>45056</v>
      </c>
      <c r="D10" s="13" t="s">
        <v>32</v>
      </c>
      <c r="E10" s="14">
        <v>198</v>
      </c>
      <c r="F10" s="52">
        <v>198</v>
      </c>
      <c r="G10" s="55">
        <v>200</v>
      </c>
      <c r="H10" s="52">
        <v>199.001</v>
      </c>
      <c r="I10" s="14"/>
      <c r="J10" s="14"/>
      <c r="K10" s="15">
        <v>4</v>
      </c>
      <c r="L10" s="15">
        <v>795.00099999999998</v>
      </c>
      <c r="M10" s="16">
        <v>198.75024999999999</v>
      </c>
      <c r="N10" s="17">
        <v>9</v>
      </c>
      <c r="O10" s="18">
        <v>207.75024999999999</v>
      </c>
    </row>
    <row r="11" spans="1:17" x14ac:dyDescent="0.25">
      <c r="A11" s="10" t="s">
        <v>25</v>
      </c>
      <c r="B11" s="11" t="s">
        <v>41</v>
      </c>
      <c r="C11" s="12">
        <v>45077</v>
      </c>
      <c r="D11" s="13" t="s">
        <v>32</v>
      </c>
      <c r="E11" s="14">
        <v>197</v>
      </c>
      <c r="F11" s="14">
        <v>196</v>
      </c>
      <c r="G11" s="14">
        <v>198</v>
      </c>
      <c r="H11" s="14">
        <v>196</v>
      </c>
      <c r="I11" s="14"/>
      <c r="J11" s="14"/>
      <c r="K11" s="15">
        <v>4</v>
      </c>
      <c r="L11" s="15">
        <v>787</v>
      </c>
      <c r="M11" s="16">
        <v>196.75</v>
      </c>
      <c r="N11" s="17">
        <v>2</v>
      </c>
      <c r="O11" s="18">
        <v>198.75</v>
      </c>
    </row>
    <row r="13" spans="1:17" x14ac:dyDescent="0.25">
      <c r="K13" s="8">
        <f>SUM(K2:K12)</f>
        <v>40</v>
      </c>
      <c r="L13" s="8">
        <f>SUM(L2:L12)</f>
        <v>7843.0030000000006</v>
      </c>
      <c r="M13" s="7">
        <f>SUM(L13/K13)</f>
        <v>196.07507500000003</v>
      </c>
      <c r="N13" s="8">
        <f>SUM(N2:N12)</f>
        <v>45</v>
      </c>
      <c r="O13" s="9">
        <f>SUM(M13+N13)</f>
        <v>241.07507500000003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" name="Range1_5"/>
    <protectedRange sqref="D2" name="Range1_1_2"/>
    <protectedRange sqref="E2:J2" name="Range1_3_3"/>
    <protectedRange sqref="B4:C4" name="Range1_2_1"/>
    <protectedRange sqref="D4" name="Range1_1_1_1"/>
    <protectedRange sqref="E4:J4" name="Range1_3_1"/>
    <protectedRange sqref="B5:C5" name="Range1_2_6"/>
    <protectedRange sqref="D5" name="Range1_1_1_6"/>
    <protectedRange sqref="E5:J5" name="Range1_3_1_4"/>
    <protectedRange sqref="B6:C6" name="Range1_2_7"/>
    <protectedRange sqref="D6" name="Range1_1_1_7"/>
    <protectedRange sqref="E6:J6" name="Range1_3_1_5"/>
  </protectedRanges>
  <sortState xmlns:xlrd2="http://schemas.microsoft.com/office/spreadsheetml/2017/richdata2" ref="B2:O2">
    <sortCondition ref="C2"/>
  </sortState>
  <conditionalFormatting sqref="E2">
    <cfRule type="top10" dxfId="450" priority="23" rank="1"/>
  </conditionalFormatting>
  <conditionalFormatting sqref="E4">
    <cfRule type="top10" dxfId="449" priority="21" rank="1"/>
  </conditionalFormatting>
  <conditionalFormatting sqref="E5">
    <cfRule type="top10" dxfId="448" priority="14" rank="1"/>
  </conditionalFormatting>
  <conditionalFormatting sqref="E6">
    <cfRule type="top10" dxfId="447" priority="7" rank="1"/>
  </conditionalFormatting>
  <conditionalFormatting sqref="E2:J2">
    <cfRule type="cellIs" dxfId="446" priority="22" operator="greaterThanOrEqual">
      <formula>200</formula>
    </cfRule>
  </conditionalFormatting>
  <conditionalFormatting sqref="E4:J6">
    <cfRule type="cellIs" dxfId="445" priority="2" operator="greaterThanOrEqual">
      <formula>200</formula>
    </cfRule>
  </conditionalFormatting>
  <conditionalFormatting sqref="F2">
    <cfRule type="top10" dxfId="444" priority="27" rank="1"/>
  </conditionalFormatting>
  <conditionalFormatting sqref="F4">
    <cfRule type="top10" dxfId="443" priority="15" rank="1"/>
  </conditionalFormatting>
  <conditionalFormatting sqref="F5">
    <cfRule type="top10" dxfId="442" priority="8" rank="1"/>
  </conditionalFormatting>
  <conditionalFormatting sqref="F6">
    <cfRule type="top10" dxfId="441" priority="1" rank="1"/>
  </conditionalFormatting>
  <conditionalFormatting sqref="G2">
    <cfRule type="top10" dxfId="440" priority="24" rank="1"/>
  </conditionalFormatting>
  <conditionalFormatting sqref="G4">
    <cfRule type="top10" dxfId="439" priority="20" rank="1"/>
  </conditionalFormatting>
  <conditionalFormatting sqref="G5">
    <cfRule type="top10" dxfId="438" priority="13" rank="1"/>
  </conditionalFormatting>
  <conditionalFormatting sqref="G6">
    <cfRule type="top10" dxfId="437" priority="6" rank="1"/>
  </conditionalFormatting>
  <conditionalFormatting sqref="H2">
    <cfRule type="top10" dxfId="436" priority="25" rank="1"/>
  </conditionalFormatting>
  <conditionalFormatting sqref="H4">
    <cfRule type="top10" dxfId="435" priority="19" rank="1"/>
  </conditionalFormatting>
  <conditionalFormatting sqref="H5">
    <cfRule type="top10" dxfId="434" priority="12" rank="1"/>
  </conditionalFormatting>
  <conditionalFormatting sqref="H6">
    <cfRule type="top10" dxfId="433" priority="5" rank="1"/>
  </conditionalFormatting>
  <conditionalFormatting sqref="I2">
    <cfRule type="top10" dxfId="432" priority="28" rank="1"/>
  </conditionalFormatting>
  <conditionalFormatting sqref="I4">
    <cfRule type="top10" dxfId="431" priority="18" rank="1"/>
  </conditionalFormatting>
  <conditionalFormatting sqref="I5">
    <cfRule type="top10" dxfId="430" priority="11" rank="1"/>
  </conditionalFormatting>
  <conditionalFormatting sqref="I6">
    <cfRule type="top10" dxfId="429" priority="4" rank="1"/>
  </conditionalFormatting>
  <conditionalFormatting sqref="J2">
    <cfRule type="top10" dxfId="428" priority="26" rank="1"/>
  </conditionalFormatting>
  <conditionalFormatting sqref="J4">
    <cfRule type="top10" dxfId="427" priority="17" rank="1"/>
  </conditionalFormatting>
  <conditionalFormatting sqref="J5">
    <cfRule type="top10" dxfId="426" priority="10" rank="1"/>
  </conditionalFormatting>
  <conditionalFormatting sqref="J6">
    <cfRule type="top10" dxfId="425" priority="3" rank="1"/>
  </conditionalFormatting>
  <hyperlinks>
    <hyperlink ref="Q1" location="'Kentucky 2023'!A1" display="Back to Ranking" xr:uid="{77AA0812-FAA7-417E-BEC7-2303649D383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1A005A1-E704-4EDB-931A-7211868A850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2C996-F945-408C-8A62-0FE2C1E6059D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25">
      <c r="A2" s="10" t="s">
        <v>35</v>
      </c>
      <c r="B2" s="51" t="s">
        <v>72</v>
      </c>
      <c r="C2" s="12">
        <v>45014</v>
      </c>
      <c r="D2" s="38" t="s">
        <v>32</v>
      </c>
      <c r="E2" s="14">
        <v>191</v>
      </c>
      <c r="F2" s="14">
        <v>191</v>
      </c>
      <c r="G2" s="14">
        <v>192</v>
      </c>
      <c r="H2" s="14">
        <v>192</v>
      </c>
      <c r="I2" s="14"/>
      <c r="J2" s="14"/>
      <c r="K2" s="15">
        <v>4</v>
      </c>
      <c r="L2" s="15">
        <v>766</v>
      </c>
      <c r="M2" s="16">
        <v>191.5</v>
      </c>
      <c r="N2" s="17">
        <v>10</v>
      </c>
      <c r="O2" s="18">
        <v>201.5</v>
      </c>
    </row>
    <row r="4" spans="1:17" x14ac:dyDescent="0.25">
      <c r="K4" s="8">
        <f>SUM(K2:K3)</f>
        <v>4</v>
      </c>
      <c r="L4" s="8">
        <f>SUM(L2:L3)</f>
        <v>766</v>
      </c>
      <c r="M4" s="7">
        <f>SUM(L4/K4)</f>
        <v>191.5</v>
      </c>
      <c r="N4" s="8">
        <f>SUM(N2:N3)</f>
        <v>10</v>
      </c>
      <c r="O4" s="9">
        <f>SUM(M4+N4)</f>
        <v>201.5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2 B2:C2" name="Range1_6_1_1"/>
    <protectedRange sqref="D2" name="Range1_1_4_3"/>
  </protectedRanges>
  <conditionalFormatting sqref="E2">
    <cfRule type="top10" dxfId="424" priority="2" rank="1"/>
    <cfRule type="top10" dxfId="423" priority="14" rank="1"/>
  </conditionalFormatting>
  <conditionalFormatting sqref="E2:J2">
    <cfRule type="cellIs" dxfId="422" priority="1" operator="greaterThanOrEqual">
      <formula>200</formula>
    </cfRule>
  </conditionalFormatting>
  <conditionalFormatting sqref="F2">
    <cfRule type="top10" dxfId="421" priority="7" rank="1"/>
    <cfRule type="top10" dxfId="420" priority="8" rank="1"/>
  </conditionalFormatting>
  <conditionalFormatting sqref="G2">
    <cfRule type="top10" dxfId="419" priority="6" rank="1"/>
    <cfRule type="top10" dxfId="418" priority="13" rank="1"/>
  </conditionalFormatting>
  <conditionalFormatting sqref="H2">
    <cfRule type="top10" dxfId="417" priority="5" rank="1"/>
    <cfRule type="top10" dxfId="416" priority="12" rank="1"/>
  </conditionalFormatting>
  <conditionalFormatting sqref="I2">
    <cfRule type="top10" dxfId="415" priority="4" rank="1"/>
    <cfRule type="top10" dxfId="414" priority="11" rank="1"/>
  </conditionalFormatting>
  <conditionalFormatting sqref="J2">
    <cfRule type="top10" dxfId="413" priority="3" rank="1"/>
    <cfRule type="top10" dxfId="412" priority="10" rank="1"/>
  </conditionalFormatting>
  <hyperlinks>
    <hyperlink ref="Q1" location="'Kentucky 2023'!A1" display="Back to Ranking" xr:uid="{447D1166-2F6E-4DC3-900B-46921F284D4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8B86575-B0B3-443B-B97B-863FF9E2AB2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15800-53A3-4A32-B53F-45ECDA5C1FDD}">
  <sheetPr codeName="Sheet7"/>
  <dimension ref="A1:Q23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25">
      <c r="A2" s="10" t="s">
        <v>36</v>
      </c>
      <c r="B2" s="11" t="s">
        <v>54</v>
      </c>
      <c r="C2" s="12">
        <v>44958</v>
      </c>
      <c r="D2" s="13" t="s">
        <v>32</v>
      </c>
      <c r="E2" s="14">
        <v>183</v>
      </c>
      <c r="F2" s="14">
        <v>184</v>
      </c>
      <c r="G2" s="14">
        <v>180</v>
      </c>
      <c r="H2" s="14">
        <v>181</v>
      </c>
      <c r="I2" s="14"/>
      <c r="J2" s="14"/>
      <c r="K2" s="15">
        <v>4</v>
      </c>
      <c r="L2" s="15">
        <v>728</v>
      </c>
      <c r="M2" s="16">
        <v>182</v>
      </c>
      <c r="N2" s="17">
        <v>6</v>
      </c>
      <c r="O2" s="18">
        <v>188</v>
      </c>
    </row>
    <row r="3" spans="1:17" x14ac:dyDescent="0.25">
      <c r="A3" s="10" t="s">
        <v>36</v>
      </c>
      <c r="B3" s="11" t="s">
        <v>54</v>
      </c>
      <c r="C3" s="12">
        <v>44965</v>
      </c>
      <c r="D3" s="13" t="s">
        <v>32</v>
      </c>
      <c r="E3" s="14">
        <v>184</v>
      </c>
      <c r="F3" s="14">
        <v>184</v>
      </c>
      <c r="G3" s="14">
        <v>181</v>
      </c>
      <c r="H3" s="14">
        <v>186</v>
      </c>
      <c r="I3" s="14"/>
      <c r="J3" s="14"/>
      <c r="K3" s="15">
        <v>4</v>
      </c>
      <c r="L3" s="15">
        <v>735</v>
      </c>
      <c r="M3" s="16">
        <v>183.75</v>
      </c>
      <c r="N3" s="17">
        <v>8</v>
      </c>
      <c r="O3" s="18">
        <v>191.75</v>
      </c>
    </row>
    <row r="4" spans="1:17" x14ac:dyDescent="0.25">
      <c r="A4" s="10" t="s">
        <v>36</v>
      </c>
      <c r="B4" s="11" t="s">
        <v>31</v>
      </c>
      <c r="C4" s="12">
        <v>44972</v>
      </c>
      <c r="D4" s="13" t="s">
        <v>32</v>
      </c>
      <c r="E4" s="14">
        <v>180</v>
      </c>
      <c r="F4" s="14">
        <v>178</v>
      </c>
      <c r="G4" s="14">
        <v>182</v>
      </c>
      <c r="H4" s="14">
        <v>181</v>
      </c>
      <c r="I4" s="14"/>
      <c r="J4" s="14"/>
      <c r="K4" s="15">
        <v>4</v>
      </c>
      <c r="L4" s="15">
        <v>721</v>
      </c>
      <c r="M4" s="16">
        <v>180.25</v>
      </c>
      <c r="N4" s="17">
        <v>6</v>
      </c>
      <c r="O4" s="18">
        <v>186.25</v>
      </c>
    </row>
    <row r="5" spans="1:17" x14ac:dyDescent="0.25">
      <c r="A5" s="10" t="s">
        <v>36</v>
      </c>
      <c r="B5" s="11" t="s">
        <v>31</v>
      </c>
      <c r="C5" s="12">
        <v>44979</v>
      </c>
      <c r="D5" s="13" t="s">
        <v>32</v>
      </c>
      <c r="E5" s="14">
        <v>174</v>
      </c>
      <c r="F5" s="14">
        <v>185</v>
      </c>
      <c r="G5" s="14">
        <v>188</v>
      </c>
      <c r="H5" s="14">
        <v>182</v>
      </c>
      <c r="I5" s="14"/>
      <c r="J5" s="14"/>
      <c r="K5" s="15">
        <v>4</v>
      </c>
      <c r="L5" s="15">
        <v>729</v>
      </c>
      <c r="M5" s="16">
        <v>182.25</v>
      </c>
      <c r="N5" s="17">
        <v>5</v>
      </c>
      <c r="O5" s="18">
        <v>187.25</v>
      </c>
    </row>
    <row r="6" spans="1:17" x14ac:dyDescent="0.25">
      <c r="A6" s="10" t="s">
        <v>36</v>
      </c>
      <c r="B6" s="11" t="s">
        <v>31</v>
      </c>
      <c r="C6" s="12">
        <v>44986</v>
      </c>
      <c r="D6" s="13" t="s">
        <v>32</v>
      </c>
      <c r="E6" s="14">
        <v>189</v>
      </c>
      <c r="F6" s="14">
        <v>187</v>
      </c>
      <c r="G6" s="14">
        <v>189</v>
      </c>
      <c r="H6" s="14">
        <v>184</v>
      </c>
      <c r="I6" s="14"/>
      <c r="J6" s="14"/>
      <c r="K6" s="15">
        <v>4</v>
      </c>
      <c r="L6" s="15">
        <v>749</v>
      </c>
      <c r="M6" s="16">
        <v>187.25</v>
      </c>
      <c r="N6" s="17">
        <v>6</v>
      </c>
      <c r="O6" s="18">
        <v>193.25</v>
      </c>
    </row>
    <row r="7" spans="1:17" x14ac:dyDescent="0.25">
      <c r="A7" s="10" t="s">
        <v>36</v>
      </c>
      <c r="B7" s="11" t="s">
        <v>31</v>
      </c>
      <c r="C7" s="12">
        <v>44993</v>
      </c>
      <c r="D7" s="13" t="s">
        <v>32</v>
      </c>
      <c r="E7" s="14">
        <v>187</v>
      </c>
      <c r="F7" s="14">
        <v>181</v>
      </c>
      <c r="G7" s="14">
        <v>185</v>
      </c>
      <c r="H7" s="14">
        <v>173</v>
      </c>
      <c r="I7" s="14"/>
      <c r="J7" s="14"/>
      <c r="K7" s="15">
        <v>4</v>
      </c>
      <c r="L7" s="15">
        <v>726</v>
      </c>
      <c r="M7" s="16">
        <v>181.5</v>
      </c>
      <c r="N7" s="17">
        <v>3</v>
      </c>
      <c r="O7" s="18">
        <v>184.5</v>
      </c>
    </row>
    <row r="8" spans="1:17" x14ac:dyDescent="0.25">
      <c r="A8" s="10" t="s">
        <v>36</v>
      </c>
      <c r="B8" s="11" t="s">
        <v>31</v>
      </c>
      <c r="C8" s="12">
        <v>45000</v>
      </c>
      <c r="D8" s="13" t="s">
        <v>32</v>
      </c>
      <c r="E8" s="14">
        <v>181</v>
      </c>
      <c r="F8" s="14">
        <v>177</v>
      </c>
      <c r="G8" s="14">
        <v>175</v>
      </c>
      <c r="H8" s="14">
        <v>190</v>
      </c>
      <c r="I8" s="14"/>
      <c r="J8" s="14"/>
      <c r="K8" s="15">
        <v>4</v>
      </c>
      <c r="L8" s="15">
        <v>723</v>
      </c>
      <c r="M8" s="16">
        <v>180.75</v>
      </c>
      <c r="N8" s="17">
        <v>6</v>
      </c>
      <c r="O8" s="18">
        <v>186.75</v>
      </c>
    </row>
    <row r="9" spans="1:17" x14ac:dyDescent="0.25">
      <c r="A9" s="10" t="s">
        <v>36</v>
      </c>
      <c r="B9" s="11" t="s">
        <v>31</v>
      </c>
      <c r="C9" s="12">
        <v>45007</v>
      </c>
      <c r="D9" s="13" t="s">
        <v>32</v>
      </c>
      <c r="E9" s="14">
        <v>192</v>
      </c>
      <c r="F9" s="14">
        <v>186</v>
      </c>
      <c r="G9" s="14">
        <v>182</v>
      </c>
      <c r="H9" s="14">
        <v>189</v>
      </c>
      <c r="I9" s="14"/>
      <c r="J9" s="14"/>
      <c r="K9" s="15">
        <v>4</v>
      </c>
      <c r="L9" s="15">
        <v>749</v>
      </c>
      <c r="M9" s="16">
        <v>187.25</v>
      </c>
      <c r="N9" s="17">
        <v>11</v>
      </c>
      <c r="O9" s="18">
        <v>198.25</v>
      </c>
    </row>
    <row r="10" spans="1:17" x14ac:dyDescent="0.25">
      <c r="A10" s="10" t="s">
        <v>36</v>
      </c>
      <c r="B10" s="11" t="s">
        <v>31</v>
      </c>
      <c r="C10" s="12">
        <v>45014</v>
      </c>
      <c r="D10" s="13" t="s">
        <v>32</v>
      </c>
      <c r="E10" s="14">
        <v>182</v>
      </c>
      <c r="F10" s="14">
        <v>182</v>
      </c>
      <c r="G10" s="14">
        <v>177</v>
      </c>
      <c r="H10" s="14">
        <v>192</v>
      </c>
      <c r="I10" s="14"/>
      <c r="J10" s="14"/>
      <c r="K10" s="15">
        <v>4</v>
      </c>
      <c r="L10" s="15">
        <v>733</v>
      </c>
      <c r="M10" s="16">
        <v>183.25</v>
      </c>
      <c r="N10" s="17">
        <v>9</v>
      </c>
      <c r="O10" s="18">
        <v>192.25</v>
      </c>
    </row>
    <row r="11" spans="1:17" x14ac:dyDescent="0.25">
      <c r="A11" s="10" t="s">
        <v>36</v>
      </c>
      <c r="B11" s="11" t="s">
        <v>31</v>
      </c>
      <c r="C11" s="12">
        <v>45021</v>
      </c>
      <c r="D11" s="13" t="s">
        <v>32</v>
      </c>
      <c r="E11" s="14">
        <v>178</v>
      </c>
      <c r="F11" s="14">
        <v>180</v>
      </c>
      <c r="G11" s="14">
        <v>188</v>
      </c>
      <c r="H11" s="14">
        <v>187</v>
      </c>
      <c r="I11" s="14"/>
      <c r="J11" s="14"/>
      <c r="K11" s="15">
        <v>4</v>
      </c>
      <c r="L11" s="15">
        <v>733</v>
      </c>
      <c r="M11" s="16">
        <v>183.25</v>
      </c>
      <c r="N11" s="17">
        <v>5</v>
      </c>
      <c r="O11" s="18">
        <v>188.25</v>
      </c>
    </row>
    <row r="12" spans="1:17" x14ac:dyDescent="0.25">
      <c r="A12" s="10" t="s">
        <v>36</v>
      </c>
      <c r="B12" s="53" t="s">
        <v>31</v>
      </c>
      <c r="C12" s="12">
        <v>45028</v>
      </c>
      <c r="D12" s="13" t="s">
        <v>32</v>
      </c>
      <c r="E12" s="52">
        <v>192</v>
      </c>
      <c r="F12" s="14">
        <v>179</v>
      </c>
      <c r="G12" s="52">
        <v>182</v>
      </c>
      <c r="H12" s="14">
        <v>187</v>
      </c>
      <c r="I12" s="14"/>
      <c r="J12" s="14"/>
      <c r="K12" s="15">
        <v>4</v>
      </c>
      <c r="L12" s="15">
        <v>740</v>
      </c>
      <c r="M12" s="16">
        <v>185</v>
      </c>
      <c r="N12" s="17">
        <v>8</v>
      </c>
      <c r="O12" s="18">
        <v>193</v>
      </c>
    </row>
    <row r="13" spans="1:17" x14ac:dyDescent="0.25">
      <c r="A13" s="10" t="s">
        <v>36</v>
      </c>
      <c r="B13" s="11" t="s">
        <v>31</v>
      </c>
      <c r="C13" s="12">
        <v>45035</v>
      </c>
      <c r="D13" s="13" t="s">
        <v>32</v>
      </c>
      <c r="E13" s="52">
        <v>187</v>
      </c>
      <c r="F13" s="52">
        <v>191</v>
      </c>
      <c r="G13" s="14">
        <v>185</v>
      </c>
      <c r="H13" s="14">
        <v>187</v>
      </c>
      <c r="I13" s="14"/>
      <c r="J13" s="14"/>
      <c r="K13" s="15">
        <v>4</v>
      </c>
      <c r="L13" s="15">
        <v>750</v>
      </c>
      <c r="M13" s="16">
        <v>187.5</v>
      </c>
      <c r="N13" s="17">
        <v>8</v>
      </c>
      <c r="O13" s="18">
        <v>195.5</v>
      </c>
    </row>
    <row r="14" spans="1:17" x14ac:dyDescent="0.25">
      <c r="A14" s="10" t="s">
        <v>36</v>
      </c>
      <c r="B14" s="11" t="s">
        <v>31</v>
      </c>
      <c r="C14" s="12">
        <v>8517</v>
      </c>
      <c r="D14" s="13" t="s">
        <v>74</v>
      </c>
      <c r="E14" s="52">
        <v>187</v>
      </c>
      <c r="F14" s="52">
        <v>187</v>
      </c>
      <c r="G14" s="52">
        <v>186</v>
      </c>
      <c r="H14" s="52">
        <v>188</v>
      </c>
      <c r="I14" s="14"/>
      <c r="J14" s="14"/>
      <c r="K14" s="15">
        <v>4</v>
      </c>
      <c r="L14" s="15">
        <v>748</v>
      </c>
      <c r="M14" s="16">
        <v>187</v>
      </c>
      <c r="N14" s="17">
        <v>5</v>
      </c>
      <c r="O14" s="18">
        <v>192</v>
      </c>
    </row>
    <row r="15" spans="1:17" x14ac:dyDescent="0.25">
      <c r="A15" s="10" t="s">
        <v>36</v>
      </c>
      <c r="B15" s="11" t="s">
        <v>31</v>
      </c>
      <c r="C15" s="12">
        <v>45049</v>
      </c>
      <c r="D15" s="13" t="s">
        <v>32</v>
      </c>
      <c r="E15" s="14">
        <v>187</v>
      </c>
      <c r="F15" s="14">
        <v>188</v>
      </c>
      <c r="G15" s="14">
        <v>188</v>
      </c>
      <c r="H15" s="14">
        <v>187</v>
      </c>
      <c r="I15" s="14"/>
      <c r="J15" s="14"/>
      <c r="K15" s="15">
        <v>4</v>
      </c>
      <c r="L15" s="15">
        <v>750</v>
      </c>
      <c r="M15" s="16">
        <v>187.5</v>
      </c>
      <c r="N15" s="17">
        <v>4</v>
      </c>
      <c r="O15" s="18">
        <v>191.5</v>
      </c>
    </row>
    <row r="16" spans="1:17" x14ac:dyDescent="0.25">
      <c r="A16" s="10" t="s">
        <v>36</v>
      </c>
      <c r="B16" s="51" t="s">
        <v>31</v>
      </c>
      <c r="C16" s="12">
        <v>45052</v>
      </c>
      <c r="D16" s="13" t="s">
        <v>78</v>
      </c>
      <c r="E16" s="52">
        <v>190</v>
      </c>
      <c r="F16" s="52">
        <v>186</v>
      </c>
      <c r="G16" s="52">
        <v>189</v>
      </c>
      <c r="H16" s="52">
        <v>192</v>
      </c>
      <c r="I16" s="14"/>
      <c r="J16" s="14"/>
      <c r="K16" s="15">
        <v>4</v>
      </c>
      <c r="L16" s="15">
        <v>757</v>
      </c>
      <c r="M16" s="16">
        <v>189.25</v>
      </c>
      <c r="N16" s="17">
        <v>13</v>
      </c>
      <c r="O16" s="18">
        <v>202.25</v>
      </c>
    </row>
    <row r="17" spans="1:15" x14ac:dyDescent="0.25">
      <c r="A17" s="10" t="s">
        <v>36</v>
      </c>
      <c r="B17" s="11" t="s">
        <v>31</v>
      </c>
      <c r="C17" s="12">
        <v>45056</v>
      </c>
      <c r="D17" s="13" t="s">
        <v>32</v>
      </c>
      <c r="E17" s="52">
        <v>189</v>
      </c>
      <c r="F17" s="52">
        <v>190.001</v>
      </c>
      <c r="G17" s="54">
        <v>193</v>
      </c>
      <c r="H17" s="52">
        <v>190</v>
      </c>
      <c r="I17" s="14"/>
      <c r="J17" s="14"/>
      <c r="K17" s="15">
        <v>4</v>
      </c>
      <c r="L17" s="15">
        <v>762.00099999999998</v>
      </c>
      <c r="M17" s="16">
        <v>190.50024999999999</v>
      </c>
      <c r="N17" s="17">
        <v>13</v>
      </c>
      <c r="O17" s="18">
        <v>203.50024999999999</v>
      </c>
    </row>
    <row r="18" spans="1:15" x14ac:dyDescent="0.25">
      <c r="A18" s="10" t="s">
        <v>36</v>
      </c>
      <c r="B18" s="11" t="s">
        <v>31</v>
      </c>
      <c r="C18" s="12">
        <v>45063</v>
      </c>
      <c r="D18" s="13" t="s">
        <v>32</v>
      </c>
      <c r="E18" s="52">
        <v>190</v>
      </c>
      <c r="F18" s="14">
        <v>188</v>
      </c>
      <c r="G18" s="14">
        <v>189</v>
      </c>
      <c r="H18" s="14">
        <v>190</v>
      </c>
      <c r="I18" s="14"/>
      <c r="J18" s="14"/>
      <c r="K18" s="15">
        <v>4</v>
      </c>
      <c r="L18" s="15">
        <v>757</v>
      </c>
      <c r="M18" s="16">
        <v>189.25</v>
      </c>
      <c r="N18" s="17">
        <v>6</v>
      </c>
      <c r="O18" s="18">
        <v>195.25</v>
      </c>
    </row>
    <row r="19" spans="1:15" x14ac:dyDescent="0.25">
      <c r="A19" s="10" t="s">
        <v>36</v>
      </c>
      <c r="B19" s="11" t="s">
        <v>31</v>
      </c>
      <c r="C19" s="12">
        <v>45067</v>
      </c>
      <c r="D19" s="13" t="s">
        <v>83</v>
      </c>
      <c r="E19" s="52">
        <v>184</v>
      </c>
      <c r="F19" s="52">
        <v>187</v>
      </c>
      <c r="G19" s="52">
        <v>189</v>
      </c>
      <c r="H19" s="52">
        <v>187</v>
      </c>
      <c r="I19" s="14"/>
      <c r="J19" s="14"/>
      <c r="K19" s="15">
        <v>4</v>
      </c>
      <c r="L19" s="15">
        <v>747</v>
      </c>
      <c r="M19" s="16">
        <v>186.75</v>
      </c>
      <c r="N19" s="17">
        <v>13</v>
      </c>
      <c r="O19" s="18">
        <v>199.75</v>
      </c>
    </row>
    <row r="20" spans="1:15" x14ac:dyDescent="0.25">
      <c r="A20" s="10" t="s">
        <v>36</v>
      </c>
      <c r="B20" s="11" t="s">
        <v>31</v>
      </c>
      <c r="C20" s="12">
        <v>45070</v>
      </c>
      <c r="D20" s="13" t="s">
        <v>74</v>
      </c>
      <c r="E20" s="54">
        <v>194</v>
      </c>
      <c r="F20" s="14">
        <v>186</v>
      </c>
      <c r="G20" s="14">
        <v>187</v>
      </c>
      <c r="H20" s="14">
        <v>191</v>
      </c>
      <c r="I20" s="14"/>
      <c r="J20" s="14"/>
      <c r="K20" s="15">
        <v>4</v>
      </c>
      <c r="L20" s="15">
        <v>758</v>
      </c>
      <c r="M20" s="16">
        <v>189.5</v>
      </c>
      <c r="N20" s="17">
        <v>6</v>
      </c>
      <c r="O20" s="18">
        <v>195.5</v>
      </c>
    </row>
    <row r="21" spans="1:15" x14ac:dyDescent="0.25">
      <c r="A21" s="10" t="s">
        <v>36</v>
      </c>
      <c r="B21" s="11" t="s">
        <v>31</v>
      </c>
      <c r="C21" s="12">
        <v>45077</v>
      </c>
      <c r="D21" s="13" t="s">
        <v>32</v>
      </c>
      <c r="E21" s="14">
        <v>186</v>
      </c>
      <c r="F21" s="14">
        <v>184</v>
      </c>
      <c r="G21" s="14">
        <v>189</v>
      </c>
      <c r="H21" s="14">
        <v>184</v>
      </c>
      <c r="I21" s="14"/>
      <c r="J21" s="14"/>
      <c r="K21" s="15">
        <v>4</v>
      </c>
      <c r="L21" s="15">
        <v>743</v>
      </c>
      <c r="M21" s="16">
        <v>185.75</v>
      </c>
      <c r="N21" s="17">
        <v>4</v>
      </c>
      <c r="O21" s="18">
        <v>189.75</v>
      </c>
    </row>
    <row r="23" spans="1:15" x14ac:dyDescent="0.25">
      <c r="K23" s="8">
        <f>SUM(K2:K22)</f>
        <v>80</v>
      </c>
      <c r="L23" s="8">
        <f>SUM(L2:L22)</f>
        <v>14838.001</v>
      </c>
      <c r="M23" s="7">
        <f>SUM(L23/K23)</f>
        <v>185.47501249999999</v>
      </c>
      <c r="N23" s="8">
        <f>SUM(N2:N22)</f>
        <v>145</v>
      </c>
      <c r="O23" s="9">
        <f>SUM(M23+N23)</f>
        <v>330.47501249999999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 E2:J2" name="Range1_4_1"/>
    <protectedRange sqref="D2" name="Range1_1_1_1"/>
    <protectedRange sqref="B4:C4 E4:J4" name="Range1_7"/>
    <protectedRange sqref="D4" name="Range1_1_4"/>
    <protectedRange sqref="C5" name="Range1_2_2"/>
    <protectedRange sqref="B5 E5:J5" name="Range1_7_1"/>
    <protectedRange sqref="D5" name="Range1_1_3"/>
    <protectedRange sqref="B6:C6 E6:J6" name="Range1_7_1_1"/>
    <protectedRange sqref="D6" name="Range1_1_3_1"/>
    <protectedRange sqref="C7" name="Range1_2_4"/>
    <protectedRange sqref="B7 E7:J7" name="Range1_7_2"/>
    <protectedRange sqref="D7" name="Range1_1_3_2"/>
    <protectedRange sqref="B8:C8 E8:J8" name="Range1_7_4"/>
    <protectedRange sqref="D8" name="Range1_1_4_1"/>
    <protectedRange sqref="B9:C9 E9:J9" name="Range1_7_5"/>
    <protectedRange sqref="D9" name="Range1_1_4_2"/>
    <protectedRange sqref="B10:C10 E10:J10" name="Range1_7_1_2"/>
    <protectedRange sqref="D10" name="Range1_1_5_1"/>
  </protectedRanges>
  <conditionalFormatting sqref="E2">
    <cfRule type="top10" dxfId="411" priority="59" rank="1"/>
  </conditionalFormatting>
  <conditionalFormatting sqref="E4">
    <cfRule type="top10" dxfId="410" priority="52" rank="1"/>
  </conditionalFormatting>
  <conditionalFormatting sqref="E5">
    <cfRule type="top10" dxfId="409" priority="45" rank="1"/>
  </conditionalFormatting>
  <conditionalFormatting sqref="E6">
    <cfRule type="top10" dxfId="408" priority="38" rank="1"/>
  </conditionalFormatting>
  <conditionalFormatting sqref="E7">
    <cfRule type="top10" dxfId="407" priority="31" rank="1"/>
  </conditionalFormatting>
  <conditionalFormatting sqref="E8">
    <cfRule type="top10" dxfId="406" priority="24" rank="1"/>
  </conditionalFormatting>
  <conditionalFormatting sqref="E9">
    <cfRule type="top10" dxfId="405" priority="17" rank="1"/>
  </conditionalFormatting>
  <conditionalFormatting sqref="E10">
    <cfRule type="top10" dxfId="404" priority="3" rank="1"/>
    <cfRule type="top10" dxfId="403" priority="14" rank="1"/>
  </conditionalFormatting>
  <conditionalFormatting sqref="E2:J2">
    <cfRule type="cellIs" dxfId="402" priority="57" operator="greaterThanOrEqual">
      <formula>193</formula>
    </cfRule>
  </conditionalFormatting>
  <conditionalFormatting sqref="E4:J10">
    <cfRule type="cellIs" dxfId="401" priority="1" operator="greaterThanOrEqual">
      <formula>193</formula>
    </cfRule>
  </conditionalFormatting>
  <conditionalFormatting sqref="E10:J10">
    <cfRule type="cellIs" dxfId="400" priority="9" operator="greaterThanOrEqual">
      <formula>200</formula>
    </cfRule>
  </conditionalFormatting>
  <conditionalFormatting sqref="F2">
    <cfRule type="top10" dxfId="399" priority="58" rank="1"/>
  </conditionalFormatting>
  <conditionalFormatting sqref="F4">
    <cfRule type="top10" dxfId="398" priority="51" rank="1"/>
  </conditionalFormatting>
  <conditionalFormatting sqref="F5">
    <cfRule type="top10" dxfId="397" priority="44" rank="1"/>
  </conditionalFormatting>
  <conditionalFormatting sqref="F6">
    <cfRule type="top10" dxfId="396" priority="37" rank="1"/>
  </conditionalFormatting>
  <conditionalFormatting sqref="F7">
    <cfRule type="top10" dxfId="395" priority="30" rank="1"/>
  </conditionalFormatting>
  <conditionalFormatting sqref="F8">
    <cfRule type="top10" dxfId="394" priority="23" rank="1"/>
  </conditionalFormatting>
  <conditionalFormatting sqref="F9">
    <cfRule type="top10" dxfId="393" priority="16" rank="1"/>
  </conditionalFormatting>
  <conditionalFormatting sqref="F10">
    <cfRule type="top10" dxfId="392" priority="2" rank="1"/>
    <cfRule type="top10" dxfId="391" priority="8" rank="1"/>
  </conditionalFormatting>
  <conditionalFormatting sqref="G2">
    <cfRule type="top10" dxfId="390" priority="60" rank="1"/>
  </conditionalFormatting>
  <conditionalFormatting sqref="G4">
    <cfRule type="top10" dxfId="389" priority="53" rank="1"/>
  </conditionalFormatting>
  <conditionalFormatting sqref="G5">
    <cfRule type="top10" dxfId="388" priority="46" rank="1"/>
  </conditionalFormatting>
  <conditionalFormatting sqref="G6">
    <cfRule type="top10" dxfId="387" priority="39" rank="1"/>
  </conditionalFormatting>
  <conditionalFormatting sqref="G7">
    <cfRule type="top10" dxfId="386" priority="32" rank="1"/>
  </conditionalFormatting>
  <conditionalFormatting sqref="G8">
    <cfRule type="top10" dxfId="385" priority="25" rank="1"/>
  </conditionalFormatting>
  <conditionalFormatting sqref="G9">
    <cfRule type="top10" dxfId="384" priority="18" rank="1"/>
  </conditionalFormatting>
  <conditionalFormatting sqref="G10">
    <cfRule type="top10" dxfId="383" priority="7" rank="1"/>
    <cfRule type="top10" dxfId="382" priority="13" rank="1"/>
  </conditionalFormatting>
  <conditionalFormatting sqref="H2">
    <cfRule type="top10" dxfId="381" priority="61" rank="1"/>
  </conditionalFormatting>
  <conditionalFormatting sqref="H4">
    <cfRule type="top10" dxfId="380" priority="54" rank="1"/>
  </conditionalFormatting>
  <conditionalFormatting sqref="H5">
    <cfRule type="top10" dxfId="379" priority="47" rank="1"/>
  </conditionalFormatting>
  <conditionalFormatting sqref="H6">
    <cfRule type="top10" dxfId="378" priority="40" rank="1"/>
  </conditionalFormatting>
  <conditionalFormatting sqref="H7">
    <cfRule type="top10" dxfId="377" priority="33" rank="1"/>
  </conditionalFormatting>
  <conditionalFormatting sqref="H8">
    <cfRule type="top10" dxfId="376" priority="26" rank="1"/>
  </conditionalFormatting>
  <conditionalFormatting sqref="H9">
    <cfRule type="top10" dxfId="375" priority="19" rank="1"/>
  </conditionalFormatting>
  <conditionalFormatting sqref="H10">
    <cfRule type="top10" dxfId="374" priority="6" rank="1"/>
    <cfRule type="top10" dxfId="373" priority="12" rank="1"/>
  </conditionalFormatting>
  <conditionalFormatting sqref="I2">
    <cfRule type="top10" dxfId="372" priority="62" rank="1"/>
  </conditionalFormatting>
  <conditionalFormatting sqref="I4">
    <cfRule type="top10" dxfId="371" priority="55" rank="1"/>
  </conditionalFormatting>
  <conditionalFormatting sqref="I5">
    <cfRule type="top10" dxfId="370" priority="48" rank="1"/>
  </conditionalFormatting>
  <conditionalFormatting sqref="I6">
    <cfRule type="top10" dxfId="369" priority="41" rank="1"/>
  </conditionalFormatting>
  <conditionalFormatting sqref="I7">
    <cfRule type="top10" dxfId="368" priority="34" rank="1"/>
  </conditionalFormatting>
  <conditionalFormatting sqref="I8">
    <cfRule type="top10" dxfId="367" priority="27" rank="1"/>
  </conditionalFormatting>
  <conditionalFormatting sqref="I9">
    <cfRule type="top10" dxfId="366" priority="20" rank="1"/>
  </conditionalFormatting>
  <conditionalFormatting sqref="I10">
    <cfRule type="top10" dxfId="365" priority="5" rank="1"/>
    <cfRule type="top10" dxfId="364" priority="11" rank="1"/>
  </conditionalFormatting>
  <conditionalFormatting sqref="J2">
    <cfRule type="top10" dxfId="363" priority="63" rank="1"/>
  </conditionalFormatting>
  <conditionalFormatting sqref="J4">
    <cfRule type="top10" dxfId="362" priority="56" rank="1"/>
  </conditionalFormatting>
  <conditionalFormatting sqref="J5">
    <cfRule type="top10" dxfId="361" priority="49" rank="1"/>
  </conditionalFormatting>
  <conditionalFormatting sqref="J6">
    <cfRule type="top10" dxfId="360" priority="42" rank="1"/>
  </conditionalFormatting>
  <conditionalFormatting sqref="J7">
    <cfRule type="top10" dxfId="359" priority="35" rank="1"/>
  </conditionalFormatting>
  <conditionalFormatting sqref="J8">
    <cfRule type="top10" dxfId="358" priority="28" rank="1"/>
  </conditionalFormatting>
  <conditionalFormatting sqref="J9">
    <cfRule type="top10" dxfId="357" priority="21" rank="1"/>
  </conditionalFormatting>
  <conditionalFormatting sqref="J10">
    <cfRule type="top10" dxfId="356" priority="4" rank="1"/>
    <cfRule type="top10" dxfId="355" priority="10" rank="1"/>
  </conditionalFormatting>
  <dataValidations count="2">
    <dataValidation type="list" allowBlank="1" showInputMessage="1" showErrorMessage="1" sqref="B9" xr:uid="{67A82BD9-56DA-45D5-BF6E-092CEDD00CB8}">
      <formula1>$H$3:$H$111</formula1>
    </dataValidation>
    <dataValidation type="list" allowBlank="1" showInputMessage="1" showErrorMessage="1" sqref="B10" xr:uid="{F3DB3D11-FF6C-4E78-B2FE-880825A3D544}">
      <formula1>$H$3:$H$107</formula1>
    </dataValidation>
  </dataValidations>
  <hyperlinks>
    <hyperlink ref="Q1" location="'Kentucky 2023'!A1" display="Back to Ranking" xr:uid="{E58C6018-9654-40DF-B873-E7F6A4705AD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F865333-43BC-42E2-930C-58B13DF92A2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43</vt:i4>
      </vt:variant>
    </vt:vector>
  </HeadingPairs>
  <TitlesOfParts>
    <vt:vector size="43" baseType="lpstr">
      <vt:lpstr>Kentucky 2023</vt:lpstr>
      <vt:lpstr>Ann Tucker</vt:lpstr>
      <vt:lpstr>Ben Johnson</vt:lpstr>
      <vt:lpstr>Bill Smith</vt:lpstr>
      <vt:lpstr>Bob Huth</vt:lpstr>
      <vt:lpstr>Brandon Eversole</vt:lpstr>
      <vt:lpstr>Cecil Combs</vt:lpstr>
      <vt:lpstr>Charles Miller</vt:lpstr>
      <vt:lpstr>Chris Bradley</vt:lpstr>
      <vt:lpstr>Chris Helton</vt:lpstr>
      <vt:lpstr>Chuck Miller</vt:lpstr>
      <vt:lpstr>Connel Rowe</vt:lpstr>
      <vt:lpstr>Darrell Moore</vt:lpstr>
      <vt:lpstr>Dustin Fugate</vt:lpstr>
      <vt:lpstr>Emory Viands</vt:lpstr>
      <vt:lpstr>Foster Arvin</vt:lpstr>
      <vt:lpstr>Greg Smetanko</vt:lpstr>
      <vt:lpstr>James Parker</vt:lpstr>
      <vt:lpstr>Jarrod Morgan</vt:lpstr>
      <vt:lpstr>Jeff Davis</vt:lpstr>
      <vt:lpstr>Jeff Lewis</vt:lpstr>
      <vt:lpstr>Jeff Riester</vt:lpstr>
      <vt:lpstr>Jeromy Viands</vt:lpstr>
      <vt:lpstr>Jim Parker</vt:lpstr>
      <vt:lpstr>Joe Jarrell</vt:lpstr>
      <vt:lpstr>Joe Wells</vt:lpstr>
      <vt:lpstr>Jon Landsaw</vt:lpstr>
      <vt:lpstr>Josh Crawford</vt:lpstr>
      <vt:lpstr>Jud Denniston</vt:lpstr>
      <vt:lpstr>Jody Campbell</vt:lpstr>
      <vt:lpstr>Jon McGeorge</vt:lpstr>
      <vt:lpstr>Keith Stilltner</vt:lpstr>
      <vt:lpstr>Kenny Huth</vt:lpstr>
      <vt:lpstr>Marvin Batliner</vt:lpstr>
      <vt:lpstr>Michael Blackard</vt:lpstr>
      <vt:lpstr>Mike Gross</vt:lpstr>
      <vt:lpstr>Mike Moore</vt:lpstr>
      <vt:lpstr>Scott Spencer</vt:lpstr>
      <vt:lpstr>Steve DuVall</vt:lpstr>
      <vt:lpstr>Steve Gillam</vt:lpstr>
      <vt:lpstr>Ricky Eldridge</vt:lpstr>
      <vt:lpstr>Tao Irtz</vt:lpstr>
      <vt:lpstr>Wade Moore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Jerry Willeford</cp:lastModifiedBy>
  <dcterms:created xsi:type="dcterms:W3CDTF">2020-01-30T01:18:37Z</dcterms:created>
  <dcterms:modified xsi:type="dcterms:W3CDTF">2023-06-04T14:16:58Z</dcterms:modified>
</cp:coreProperties>
</file>