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cores and Rankings 2022\ABRA 2022\Rankings National 2022\"/>
    </mc:Choice>
  </mc:AlternateContent>
  <xr:revisionPtr revIDLastSave="0" documentId="13_ncr:1_{E6A47A26-802E-41DF-AE7B-A417A3B65B5B}" xr6:coauthVersionLast="47" xr6:coauthVersionMax="47" xr10:uidLastSave="{00000000-0000-0000-0000-000000000000}"/>
  <bookViews>
    <workbookView xWindow="-108" yWindow="-108" windowWidth="23256" windowHeight="12576" xr2:uid="{A35FAFAA-3A44-445C-BAAA-3002DD1ECE94}"/>
  </bookViews>
  <sheets>
    <sheet name="National Rankings" sheetId="1" r:id="rId1"/>
    <sheet name="Adam Peightal" sheetId="333" r:id="rId2"/>
    <sheet name="Allen Wood" sheetId="382" r:id="rId3"/>
    <sheet name="Amanda Fortson" sheetId="334" r:id="rId4"/>
    <sheet name="Ann Tucker" sheetId="241" r:id="rId5"/>
    <sheet name="Bailey Noland" sheetId="300" r:id="rId6"/>
    <sheet name="Bill Middlebrook" sheetId="285" r:id="rId7"/>
    <sheet name="Ben Brown" sheetId="301" r:id="rId8"/>
    <sheet name="Ben Johnson" sheetId="391" r:id="rId9"/>
    <sheet name="Benji Matoy" sheetId="302" r:id="rId10"/>
    <sheet name="Bill Kushner" sheetId="335" r:id="rId11"/>
    <sheet name="Bob Bass" sheetId="189" r:id="rId12"/>
    <sheet name="Bob Huth" sheetId="286" r:id="rId13"/>
    <sheet name="Bob Thomas" sheetId="372" r:id="rId14"/>
    <sheet name="Bobby Young" sheetId="199" r:id="rId15"/>
    <sheet name="Bonnie Fogg" sheetId="173" r:id="rId16"/>
    <sheet name="Bill Glausier" sheetId="303" r:id="rId17"/>
    <sheet name="Bill Poor" sheetId="242" r:id="rId18"/>
    <sheet name="Bill Smith" sheetId="243" r:id="rId19"/>
    <sheet name="Billy Hudson" sheetId="131" r:id="rId20"/>
    <sheet name="Bobby Williams" sheetId="155" r:id="rId21"/>
    <sheet name="Brad Palmer" sheetId="341" r:id="rId22"/>
    <sheet name="Brad Patton" sheetId="392" r:id="rId23"/>
    <sheet name="Brandon Eversole" sheetId="244" r:id="rId24"/>
    <sheet name="Brandon Steed" sheetId="304" r:id="rId25"/>
    <sheet name="Brett Grainger" sheetId="305" r:id="rId26"/>
    <sheet name="Brian Gilliland" sheetId="342" r:id="rId27"/>
    <sheet name="Bruce Cameron" sheetId="343" r:id="rId28"/>
    <sheet name="Bruce Hornstein" sheetId="245" r:id="rId29"/>
    <sheet name="Bruce Karsch" sheetId="383" r:id="rId30"/>
    <sheet name="Bud Stell" sheetId="192" r:id="rId31"/>
    <sheet name="Carl Hill" sheetId="201" r:id="rId32"/>
    <sheet name="Cecil Combs" sheetId="287" r:id="rId33"/>
    <sheet name="Charlie Moore" sheetId="246" r:id="rId34"/>
    <sheet name="Charlie Smith" sheetId="393" r:id="rId35"/>
    <sheet name="Charles Knight" sheetId="200" r:id="rId36"/>
    <sheet name="Chris Boone" sheetId="306" r:id="rId37"/>
    <sheet name="Chris Bradley" sheetId="247" r:id="rId38"/>
    <sheet name="Chris Helton" sheetId="248" r:id="rId39"/>
    <sheet name="Chuck Morrell" sheetId="307" r:id="rId40"/>
    <sheet name="Claude Pennington" sheetId="308" r:id="rId41"/>
    <sheet name="Cody Hatfield" sheetId="309" r:id="rId42"/>
    <sheet name="Cody McDaniel" sheetId="249" r:id="rId43"/>
    <sheet name="Craig Bailey" sheetId="250" r:id="rId44"/>
    <sheet name="Curtis Jenkins" sheetId="344" r:id="rId45"/>
    <sheet name="Dale Bishop" sheetId="288" r:id="rId46"/>
    <sheet name="Dan P" sheetId="310" r:id="rId47"/>
    <sheet name="Daniel Henry" sheetId="168" r:id="rId48"/>
    <sheet name="Dave Burns" sheetId="394" r:id="rId49"/>
    <sheet name="Danny Sissom" sheetId="289" r:id="rId50"/>
    <sheet name="Dave Freeman" sheetId="373" r:id="rId51"/>
    <sheet name="David Buckley" sheetId="251" r:id="rId52"/>
    <sheet name="David Comenzind" sheetId="311" r:id="rId53"/>
    <sheet name="David Ellwood" sheetId="384" r:id="rId54"/>
    <sheet name="David Jennings" sheetId="385" r:id="rId55"/>
    <sheet name="David Joe" sheetId="252" r:id="rId56"/>
    <sheet name="David McGeorge" sheetId="253" r:id="rId57"/>
    <sheet name="Dean Irvin" sheetId="202" r:id="rId58"/>
    <sheet name="Derek Morgan" sheetId="363" r:id="rId59"/>
    <sheet name="Devon Tomlinson" sheetId="312" r:id="rId60"/>
    <sheet name="Don Kowalsky" sheetId="345" r:id="rId61"/>
    <sheet name="Don Tucker" sheetId="290" r:id="rId62"/>
    <sheet name="Donny Melson" sheetId="291" r:id="rId63"/>
    <sheet name="Doug Depweg" sheetId="254" r:id="rId64"/>
    <sheet name="Doug Lingle" sheetId="203" r:id="rId65"/>
    <sheet name="Eric Nester" sheetId="374" r:id="rId66"/>
    <sheet name="Eric Petzoldt" sheetId="138" r:id="rId67"/>
    <sheet name="Ethan Pennington" sheetId="313" r:id="rId68"/>
    <sheet name="Evelio MCDonald" sheetId="255" r:id="rId69"/>
    <sheet name="Foster Arvin" sheetId="256" r:id="rId70"/>
    <sheet name="Fred Jamison" sheetId="314" r:id="rId71"/>
    <sheet name="Freddy Geiselbreth" sheetId="188" r:id="rId72"/>
    <sheet name="Gary Gallion" sheetId="257" r:id="rId73"/>
    <sheet name="Gary Southard" sheetId="194" r:id="rId74"/>
    <sheet name="Gary Widener" sheetId="386" r:id="rId75"/>
    <sheet name="George Donovan" sheetId="346" r:id="rId76"/>
    <sheet name="Glen Dawson" sheetId="387" r:id="rId77"/>
    <sheet name="Glen Dickson" sheetId="395" r:id="rId78"/>
    <sheet name="Greg George" sheetId="347" r:id="rId79"/>
    <sheet name="Greg Smetanko" sheetId="258" r:id="rId80"/>
    <sheet name="H.I. Stroh" sheetId="259" r:id="rId81"/>
    <sheet name="Harold Reynolds" sheetId="139" r:id="rId82"/>
    <sheet name="Howard Ary" sheetId="348" r:id="rId83"/>
    <sheet name="Hubert Kelsheimer" sheetId="172" r:id="rId84"/>
    <sheet name="Jack Baker" sheetId="292" r:id="rId85"/>
    <sheet name="James Braddy" sheetId="315" r:id="rId86"/>
    <sheet name="James Carroll" sheetId="362" r:id="rId87"/>
    <sheet name="Jason Frymier" sheetId="349" r:id="rId88"/>
    <sheet name="James Parker" sheetId="364" r:id="rId89"/>
    <sheet name="Jason Osborn" sheetId="316" r:id="rId90"/>
    <sheet name="Jay Boyd" sheetId="350" r:id="rId91"/>
    <sheet name="Jeff Davis" sheetId="260" r:id="rId92"/>
    <sheet name="Jeff Lewis" sheetId="261" r:id="rId93"/>
    <sheet name="Jeff Riester" sheetId="339" r:id="rId94"/>
    <sheet name="Jeromy Viands" sheetId="262" r:id="rId95"/>
    <sheet name="Jerry Hensler" sheetId="171" r:id="rId96"/>
    <sheet name="Jeff Lloyd" sheetId="317" r:id="rId97"/>
    <sheet name="Jerry Graves" sheetId="351" r:id="rId98"/>
    <sheet name="Jett Hurl" sheetId="318" r:id="rId99"/>
    <sheet name="Jim Haley" sheetId="319" r:id="rId100"/>
    <sheet name="Jim Parker" sheetId="352" r:id="rId101"/>
    <sheet name="Jim Fortman" sheetId="263" r:id="rId102"/>
    <sheet name="Jim Parnell" sheetId="293" r:id="rId103"/>
    <sheet name="Jim Swaringin" sheetId="187" r:id="rId104"/>
    <sheet name="Jody Campbell" sheetId="265" r:id="rId105"/>
    <sheet name="Joe Craig" sheetId="353" r:id="rId106"/>
    <sheet name="Joe Jarrell" sheetId="266" r:id="rId107"/>
    <sheet name="Joe Marley" sheetId="264" r:id="rId108"/>
    <sheet name="John Gleto" sheetId="396" r:id="rId109"/>
    <sheet name="John Hakius" sheetId="397" r:id="rId110"/>
    <sheet name="John Laseter" sheetId="198" r:id="rId111"/>
    <sheet name="John Petteruti" sheetId="294" r:id="rId112"/>
    <sheet name="John Weaver" sheetId="193" r:id="rId113"/>
    <sheet name="Jon McGeorge" sheetId="269" r:id="rId114"/>
    <sheet name="John Plummer" sheetId="267" r:id="rId115"/>
    <sheet name="Johnny Montgomery" sheetId="320" r:id="rId116"/>
    <sheet name="Jon Landsaw" sheetId="268" r:id="rId117"/>
    <sheet name="Josh McGeorge" sheetId="336" r:id="rId118"/>
    <sheet name="Josie Hensler" sheetId="170" r:id="rId119"/>
    <sheet name="Jud Denniston" sheetId="270" r:id="rId120"/>
    <sheet name="Judy Gallion" sheetId="321" r:id="rId121"/>
    <sheet name="Justin Bobbit" sheetId="375" r:id="rId122"/>
    <sheet name="Justin Fortson" sheetId="299" r:id="rId123"/>
    <sheet name="Kaeli Mekolites" sheetId="271" r:id="rId124"/>
    <sheet name="Keith Hagerty" sheetId="354" r:id="rId125"/>
    <sheet name="Kaylee Grace" sheetId="322" r:id="rId126"/>
    <sheet name="Katie Noland" sheetId="191" r:id="rId127"/>
    <sheet name="Ken Mix" sheetId="272" r:id="rId128"/>
    <sheet name="Ken Osmond" sheetId="401" r:id="rId129"/>
    <sheet name="Kenny Huth" sheetId="273" r:id="rId130"/>
    <sheet name="Kent Davis" sheetId="140" r:id="rId131"/>
    <sheet name="Kevin Sullivan" sheetId="204" r:id="rId132"/>
    <sheet name="Kirby Dahl" sheetId="169" r:id="rId133"/>
    <sheet name="Lacey Allman" sheetId="376" r:id="rId134"/>
    <sheet name="Larry Zientek" sheetId="377" r:id="rId135"/>
    <sheet name="Larry Mcgill" sheetId="398" r:id="rId136"/>
    <sheet name="Larry Watson" sheetId="295" r:id="rId137"/>
    <sheet name="Lee Barker" sheetId="340" r:id="rId138"/>
    <sheet name="Lee Lala" sheetId="388" r:id="rId139"/>
    <sheet name="Leigh Thomas" sheetId="186" r:id="rId140"/>
    <sheet name="Leroy Boone" sheetId="323" r:id="rId141"/>
    <sheet name="Lexis Davis" sheetId="141" r:id="rId142"/>
    <sheet name="Lonnie Staton" sheetId="369" r:id="rId143"/>
    <sheet name="Manny Cerda" sheetId="174" r:id="rId144"/>
    <sheet name="Mark Steadman" sheetId="296" r:id="rId145"/>
    <sheet name="Marvin Batliner" sheetId="274" r:id="rId146"/>
    <sheet name="Mary Webb" sheetId="355" r:id="rId147"/>
    <sheet name="Matt Brown" sheetId="324" r:id="rId148"/>
    <sheet name="Matthew Strong" sheetId="275" r:id="rId149"/>
    <sheet name="Matthew Tignor" sheetId="325" r:id="rId150"/>
    <sheet name="Max Muhlenkamp" sheetId="326" r:id="rId151"/>
    <sheet name="Mark Harrison" sheetId="400" r:id="rId152"/>
    <sheet name="Mike Freeman" sheetId="378" r:id="rId153"/>
    <sheet name="Melvin Ferguson" sheetId="163" r:id="rId154"/>
    <sheet name="Michael Wilson" sheetId="327" r:id="rId155"/>
    <sheet name="Mike Gross" sheetId="276" r:id="rId156"/>
    <sheet name="Mingo Harkness" sheetId="328" r:id="rId157"/>
    <sheet name="Nancy Eversole" sheetId="277" r:id="rId158"/>
    <sheet name="Nick Palmer" sheetId="356" r:id="rId159"/>
    <sheet name="Otis Riffey" sheetId="278" r:id="rId160"/>
    <sheet name="Pam Gates" sheetId="399" r:id="rId161"/>
    <sheet name="Patrick Kennedy" sheetId="279" r:id="rId162"/>
    <sheet name="Patrick McPhee" sheetId="240" r:id="rId163"/>
    <sheet name="Paul Dyer" sheetId="402" r:id="rId164"/>
    <sheet name="Phil Blower" sheetId="379" r:id="rId165"/>
    <sheet name="Robert Brantley" sheetId="380" r:id="rId166"/>
    <sheet name="Rene Melendez" sheetId="195" r:id="rId167"/>
    <sheet name="Rebecca Carroll" sheetId="361" r:id="rId168"/>
    <sheet name="Rhett Wells" sheetId="389" r:id="rId169"/>
    <sheet name="Rick Edington" sheetId="280" r:id="rId170"/>
    <sheet name="Ricky Haley" sheetId="185" r:id="rId171"/>
    <sheet name="Robert Benoit II" sheetId="196" r:id="rId172"/>
    <sheet name="Robert Jackson" sheetId="366" r:id="rId173"/>
    <sheet name="Ronald Blasko" sheetId="329" r:id="rId174"/>
    <sheet name="Scott Spencer" sheetId="281" r:id="rId175"/>
    <sheet name="Shane Hatfield" sheetId="297" r:id="rId176"/>
    <sheet name="Shelby Matoy" sheetId="330" r:id="rId177"/>
    <sheet name="Stanley Canter" sheetId="338" r:id="rId178"/>
    <sheet name="Steve Bates " sheetId="390" r:id="rId179"/>
    <sheet name="Steve DuVall" sheetId="282" r:id="rId180"/>
    <sheet name="Steve Kiemele" sheetId="143" r:id="rId181"/>
    <sheet name="Steve Pennington" sheetId="331" r:id="rId182"/>
    <sheet name="Tanner Lawson" sheetId="370" r:id="rId183"/>
    <sheet name="Theodore Farkas" sheetId="332" r:id="rId184"/>
    <sheet name="Terry George" sheetId="357" r:id="rId185"/>
    <sheet name="Tia Craig" sheetId="358" r:id="rId186"/>
    <sheet name="Tim Thomas" sheetId="144" r:id="rId187"/>
    <sheet name="Tim Brewer" sheetId="283" r:id="rId188"/>
    <sheet name="Tim Buckley" sheetId="371" r:id="rId189"/>
    <sheet name="Tim Rowlands" sheetId="367" r:id="rId190"/>
    <sheet name="Tony Greenway" sheetId="149" r:id="rId191"/>
    <sheet name="Tom Woebkenberg" sheetId="359" r:id="rId192"/>
    <sheet name="Tom wilkinson" sheetId="381" r:id="rId193"/>
    <sheet name="Tommy Cole" sheetId="197" r:id="rId194"/>
    <sheet name="Travis Davis" sheetId="145" r:id="rId195"/>
    <sheet name="Tyson Gross" sheetId="360" r:id="rId196"/>
    <sheet name="Van Presson" sheetId="190" r:id="rId197"/>
    <sheet name="Wallace Smallwood" sheetId="298" r:id="rId198"/>
    <sheet name="Woody Smith" sheetId="284" r:id="rId199"/>
    <sheet name="Walter Smith" sheetId="337" r:id="rId200"/>
  </sheets>
  <externalReferences>
    <externalReference r:id="rId201"/>
    <externalReference r:id="rId202"/>
  </externalReferences>
  <definedNames>
    <definedName name="_xlnm._FilterDatabase" localSheetId="19" hidden="1">'Billy Hudson'!$A$1:$O$37</definedName>
    <definedName name="_xlnm._FilterDatabase" localSheetId="0" hidden="1">'National Rankings'!#REF!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0" i="1" l="1"/>
  <c r="N4" i="402"/>
  <c r="L4" i="402"/>
  <c r="K4" i="402"/>
  <c r="D160" i="1" s="1"/>
  <c r="N6" i="401"/>
  <c r="L6" i="401"/>
  <c r="E171" i="1" s="1"/>
  <c r="K6" i="401"/>
  <c r="D171" i="1" s="1"/>
  <c r="O13" i="280"/>
  <c r="O12" i="294"/>
  <c r="O8" i="264"/>
  <c r="O17" i="242"/>
  <c r="O9" i="301"/>
  <c r="N4" i="400"/>
  <c r="L4" i="400"/>
  <c r="E127" i="1" s="1"/>
  <c r="K4" i="400"/>
  <c r="D127" i="1" s="1"/>
  <c r="E144" i="1"/>
  <c r="E91" i="1"/>
  <c r="N4" i="399"/>
  <c r="L4" i="399"/>
  <c r="E96" i="1" s="1"/>
  <c r="K4" i="399"/>
  <c r="D96" i="1" s="1"/>
  <c r="N4" i="398"/>
  <c r="L4" i="398"/>
  <c r="K4" i="398"/>
  <c r="D132" i="1" s="1"/>
  <c r="N4" i="397"/>
  <c r="L4" i="397"/>
  <c r="K4" i="397"/>
  <c r="D134" i="1" s="1"/>
  <c r="N4" i="396"/>
  <c r="L4" i="396"/>
  <c r="K4" i="396"/>
  <c r="D144" i="1" s="1"/>
  <c r="N5" i="395"/>
  <c r="L5" i="395"/>
  <c r="E121" i="1" s="1"/>
  <c r="K5" i="395"/>
  <c r="D121" i="1" s="1"/>
  <c r="N4" i="394"/>
  <c r="L4" i="394"/>
  <c r="K4" i="394"/>
  <c r="D106" i="1" s="1"/>
  <c r="N4" i="393"/>
  <c r="L4" i="393"/>
  <c r="K4" i="393"/>
  <c r="D169" i="1" s="1"/>
  <c r="N4" i="392"/>
  <c r="L4" i="392"/>
  <c r="K4" i="392"/>
  <c r="D91" i="1" s="1"/>
  <c r="N6" i="391"/>
  <c r="L6" i="391"/>
  <c r="K6" i="391"/>
  <c r="D118" i="1" s="1"/>
  <c r="D4" i="359"/>
  <c r="C4" i="359"/>
  <c r="D5" i="367"/>
  <c r="C5" i="367"/>
  <c r="D3" i="390"/>
  <c r="C3" i="390"/>
  <c r="C12" i="280"/>
  <c r="D12" i="280"/>
  <c r="D6" i="356"/>
  <c r="C6" i="356"/>
  <c r="D6" i="355"/>
  <c r="C6" i="355"/>
  <c r="C10" i="294"/>
  <c r="D10" i="294"/>
  <c r="D5" i="353"/>
  <c r="C5" i="353"/>
  <c r="D5" i="351"/>
  <c r="C5" i="351"/>
  <c r="L49" i="261"/>
  <c r="M49" i="261" s="1"/>
  <c r="O49" i="261" s="1"/>
  <c r="L15" i="350"/>
  <c r="M15" i="350" s="1"/>
  <c r="O15" i="350" s="1"/>
  <c r="D5" i="348"/>
  <c r="C5" i="348"/>
  <c r="L3" i="374"/>
  <c r="M3" i="374" s="1"/>
  <c r="O3" i="374" s="1"/>
  <c r="L9" i="308"/>
  <c r="M9" i="308" s="1"/>
  <c r="O9" i="308" s="1"/>
  <c r="D6" i="341"/>
  <c r="C6" i="341"/>
  <c r="C15" i="242"/>
  <c r="D15" i="242"/>
  <c r="N49" i="131"/>
  <c r="D90" i="1"/>
  <c r="N5" i="390"/>
  <c r="L5" i="390"/>
  <c r="E90" i="1" s="1"/>
  <c r="K5" i="390"/>
  <c r="L11" i="338"/>
  <c r="K11" i="338"/>
  <c r="K13" i="338" s="1"/>
  <c r="D7" i="1" s="1"/>
  <c r="N4" i="389"/>
  <c r="L4" i="389"/>
  <c r="K4" i="389"/>
  <c r="D161" i="1" s="1"/>
  <c r="K8" i="325"/>
  <c r="M8" i="325" s="1"/>
  <c r="O8" i="325" s="1"/>
  <c r="L8" i="325"/>
  <c r="D126" i="1"/>
  <c r="N5" i="388"/>
  <c r="L5" i="388"/>
  <c r="E126" i="1" s="1"/>
  <c r="K5" i="388"/>
  <c r="L14" i="350"/>
  <c r="K14" i="350"/>
  <c r="K17" i="350" s="1"/>
  <c r="D24" i="1" s="1"/>
  <c r="N5" i="387"/>
  <c r="L5" i="387"/>
  <c r="E155" i="1" s="1"/>
  <c r="K5" i="387"/>
  <c r="D155" i="1" s="1"/>
  <c r="D83" i="1"/>
  <c r="N4" i="386"/>
  <c r="L4" i="386"/>
  <c r="K4" i="386"/>
  <c r="D97" i="1"/>
  <c r="N4" i="385"/>
  <c r="L4" i="385"/>
  <c r="E97" i="1" s="1"/>
  <c r="K4" i="385"/>
  <c r="N8" i="384"/>
  <c r="L8" i="384"/>
  <c r="E79" i="1" s="1"/>
  <c r="K8" i="384"/>
  <c r="D79" i="1" s="1"/>
  <c r="L15" i="287"/>
  <c r="K15" i="287"/>
  <c r="M15" i="287" s="1"/>
  <c r="O15" i="287" s="1"/>
  <c r="N5" i="383"/>
  <c r="L5" i="383"/>
  <c r="E151" i="1" s="1"/>
  <c r="K5" i="383"/>
  <c r="D151" i="1" s="1"/>
  <c r="D199" i="1"/>
  <c r="N4" i="382"/>
  <c r="L4" i="382"/>
  <c r="E199" i="1" s="1"/>
  <c r="K4" i="382"/>
  <c r="N4" i="381"/>
  <c r="L4" i="381"/>
  <c r="K4" i="381"/>
  <c r="D84" i="1" s="1"/>
  <c r="N4" i="380"/>
  <c r="L4" i="380"/>
  <c r="K4" i="380"/>
  <c r="D133" i="1" s="1"/>
  <c r="N4" i="379"/>
  <c r="L4" i="379"/>
  <c r="K4" i="379"/>
  <c r="D87" i="1" s="1"/>
  <c r="O2" i="378"/>
  <c r="N4" i="378"/>
  <c r="L4" i="378"/>
  <c r="E168" i="1" s="1"/>
  <c r="K4" i="378"/>
  <c r="D168" i="1" s="1"/>
  <c r="N4" i="377"/>
  <c r="L4" i="377"/>
  <c r="E167" i="1" s="1"/>
  <c r="K4" i="377"/>
  <c r="D167" i="1" s="1"/>
  <c r="N4" i="376"/>
  <c r="L4" i="376"/>
  <c r="K4" i="376"/>
  <c r="D89" i="1" s="1"/>
  <c r="N4" i="375"/>
  <c r="L4" i="375"/>
  <c r="E182" i="1" s="1"/>
  <c r="K4" i="375"/>
  <c r="D182" i="1" s="1"/>
  <c r="N5" i="374"/>
  <c r="K5" i="374"/>
  <c r="D203" i="1" s="1"/>
  <c r="O2" i="373"/>
  <c r="N5" i="373"/>
  <c r="L5" i="373"/>
  <c r="E129" i="1" s="1"/>
  <c r="K5" i="373"/>
  <c r="D129" i="1" s="1"/>
  <c r="N4" i="372"/>
  <c r="L4" i="372"/>
  <c r="E139" i="1" s="1"/>
  <c r="K4" i="372"/>
  <c r="D139" i="1" s="1"/>
  <c r="O5" i="279"/>
  <c r="O4" i="326"/>
  <c r="O5" i="324"/>
  <c r="O7" i="294"/>
  <c r="O11" i="242"/>
  <c r="O7" i="301"/>
  <c r="D204" i="1"/>
  <c r="N4" i="371"/>
  <c r="L4" i="371"/>
  <c r="E153" i="1" s="1"/>
  <c r="K4" i="371"/>
  <c r="D153" i="1" s="1"/>
  <c r="N4" i="370"/>
  <c r="L4" i="370"/>
  <c r="E204" i="1" s="1"/>
  <c r="K4" i="370"/>
  <c r="N9" i="369"/>
  <c r="L9" i="369"/>
  <c r="E69" i="1" s="1"/>
  <c r="K9" i="369"/>
  <c r="D69" i="1" s="1"/>
  <c r="N7" i="367"/>
  <c r="L7" i="367"/>
  <c r="E98" i="1" s="1"/>
  <c r="K7" i="367"/>
  <c r="D98" i="1" s="1"/>
  <c r="N6" i="366"/>
  <c r="L6" i="366"/>
  <c r="E193" i="1" s="1"/>
  <c r="K6" i="366"/>
  <c r="D193" i="1" s="1"/>
  <c r="E138" i="1"/>
  <c r="N4" i="364"/>
  <c r="L4" i="364"/>
  <c r="K4" i="364"/>
  <c r="D138" i="1" s="1"/>
  <c r="E188" i="1"/>
  <c r="N4" i="363"/>
  <c r="L4" i="363"/>
  <c r="K4" i="363"/>
  <c r="D188" i="1" s="1"/>
  <c r="L6" i="294"/>
  <c r="M6" i="294" s="1"/>
  <c r="N6" i="362"/>
  <c r="L6" i="362"/>
  <c r="E103" i="1" s="1"/>
  <c r="K6" i="362"/>
  <c r="D103" i="1" s="1"/>
  <c r="N5" i="361"/>
  <c r="L5" i="361"/>
  <c r="M5" i="361" s="1"/>
  <c r="F109" i="1" s="1"/>
  <c r="K5" i="361"/>
  <c r="D109" i="1" s="1"/>
  <c r="N18" i="360"/>
  <c r="L18" i="360"/>
  <c r="E16" i="1" s="1"/>
  <c r="K18" i="360"/>
  <c r="D16" i="1" s="1"/>
  <c r="L23" i="282"/>
  <c r="K23" i="282"/>
  <c r="L23" i="276"/>
  <c r="K23" i="276"/>
  <c r="K27" i="270"/>
  <c r="L27" i="270"/>
  <c r="L7" i="266"/>
  <c r="L15" i="266" s="1"/>
  <c r="K7" i="266"/>
  <c r="K15" i="266" s="1"/>
  <c r="D42" i="1" s="1"/>
  <c r="K18" i="262"/>
  <c r="K30" i="262" s="1"/>
  <c r="D13" i="1" s="1"/>
  <c r="L18" i="262"/>
  <c r="L22" i="261"/>
  <c r="K22" i="261"/>
  <c r="L4" i="259"/>
  <c r="L9" i="259" s="1"/>
  <c r="E59" i="1" s="1"/>
  <c r="K4" i="259"/>
  <c r="K9" i="259" s="1"/>
  <c r="D59" i="1" s="1"/>
  <c r="L11" i="258"/>
  <c r="L25" i="258" s="1"/>
  <c r="E56" i="1" s="1"/>
  <c r="K11" i="258"/>
  <c r="K25" i="258" s="1"/>
  <c r="D56" i="1" s="1"/>
  <c r="L12" i="253"/>
  <c r="K12" i="253"/>
  <c r="K9" i="241"/>
  <c r="K18" i="241" s="1"/>
  <c r="D51" i="1" s="1"/>
  <c r="L9" i="241"/>
  <c r="L18" i="241" s="1"/>
  <c r="E51" i="1" s="1"/>
  <c r="N6" i="359"/>
  <c r="L6" i="359"/>
  <c r="E150" i="1" s="1"/>
  <c r="K6" i="359"/>
  <c r="D150" i="1" s="1"/>
  <c r="N4" i="358"/>
  <c r="L4" i="358"/>
  <c r="K4" i="358"/>
  <c r="D93" i="1" s="1"/>
  <c r="N4" i="357"/>
  <c r="L4" i="357"/>
  <c r="E123" i="1" s="1"/>
  <c r="K4" i="357"/>
  <c r="D123" i="1" s="1"/>
  <c r="N8" i="356"/>
  <c r="L8" i="356"/>
  <c r="E104" i="1" s="1"/>
  <c r="K8" i="356"/>
  <c r="D104" i="1" s="1"/>
  <c r="N8" i="355"/>
  <c r="L8" i="355"/>
  <c r="E145" i="1" s="1"/>
  <c r="K8" i="355"/>
  <c r="D145" i="1" s="1"/>
  <c r="N6" i="354"/>
  <c r="L6" i="354"/>
  <c r="K6" i="354"/>
  <c r="D115" i="1" s="1"/>
  <c r="N7" i="353"/>
  <c r="L7" i="353"/>
  <c r="K7" i="353"/>
  <c r="D105" i="1" s="1"/>
  <c r="N4" i="352"/>
  <c r="L4" i="352"/>
  <c r="E100" i="1" s="1"/>
  <c r="K4" i="352"/>
  <c r="D100" i="1" s="1"/>
  <c r="N7" i="351"/>
  <c r="L7" i="351"/>
  <c r="E184" i="1" s="1"/>
  <c r="K7" i="351"/>
  <c r="D184" i="1" s="1"/>
  <c r="N17" i="350"/>
  <c r="N5" i="349"/>
  <c r="L5" i="349"/>
  <c r="K5" i="349"/>
  <c r="D102" i="1" s="1"/>
  <c r="N7" i="348"/>
  <c r="L7" i="348"/>
  <c r="E163" i="1" s="1"/>
  <c r="K7" i="348"/>
  <c r="D163" i="1" s="1"/>
  <c r="N6" i="347"/>
  <c r="L6" i="347"/>
  <c r="E120" i="1" s="1"/>
  <c r="K6" i="347"/>
  <c r="D120" i="1" s="1"/>
  <c r="N5" i="346"/>
  <c r="L5" i="346"/>
  <c r="K5" i="346"/>
  <c r="D108" i="1" s="1"/>
  <c r="N4" i="345"/>
  <c r="L4" i="345"/>
  <c r="E86" i="1" s="1"/>
  <c r="K4" i="345"/>
  <c r="D86" i="1" s="1"/>
  <c r="N4" i="344"/>
  <c r="L4" i="344"/>
  <c r="E198" i="1" s="1"/>
  <c r="K4" i="344"/>
  <c r="D198" i="1" s="1"/>
  <c r="N7" i="343"/>
  <c r="L7" i="343"/>
  <c r="K7" i="343"/>
  <c r="D113" i="1" s="1"/>
  <c r="N7" i="342"/>
  <c r="L7" i="342"/>
  <c r="E101" i="1" s="1"/>
  <c r="K7" i="342"/>
  <c r="D101" i="1" s="1"/>
  <c r="N8" i="341"/>
  <c r="L8" i="341"/>
  <c r="K8" i="341"/>
  <c r="D107" i="1" s="1"/>
  <c r="N10" i="340"/>
  <c r="L10" i="340"/>
  <c r="K10" i="340"/>
  <c r="D57" i="1" s="1"/>
  <c r="N8" i="339"/>
  <c r="L8" i="339"/>
  <c r="K8" i="339"/>
  <c r="D8" i="1" s="1"/>
  <c r="N13" i="338"/>
  <c r="N4" i="337"/>
  <c r="L4" i="337"/>
  <c r="E189" i="1" s="1"/>
  <c r="K4" i="337"/>
  <c r="D189" i="1" s="1"/>
  <c r="C11" i="145"/>
  <c r="C16" i="143"/>
  <c r="C12" i="185"/>
  <c r="C7" i="141"/>
  <c r="N9" i="336"/>
  <c r="L9" i="336"/>
  <c r="E28" i="1" s="1"/>
  <c r="K9" i="336"/>
  <c r="D28" i="1" s="1"/>
  <c r="N7" i="335"/>
  <c r="L7" i="335"/>
  <c r="E71" i="1" s="1"/>
  <c r="K7" i="335"/>
  <c r="D71" i="1" s="1"/>
  <c r="D2" i="334"/>
  <c r="C2" i="334"/>
  <c r="N4" i="334"/>
  <c r="L4" i="334"/>
  <c r="E164" i="1" s="1"/>
  <c r="K4" i="334"/>
  <c r="D164" i="1" s="1"/>
  <c r="N4" i="333"/>
  <c r="L4" i="333"/>
  <c r="E147" i="1" s="1"/>
  <c r="K4" i="333"/>
  <c r="D147" i="1" s="1"/>
  <c r="N4" i="332"/>
  <c r="L4" i="332"/>
  <c r="E187" i="1" s="1"/>
  <c r="K4" i="332"/>
  <c r="D187" i="1" s="1"/>
  <c r="N4" i="331"/>
  <c r="L4" i="331"/>
  <c r="E99" i="1" s="1"/>
  <c r="K4" i="331"/>
  <c r="D99" i="1" s="1"/>
  <c r="K14" i="282"/>
  <c r="L14" i="282"/>
  <c r="N7" i="330"/>
  <c r="L7" i="330"/>
  <c r="E6" i="1" s="1"/>
  <c r="K7" i="330"/>
  <c r="D6" i="1" s="1"/>
  <c r="N8" i="329"/>
  <c r="L8" i="329"/>
  <c r="E49" i="1" s="1"/>
  <c r="K8" i="329"/>
  <c r="D49" i="1" s="1"/>
  <c r="N6" i="328"/>
  <c r="L6" i="328"/>
  <c r="E149" i="1" s="1"/>
  <c r="K6" i="328"/>
  <c r="D149" i="1" s="1"/>
  <c r="K14" i="276"/>
  <c r="L14" i="276"/>
  <c r="N7" i="327"/>
  <c r="L7" i="327"/>
  <c r="E137" i="1" s="1"/>
  <c r="K7" i="327"/>
  <c r="D137" i="1" s="1"/>
  <c r="N7" i="326"/>
  <c r="L7" i="326"/>
  <c r="E146" i="1" s="1"/>
  <c r="K7" i="326"/>
  <c r="D146" i="1" s="1"/>
  <c r="N10" i="325"/>
  <c r="L10" i="325"/>
  <c r="E21" i="1" s="1"/>
  <c r="N8" i="324"/>
  <c r="L8" i="324"/>
  <c r="E80" i="1" s="1"/>
  <c r="K8" i="324"/>
  <c r="D80" i="1" s="1"/>
  <c r="N4" i="323"/>
  <c r="L4" i="323"/>
  <c r="E197" i="1" s="1"/>
  <c r="K4" i="323"/>
  <c r="D197" i="1" s="1"/>
  <c r="N4" i="322"/>
  <c r="L4" i="322"/>
  <c r="E192" i="1" s="1"/>
  <c r="K4" i="322"/>
  <c r="D192" i="1" s="1"/>
  <c r="N8" i="321"/>
  <c r="L8" i="321"/>
  <c r="E124" i="1" s="1"/>
  <c r="K8" i="321"/>
  <c r="D124" i="1" s="1"/>
  <c r="K16" i="270"/>
  <c r="L16" i="270"/>
  <c r="N17" i="269"/>
  <c r="L17" i="269"/>
  <c r="E17" i="1" s="1"/>
  <c r="K17" i="269"/>
  <c r="D17" i="1" s="1"/>
  <c r="N7" i="320"/>
  <c r="L7" i="320"/>
  <c r="E19" i="1" s="1"/>
  <c r="K7" i="320"/>
  <c r="D19" i="1" s="1"/>
  <c r="N4" i="319"/>
  <c r="L4" i="319"/>
  <c r="K4" i="319"/>
  <c r="D94" i="1" s="1"/>
  <c r="N4" i="318"/>
  <c r="L4" i="318"/>
  <c r="E143" i="1" s="1"/>
  <c r="K4" i="318"/>
  <c r="D143" i="1" s="1"/>
  <c r="N4" i="317"/>
  <c r="L4" i="317"/>
  <c r="E174" i="1" s="1"/>
  <c r="K4" i="317"/>
  <c r="D174" i="1" s="1"/>
  <c r="K12" i="261"/>
  <c r="L12" i="261"/>
  <c r="K4" i="260"/>
  <c r="K14" i="260" s="1"/>
  <c r="D34" i="1" s="1"/>
  <c r="L4" i="260"/>
  <c r="N5" i="316"/>
  <c r="L5" i="316"/>
  <c r="E178" i="1" s="1"/>
  <c r="K5" i="316"/>
  <c r="D178" i="1" s="1"/>
  <c r="N4" i="315"/>
  <c r="L4" i="315"/>
  <c r="K4" i="315"/>
  <c r="D128" i="1" s="1"/>
  <c r="N4" i="314"/>
  <c r="L4" i="314"/>
  <c r="K4" i="314"/>
  <c r="D125" i="1" s="1"/>
  <c r="N4" i="313"/>
  <c r="L4" i="313"/>
  <c r="E88" i="1" s="1"/>
  <c r="K4" i="313"/>
  <c r="D88" i="1" s="1"/>
  <c r="K3" i="291"/>
  <c r="L3" i="291"/>
  <c r="L10" i="291" s="1"/>
  <c r="E62" i="1" s="1"/>
  <c r="N7" i="312"/>
  <c r="L7" i="312"/>
  <c r="K7" i="312"/>
  <c r="D111" i="1" s="1"/>
  <c r="K5" i="253"/>
  <c r="L5" i="253"/>
  <c r="N5" i="311"/>
  <c r="L5" i="311"/>
  <c r="K5" i="311"/>
  <c r="D177" i="1" s="1"/>
  <c r="N4" i="310"/>
  <c r="L4" i="310"/>
  <c r="K4" i="310"/>
  <c r="D173" i="1" s="1"/>
  <c r="N4" i="309"/>
  <c r="L4" i="309"/>
  <c r="E165" i="1" s="1"/>
  <c r="K4" i="309"/>
  <c r="D165" i="1" s="1"/>
  <c r="N11" i="308"/>
  <c r="K11" i="308"/>
  <c r="D23" i="1" s="1"/>
  <c r="N6" i="307"/>
  <c r="L6" i="307"/>
  <c r="K6" i="307"/>
  <c r="D85" i="1" s="1"/>
  <c r="N4" i="306"/>
  <c r="L4" i="306"/>
  <c r="E195" i="1" s="1"/>
  <c r="K4" i="306"/>
  <c r="D195" i="1" s="1"/>
  <c r="K5" i="287"/>
  <c r="L5" i="287"/>
  <c r="N4" i="305"/>
  <c r="L4" i="305"/>
  <c r="E135" i="1" s="1"/>
  <c r="K4" i="305"/>
  <c r="D135" i="1" s="1"/>
  <c r="N5" i="304"/>
  <c r="L5" i="304"/>
  <c r="E170" i="1" s="1"/>
  <c r="K5" i="304"/>
  <c r="D170" i="1" s="1"/>
  <c r="K10" i="243"/>
  <c r="K34" i="243" s="1"/>
  <c r="D64" i="1" s="1"/>
  <c r="L10" i="243"/>
  <c r="L34" i="243" s="1"/>
  <c r="E64" i="1" s="1"/>
  <c r="N5" i="303"/>
  <c r="L5" i="303"/>
  <c r="E142" i="1" s="1"/>
  <c r="K5" i="303"/>
  <c r="D142" i="1" s="1"/>
  <c r="N5" i="302"/>
  <c r="L5" i="302"/>
  <c r="E92" i="1" s="1"/>
  <c r="K5" i="302"/>
  <c r="N11" i="301"/>
  <c r="L11" i="301"/>
  <c r="E72" i="1" s="1"/>
  <c r="K11" i="301"/>
  <c r="D72" i="1" s="1"/>
  <c r="N5" i="300"/>
  <c r="L5" i="300"/>
  <c r="K5" i="300"/>
  <c r="D162" i="1" s="1"/>
  <c r="N4" i="299"/>
  <c r="L4" i="299"/>
  <c r="E95" i="1" s="1"/>
  <c r="K4" i="299"/>
  <c r="D95" i="1" s="1"/>
  <c r="N6" i="298"/>
  <c r="L6" i="298"/>
  <c r="E110" i="1" s="1"/>
  <c r="K6" i="298"/>
  <c r="D110" i="1" s="1"/>
  <c r="N5" i="297"/>
  <c r="L5" i="297"/>
  <c r="E122" i="1" s="1"/>
  <c r="K5" i="297"/>
  <c r="D122" i="1" s="1"/>
  <c r="N4" i="296"/>
  <c r="L4" i="296"/>
  <c r="E175" i="1" s="1"/>
  <c r="K4" i="296"/>
  <c r="D175" i="1" s="1"/>
  <c r="N8" i="295"/>
  <c r="L8" i="295"/>
  <c r="E77" i="1" s="1"/>
  <c r="K8" i="295"/>
  <c r="D77" i="1" s="1"/>
  <c r="N15" i="294"/>
  <c r="K15" i="294"/>
  <c r="D70" i="1" s="1"/>
  <c r="N17" i="293"/>
  <c r="L17" i="293"/>
  <c r="E63" i="1" s="1"/>
  <c r="K17" i="293"/>
  <c r="D63" i="1" s="1"/>
  <c r="N9" i="292"/>
  <c r="L9" i="292"/>
  <c r="E76" i="1" s="1"/>
  <c r="K9" i="292"/>
  <c r="D76" i="1" s="1"/>
  <c r="N10" i="291"/>
  <c r="N9" i="290"/>
  <c r="L9" i="290"/>
  <c r="E45" i="1" s="1"/>
  <c r="K9" i="290"/>
  <c r="D45" i="1" s="1"/>
  <c r="N20" i="289"/>
  <c r="L20" i="289"/>
  <c r="E47" i="1" s="1"/>
  <c r="K20" i="289"/>
  <c r="D47" i="1" s="1"/>
  <c r="N5" i="288"/>
  <c r="L5" i="288"/>
  <c r="E205" i="1" s="1"/>
  <c r="K5" i="288"/>
  <c r="D205" i="1" s="1"/>
  <c r="N22" i="287"/>
  <c r="N5" i="286"/>
  <c r="L5" i="286"/>
  <c r="E112" i="1" s="1"/>
  <c r="K5" i="286"/>
  <c r="D112" i="1" s="1"/>
  <c r="N17" i="285"/>
  <c r="L17" i="285"/>
  <c r="E73" i="1" s="1"/>
  <c r="K17" i="285"/>
  <c r="D73" i="1" s="1"/>
  <c r="N4" i="284"/>
  <c r="L4" i="284"/>
  <c r="K4" i="284"/>
  <c r="D136" i="1" s="1"/>
  <c r="N5" i="283"/>
  <c r="L5" i="283"/>
  <c r="E191" i="1" s="1"/>
  <c r="K5" i="283"/>
  <c r="D191" i="1" s="1"/>
  <c r="N51" i="282"/>
  <c r="N5" i="281"/>
  <c r="L5" i="281"/>
  <c r="E156" i="1" s="1"/>
  <c r="K5" i="281"/>
  <c r="D156" i="1" s="1"/>
  <c r="N15" i="280"/>
  <c r="L15" i="280"/>
  <c r="E53" i="1" s="1"/>
  <c r="K15" i="280"/>
  <c r="D53" i="1" s="1"/>
  <c r="N7" i="279"/>
  <c r="L7" i="279"/>
  <c r="E140" i="1" s="1"/>
  <c r="K7" i="279"/>
  <c r="D140" i="1" s="1"/>
  <c r="N4" i="278"/>
  <c r="L4" i="278"/>
  <c r="K4" i="278"/>
  <c r="D116" i="1" s="1"/>
  <c r="N4" i="277"/>
  <c r="L4" i="277"/>
  <c r="K4" i="277"/>
  <c r="D148" i="1" s="1"/>
  <c r="N55" i="276"/>
  <c r="N9" i="275"/>
  <c r="L9" i="275"/>
  <c r="E27" i="1" s="1"/>
  <c r="K9" i="275"/>
  <c r="D27" i="1" s="1"/>
  <c r="N27" i="274"/>
  <c r="L27" i="274"/>
  <c r="E11" i="1" s="1"/>
  <c r="K27" i="274"/>
  <c r="D11" i="1" s="1"/>
  <c r="N22" i="273"/>
  <c r="L22" i="273"/>
  <c r="E15" i="1" s="1"/>
  <c r="K22" i="273"/>
  <c r="D15" i="1" s="1"/>
  <c r="N7" i="272"/>
  <c r="L7" i="272"/>
  <c r="K7" i="272"/>
  <c r="D179" i="1" s="1"/>
  <c r="N5" i="271"/>
  <c r="L5" i="271"/>
  <c r="E176" i="1" s="1"/>
  <c r="K5" i="271"/>
  <c r="D176" i="1" s="1"/>
  <c r="N65" i="270"/>
  <c r="N7" i="268"/>
  <c r="L7" i="268"/>
  <c r="E154" i="1" s="1"/>
  <c r="K7" i="268"/>
  <c r="D154" i="1" s="1"/>
  <c r="N12" i="267"/>
  <c r="L12" i="267"/>
  <c r="E43" i="1" s="1"/>
  <c r="K12" i="267"/>
  <c r="D43" i="1" s="1"/>
  <c r="N15" i="266"/>
  <c r="N23" i="265"/>
  <c r="L23" i="265"/>
  <c r="E50" i="1" s="1"/>
  <c r="K23" i="265"/>
  <c r="D50" i="1" s="1"/>
  <c r="N11" i="264"/>
  <c r="L11" i="264"/>
  <c r="E75" i="1" s="1"/>
  <c r="K11" i="264"/>
  <c r="D75" i="1" s="1"/>
  <c r="N5" i="263"/>
  <c r="L5" i="263"/>
  <c r="K5" i="263"/>
  <c r="D185" i="1" s="1"/>
  <c r="N30" i="262"/>
  <c r="L30" i="262"/>
  <c r="E13" i="1" s="1"/>
  <c r="N61" i="261"/>
  <c r="N14" i="260"/>
  <c r="N9" i="259"/>
  <c r="N25" i="258"/>
  <c r="N8" i="257"/>
  <c r="L8" i="257"/>
  <c r="E117" i="1" s="1"/>
  <c r="K8" i="257"/>
  <c r="D117" i="1" s="1"/>
  <c r="N37" i="256"/>
  <c r="L37" i="256"/>
  <c r="E32" i="1" s="1"/>
  <c r="K37" i="256"/>
  <c r="D32" i="1" s="1"/>
  <c r="N12" i="255"/>
  <c r="L12" i="255"/>
  <c r="E38" i="1" s="1"/>
  <c r="K12" i="255"/>
  <c r="D38" i="1" s="1"/>
  <c r="N10" i="254"/>
  <c r="L10" i="254"/>
  <c r="K10" i="254"/>
  <c r="D67" i="1" s="1"/>
  <c r="N28" i="253"/>
  <c r="N5" i="252"/>
  <c r="L5" i="252"/>
  <c r="E166" i="1" s="1"/>
  <c r="K5" i="252"/>
  <c r="D166" i="1" s="1"/>
  <c r="N19" i="251"/>
  <c r="L19" i="251"/>
  <c r="E30" i="1" s="1"/>
  <c r="K19" i="251"/>
  <c r="D30" i="1" s="1"/>
  <c r="N7" i="250"/>
  <c r="L7" i="250"/>
  <c r="E158" i="1" s="1"/>
  <c r="K7" i="250"/>
  <c r="D158" i="1" s="1"/>
  <c r="N4" i="249"/>
  <c r="L4" i="249"/>
  <c r="E200" i="1" s="1"/>
  <c r="K4" i="249"/>
  <c r="D200" i="1" s="1"/>
  <c r="N22" i="145"/>
  <c r="L22" i="145"/>
  <c r="E29" i="1" s="1"/>
  <c r="K22" i="145"/>
  <c r="D29" i="1" s="1"/>
  <c r="N5" i="248"/>
  <c r="L5" i="248"/>
  <c r="E202" i="1" s="1"/>
  <c r="K5" i="248"/>
  <c r="D202" i="1" s="1"/>
  <c r="N5" i="247"/>
  <c r="L5" i="247"/>
  <c r="E152" i="1" s="1"/>
  <c r="K5" i="247"/>
  <c r="D152" i="1" s="1"/>
  <c r="N4" i="246"/>
  <c r="L4" i="246"/>
  <c r="E194" i="1" s="1"/>
  <c r="K4" i="246"/>
  <c r="D194" i="1" s="1"/>
  <c r="N4" i="245"/>
  <c r="L4" i="245"/>
  <c r="E114" i="1" s="1"/>
  <c r="K4" i="245"/>
  <c r="D114" i="1" s="1"/>
  <c r="N7" i="244"/>
  <c r="L7" i="244"/>
  <c r="E131" i="1" s="1"/>
  <c r="K7" i="244"/>
  <c r="D131" i="1" s="1"/>
  <c r="N34" i="243"/>
  <c r="N20" i="242"/>
  <c r="L20" i="242"/>
  <c r="E39" i="1" s="1"/>
  <c r="K20" i="242"/>
  <c r="D39" i="1" s="1"/>
  <c r="N18" i="241"/>
  <c r="N4" i="240"/>
  <c r="L4" i="240"/>
  <c r="E186" i="1" s="1"/>
  <c r="K4" i="240"/>
  <c r="D186" i="1" s="1"/>
  <c r="N12" i="204"/>
  <c r="L12" i="204"/>
  <c r="E55" i="1" s="1"/>
  <c r="K12" i="204"/>
  <c r="D55" i="1" s="1"/>
  <c r="N7" i="203"/>
  <c r="L7" i="203"/>
  <c r="E157" i="1" s="1"/>
  <c r="K7" i="203"/>
  <c r="D157" i="1" s="1"/>
  <c r="N12" i="202"/>
  <c r="L12" i="202"/>
  <c r="E52" i="1" s="1"/>
  <c r="K12" i="202"/>
  <c r="D52" i="1" s="1"/>
  <c r="N5" i="201"/>
  <c r="L5" i="201"/>
  <c r="E119" i="1" s="1"/>
  <c r="K5" i="201"/>
  <c r="D119" i="1" s="1"/>
  <c r="N11" i="200"/>
  <c r="L11" i="200"/>
  <c r="E12" i="1" s="1"/>
  <c r="K11" i="200"/>
  <c r="D12" i="1" s="1"/>
  <c r="N14" i="199"/>
  <c r="L14" i="199"/>
  <c r="E20" i="1" s="1"/>
  <c r="K14" i="199"/>
  <c r="D20" i="1" s="1"/>
  <c r="N13" i="198"/>
  <c r="L13" i="198"/>
  <c r="E31" i="1" s="1"/>
  <c r="K13" i="198"/>
  <c r="D31" i="1" s="1"/>
  <c r="N9" i="197"/>
  <c r="L9" i="197"/>
  <c r="E36" i="1" s="1"/>
  <c r="K9" i="197"/>
  <c r="D36" i="1" s="1"/>
  <c r="N11" i="196"/>
  <c r="L11" i="196"/>
  <c r="E196" i="1" s="1"/>
  <c r="K11" i="196"/>
  <c r="D196" i="1" s="1"/>
  <c r="N4" i="195"/>
  <c r="L4" i="195"/>
  <c r="E172" i="1" s="1"/>
  <c r="K4" i="195"/>
  <c r="D172" i="1" s="1"/>
  <c r="N4" i="194"/>
  <c r="L4" i="194"/>
  <c r="E159" i="1" s="1"/>
  <c r="K4" i="194"/>
  <c r="D159" i="1" s="1"/>
  <c r="N6" i="193"/>
  <c r="L6" i="193"/>
  <c r="E130" i="1" s="1"/>
  <c r="K6" i="193"/>
  <c r="D130" i="1" s="1"/>
  <c r="N12" i="192"/>
  <c r="L12" i="192"/>
  <c r="K12" i="192"/>
  <c r="D68" i="1" s="1"/>
  <c r="N7" i="191"/>
  <c r="L7" i="191"/>
  <c r="E183" i="1" s="1"/>
  <c r="K7" i="191"/>
  <c r="D183" i="1" s="1"/>
  <c r="N12" i="190"/>
  <c r="L12" i="190"/>
  <c r="E54" i="1" s="1"/>
  <c r="K12" i="190"/>
  <c r="D54" i="1" s="1"/>
  <c r="N13" i="189"/>
  <c r="L13" i="189"/>
  <c r="E44" i="1" s="1"/>
  <c r="K13" i="189"/>
  <c r="D44" i="1" s="1"/>
  <c r="N12" i="188"/>
  <c r="L12" i="188"/>
  <c r="E61" i="1" s="1"/>
  <c r="K12" i="188"/>
  <c r="D61" i="1" s="1"/>
  <c r="N21" i="187"/>
  <c r="L21" i="187"/>
  <c r="E74" i="1" s="1"/>
  <c r="K21" i="187"/>
  <c r="D74" i="1" s="1"/>
  <c r="N4" i="149"/>
  <c r="L4" i="149"/>
  <c r="E141" i="1" s="1"/>
  <c r="K4" i="149"/>
  <c r="D141" i="1" s="1"/>
  <c r="N11" i="186"/>
  <c r="L11" i="186"/>
  <c r="E60" i="1" s="1"/>
  <c r="K11" i="186"/>
  <c r="D60" i="1" s="1"/>
  <c r="N24" i="185"/>
  <c r="L24" i="185"/>
  <c r="E25" i="1" s="1"/>
  <c r="K24" i="185"/>
  <c r="D25" i="1" s="1"/>
  <c r="N4" i="174"/>
  <c r="L4" i="174"/>
  <c r="E201" i="1" s="1"/>
  <c r="K4" i="174"/>
  <c r="D201" i="1" s="1"/>
  <c r="N5" i="173"/>
  <c r="L5" i="173"/>
  <c r="E181" i="1" s="1"/>
  <c r="K5" i="173"/>
  <c r="D181" i="1" s="1"/>
  <c r="N9" i="172"/>
  <c r="L9" i="172"/>
  <c r="K9" i="172"/>
  <c r="D65" i="1" s="1"/>
  <c r="N8" i="171"/>
  <c r="L8" i="171"/>
  <c r="K8" i="171"/>
  <c r="D46" i="1" s="1"/>
  <c r="N9" i="170"/>
  <c r="L9" i="170"/>
  <c r="K9" i="170"/>
  <c r="D58" i="1" s="1"/>
  <c r="N8" i="169"/>
  <c r="L8" i="169"/>
  <c r="E78" i="1" s="1"/>
  <c r="K8" i="169"/>
  <c r="D78" i="1" s="1"/>
  <c r="N27" i="168"/>
  <c r="L27" i="168"/>
  <c r="K27" i="168"/>
  <c r="D66" i="1" s="1"/>
  <c r="N19" i="163"/>
  <c r="L19" i="163"/>
  <c r="E35" i="1" s="1"/>
  <c r="K19" i="163"/>
  <c r="D35" i="1" s="1"/>
  <c r="N8" i="155"/>
  <c r="L8" i="155"/>
  <c r="E81" i="1" s="1"/>
  <c r="K8" i="155"/>
  <c r="D81" i="1" s="1"/>
  <c r="N17" i="144"/>
  <c r="L17" i="144"/>
  <c r="E48" i="1" s="1"/>
  <c r="K17" i="144"/>
  <c r="D48" i="1" s="1"/>
  <c r="N33" i="143"/>
  <c r="L33" i="143"/>
  <c r="E40" i="1" s="1"/>
  <c r="K33" i="143"/>
  <c r="D40" i="1" s="1"/>
  <c r="N12" i="141"/>
  <c r="L12" i="141"/>
  <c r="M12" i="141" s="1"/>
  <c r="F41" i="1" s="1"/>
  <c r="K12" i="141"/>
  <c r="D41" i="1" s="1"/>
  <c r="N4" i="140"/>
  <c r="L4" i="140"/>
  <c r="E190" i="1" s="1"/>
  <c r="K4" i="140"/>
  <c r="D190" i="1" s="1"/>
  <c r="N17" i="139"/>
  <c r="L17" i="139"/>
  <c r="E37" i="1" s="1"/>
  <c r="K17" i="139"/>
  <c r="D37" i="1" s="1"/>
  <c r="N4" i="138"/>
  <c r="L4" i="138"/>
  <c r="E180" i="1" s="1"/>
  <c r="K4" i="138"/>
  <c r="D180" i="1" s="1"/>
  <c r="M4" i="394" l="1"/>
  <c r="F106" i="1" s="1"/>
  <c r="M4" i="393"/>
  <c r="O4" i="393" s="1"/>
  <c r="M4" i="397"/>
  <c r="O4" i="397" s="1"/>
  <c r="M4" i="398"/>
  <c r="F132" i="1" s="1"/>
  <c r="E106" i="1"/>
  <c r="E132" i="1"/>
  <c r="L5" i="374"/>
  <c r="E203" i="1" s="1"/>
  <c r="M4" i="402"/>
  <c r="K65" i="270"/>
  <c r="D10" i="1" s="1"/>
  <c r="M6" i="401"/>
  <c r="E134" i="1"/>
  <c r="K10" i="325"/>
  <c r="D21" i="1" s="1"/>
  <c r="L11" i="308"/>
  <c r="E23" i="1" s="1"/>
  <c r="M4" i="386"/>
  <c r="O4" i="386" s="1"/>
  <c r="M14" i="350"/>
  <c r="O14" i="350" s="1"/>
  <c r="M4" i="389"/>
  <c r="O4" i="389" s="1"/>
  <c r="M11" i="338"/>
  <c r="O11" i="338" s="1"/>
  <c r="M6" i="391"/>
  <c r="O6" i="391" s="1"/>
  <c r="E169" i="1"/>
  <c r="M4" i="379"/>
  <c r="O4" i="379" s="1"/>
  <c r="M4" i="392"/>
  <c r="F169" i="1"/>
  <c r="O4" i="398"/>
  <c r="E118" i="1"/>
  <c r="M4" i="400"/>
  <c r="M4" i="399"/>
  <c r="M4" i="396"/>
  <c r="M5" i="395"/>
  <c r="O4" i="394"/>
  <c r="F161" i="1"/>
  <c r="L15" i="294"/>
  <c r="E70" i="1" s="1"/>
  <c r="M4" i="314"/>
  <c r="F125" i="1" s="1"/>
  <c r="L17" i="350"/>
  <c r="E24" i="1" s="1"/>
  <c r="M4" i="358"/>
  <c r="F93" i="1" s="1"/>
  <c r="M4" i="376"/>
  <c r="O4" i="376" s="1"/>
  <c r="M4" i="381"/>
  <c r="O4" i="381" s="1"/>
  <c r="M4" i="382"/>
  <c r="M5" i="383"/>
  <c r="M4" i="310"/>
  <c r="O4" i="310" s="1"/>
  <c r="K22" i="287"/>
  <c r="D9" i="1" s="1"/>
  <c r="L13" i="338"/>
  <c r="E7" i="1" s="1"/>
  <c r="M4" i="380"/>
  <c r="E83" i="1"/>
  <c r="E161" i="1"/>
  <c r="M5" i="390"/>
  <c r="M5" i="388"/>
  <c r="M6" i="354"/>
  <c r="F115" i="1" s="1"/>
  <c r="M5" i="387"/>
  <c r="M4" i="385"/>
  <c r="M8" i="384"/>
  <c r="E89" i="1"/>
  <c r="E87" i="1"/>
  <c r="E133" i="1"/>
  <c r="E84" i="1"/>
  <c r="M8" i="339"/>
  <c r="O8" i="339" s="1"/>
  <c r="O4" i="380"/>
  <c r="F89" i="1"/>
  <c r="F87" i="1"/>
  <c r="F133" i="1"/>
  <c r="M8" i="341"/>
  <c r="O8" i="341" s="1"/>
  <c r="M5" i="349"/>
  <c r="O5" i="349" s="1"/>
  <c r="M7" i="353"/>
  <c r="O7" i="353" s="1"/>
  <c r="M4" i="372"/>
  <c r="M4" i="377"/>
  <c r="M4" i="378"/>
  <c r="M4" i="375"/>
  <c r="M5" i="373"/>
  <c r="L65" i="270"/>
  <c r="E10" i="1" s="1"/>
  <c r="M5" i="346"/>
  <c r="M4" i="371"/>
  <c r="M4" i="370"/>
  <c r="M9" i="369"/>
  <c r="M7" i="343"/>
  <c r="M10" i="340"/>
  <c r="F57" i="1" s="1"/>
  <c r="M4" i="364"/>
  <c r="M7" i="367"/>
  <c r="M6" i="307"/>
  <c r="F85" i="1" s="1"/>
  <c r="M5" i="311"/>
  <c r="F177" i="1" s="1"/>
  <c r="M3" i="291"/>
  <c r="O3" i="291" s="1"/>
  <c r="E109" i="1"/>
  <c r="M9" i="241"/>
  <c r="O9" i="241" s="1"/>
  <c r="M6" i="366"/>
  <c r="M4" i="363"/>
  <c r="M27" i="270"/>
  <c r="O27" i="270" s="1"/>
  <c r="M18" i="360"/>
  <c r="O5" i="361"/>
  <c r="M6" i="362"/>
  <c r="M18" i="262"/>
  <c r="O18" i="262" s="1"/>
  <c r="M11" i="258"/>
  <c r="O11" i="258" s="1"/>
  <c r="E173" i="1"/>
  <c r="E108" i="1"/>
  <c r="M5" i="287"/>
  <c r="O5" i="287" s="1"/>
  <c r="K51" i="282"/>
  <c r="D18" i="1" s="1"/>
  <c r="E8" i="1"/>
  <c r="M7" i="342"/>
  <c r="O5" i="346"/>
  <c r="E113" i="1"/>
  <c r="F108" i="1"/>
  <c r="L61" i="261"/>
  <c r="E22" i="1" s="1"/>
  <c r="M23" i="276"/>
  <c r="O23" i="276" s="1"/>
  <c r="E105" i="1"/>
  <c r="M10" i="254"/>
  <c r="O10" i="254" s="1"/>
  <c r="M6" i="298"/>
  <c r="O6" i="298" s="1"/>
  <c r="M7" i="312"/>
  <c r="F111" i="1" s="1"/>
  <c r="M16" i="270"/>
  <c r="O16" i="270" s="1"/>
  <c r="M4" i="333"/>
  <c r="M4" i="337"/>
  <c r="M4" i="352"/>
  <c r="M8" i="356"/>
  <c r="E107" i="1"/>
  <c r="E102" i="1"/>
  <c r="E115" i="1"/>
  <c r="E93" i="1"/>
  <c r="M12" i="253"/>
  <c r="O12" i="253" s="1"/>
  <c r="M7" i="266"/>
  <c r="O7" i="266" s="1"/>
  <c r="M23" i="282"/>
  <c r="O23" i="282" s="1"/>
  <c r="M14" i="282"/>
  <c r="O14" i="282" s="1"/>
  <c r="K55" i="276"/>
  <c r="D14" i="1" s="1"/>
  <c r="E57" i="1"/>
  <c r="M5" i="263"/>
  <c r="O5" i="263" s="1"/>
  <c r="M22" i="261"/>
  <c r="O22" i="261" s="1"/>
  <c r="K61" i="261"/>
  <c r="D22" i="1" s="1"/>
  <c r="M9" i="172"/>
  <c r="O9" i="172" s="1"/>
  <c r="M4" i="259"/>
  <c r="O4" i="259" s="1"/>
  <c r="K10" i="291"/>
  <c r="D62" i="1" s="1"/>
  <c r="K28" i="253"/>
  <c r="D26" i="1" s="1"/>
  <c r="M6" i="359"/>
  <c r="M4" i="357"/>
  <c r="M8" i="355"/>
  <c r="M7" i="351"/>
  <c r="M7" i="348"/>
  <c r="M6" i="347"/>
  <c r="M4" i="345"/>
  <c r="M4" i="344"/>
  <c r="M14" i="276"/>
  <c r="O14" i="276" s="1"/>
  <c r="M12" i="261"/>
  <c r="O12" i="261" s="1"/>
  <c r="L22" i="287"/>
  <c r="E9" i="1" s="1"/>
  <c r="M5" i="253"/>
  <c r="O5" i="253" s="1"/>
  <c r="M13" i="338"/>
  <c r="L51" i="282"/>
  <c r="E18" i="1" s="1"/>
  <c r="L55" i="276"/>
  <c r="E14" i="1" s="1"/>
  <c r="M9" i="336"/>
  <c r="M10" i="243"/>
  <c r="O10" i="243" s="1"/>
  <c r="M7" i="335"/>
  <c r="M4" i="334"/>
  <c r="M4" i="277"/>
  <c r="E148" i="1"/>
  <c r="M4" i="315"/>
  <c r="M9" i="170"/>
  <c r="O9" i="170" s="1"/>
  <c r="L28" i="253"/>
  <c r="E26" i="1" s="1"/>
  <c r="M4" i="284"/>
  <c r="E136" i="1"/>
  <c r="M11" i="301"/>
  <c r="M5" i="302"/>
  <c r="D92" i="1"/>
  <c r="E85" i="1"/>
  <c r="E177" i="1"/>
  <c r="E125" i="1"/>
  <c r="M5" i="316"/>
  <c r="M4" i="260"/>
  <c r="O4" i="260" s="1"/>
  <c r="L14" i="260"/>
  <c r="E34" i="1" s="1"/>
  <c r="M7" i="320"/>
  <c r="F19" i="1" s="1"/>
  <c r="M8" i="329"/>
  <c r="M8" i="171"/>
  <c r="O8" i="171" s="1"/>
  <c r="M4" i="278"/>
  <c r="E116" i="1"/>
  <c r="M5" i="300"/>
  <c r="M11" i="308"/>
  <c r="M4" i="319"/>
  <c r="M15" i="266"/>
  <c r="O15" i="266" s="1"/>
  <c r="M7" i="272"/>
  <c r="O7" i="272" s="1"/>
  <c r="E162" i="1"/>
  <c r="E128" i="1"/>
  <c r="E94" i="1"/>
  <c r="E185" i="1"/>
  <c r="M4" i="296"/>
  <c r="E111" i="1"/>
  <c r="M8" i="321"/>
  <c r="M4" i="323"/>
  <c r="M8" i="324"/>
  <c r="M7" i="326"/>
  <c r="M7" i="327"/>
  <c r="O7" i="312"/>
  <c r="M4" i="332"/>
  <c r="M7" i="330"/>
  <c r="M4" i="331"/>
  <c r="M6" i="328"/>
  <c r="E41" i="1"/>
  <c r="E179" i="1"/>
  <c r="M4" i="322"/>
  <c r="M17" i="293"/>
  <c r="F63" i="1" s="1"/>
  <c r="M4" i="318"/>
  <c r="E46" i="1"/>
  <c r="M4" i="317"/>
  <c r="M4" i="313"/>
  <c r="O5" i="311"/>
  <c r="M20" i="289"/>
  <c r="M4" i="309"/>
  <c r="M4" i="306"/>
  <c r="M12" i="192"/>
  <c r="O12" i="192" s="1"/>
  <c r="M4" i="305"/>
  <c r="M5" i="304"/>
  <c r="M5" i="303"/>
  <c r="M11" i="186"/>
  <c r="M4" i="299"/>
  <c r="M5" i="297"/>
  <c r="M8" i="295"/>
  <c r="M15" i="294"/>
  <c r="E42" i="1"/>
  <c r="M30" i="262"/>
  <c r="M9" i="292"/>
  <c r="E67" i="1"/>
  <c r="M9" i="290"/>
  <c r="M5" i="288"/>
  <c r="M5" i="286"/>
  <c r="E58" i="1"/>
  <c r="M17" i="285"/>
  <c r="M5" i="283"/>
  <c r="M5" i="281"/>
  <c r="M15" i="280"/>
  <c r="M7" i="279"/>
  <c r="M9" i="275"/>
  <c r="M27" i="274"/>
  <c r="M22" i="273"/>
  <c r="M5" i="271"/>
  <c r="M65" i="270"/>
  <c r="M17" i="269"/>
  <c r="M7" i="268"/>
  <c r="M12" i="267"/>
  <c r="M23" i="265"/>
  <c r="M11" i="264"/>
  <c r="M9" i="259"/>
  <c r="M25" i="258"/>
  <c r="M8" i="257"/>
  <c r="M37" i="256"/>
  <c r="M12" i="255"/>
  <c r="M5" i="252"/>
  <c r="M19" i="251"/>
  <c r="M7" i="250"/>
  <c r="M4" i="249"/>
  <c r="M5" i="248"/>
  <c r="F202" i="1" s="1"/>
  <c r="M5" i="247"/>
  <c r="M4" i="246"/>
  <c r="M4" i="245"/>
  <c r="M7" i="244"/>
  <c r="M34" i="243"/>
  <c r="M20" i="242"/>
  <c r="M18" i="241"/>
  <c r="M4" i="240"/>
  <c r="M11" i="200"/>
  <c r="E68" i="1"/>
  <c r="M12" i="204"/>
  <c r="M7" i="203"/>
  <c r="M13" i="189"/>
  <c r="M12" i="202"/>
  <c r="M5" i="201"/>
  <c r="M14" i="199"/>
  <c r="M13" i="198"/>
  <c r="M9" i="197"/>
  <c r="M11" i="196"/>
  <c r="F196" i="1" s="1"/>
  <c r="E65" i="1"/>
  <c r="M4" i="195"/>
  <c r="M4" i="194"/>
  <c r="M6" i="193"/>
  <c r="M27" i="168"/>
  <c r="O27" i="168" s="1"/>
  <c r="M7" i="191"/>
  <c r="M12" i="190"/>
  <c r="M12" i="188"/>
  <c r="M21" i="187"/>
  <c r="E66" i="1"/>
  <c r="M4" i="149"/>
  <c r="M24" i="185"/>
  <c r="M4" i="174"/>
  <c r="M5" i="173"/>
  <c r="M8" i="169"/>
  <c r="M19" i="163"/>
  <c r="M8" i="155"/>
  <c r="M17" i="144"/>
  <c r="F48" i="1" s="1"/>
  <c r="O12" i="141"/>
  <c r="M33" i="143"/>
  <c r="M22" i="145"/>
  <c r="M4" i="140"/>
  <c r="M17" i="139"/>
  <c r="M4" i="138"/>
  <c r="L49" i="131"/>
  <c r="K49" i="131"/>
  <c r="M10" i="325" l="1"/>
  <c r="M5" i="374"/>
  <c r="F118" i="1"/>
  <c r="O4" i="402"/>
  <c r="F160" i="1"/>
  <c r="O4" i="358"/>
  <c r="F83" i="1"/>
  <c r="F134" i="1"/>
  <c r="O6" i="401"/>
  <c r="F171" i="1"/>
  <c r="O10" i="340"/>
  <c r="O5" i="395"/>
  <c r="F121" i="1"/>
  <c r="O4" i="392"/>
  <c r="F91" i="1"/>
  <c r="O4" i="396"/>
  <c r="F144" i="1"/>
  <c r="O4" i="399"/>
  <c r="F96" i="1"/>
  <c r="O6" i="354"/>
  <c r="O4" i="314"/>
  <c r="F84" i="1"/>
  <c r="O4" i="400"/>
  <c r="F127" i="1"/>
  <c r="O5" i="387"/>
  <c r="F155" i="1"/>
  <c r="O4" i="382"/>
  <c r="F199" i="1"/>
  <c r="F173" i="1"/>
  <c r="O6" i="307"/>
  <c r="O8" i="384"/>
  <c r="F79" i="1"/>
  <c r="O5" i="388"/>
  <c r="F126" i="1"/>
  <c r="M17" i="350"/>
  <c r="F24" i="1" s="1"/>
  <c r="O4" i="385"/>
  <c r="F97" i="1"/>
  <c r="O5" i="390"/>
  <c r="F90" i="1"/>
  <c r="O5" i="383"/>
  <c r="F151" i="1"/>
  <c r="O7" i="320"/>
  <c r="F105" i="1"/>
  <c r="F8" i="1"/>
  <c r="O4" i="378"/>
  <c r="F168" i="1"/>
  <c r="F102" i="1"/>
  <c r="O4" i="370"/>
  <c r="F204" i="1"/>
  <c r="O5" i="373"/>
  <c r="F129" i="1"/>
  <c r="O4" i="377"/>
  <c r="F167" i="1"/>
  <c r="F65" i="1"/>
  <c r="F67" i="1"/>
  <c r="O4" i="371"/>
  <c r="F153" i="1"/>
  <c r="O5" i="374"/>
  <c r="F203" i="1"/>
  <c r="O4" i="372"/>
  <c r="F139" i="1"/>
  <c r="F107" i="1"/>
  <c r="O4" i="375"/>
  <c r="F182" i="1"/>
  <c r="O9" i="369"/>
  <c r="F69" i="1"/>
  <c r="O7" i="343"/>
  <c r="F113" i="1"/>
  <c r="O17" i="293"/>
  <c r="O6" i="362"/>
  <c r="F103" i="1"/>
  <c r="O4" i="363"/>
  <c r="F188" i="1"/>
  <c r="O4" i="364"/>
  <c r="F138" i="1"/>
  <c r="O7" i="367"/>
  <c r="F98" i="1"/>
  <c r="F185" i="1"/>
  <c r="O6" i="366"/>
  <c r="F193" i="1"/>
  <c r="O18" i="360"/>
  <c r="F16" i="1"/>
  <c r="O7" i="348"/>
  <c r="F163" i="1"/>
  <c r="O9" i="336"/>
  <c r="F28" i="1"/>
  <c r="O4" i="344"/>
  <c r="F198" i="1"/>
  <c r="O6" i="359"/>
  <c r="F150" i="1"/>
  <c r="O4" i="337"/>
  <c r="F189" i="1"/>
  <c r="M61" i="261"/>
  <c r="O61" i="261" s="1"/>
  <c r="M10" i="291"/>
  <c r="O10" i="291" s="1"/>
  <c r="F110" i="1"/>
  <c r="O4" i="334"/>
  <c r="F164" i="1"/>
  <c r="O4" i="345"/>
  <c r="F86" i="1"/>
  <c r="O7" i="351"/>
  <c r="F184" i="1"/>
  <c r="O4" i="333"/>
  <c r="F147" i="1"/>
  <c r="O4" i="357"/>
  <c r="F123" i="1"/>
  <c r="O4" i="352"/>
  <c r="F100" i="1"/>
  <c r="O5" i="248"/>
  <c r="O6" i="347"/>
  <c r="F120" i="1"/>
  <c r="O8" i="355"/>
  <c r="F145" i="1"/>
  <c r="O8" i="356"/>
  <c r="F104" i="1"/>
  <c r="O7" i="342"/>
  <c r="F101" i="1"/>
  <c r="O7" i="335"/>
  <c r="F71" i="1"/>
  <c r="O13" i="338"/>
  <c r="F7" i="1"/>
  <c r="F42" i="1"/>
  <c r="F46" i="1"/>
  <c r="O17" i="350"/>
  <c r="M22" i="287"/>
  <c r="O22" i="287" s="1"/>
  <c r="M55" i="276"/>
  <c r="O55" i="276" s="1"/>
  <c r="M14" i="260"/>
  <c r="O14" i="260" s="1"/>
  <c r="M51" i="282"/>
  <c r="O51" i="282" s="1"/>
  <c r="M28" i="253"/>
  <c r="O28" i="253" s="1"/>
  <c r="O4" i="240"/>
  <c r="F186" i="1"/>
  <c r="O4" i="299"/>
  <c r="F95" i="1"/>
  <c r="O4" i="296"/>
  <c r="F175" i="1"/>
  <c r="O5" i="300"/>
  <c r="F162" i="1"/>
  <c r="O5" i="316"/>
  <c r="F178" i="1"/>
  <c r="O4" i="140"/>
  <c r="F190" i="1"/>
  <c r="O4" i="245"/>
  <c r="F114" i="1"/>
  <c r="O5" i="252"/>
  <c r="F166" i="1"/>
  <c r="O4" i="322"/>
  <c r="F192" i="1"/>
  <c r="O4" i="323"/>
  <c r="F197" i="1"/>
  <c r="O4" i="315"/>
  <c r="F128" i="1"/>
  <c r="F68" i="1"/>
  <c r="O4" i="246"/>
  <c r="F194" i="1"/>
  <c r="O4" i="249"/>
  <c r="F200" i="1"/>
  <c r="O11" i="264"/>
  <c r="F75" i="1"/>
  <c r="O4" i="306"/>
  <c r="F195" i="1"/>
  <c r="O4" i="313"/>
  <c r="F88" i="1"/>
  <c r="O4" i="318"/>
  <c r="F143" i="1"/>
  <c r="F179" i="1"/>
  <c r="O4" i="331"/>
  <c r="F99" i="1"/>
  <c r="O7" i="326"/>
  <c r="F146" i="1"/>
  <c r="O8" i="321"/>
  <c r="F124" i="1"/>
  <c r="O4" i="319"/>
  <c r="F94" i="1"/>
  <c r="O4" i="278"/>
  <c r="F116" i="1"/>
  <c r="O5" i="302"/>
  <c r="F92" i="1"/>
  <c r="O4" i="284"/>
  <c r="F136" i="1"/>
  <c r="O4" i="194"/>
  <c r="F159" i="1"/>
  <c r="O7" i="244"/>
  <c r="F131" i="1"/>
  <c r="O5" i="271"/>
  <c r="F176" i="1"/>
  <c r="O4" i="305"/>
  <c r="F135" i="1"/>
  <c r="O4" i="332"/>
  <c r="F187" i="1"/>
  <c r="O8" i="324"/>
  <c r="F80" i="1"/>
  <c r="O8" i="329"/>
  <c r="F49" i="1"/>
  <c r="O4" i="195"/>
  <c r="F172" i="1"/>
  <c r="O5" i="286"/>
  <c r="F112" i="1"/>
  <c r="O6" i="328"/>
  <c r="F149" i="1"/>
  <c r="O7" i="327"/>
  <c r="F137" i="1"/>
  <c r="O4" i="174"/>
  <c r="F201" i="1"/>
  <c r="O5" i="247"/>
  <c r="F152" i="1"/>
  <c r="F58" i="1"/>
  <c r="O5" i="288"/>
  <c r="F205" i="1"/>
  <c r="O5" i="304"/>
  <c r="F170" i="1"/>
  <c r="O4" i="309"/>
  <c r="F165" i="1"/>
  <c r="O4" i="317"/>
  <c r="F174" i="1"/>
  <c r="O7" i="330"/>
  <c r="F6" i="1"/>
  <c r="O10" i="325"/>
  <c r="F21" i="1"/>
  <c r="O11" i="308"/>
  <c r="F23" i="1"/>
  <c r="O11" i="301"/>
  <c r="F72" i="1"/>
  <c r="O4" i="277"/>
  <c r="F148" i="1"/>
  <c r="O5" i="297"/>
  <c r="F122" i="1"/>
  <c r="O8" i="295"/>
  <c r="F77" i="1"/>
  <c r="O8" i="169"/>
  <c r="F78" i="1"/>
  <c r="O15" i="294"/>
  <c r="F70" i="1"/>
  <c r="O9" i="292"/>
  <c r="F76" i="1"/>
  <c r="O8" i="257"/>
  <c r="F117" i="1"/>
  <c r="O12" i="255"/>
  <c r="F38" i="1"/>
  <c r="O9" i="290"/>
  <c r="F45" i="1"/>
  <c r="O20" i="289"/>
  <c r="F47" i="1"/>
  <c r="O7" i="250"/>
  <c r="F158" i="1"/>
  <c r="O5" i="303"/>
  <c r="F142" i="1"/>
  <c r="O11" i="186"/>
  <c r="F60" i="1"/>
  <c r="O9" i="259"/>
  <c r="F59" i="1"/>
  <c r="O9" i="197"/>
  <c r="F36" i="1"/>
  <c r="O5" i="283"/>
  <c r="F191" i="1"/>
  <c r="O5" i="281"/>
  <c r="F156" i="1"/>
  <c r="O15" i="280"/>
  <c r="F53" i="1"/>
  <c r="O7" i="279"/>
  <c r="F140" i="1"/>
  <c r="O9" i="275"/>
  <c r="F27" i="1"/>
  <c r="O27" i="274"/>
  <c r="F11" i="1"/>
  <c r="O12" i="204"/>
  <c r="F55" i="1"/>
  <c r="O22" i="273"/>
  <c r="F15" i="1"/>
  <c r="O65" i="270"/>
  <c r="F10" i="1"/>
  <c r="O17" i="269"/>
  <c r="F17" i="1"/>
  <c r="O7" i="268"/>
  <c r="F154" i="1"/>
  <c r="O12" i="267"/>
  <c r="F43" i="1"/>
  <c r="O23" i="265"/>
  <c r="F50" i="1"/>
  <c r="O30" i="262"/>
  <c r="F13" i="1"/>
  <c r="O25" i="258"/>
  <c r="F56" i="1"/>
  <c r="O37" i="256"/>
  <c r="F32" i="1"/>
  <c r="O12" i="202"/>
  <c r="F52" i="1"/>
  <c r="O19" i="251"/>
  <c r="F30" i="1"/>
  <c r="O34" i="243"/>
  <c r="F64" i="1"/>
  <c r="O20" i="242"/>
  <c r="F39" i="1"/>
  <c r="O17" i="285"/>
  <c r="F73" i="1"/>
  <c r="O18" i="241"/>
  <c r="F51" i="1"/>
  <c r="O6" i="193"/>
  <c r="F130" i="1"/>
  <c r="O21" i="187"/>
  <c r="F74" i="1"/>
  <c r="O22" i="145"/>
  <c r="F29" i="1"/>
  <c r="O5" i="173"/>
  <c r="F181" i="1"/>
  <c r="O7" i="203"/>
  <c r="F157" i="1"/>
  <c r="O11" i="200"/>
  <c r="F12" i="1"/>
  <c r="O5" i="201"/>
  <c r="F119" i="1"/>
  <c r="O14" i="199"/>
  <c r="F20" i="1"/>
  <c r="O13" i="198"/>
  <c r="F31" i="1"/>
  <c r="O11" i="196"/>
  <c r="O4" i="149"/>
  <c r="F141" i="1"/>
  <c r="O19" i="163"/>
  <c r="F35" i="1"/>
  <c r="O7" i="191"/>
  <c r="F183" i="1"/>
  <c r="O12" i="190"/>
  <c r="F54" i="1"/>
  <c r="O12" i="188"/>
  <c r="F61" i="1"/>
  <c r="O13" i="189"/>
  <c r="F44" i="1"/>
  <c r="F66" i="1"/>
  <c r="O8" i="155"/>
  <c r="F81" i="1"/>
  <c r="O24" i="185"/>
  <c r="F25" i="1"/>
  <c r="O33" i="143"/>
  <c r="F40" i="1"/>
  <c r="O17" i="144"/>
  <c r="O4" i="138"/>
  <c r="F180" i="1"/>
  <c r="E33" i="1"/>
  <c r="D33" i="1"/>
  <c r="O17" i="139"/>
  <c r="F37" i="1"/>
  <c r="M49" i="131"/>
  <c r="F34" i="1" l="1"/>
  <c r="F14" i="1"/>
  <c r="F62" i="1"/>
  <c r="F22" i="1"/>
  <c r="F9" i="1"/>
  <c r="F18" i="1"/>
  <c r="F26" i="1"/>
  <c r="F33" i="1"/>
  <c r="O49" i="131"/>
</calcChain>
</file>

<file path=xl/sharedStrings.xml><?xml version="1.0" encoding="utf-8"?>
<sst xmlns="http://schemas.openxmlformats.org/spreadsheetml/2006/main" count="7643" uniqueCount="285">
  <si>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</si>
  <si>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</si>
  <si>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</si>
  <si>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</si>
  <si>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</si>
  <si>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</si>
  <si>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</si>
  <si>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</si>
  <si>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</si>
  <si>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</si>
  <si>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</si>
  <si>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</si>
  <si>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</si>
  <si>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</si>
  <si>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</si>
  <si>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</si>
  <si>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</si>
  <si>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</si>
  <si>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# Of Targets</t>
  </si>
  <si>
    <t>Back to Ranking</t>
  </si>
  <si>
    <t xml:space="preserve"> </t>
  </si>
  <si>
    <t>ABRA OUTLAW HEAVY RANKING 2022</t>
  </si>
  <si>
    <t xml:space="preserve"> Outlaw Heavy</t>
  </si>
  <si>
    <t>Billy Hudson</t>
  </si>
  <si>
    <t>Travis Davis</t>
  </si>
  <si>
    <t>Steve Kiemele</t>
  </si>
  <si>
    <t>Lexie Davis</t>
  </si>
  <si>
    <t>Harold Reynolds</t>
  </si>
  <si>
    <t>Tim Thomas</t>
  </si>
  <si>
    <t>Eric Petzoldt</t>
  </si>
  <si>
    <t>Patrick McPhee</t>
  </si>
  <si>
    <t>Kent Davis</t>
  </si>
  <si>
    <t>Elberton, GA #2</t>
  </si>
  <si>
    <t>Elberton, GA</t>
  </si>
  <si>
    <t>Tony Greenway</t>
  </si>
  <si>
    <t>Outlaw Heavy</t>
  </si>
  <si>
    <t>Bobby Williams</t>
  </si>
  <si>
    <t>Outlaw Hvy</t>
  </si>
  <si>
    <t>San Angelo, TX</t>
  </si>
  <si>
    <t>Belton, SC</t>
  </si>
  <si>
    <t>Melvin Ferguson</t>
  </si>
  <si>
    <t>Daniel Henry</t>
  </si>
  <si>
    <t>Kirby Dahl</t>
  </si>
  <si>
    <t>Josie Hensler</t>
  </si>
  <si>
    <t>Jerry Hensler</t>
  </si>
  <si>
    <t>Hubert Kelsheimer</t>
  </si>
  <si>
    <t>Bonnie Fogg</t>
  </si>
  <si>
    <t>Manny Cerda</t>
  </si>
  <si>
    <t>Adult Outlaw Heavy</t>
  </si>
  <si>
    <t>Boerne, TX</t>
  </si>
  <si>
    <t>Edinburg, TX</t>
  </si>
  <si>
    <t>Tim Brewer</t>
  </si>
  <si>
    <t>Laurel, MS</t>
  </si>
  <si>
    <t>Ricky Haley</t>
  </si>
  <si>
    <t>Leigh Thomas</t>
  </si>
  <si>
    <t>Jim Swaringin</t>
  </si>
  <si>
    <t>Freddy Geiselbreth</t>
  </si>
  <si>
    <t>Bob Bass</t>
  </si>
  <si>
    <t>Van Presson</t>
  </si>
  <si>
    <t>Katie Noland</t>
  </si>
  <si>
    <t>Bud Stell</t>
  </si>
  <si>
    <t>Carthage, MS</t>
  </si>
  <si>
    <t xml:space="preserve">Outlaw Hvy </t>
  </si>
  <si>
    <t>John Weaver</t>
  </si>
  <si>
    <t>Gary Southard</t>
  </si>
  <si>
    <t>Rene Melendez</t>
  </si>
  <si>
    <t>Robert Benoit II</t>
  </si>
  <si>
    <t>Iowa, LA</t>
  </si>
  <si>
    <t>Tommy Cole</t>
  </si>
  <si>
    <t>John Laseter</t>
  </si>
  <si>
    <t>Bobby Young</t>
  </si>
  <si>
    <t>Charles Knight</t>
  </si>
  <si>
    <t>Carl Hill</t>
  </si>
  <si>
    <t>Dean Irvin</t>
  </si>
  <si>
    <t>Doug Lingle</t>
  </si>
  <si>
    <t>Belton SC</t>
  </si>
  <si>
    <t>Kevin Sullivan</t>
  </si>
  <si>
    <t>Delphos, OH</t>
  </si>
  <si>
    <t>Brandon Eversole</t>
  </si>
  <si>
    <t>Jackson, KY</t>
  </si>
  <si>
    <t>Chris Bradley</t>
  </si>
  <si>
    <t>Somerset, KY</t>
  </si>
  <si>
    <t>Wilmore,KY</t>
  </si>
  <si>
    <t>Nancy Eversole</t>
  </si>
  <si>
    <t>Mt. Sterling, KY</t>
  </si>
  <si>
    <t>Marvin Batliner</t>
  </si>
  <si>
    <t>Brushy Mtn,VA</t>
  </si>
  <si>
    <t>Ann Tucker</t>
  </si>
  <si>
    <t>Bill Poor</t>
  </si>
  <si>
    <t>Bill Smith</t>
  </si>
  <si>
    <t>Bruce Hornstein</t>
  </si>
  <si>
    <t>Charlie Moore</t>
  </si>
  <si>
    <t>Chris Helton</t>
  </si>
  <si>
    <t>Cody McDaniel</t>
  </si>
  <si>
    <t>Craig Bailey</t>
  </si>
  <si>
    <t>David Buckley</t>
  </si>
  <si>
    <t>David Joe</t>
  </si>
  <si>
    <t>David McGeorge</t>
  </si>
  <si>
    <t>Doug Depweg</t>
  </si>
  <si>
    <t>Evelio McDonald</t>
  </si>
  <si>
    <t>Foster Arvin</t>
  </si>
  <si>
    <t>Gary Gallion</t>
  </si>
  <si>
    <t>Greg Smetanko</t>
  </si>
  <si>
    <t>H.I. Stroh</t>
  </si>
  <si>
    <t>Jeff Davis</t>
  </si>
  <si>
    <t>Jeff Lewis</t>
  </si>
  <si>
    <t>Jeromy Viands</t>
  </si>
  <si>
    <t>Jim Fortman</t>
  </si>
  <si>
    <t>Jody Campbell</t>
  </si>
  <si>
    <t>Joe Jarrell</t>
  </si>
  <si>
    <t>Joe Marley</t>
  </si>
  <si>
    <t>John Plummer</t>
  </si>
  <si>
    <t>Jon Landsaw</t>
  </si>
  <si>
    <t>Jon McGeorge</t>
  </si>
  <si>
    <t>Jud Denniston</t>
  </si>
  <si>
    <t>Kaeli Mekolites</t>
  </si>
  <si>
    <t>Ken Mix</t>
  </si>
  <si>
    <t>Kenny Huth</t>
  </si>
  <si>
    <t>Matthew Strong</t>
  </si>
  <si>
    <t>Mike Gross</t>
  </si>
  <si>
    <t>Otis Riffey</t>
  </si>
  <si>
    <t>Patrick Kennedy</t>
  </si>
  <si>
    <t>Rick Edington</t>
  </si>
  <si>
    <t>Scott Spencer</t>
  </si>
  <si>
    <t>Steve DuVall</t>
  </si>
  <si>
    <t>Steve Duvall</t>
  </si>
  <si>
    <t>Woody Smith</t>
  </si>
  <si>
    <t>Bill Middlebrook</t>
  </si>
  <si>
    <t>Bob  Huth</t>
  </si>
  <si>
    <t>Bob Huth</t>
  </si>
  <si>
    <t>Cecil Combs</t>
  </si>
  <si>
    <t>Dale Bishop</t>
  </si>
  <si>
    <t>Danny Sissom</t>
  </si>
  <si>
    <t>Madisonville, TN</t>
  </si>
  <si>
    <t>Don Tucker</t>
  </si>
  <si>
    <t>Donny Melson</t>
  </si>
  <si>
    <t>Jack Baker</t>
  </si>
  <si>
    <t>Jim Parnell</t>
  </si>
  <si>
    <t>John Petteruti</t>
  </si>
  <si>
    <t>Larry Watson</t>
  </si>
  <si>
    <t>Mark Steadman</t>
  </si>
  <si>
    <t>Shane Hatfield</t>
  </si>
  <si>
    <t>Wallace Smallwood</t>
  </si>
  <si>
    <t>Justin Fortson</t>
  </si>
  <si>
    <t>Bailey Noland</t>
  </si>
  <si>
    <t>Ben Brown</t>
  </si>
  <si>
    <t>Celina, OH</t>
  </si>
  <si>
    <t>Benji Matoy</t>
  </si>
  <si>
    <t>Bill Glausier</t>
  </si>
  <si>
    <t>Somerset KY</t>
  </si>
  <si>
    <t>Brandon Steed</t>
  </si>
  <si>
    <t>Brett Grainger</t>
  </si>
  <si>
    <t>Boerne, Tx</t>
  </si>
  <si>
    <t>Chris Boone</t>
  </si>
  <si>
    <t>New Haven, KY</t>
  </si>
  <si>
    <t>Chuck Morrell</t>
  </si>
  <si>
    <t>Bristol,VA</t>
  </si>
  <si>
    <t>Claude Pennington</t>
  </si>
  <si>
    <t>Cody Harfield</t>
  </si>
  <si>
    <t>Cody Hatfield</t>
  </si>
  <si>
    <t>Dan P</t>
  </si>
  <si>
    <t>David Comenzind</t>
  </si>
  <si>
    <t>Devon Tomlinson</t>
  </si>
  <si>
    <t>Windber,PA</t>
  </si>
  <si>
    <t>Donnie Melson</t>
  </si>
  <si>
    <t>Ethan Pennington</t>
  </si>
  <si>
    <t>Fred Jamison</t>
  </si>
  <si>
    <t>James Braddy</t>
  </si>
  <si>
    <t>Jason Osborn</t>
  </si>
  <si>
    <t xml:space="preserve">Jeff Lewis </t>
  </si>
  <si>
    <t>Jeff Lloyd</t>
  </si>
  <si>
    <t>Jett Hurl</t>
  </si>
  <si>
    <t>Jim Haley</t>
  </si>
  <si>
    <t>Johnny Montgomery</t>
  </si>
  <si>
    <t>Judy Gallion</t>
  </si>
  <si>
    <t>Kaylee Grace</t>
  </si>
  <si>
    <t>Leory Boone</t>
  </si>
  <si>
    <t>Leroy Boone</t>
  </si>
  <si>
    <t>Matt Brown</t>
  </si>
  <si>
    <t>Matthew Tignor</t>
  </si>
  <si>
    <t>Max Muhlenkamp</t>
  </si>
  <si>
    <t>Michael Wilson</t>
  </si>
  <si>
    <t>Mingo Harkness</t>
  </si>
  <si>
    <t>Ricky Edington</t>
  </si>
  <si>
    <t>Robert Benoit</t>
  </si>
  <si>
    <t>Ronald Blasko</t>
  </si>
  <si>
    <t>Shelby Matoy</t>
  </si>
  <si>
    <t>Steve Pennington</t>
  </si>
  <si>
    <t>Theodore Farkas</t>
  </si>
  <si>
    <t>Adam Peightal</t>
  </si>
  <si>
    <t>Amanda Fortson</t>
  </si>
  <si>
    <t>Bill Kushner</t>
  </si>
  <si>
    <t>Josh McGeorge</t>
  </si>
  <si>
    <t>Elberton, GA #3</t>
  </si>
  <si>
    <t>Walter Smith</t>
  </si>
  <si>
    <t>Bristol VA</t>
  </si>
  <si>
    <t>Stanley Canter</t>
  </si>
  <si>
    <t>Jeff Riester</t>
  </si>
  <si>
    <t>Lee Barker</t>
  </si>
  <si>
    <t>Outlaw Lt</t>
  </si>
  <si>
    <t>HillTop</t>
  </si>
  <si>
    <t>Brushy Mtn, VA</t>
  </si>
  <si>
    <t>David Mcgeorge</t>
  </si>
  <si>
    <t>Bristol Va</t>
  </si>
  <si>
    <t>Brad Palmer</t>
  </si>
  <si>
    <t>Brian Gilliland</t>
  </si>
  <si>
    <t>Bruce Cameron</t>
  </si>
  <si>
    <t>Curtis Jenkins</t>
  </si>
  <si>
    <t>Don Kowalsky</t>
  </si>
  <si>
    <t>George Donovan</t>
  </si>
  <si>
    <t>Greg George</t>
  </si>
  <si>
    <t>Howard Ary</t>
  </si>
  <si>
    <t>Jason Frymier</t>
  </si>
  <si>
    <t>Jay Boyd</t>
  </si>
  <si>
    <t>Jerry Graves</t>
  </si>
  <si>
    <t>Jim Parker</t>
  </si>
  <si>
    <t>Joe Craig</t>
  </si>
  <si>
    <t>Keith Hagerty</t>
  </si>
  <si>
    <t>Mary Webb</t>
  </si>
  <si>
    <t>Nick Palmer</t>
  </si>
  <si>
    <t>Terry George</t>
  </si>
  <si>
    <t>Tia Craig</t>
  </si>
  <si>
    <t>Tom Woebkenberg</t>
  </si>
  <si>
    <t>Mnt Sterling</t>
  </si>
  <si>
    <t>Boerne Texas</t>
  </si>
  <si>
    <t>Jon Mcgeorge</t>
  </si>
  <si>
    <t>James Carroll</t>
  </si>
  <si>
    <t>Rebecca Carroll</t>
  </si>
  <si>
    <t>Tyson Gross</t>
  </si>
  <si>
    <t>Bristol, VA</t>
  </si>
  <si>
    <t>Joe Maley</t>
  </si>
  <si>
    <t>Derek Morgan</t>
  </si>
  <si>
    <t>James Parker</t>
  </si>
  <si>
    <t>Robert Jackson</t>
  </si>
  <si>
    <t>Tim Rowlands</t>
  </si>
  <si>
    <t>Brushy Mtn,  VA</t>
  </si>
  <si>
    <t>H.I. Stroth</t>
  </si>
  <si>
    <t>Jeff Reister</t>
  </si>
  <si>
    <t>Lonnie Staton</t>
  </si>
  <si>
    <t>Tanner Lawson</t>
  </si>
  <si>
    <t>Tim Buckley</t>
  </si>
  <si>
    <t>Bristol, VA Outdoor</t>
  </si>
  <si>
    <t>Bristol VA OD</t>
  </si>
  <si>
    <t>Bob Thomas</t>
  </si>
  <si>
    <t>Dave Freeman</t>
  </si>
  <si>
    <t>Eric Nester</t>
  </si>
  <si>
    <t>Justin Bobbit</t>
  </si>
  <si>
    <t>Lacey Allman</t>
  </si>
  <si>
    <t>Larry Zientek</t>
  </si>
  <si>
    <t>Mike Freeman</t>
  </si>
  <si>
    <t>Phil Blower</t>
  </si>
  <si>
    <t>Robert Brantley</t>
  </si>
  <si>
    <t>Tom wilkinson</t>
  </si>
  <si>
    <t>Tom Wilkinson</t>
  </si>
  <si>
    <t>Allen Wood</t>
  </si>
  <si>
    <t>Biloxi, MS</t>
  </si>
  <si>
    <t>Bruce Karsch</t>
  </si>
  <si>
    <t>Bristol VA-Outdoor</t>
  </si>
  <si>
    <t>David Ellwood</t>
  </si>
  <si>
    <t>David Jennings</t>
  </si>
  <si>
    <t>Gary Widner</t>
  </si>
  <si>
    <t>Gary Widener</t>
  </si>
  <si>
    <t>Glen Dawson</t>
  </si>
  <si>
    <t>H. Stroth</t>
  </si>
  <si>
    <t>Les Lala</t>
  </si>
  <si>
    <t>Lee Lala</t>
  </si>
  <si>
    <t>Lonnie Staten</t>
  </si>
  <si>
    <t>Mat Brown</t>
  </si>
  <si>
    <t>Rhett Wells</t>
  </si>
  <si>
    <t>Stanely Canter</t>
  </si>
  <si>
    <t xml:space="preserve">Steve Bates </t>
  </si>
  <si>
    <t>Steve Bates</t>
  </si>
  <si>
    <t>Ben Johnson</t>
  </si>
  <si>
    <t>Brad Patton</t>
  </si>
  <si>
    <t>Charlie Smith</t>
  </si>
  <si>
    <t>Dave Burns</t>
  </si>
  <si>
    <t>Glen Dickson</t>
  </si>
  <si>
    <t>John Gleto</t>
  </si>
  <si>
    <t>John Hakius</t>
  </si>
  <si>
    <t>Larry Mcgill</t>
  </si>
  <si>
    <t>Pam Gates</t>
  </si>
  <si>
    <t>Mark Harrison</t>
  </si>
  <si>
    <t>Ken Osmond</t>
  </si>
  <si>
    <t>Paul Dyer</t>
  </si>
  <si>
    <t>Aggregate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</si>
</sst>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General"/>
    <numFmt numFmtId="165" formatCode="[$-409]0.00"/>
    <numFmt numFmtId="166" formatCode="[$-409]0"/>
    <numFmt numFmtId="167" formatCode="[$-409]m/d/yyyy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theme="1"/>
      <name val="Arial"/>
      <family val="2"/>
    </font>
    <font>
      <sz val="8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12" fillId="0" borderId="0"/>
    <xf numFmtId="9" fontId="17" fillId="0" borderId="0" applyFont="0" applyFill="0" applyBorder="0" applyAlignment="0" applyProtection="0"/>
  </cellStyleXfs>
  <cellXfs count="99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7" fillId="2" borderId="0" xfId="0" applyFont="1" applyFill="1"/>
    <xf numFmtId="1" fontId="4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 applyProtection="1">
      <alignment horizontal="center"/>
      <protection locked="0"/>
    </xf>
    <xf numFmtId="1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 wrapText="1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 wrapText="1"/>
      <protection hidden="1"/>
    </xf>
    <xf numFmtId="0" fontId="9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9" fillId="0" borderId="0" xfId="1" applyFont="1" applyAlignment="1" applyProtection="1">
      <alignment horizontal="center"/>
      <protection locked="0"/>
    </xf>
    <xf numFmtId="0" fontId="11" fillId="0" borderId="1" xfId="0" applyFont="1" applyBorder="1" applyAlignment="1">
      <alignment horizontal="center" wrapText="1" shrinkToFit="1"/>
    </xf>
    <xf numFmtId="165" fontId="13" fillId="0" borderId="1" xfId="2" applyNumberFormat="1" applyFont="1" applyBorder="1" applyAlignment="1" applyProtection="1">
      <alignment horizontal="center" wrapText="1"/>
      <protection hidden="1"/>
    </xf>
    <xf numFmtId="166" fontId="13" fillId="0" borderId="1" xfId="2" applyNumberFormat="1" applyFont="1" applyBorder="1" applyAlignment="1" applyProtection="1">
      <alignment horizontal="center"/>
      <protection hidden="1"/>
    </xf>
    <xf numFmtId="165" fontId="13" fillId="0" borderId="1" xfId="2" applyNumberFormat="1" applyFont="1" applyBorder="1" applyAlignment="1" applyProtection="1">
      <alignment horizontal="center"/>
      <protection hidden="1"/>
    </xf>
    <xf numFmtId="166" fontId="13" fillId="0" borderId="1" xfId="2" applyNumberFormat="1" applyFont="1" applyBorder="1" applyAlignment="1" applyProtection="1">
      <alignment horizontal="center" wrapText="1"/>
      <protection hidden="1"/>
    </xf>
    <xf numFmtId="166" fontId="13" fillId="0" borderId="1" xfId="2" applyNumberFormat="1" applyFont="1" applyBorder="1" applyAlignment="1" applyProtection="1">
      <alignment horizontal="center"/>
      <protection locked="0"/>
    </xf>
    <xf numFmtId="49" fontId="13" fillId="0" borderId="1" xfId="2" applyNumberFormat="1" applyFont="1" applyBorder="1" applyAlignment="1">
      <alignment horizontal="center" wrapText="1"/>
    </xf>
    <xf numFmtId="167" fontId="13" fillId="0" borderId="1" xfId="2" applyNumberFormat="1" applyFont="1" applyBorder="1" applyAlignment="1">
      <alignment horizontal="center"/>
    </xf>
    <xf numFmtId="164" fontId="13" fillId="0" borderId="1" xfId="2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14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1" fontId="11" fillId="0" borderId="1" xfId="0" applyNumberFormat="1" applyFont="1" applyBorder="1" applyAlignment="1" applyProtection="1">
      <alignment horizontal="center"/>
      <protection locked="0"/>
    </xf>
    <xf numFmtId="1" fontId="11" fillId="0" borderId="1" xfId="0" applyNumberFormat="1" applyFont="1" applyBorder="1" applyAlignment="1" applyProtection="1">
      <alignment horizontal="center" wrapText="1"/>
      <protection hidden="1"/>
    </xf>
    <xf numFmtId="2" fontId="11" fillId="0" borderId="1" xfId="0" applyNumberFormat="1" applyFont="1" applyBorder="1" applyAlignment="1" applyProtection="1">
      <alignment horizontal="center"/>
      <protection hidden="1"/>
    </xf>
    <xf numFmtId="1" fontId="11" fillId="0" borderId="1" xfId="0" applyNumberFormat="1" applyFont="1" applyBorder="1" applyAlignment="1" applyProtection="1">
      <alignment horizontal="center"/>
      <protection hidden="1"/>
    </xf>
    <xf numFmtId="2" fontId="11" fillId="0" borderId="1" xfId="0" applyNumberFormat="1" applyFont="1" applyBorder="1" applyAlignment="1" applyProtection="1">
      <alignment horizontal="center" wrapText="1"/>
      <protection hidden="1"/>
    </xf>
    <xf numFmtId="0" fontId="11" fillId="0" borderId="0" xfId="0" applyFont="1" applyAlignment="1">
      <alignment horizontal="center" wrapText="1" shrinkToFit="1"/>
    </xf>
    <xf numFmtId="0" fontId="11" fillId="0" borderId="1" xfId="0" applyFont="1" applyBorder="1" applyAlignment="1">
      <alignment horizontal="center" wrapText="1"/>
    </xf>
    <xf numFmtId="14" fontId="11" fillId="0" borderId="1" xfId="0" applyNumberFormat="1" applyFont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 shrinkToFit="1"/>
    </xf>
    <xf numFmtId="0" fontId="9" fillId="0" borderId="0" xfId="1" applyFont="1" applyBorder="1" applyAlignment="1" applyProtection="1">
      <alignment horizontal="center"/>
      <protection locked="0"/>
    </xf>
    <xf numFmtId="0" fontId="9" fillId="0" borderId="0" xfId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1" fontId="10" fillId="3" borderId="0" xfId="0" applyNumberFormat="1" applyFont="1" applyFill="1" applyAlignment="1">
      <alignment horizontal="center"/>
    </xf>
    <xf numFmtId="2" fontId="10" fillId="3" borderId="0" xfId="0" applyNumberFormat="1" applyFont="1" applyFill="1" applyAlignment="1">
      <alignment horizontal="center"/>
    </xf>
    <xf numFmtId="0" fontId="14" fillId="0" borderId="0" xfId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14" fillId="0" borderId="0" xfId="1" applyFont="1" applyFill="1" applyAlignment="1">
      <alignment horizontal="center"/>
    </xf>
    <xf numFmtId="0" fontId="14" fillId="0" borderId="0" xfId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/>
    <xf numFmtId="49" fontId="16" fillId="0" borderId="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" fontId="16" fillId="5" borderId="1" xfId="0" applyNumberFormat="1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/>
      <protection locked="0"/>
    </xf>
    <xf numFmtId="9" fontId="0" fillId="0" borderId="0" xfId="3" applyFont="1"/>
    <xf numFmtId="1" fontId="6" fillId="0" borderId="3" xfId="0" applyNumberFormat="1" applyFont="1" applyBorder="1" applyAlignment="1" applyProtection="1">
      <alignment horizontal="center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1" fontId="6" fillId="0" borderId="2" xfId="0" applyNumberFormat="1" applyFont="1" applyBorder="1" applyAlignment="1" applyProtection="1">
      <alignment horizontal="center"/>
      <protection locked="0"/>
    </xf>
    <xf numFmtId="1" fontId="6" fillId="0" borderId="5" xfId="0" applyNumberFormat="1" applyFont="1" applyBorder="1" applyAlignment="1" applyProtection="1">
      <alignment horizontal="center"/>
      <protection locked="0"/>
    </xf>
    <xf numFmtId="1" fontId="6" fillId="6" borderId="1" xfId="0" applyNumberFormat="1" applyFont="1" applyFill="1" applyBorder="1" applyAlignment="1" applyProtection="1">
      <alignment horizontal="center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9" fillId="3" borderId="0" xfId="1" applyFont="1" applyFill="1" applyAlignment="1">
      <alignment horizontal="center"/>
    </xf>
  </cellXfs>
  <cellStyles count="4">
    <cellStyle name="Excel Built-in Normal" xfId="2" xr:uid="{D62EAE8A-3017-4EA5-BDA3-FB38109B3935}"/>
    <cellStyle name="Hyperlink" xfId="1" builtinId="8"/>
    <cellStyle name="Normal" xfId="0" builtinId="0"/>
    <cellStyle name="Percent" xfId="3" builtinId="5"/>
  </cellStyles>
  <dxfs count="6902"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sharedStrings" Target="sharedStrings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calcChain" Target="calcChain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190" Type="http://schemas.openxmlformats.org/officeDocument/2006/relationships/worksheet" Target="worksheets/sheet190.xml"/><Relationship Id="rId204" Type="http://schemas.openxmlformats.org/officeDocument/2006/relationships/styles" Target="style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externalLink" Target="externalLinks/externalLink1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externalLink" Target="externalLinks/externalLink2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ational%20Youth%20%20Rankings%20%202022%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ional Youth"/>
      <sheetName val="Brayden Bolt"/>
      <sheetName val="Brody McKelvie"/>
      <sheetName val="Caleb Radwanski"/>
      <sheetName val="Cason Buckley"/>
      <sheetName val="Cruz Frymier"/>
      <sheetName val="Charlie Fortson"/>
      <sheetName val="Colton Buckley"/>
      <sheetName val="Colton Keller"/>
      <sheetName val="Corey Moorman"/>
      <sheetName val=" Cooper McGaha"/>
      <sheetName val="Elias Hintz"/>
      <sheetName val=" Ethan Viands"/>
      <sheetName val="Isaiah Spencer"/>
      <sheetName val="Jack Schulze"/>
      <sheetName val="Jake Skaggs"/>
      <sheetName val="Kaylyn Craig"/>
      <sheetName val="Luke Helton"/>
      <sheetName val="Macey Dixon"/>
      <sheetName val="Matthew Dixon"/>
      <sheetName val="Parker Bolt"/>
      <sheetName val="Rylee Dockery"/>
      <sheetName val="Sam Merritt"/>
      <sheetName val="Seth Ferguson"/>
      <sheetName val="Sheldon Fetter"/>
      <sheetName val="Timothy Carruth"/>
      <sheetName val="Timothy Velazque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C26">
            <v>44849</v>
          </cell>
          <cell r="D26" t="str">
            <v>Bristol VA-Outdoor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B355"/>
  <sheetViews>
    <sheetView tabSelected="1" workbookViewId="0">
      <selection activeCell="F15" sqref="F15"/>
    </sheetView>
  </sheetViews>
  <sheetFormatPr defaultRowHeight="14.4" x14ac:dyDescent="0.3"/>
  <cols>
    <col min="1" max="1" width="9.21875" style="9"/>
    <col min="2" max="2" width="16.5546875" style="9" customWidth="1"/>
    <col min="3" max="3" width="22.77734375" style="9" customWidth="1"/>
    <col min="4" max="4" width="15.77734375" style="9" bestFit="1" customWidth="1"/>
    <col min="5" max="5" width="16.21875" style="9" bestFit="1" customWidth="1"/>
    <col min="6" max="6" width="29.33203125" style="20" customWidth="1"/>
  </cols>
  <sheetData>
    <row r="1" spans="1:6 16382:16382" x14ac:dyDescent="0.3">
      <c r="A1" s="11" t="s">
        <v>20</v>
      </c>
      <c r="B1" s="11"/>
      <c r="C1" s="11"/>
      <c r="D1" s="11"/>
      <c r="E1" s="11"/>
      <c r="F1" s="19"/>
    </row>
    <row r="2" spans="1:6 16382:16382" ht="28.8" x14ac:dyDescent="0.55000000000000004">
      <c r="A2" s="11"/>
      <c r="B2" s="11"/>
      <c r="C2" s="26" t="s">
        <v>21</v>
      </c>
      <c r="D2" s="11"/>
      <c r="E2" s="11"/>
      <c r="F2" s="19"/>
    </row>
    <row r="3" spans="1:6 16382:16382" ht="18" x14ac:dyDescent="0.35">
      <c r="A3" s="11"/>
      <c r="B3" s="11"/>
      <c r="C3" s="11"/>
      <c r="D3" s="13" t="s">
        <v>284</v>
      </c>
      <c r="E3" s="11"/>
      <c r="F3" s="19"/>
    </row>
    <row r="4" spans="1:6 16382:16382" ht="22.05" customHeight="1" x14ac:dyDescent="0.3">
      <c r="A4" s="11"/>
      <c r="B4" s="11"/>
      <c r="C4" s="11"/>
      <c r="D4" s="11"/>
      <c r="E4" s="11"/>
      <c r="F4" s="19"/>
    </row>
    <row r="5" spans="1:6 16382:16382" ht="15" customHeight="1" x14ac:dyDescent="0.3">
      <c r="A5" s="39" t="s">
        <v>0</v>
      </c>
      <c r="B5" s="39" t="s">
        <v>1</v>
      </c>
      <c r="C5" s="39" t="s">
        <v>2</v>
      </c>
      <c r="D5" s="39" t="s">
        <v>18</v>
      </c>
      <c r="E5" s="39" t="s">
        <v>16</v>
      </c>
      <c r="F5" s="41" t="s">
        <v>17</v>
      </c>
    </row>
    <row r="6" spans="1:6 16382:16382" x14ac:dyDescent="0.3">
      <c r="A6" s="39">
        <v>1</v>
      </c>
      <c r="B6" s="66" t="s">
        <v>22</v>
      </c>
      <c r="C6" s="38" t="s">
        <v>186</v>
      </c>
      <c r="D6" s="40">
        <f>SUM('Shelby Matoy'!K7)</f>
        <v>20</v>
      </c>
      <c r="E6" s="40">
        <f>SUM('Shelby Matoy'!L7)</f>
        <v>3968.12</v>
      </c>
      <c r="F6" s="41">
        <f>SUM('Shelby Matoy'!M7)</f>
        <v>198.40600000000001</v>
      </c>
    </row>
    <row r="7" spans="1:6 16382:16382" x14ac:dyDescent="0.3">
      <c r="A7" s="39">
        <v>2</v>
      </c>
      <c r="B7" s="66" t="s">
        <v>22</v>
      </c>
      <c r="C7" s="72" t="s">
        <v>196</v>
      </c>
      <c r="D7" s="28">
        <f>SUM('Stanley Canter'!K13)</f>
        <v>39</v>
      </c>
      <c r="E7" s="28">
        <f>SUM('Stanley Canter'!L13)</f>
        <v>7727.0030000000006</v>
      </c>
      <c r="F7" s="73">
        <f>SUM('Stanley Canter'!M13)</f>
        <v>198.12828205128207</v>
      </c>
    </row>
    <row r="8" spans="1:6 16382:16382" x14ac:dyDescent="0.3">
      <c r="A8" s="39">
        <v>3</v>
      </c>
      <c r="B8" s="66" t="s">
        <v>22</v>
      </c>
      <c r="C8" s="38" t="s">
        <v>197</v>
      </c>
      <c r="D8" s="40">
        <f>SUM('Jeff Riester'!K8)</f>
        <v>24</v>
      </c>
      <c r="E8" s="40">
        <f>SUM('Jeff Riester'!L8)</f>
        <v>4749.0150000000003</v>
      </c>
      <c r="F8" s="41">
        <f>SUM('Jeff Riester'!M8)</f>
        <v>197.87562500000001</v>
      </c>
    </row>
    <row r="9" spans="1:6 16382:16382" x14ac:dyDescent="0.3">
      <c r="A9" s="39">
        <v>4</v>
      </c>
      <c r="B9" s="66" t="s">
        <v>22</v>
      </c>
      <c r="C9" s="38" t="s">
        <v>130</v>
      </c>
      <c r="D9" s="40">
        <f>SUM('Cecil Combs'!K22)</f>
        <v>82</v>
      </c>
      <c r="E9" s="40">
        <f>SUM('Cecil Combs'!L22)</f>
        <v>16157.024300000001</v>
      </c>
      <c r="F9" s="41">
        <f>SUM('Cecil Combs'!M22)</f>
        <v>197.03688170731709</v>
      </c>
    </row>
    <row r="10" spans="1:6 16382:16382" ht="17.399999999999999" x14ac:dyDescent="0.45">
      <c r="A10" s="39">
        <v>5</v>
      </c>
      <c r="B10" s="66" t="s">
        <v>22</v>
      </c>
      <c r="C10" s="42" t="s">
        <v>114</v>
      </c>
      <c r="D10" s="40">
        <f>SUM('Jud Denniston'!K65)</f>
        <v>274</v>
      </c>
      <c r="E10" s="40">
        <f>SUM('Jud Denniston'!L65)</f>
        <v>53987.043199999978</v>
      </c>
      <c r="F10" s="41">
        <f>SUM('Jud Denniston'!M65)</f>
        <v>197.03300437956196</v>
      </c>
      <c r="XFB10" s="27"/>
    </row>
    <row r="11" spans="1:6 16382:16382" x14ac:dyDescent="0.3">
      <c r="A11" s="39">
        <v>6</v>
      </c>
      <c r="B11" s="66" t="s">
        <v>22</v>
      </c>
      <c r="C11" s="42" t="s">
        <v>85</v>
      </c>
      <c r="D11" s="40">
        <f>SUM('Marvin Batliner'!K27)</f>
        <v>108</v>
      </c>
      <c r="E11" s="40">
        <f>SUM('Marvin Batliner'!L27)</f>
        <v>21271.007000000001</v>
      </c>
      <c r="F11" s="41">
        <f>SUM('Marvin Batliner'!M27)</f>
        <v>196.95376851851853</v>
      </c>
    </row>
    <row r="12" spans="1:6 16382:16382" x14ac:dyDescent="0.3">
      <c r="A12" s="39">
        <v>7</v>
      </c>
      <c r="B12" s="66" t="s">
        <v>35</v>
      </c>
      <c r="C12" s="67" t="s">
        <v>71</v>
      </c>
      <c r="D12" s="40">
        <f>SUM('Charles Knight'!K11)</f>
        <v>36</v>
      </c>
      <c r="E12" s="40">
        <f>SUM('Charles Knight'!L11)</f>
        <v>7087.01</v>
      </c>
      <c r="F12" s="41">
        <f>SUM('Charles Knight'!M11)</f>
        <v>196.86138888888888</v>
      </c>
    </row>
    <row r="13" spans="1:6 16382:16382" x14ac:dyDescent="0.3">
      <c r="A13" s="39">
        <v>8</v>
      </c>
      <c r="B13" s="66" t="s">
        <v>22</v>
      </c>
      <c r="C13" s="42" t="s">
        <v>106</v>
      </c>
      <c r="D13" s="40">
        <f>SUM('Jeromy Viands'!K30)</f>
        <v>118</v>
      </c>
      <c r="E13" s="40">
        <f>SUM('Jeromy Viands'!L30)</f>
        <v>23223.008300000001</v>
      </c>
      <c r="F13" s="41">
        <f>SUM('Jeromy Viands'!M30)</f>
        <v>196.80515508474576</v>
      </c>
    </row>
    <row r="14" spans="1:6 16382:16382" ht="17.399999999999999" x14ac:dyDescent="0.45">
      <c r="A14" s="39">
        <v>9</v>
      </c>
      <c r="B14" s="66" t="s">
        <v>35</v>
      </c>
      <c r="C14" s="42" t="s">
        <v>119</v>
      </c>
      <c r="D14" s="40">
        <f>SUM('Mike Gross'!K55)</f>
        <v>220</v>
      </c>
      <c r="E14" s="40">
        <f>SUM('Mike Gross'!L55)</f>
        <v>43293.029599999987</v>
      </c>
      <c r="F14" s="41">
        <f>SUM('Mike Gross'!M55)</f>
        <v>196.78649818181813</v>
      </c>
      <c r="XFB14" s="27"/>
    </row>
    <row r="15" spans="1:6 16382:16382" ht="17.399999999999999" x14ac:dyDescent="0.45">
      <c r="A15" s="39">
        <v>10</v>
      </c>
      <c r="B15" s="66" t="s">
        <v>35</v>
      </c>
      <c r="C15" s="42" t="s">
        <v>117</v>
      </c>
      <c r="D15" s="40">
        <f>SUM('Kenny Huth'!K22)</f>
        <v>84</v>
      </c>
      <c r="E15" s="40">
        <f>SUM('Kenny Huth'!L22)</f>
        <v>16514.011000000002</v>
      </c>
      <c r="F15" s="41">
        <f>SUM('Kenny Huth'!M22)</f>
        <v>196.59536904761907</v>
      </c>
      <c r="XFB15" s="27"/>
    </row>
    <row r="16" spans="1:6 16382:16382" x14ac:dyDescent="0.3">
      <c r="A16" s="39">
        <v>11</v>
      </c>
      <c r="B16" s="66" t="s">
        <v>22</v>
      </c>
      <c r="C16" s="72" t="s">
        <v>228</v>
      </c>
      <c r="D16" s="28">
        <f>SUM('Tyson Gross'!K18)</f>
        <v>68</v>
      </c>
      <c r="E16" s="28">
        <f>SUM('Tyson Gross'!L18)</f>
        <v>13363.005000000001</v>
      </c>
      <c r="F16" s="73">
        <f>SUM('Tyson Gross'!M18)</f>
        <v>196.51477941176472</v>
      </c>
      <c r="XFB16" s="28"/>
    </row>
    <row r="17" spans="1:6 16382:16382" x14ac:dyDescent="0.3">
      <c r="A17" s="39">
        <v>12</v>
      </c>
      <c r="B17" s="66" t="s">
        <v>35</v>
      </c>
      <c r="C17" s="42" t="s">
        <v>113</v>
      </c>
      <c r="D17" s="40">
        <f>SUM('Jon McGeorge'!K17)</f>
        <v>68</v>
      </c>
      <c r="E17" s="40">
        <f>SUM('Jon McGeorge'!L17)</f>
        <v>13356.005000000001</v>
      </c>
      <c r="F17" s="41">
        <f>SUM('Jon McGeorge'!M17)</f>
        <v>196.41183823529414</v>
      </c>
      <c r="XFB17" s="28"/>
    </row>
    <row r="18" spans="1:6 16382:16382" x14ac:dyDescent="0.3">
      <c r="A18" s="39">
        <v>13</v>
      </c>
      <c r="B18" s="66" t="s">
        <v>35</v>
      </c>
      <c r="C18" s="42" t="s">
        <v>124</v>
      </c>
      <c r="D18" s="40">
        <f>SUM('Steve DuVall'!K51)</f>
        <v>208</v>
      </c>
      <c r="E18" s="40">
        <f>SUM('Steve DuVall'!L51)</f>
        <v>40845.230099999986</v>
      </c>
      <c r="F18" s="41">
        <f>SUM('Steve DuVall'!M51)</f>
        <v>196.37129855769223</v>
      </c>
      <c r="XFB18" s="28"/>
    </row>
    <row r="19" spans="1:6 16382:16382" x14ac:dyDescent="0.3">
      <c r="A19" s="39">
        <v>14</v>
      </c>
      <c r="B19" s="66" t="s">
        <v>35</v>
      </c>
      <c r="C19" s="38" t="s">
        <v>173</v>
      </c>
      <c r="D19" s="40">
        <f>SUM('Johnny Montgomery'!K7)</f>
        <v>22</v>
      </c>
      <c r="E19" s="40">
        <f>SUM('Johnny Montgomery'!L7)</f>
        <v>4320.0010000000002</v>
      </c>
      <c r="F19" s="41">
        <f>SUM('Johnny Montgomery'!M7)</f>
        <v>196.36368181818182</v>
      </c>
      <c r="XFB19" s="28"/>
    </row>
    <row r="20" spans="1:6 16382:16382" x14ac:dyDescent="0.3">
      <c r="A20" s="39">
        <v>15</v>
      </c>
      <c r="B20" s="66" t="s">
        <v>35</v>
      </c>
      <c r="C20" s="67" t="s">
        <v>70</v>
      </c>
      <c r="D20" s="40">
        <f>SUM('Bobby Young'!K14)</f>
        <v>48</v>
      </c>
      <c r="E20" s="40">
        <f>SUM('Bobby Young'!L14)</f>
        <v>9418.0010000000002</v>
      </c>
      <c r="F20" s="41">
        <f>SUM('Bobby Young'!M14)</f>
        <v>196.20835416666668</v>
      </c>
      <c r="XFB20" s="28"/>
    </row>
    <row r="21" spans="1:6 16382:16382" x14ac:dyDescent="0.3">
      <c r="A21" s="39">
        <v>16</v>
      </c>
      <c r="B21" s="66" t="s">
        <v>35</v>
      </c>
      <c r="C21" s="38" t="s">
        <v>179</v>
      </c>
      <c r="D21" s="40">
        <f>SUM('Matthew Tignor'!K10)</f>
        <v>30</v>
      </c>
      <c r="E21" s="40">
        <f>SUM('Matthew Tignor'!L10)</f>
        <v>5886.0110000000004</v>
      </c>
      <c r="F21" s="41">
        <f>SUM('Matthew Tignor'!M10)</f>
        <v>196.20036666666667</v>
      </c>
      <c r="XFB21" s="28"/>
    </row>
    <row r="22" spans="1:6 16382:16382" x14ac:dyDescent="0.3">
      <c r="A22" s="39">
        <v>17</v>
      </c>
      <c r="B22" s="66" t="s">
        <v>22</v>
      </c>
      <c r="C22" s="42" t="s">
        <v>105</v>
      </c>
      <c r="D22" s="40">
        <f>SUM('Jeff Lewis'!K61)</f>
        <v>249</v>
      </c>
      <c r="E22" s="40">
        <f>SUM('Jeff Lewis'!L61)</f>
        <v>48808.148199999989</v>
      </c>
      <c r="F22" s="41">
        <f>SUM('Jeff Lewis'!M61)</f>
        <v>196.01665943775095</v>
      </c>
      <c r="XFB22" s="28"/>
    </row>
    <row r="23" spans="1:6 16382:16382" x14ac:dyDescent="0.3">
      <c r="A23" s="39">
        <v>18</v>
      </c>
      <c r="B23" s="66" t="s">
        <v>35</v>
      </c>
      <c r="C23" s="38" t="s">
        <v>157</v>
      </c>
      <c r="D23" s="40">
        <f>SUM('Claude Pennington'!K11)</f>
        <v>28</v>
      </c>
      <c r="E23" s="40">
        <f>SUM('Claude Pennington'!L11)</f>
        <v>5487.0020000000004</v>
      </c>
      <c r="F23" s="41">
        <f>SUM('Claude Pennington'!M11)</f>
        <v>195.96435714285715</v>
      </c>
      <c r="XFB23" s="28"/>
    </row>
    <row r="24" spans="1:6 16382:16382" x14ac:dyDescent="0.3">
      <c r="A24" s="39">
        <v>19</v>
      </c>
      <c r="B24" s="66" t="s">
        <v>35</v>
      </c>
      <c r="C24" s="67" t="s">
        <v>213</v>
      </c>
      <c r="D24" s="40">
        <f>SUM('Jay Boyd'!K17)</f>
        <v>51</v>
      </c>
      <c r="E24" s="40">
        <f>SUM('Jay Boyd'!L17)</f>
        <v>9981.0040000000008</v>
      </c>
      <c r="F24" s="41">
        <f>SUM('Jay Boyd'!M17)</f>
        <v>195.70596078431373</v>
      </c>
      <c r="XFB24" s="28"/>
    </row>
    <row r="25" spans="1:6 16382:16382" x14ac:dyDescent="0.3">
      <c r="A25" s="39">
        <v>20</v>
      </c>
      <c r="B25" s="66" t="s">
        <v>35</v>
      </c>
      <c r="C25" s="67" t="s">
        <v>53</v>
      </c>
      <c r="D25" s="40">
        <f>SUM('Ricky Haley'!K24)</f>
        <v>88</v>
      </c>
      <c r="E25" s="40">
        <f>SUM('Ricky Haley'!L24)</f>
        <v>17205.008000000002</v>
      </c>
      <c r="F25" s="41">
        <f>SUM('Ricky Haley'!M24)</f>
        <v>195.51145454545457</v>
      </c>
      <c r="XFB25" s="28"/>
    </row>
    <row r="26" spans="1:6 16382:16382" x14ac:dyDescent="0.3">
      <c r="A26" s="39">
        <v>21</v>
      </c>
      <c r="B26" s="39" t="s">
        <v>35</v>
      </c>
      <c r="C26" s="42" t="s">
        <v>97</v>
      </c>
      <c r="D26" s="40">
        <f>SUM('David McGeorge'!K28)</f>
        <v>110</v>
      </c>
      <c r="E26" s="40">
        <f>SUM('David McGeorge'!L28)</f>
        <v>21497.007000000001</v>
      </c>
      <c r="F26" s="41">
        <f>SUM('David McGeorge'!M28)</f>
        <v>195.42733636363639</v>
      </c>
      <c r="XFB26" s="28"/>
    </row>
    <row r="27" spans="1:6 16382:16382" x14ac:dyDescent="0.3">
      <c r="A27" s="39">
        <v>22</v>
      </c>
      <c r="B27" s="66" t="s">
        <v>35</v>
      </c>
      <c r="C27" s="68" t="s">
        <v>118</v>
      </c>
      <c r="D27" s="40">
        <f>SUM('Matthew Strong'!K9)</f>
        <v>24</v>
      </c>
      <c r="E27" s="40">
        <f>SUM('Matthew Strong'!L9)</f>
        <v>4689.0029999999997</v>
      </c>
      <c r="F27" s="41">
        <f>SUM('Matthew Strong'!M9)</f>
        <v>195.375125</v>
      </c>
      <c r="XFB27" s="28"/>
    </row>
    <row r="28" spans="1:6 16382:16382" x14ac:dyDescent="0.3">
      <c r="A28" s="39">
        <v>23</v>
      </c>
      <c r="B28" s="66" t="s">
        <v>35</v>
      </c>
      <c r="C28" s="38" t="s">
        <v>192</v>
      </c>
      <c r="D28" s="40">
        <f>SUM('Josh McGeorge'!K9)</f>
        <v>26</v>
      </c>
      <c r="E28" s="40">
        <f>SUM('Josh McGeorge'!L9)</f>
        <v>5076.0010000000002</v>
      </c>
      <c r="F28" s="41">
        <f>SUM('Josh McGeorge'!M9)</f>
        <v>195.23080769230771</v>
      </c>
      <c r="XFB28" s="28"/>
    </row>
    <row r="29" spans="1:6 16382:16382" x14ac:dyDescent="0.3">
      <c r="A29" s="39">
        <v>24</v>
      </c>
      <c r="B29" s="66" t="s">
        <v>35</v>
      </c>
      <c r="C29" s="67" t="s">
        <v>24</v>
      </c>
      <c r="D29" s="40">
        <f>SUM('Travis Davis'!K22)</f>
        <v>86</v>
      </c>
      <c r="E29" s="40">
        <f>SUM('Travis Davis'!L22)</f>
        <v>16786.016000000003</v>
      </c>
      <c r="F29" s="41">
        <f>SUM('Travis Davis'!M22)</f>
        <v>195.18623255813958</v>
      </c>
      <c r="XFB29" s="28"/>
    </row>
    <row r="30" spans="1:6 16382:16382" x14ac:dyDescent="0.3">
      <c r="A30" s="39">
        <v>25</v>
      </c>
      <c r="B30" s="66" t="s">
        <v>35</v>
      </c>
      <c r="C30" s="42" t="s">
        <v>95</v>
      </c>
      <c r="D30" s="40">
        <f>SUM('David Buckley'!K19)</f>
        <v>68</v>
      </c>
      <c r="E30" s="40">
        <f>SUM('David Buckley'!L19)</f>
        <v>13270.0023</v>
      </c>
      <c r="F30" s="41">
        <f>SUM('David Buckley'!M19)</f>
        <v>195.14709264705883</v>
      </c>
      <c r="XFB30" s="28"/>
    </row>
    <row r="31" spans="1:6 16382:16382" x14ac:dyDescent="0.3">
      <c r="A31" s="39">
        <v>26</v>
      </c>
      <c r="B31" s="66" t="s">
        <v>35</v>
      </c>
      <c r="C31" s="67" t="s">
        <v>69</v>
      </c>
      <c r="D31" s="40">
        <f>SUM('John Laseter'!K13)</f>
        <v>44</v>
      </c>
      <c r="E31" s="40">
        <f>SUM('John Laseter'!L13)</f>
        <v>8586.0210000000006</v>
      </c>
      <c r="F31" s="41">
        <f>SUM('John Laseter'!M13)</f>
        <v>195.13684090909092</v>
      </c>
      <c r="XFB31" s="28"/>
    </row>
    <row r="32" spans="1:6 16382:16382" x14ac:dyDescent="0.3">
      <c r="A32" s="39">
        <v>27</v>
      </c>
      <c r="B32" s="66" t="s">
        <v>35</v>
      </c>
      <c r="C32" s="42" t="s">
        <v>100</v>
      </c>
      <c r="D32" s="40">
        <f>SUM('Foster Arvin'!K37)</f>
        <v>144</v>
      </c>
      <c r="E32" s="40">
        <f>SUM('Foster Arvin'!L37)</f>
        <v>28094.007000000001</v>
      </c>
      <c r="F32" s="41">
        <f>SUM('Foster Arvin'!M37)</f>
        <v>195.09727083333334</v>
      </c>
      <c r="XFB32" s="28"/>
    </row>
    <row r="33" spans="1:6 16382:16382" x14ac:dyDescent="0.3">
      <c r="A33" s="39">
        <v>28</v>
      </c>
      <c r="B33" s="39" t="s">
        <v>35</v>
      </c>
      <c r="C33" s="67" t="s">
        <v>23</v>
      </c>
      <c r="D33" s="40">
        <f>SUM('Billy Hudson'!K49)</f>
        <v>195</v>
      </c>
      <c r="E33" s="40">
        <f>SUM('Billy Hudson'!L49)</f>
        <v>38032.14</v>
      </c>
      <c r="F33" s="41">
        <f>SUM('Billy Hudson'!M49)</f>
        <v>195.03661538461537</v>
      </c>
      <c r="XFB33" s="28"/>
    </row>
    <row r="34" spans="1:6 16382:16382" x14ac:dyDescent="0.3">
      <c r="A34" s="39">
        <v>29</v>
      </c>
      <c r="B34" s="39" t="s">
        <v>35</v>
      </c>
      <c r="C34" s="42" t="s">
        <v>104</v>
      </c>
      <c r="D34" s="40">
        <f>SUM('Jeff Davis'!K14)</f>
        <v>48</v>
      </c>
      <c r="E34" s="40">
        <f>SUM('Jeff Davis'!L14)</f>
        <v>9359.0030000000006</v>
      </c>
      <c r="F34" s="41">
        <f>SUM('Jeff Davis'!M14)</f>
        <v>194.97922916666667</v>
      </c>
      <c r="XFB34" s="28"/>
    </row>
    <row r="35" spans="1:6 16382:16382" x14ac:dyDescent="0.3">
      <c r="A35" s="39">
        <v>30</v>
      </c>
      <c r="B35" s="66" t="s">
        <v>35</v>
      </c>
      <c r="C35" s="67" t="s">
        <v>40</v>
      </c>
      <c r="D35" s="40">
        <f>SUM('Melvin Ferguson'!K19)</f>
        <v>77</v>
      </c>
      <c r="E35" s="40">
        <f>SUM('Melvin Ferguson'!L19)</f>
        <v>15012.004000000001</v>
      </c>
      <c r="F35" s="41">
        <f>SUM('Melvin Ferguson'!M19)</f>
        <v>194.96109090909093</v>
      </c>
      <c r="XFB35" s="28"/>
    </row>
    <row r="36" spans="1:6 16382:16382" x14ac:dyDescent="0.3">
      <c r="A36" s="39">
        <v>31</v>
      </c>
      <c r="B36" s="66" t="s">
        <v>35</v>
      </c>
      <c r="C36" s="67" t="s">
        <v>68</v>
      </c>
      <c r="D36" s="40">
        <f>SUM('Tommy Cole'!K9)</f>
        <v>26</v>
      </c>
      <c r="E36" s="40">
        <f>SUM('Tommy Cole'!L9)</f>
        <v>5067.01</v>
      </c>
      <c r="F36" s="41">
        <f>SUM('Tommy Cole'!M9)</f>
        <v>194.88500000000002</v>
      </c>
      <c r="XFB36" s="28"/>
    </row>
    <row r="37" spans="1:6 16382:16382" x14ac:dyDescent="0.3">
      <c r="A37" s="39">
        <v>32</v>
      </c>
      <c r="B37" s="66" t="s">
        <v>35</v>
      </c>
      <c r="C37" s="67" t="s">
        <v>27</v>
      </c>
      <c r="D37" s="40">
        <f>SUM('Harold Reynolds'!K17)</f>
        <v>54</v>
      </c>
      <c r="E37" s="40">
        <f>SUM('Harold Reynolds'!L17)</f>
        <v>10513.003000000001</v>
      </c>
      <c r="F37" s="41">
        <f>SUM('Harold Reynolds'!M17)</f>
        <v>194.68524074074074</v>
      </c>
      <c r="XFB37" s="28"/>
    </row>
    <row r="38" spans="1:6 16382:16382" x14ac:dyDescent="0.3">
      <c r="A38" s="39">
        <v>33</v>
      </c>
      <c r="B38" s="66" t="s">
        <v>35</v>
      </c>
      <c r="C38" s="42" t="s">
        <v>99</v>
      </c>
      <c r="D38" s="40">
        <f>SUM('Evelio MCDonald'!K12)</f>
        <v>42</v>
      </c>
      <c r="E38" s="40">
        <f>SUM('Evelio MCDonald'!L12)</f>
        <v>8171.0010000000002</v>
      </c>
      <c r="F38" s="41">
        <f>SUM('Evelio MCDonald'!M12)</f>
        <v>194.54764285714288</v>
      </c>
      <c r="XFB38" s="28"/>
    </row>
    <row r="39" spans="1:6 16382:16382" x14ac:dyDescent="0.3">
      <c r="A39" s="39">
        <v>34</v>
      </c>
      <c r="B39" s="66" t="s">
        <v>35</v>
      </c>
      <c r="C39" s="38" t="s">
        <v>88</v>
      </c>
      <c r="D39" s="40">
        <f>SUM('Bill Poor'!K20)</f>
        <v>73</v>
      </c>
      <c r="E39" s="40">
        <f>SUM('Bill Poor'!L20)</f>
        <v>14194.309400000002</v>
      </c>
      <c r="F39" s="41">
        <f>SUM('Bill Poor'!M20)</f>
        <v>194.44259452054797</v>
      </c>
      <c r="XFB39" s="28"/>
    </row>
    <row r="40" spans="1:6 16382:16382" x14ac:dyDescent="0.3">
      <c r="A40" s="39">
        <v>35</v>
      </c>
      <c r="B40" s="39" t="s">
        <v>35</v>
      </c>
      <c r="C40" s="67" t="s">
        <v>25</v>
      </c>
      <c r="D40" s="40">
        <f>SUM('Steve Kiemele'!K33)</f>
        <v>124</v>
      </c>
      <c r="E40" s="40">
        <f>SUM('Steve Kiemele'!L33)</f>
        <v>24077.005000000001</v>
      </c>
      <c r="F40" s="41">
        <f>SUM('Steve Kiemele'!M33)</f>
        <v>194.16939516129034</v>
      </c>
      <c r="XFB40" s="28"/>
    </row>
    <row r="41" spans="1:6 16382:16382" x14ac:dyDescent="0.3">
      <c r="A41" s="39">
        <v>36</v>
      </c>
      <c r="B41" s="66" t="s">
        <v>35</v>
      </c>
      <c r="C41" s="67" t="s">
        <v>26</v>
      </c>
      <c r="D41" s="40">
        <f>SUM('Lexis Davis'!K12)</f>
        <v>44</v>
      </c>
      <c r="E41" s="40">
        <f>SUM('Lexis Davis'!L12)</f>
        <v>8536.0020000000004</v>
      </c>
      <c r="F41" s="41">
        <f>SUM('Lexis Davis'!M12)</f>
        <v>194.00004545454547</v>
      </c>
      <c r="XFB41" s="28"/>
    </row>
    <row r="42" spans="1:6 16382:16382" x14ac:dyDescent="0.3">
      <c r="A42" s="39">
        <v>37</v>
      </c>
      <c r="B42" s="39" t="s">
        <v>35</v>
      </c>
      <c r="C42" s="42" t="s">
        <v>109</v>
      </c>
      <c r="D42" s="40">
        <f>SUM('Joe Jarrell'!K15)</f>
        <v>52</v>
      </c>
      <c r="E42" s="40">
        <f>SUM('Joe Jarrell'!L15)</f>
        <v>10088</v>
      </c>
      <c r="F42" s="41">
        <f>SUM('Joe Jarrell'!M15)</f>
        <v>194</v>
      </c>
      <c r="XFB42" s="28"/>
    </row>
    <row r="43" spans="1:6 16382:16382" x14ac:dyDescent="0.3">
      <c r="A43" s="39">
        <v>38</v>
      </c>
      <c r="B43" s="39" t="s">
        <v>35</v>
      </c>
      <c r="C43" s="42" t="s">
        <v>111</v>
      </c>
      <c r="D43" s="40">
        <f>SUM('John Plummer'!K12)</f>
        <v>44</v>
      </c>
      <c r="E43" s="40">
        <f>SUM('John Plummer'!L12)</f>
        <v>8534</v>
      </c>
      <c r="F43" s="41">
        <f>SUM('John Plummer'!M12)</f>
        <v>193.95454545454547</v>
      </c>
      <c r="XFB43" s="28"/>
    </row>
    <row r="44" spans="1:6 16382:16382" x14ac:dyDescent="0.3">
      <c r="A44" s="39">
        <v>39</v>
      </c>
      <c r="B44" s="66" t="s">
        <v>35</v>
      </c>
      <c r="C44" s="67" t="s">
        <v>57</v>
      </c>
      <c r="D44" s="40">
        <f>SUM('Bob Bass'!K13)</f>
        <v>42</v>
      </c>
      <c r="E44" s="40">
        <f>SUM('Bob Bass'!L13)</f>
        <v>8142.02</v>
      </c>
      <c r="F44" s="41">
        <f>SUM('Bob Bass'!M13)</f>
        <v>193.85761904761907</v>
      </c>
      <c r="XFB44" s="28"/>
    </row>
    <row r="45" spans="1:6 16382:16382" x14ac:dyDescent="0.3">
      <c r="A45" s="39">
        <v>40</v>
      </c>
      <c r="B45" s="66" t="s">
        <v>35</v>
      </c>
      <c r="C45" s="38" t="s">
        <v>134</v>
      </c>
      <c r="D45" s="40">
        <f>SUM('Don Tucker'!K9)</f>
        <v>26</v>
      </c>
      <c r="E45" s="40">
        <f>SUM('Don Tucker'!L9)</f>
        <v>5039.01</v>
      </c>
      <c r="F45" s="41">
        <f>SUM('Don Tucker'!M9)</f>
        <v>193.80807692307692</v>
      </c>
    </row>
    <row r="46" spans="1:6 16382:16382" x14ac:dyDescent="0.3">
      <c r="A46" s="39">
        <v>41</v>
      </c>
      <c r="B46" s="39" t="s">
        <v>35</v>
      </c>
      <c r="C46" s="67" t="s">
        <v>44</v>
      </c>
      <c r="D46" s="40">
        <f>SUM('Jerry Hensler'!K8)</f>
        <v>20</v>
      </c>
      <c r="E46" s="40">
        <f>SUM('Jerry Hensler'!L8)</f>
        <v>3873.0010000000002</v>
      </c>
      <c r="F46" s="41">
        <f>SUM('Jerry Hensler'!M8)</f>
        <v>193.65005000000002</v>
      </c>
    </row>
    <row r="47" spans="1:6 16382:16382" x14ac:dyDescent="0.3">
      <c r="A47" s="39">
        <v>42</v>
      </c>
      <c r="B47" s="39" t="s">
        <v>35</v>
      </c>
      <c r="C47" s="38" t="s">
        <v>132</v>
      </c>
      <c r="D47" s="40">
        <f>SUM('Danny Sissom'!K20)</f>
        <v>75</v>
      </c>
      <c r="E47" s="40">
        <f>SUM('Danny Sissom'!L20)</f>
        <v>14519.002</v>
      </c>
      <c r="F47" s="41">
        <f>SUM('Danny Sissom'!M20)</f>
        <v>193.58669333333333</v>
      </c>
    </row>
    <row r="48" spans="1:6 16382:16382" x14ac:dyDescent="0.3">
      <c r="A48" s="39">
        <v>43</v>
      </c>
      <c r="B48" s="39" t="s">
        <v>35</v>
      </c>
      <c r="C48" s="67" t="s">
        <v>28</v>
      </c>
      <c r="D48" s="40">
        <f>SUM('Tim Thomas'!K17)</f>
        <v>70</v>
      </c>
      <c r="E48" s="40">
        <f>SUM('Tim Thomas'!L17)</f>
        <v>13544.004000000001</v>
      </c>
      <c r="F48" s="41">
        <f>SUM('Tim Thomas'!M17)</f>
        <v>193.48577142857144</v>
      </c>
    </row>
    <row r="49" spans="1:6 16382:16382" x14ac:dyDescent="0.3">
      <c r="A49" s="39">
        <v>44</v>
      </c>
      <c r="B49" s="39" t="s">
        <v>35</v>
      </c>
      <c r="C49" s="38" t="s">
        <v>185</v>
      </c>
      <c r="D49" s="40">
        <f>SUM('Ronald Blasko'!K8)</f>
        <v>24</v>
      </c>
      <c r="E49" s="40">
        <f>SUM('Ronald Blasko'!L8)</f>
        <v>4639.0200000000004</v>
      </c>
      <c r="F49" s="41">
        <f>SUM('Ronald Blasko'!M8)</f>
        <v>193.29250000000002</v>
      </c>
    </row>
    <row r="50" spans="1:6 16382:16382" x14ac:dyDescent="0.3">
      <c r="A50" s="39">
        <v>45</v>
      </c>
      <c r="B50" s="39" t="s">
        <v>35</v>
      </c>
      <c r="C50" s="42" t="s">
        <v>108</v>
      </c>
      <c r="D50" s="40">
        <f>SUM('Jody Campbell'!K23)</f>
        <v>86</v>
      </c>
      <c r="E50" s="40">
        <f>SUM('Jody Campbell'!L23)</f>
        <v>16596.001100000001</v>
      </c>
      <c r="F50" s="41">
        <f>SUM('Jody Campbell'!M23)</f>
        <v>192.97675697674421</v>
      </c>
    </row>
    <row r="51" spans="1:6 16382:16382" x14ac:dyDescent="0.3">
      <c r="A51" s="39">
        <v>46</v>
      </c>
      <c r="B51" s="66" t="s">
        <v>35</v>
      </c>
      <c r="C51" s="38" t="s">
        <v>87</v>
      </c>
      <c r="D51" s="40">
        <f>SUM('Ann Tucker'!K18)</f>
        <v>66</v>
      </c>
      <c r="E51" s="40">
        <f>SUM('Ann Tucker'!L18)</f>
        <v>12727.003000000001</v>
      </c>
      <c r="F51" s="41">
        <f>SUM('Ann Tucker'!M18)</f>
        <v>192.83337878787879</v>
      </c>
    </row>
    <row r="52" spans="1:6 16382:16382" x14ac:dyDescent="0.3">
      <c r="A52" s="39">
        <v>47</v>
      </c>
      <c r="B52" s="66" t="s">
        <v>35</v>
      </c>
      <c r="C52" s="67" t="s">
        <v>73</v>
      </c>
      <c r="D52" s="40">
        <f>SUM('Dean Irvin'!K12)</f>
        <v>40</v>
      </c>
      <c r="E52" s="40">
        <f>SUM('Dean Irvin'!L12)</f>
        <v>7709</v>
      </c>
      <c r="F52" s="41">
        <f>SUM('Dean Irvin'!M12)</f>
        <v>192.72499999999999</v>
      </c>
    </row>
    <row r="53" spans="1:6 16382:16382" x14ac:dyDescent="0.3">
      <c r="A53" s="39">
        <v>48</v>
      </c>
      <c r="B53" s="66" t="s">
        <v>35</v>
      </c>
      <c r="C53" s="42" t="s">
        <v>122</v>
      </c>
      <c r="D53" s="40">
        <f>SUM('Rick Edington'!K15)</f>
        <v>49</v>
      </c>
      <c r="E53" s="40">
        <f>SUM('Rick Edington'!L15)</f>
        <v>9438.2038000000011</v>
      </c>
      <c r="F53" s="41">
        <f>SUM('Rick Edington'!M15)</f>
        <v>192.61640408163268</v>
      </c>
    </row>
    <row r="54" spans="1:6 16382:16382" x14ac:dyDescent="0.3">
      <c r="A54" s="39">
        <v>49</v>
      </c>
      <c r="B54" s="39" t="s">
        <v>35</v>
      </c>
      <c r="C54" s="67" t="s">
        <v>58</v>
      </c>
      <c r="D54" s="40">
        <f>SUM('Van Presson'!K12)</f>
        <v>38</v>
      </c>
      <c r="E54" s="40">
        <f>SUM('Van Presson'!L12)</f>
        <v>7316.0010000000002</v>
      </c>
      <c r="F54" s="41">
        <f>SUM('Van Presson'!M12)</f>
        <v>192.52634210526315</v>
      </c>
    </row>
    <row r="55" spans="1:6 16382:16382" x14ac:dyDescent="0.3">
      <c r="A55" s="39">
        <v>50</v>
      </c>
      <c r="B55" s="39" t="s">
        <v>35</v>
      </c>
      <c r="C55" s="67" t="s">
        <v>76</v>
      </c>
      <c r="D55" s="40">
        <f>SUM('Kevin Sullivan'!K12)</f>
        <v>42</v>
      </c>
      <c r="E55" s="40">
        <f>SUM('Kevin Sullivan'!L12)</f>
        <v>8081</v>
      </c>
      <c r="F55" s="41">
        <f>SUM('Kevin Sullivan'!M12)</f>
        <v>192.4047619047619</v>
      </c>
    </row>
    <row r="56" spans="1:6 16382:16382" x14ac:dyDescent="0.3">
      <c r="A56" s="39">
        <v>51</v>
      </c>
      <c r="B56" s="39" t="s">
        <v>35</v>
      </c>
      <c r="C56" s="42" t="s">
        <v>102</v>
      </c>
      <c r="D56" s="40">
        <f>SUM('Greg Smetanko'!K25)</f>
        <v>98</v>
      </c>
      <c r="E56" s="40">
        <f>SUM('Greg Smetanko'!L25)</f>
        <v>18855.002</v>
      </c>
      <c r="F56" s="41">
        <f>SUM('Greg Smetanko'!M25)</f>
        <v>192.39797959183673</v>
      </c>
    </row>
    <row r="57" spans="1:6 16382:16382" x14ac:dyDescent="0.3">
      <c r="A57" s="39">
        <v>52</v>
      </c>
      <c r="B57" s="39" t="s">
        <v>35</v>
      </c>
      <c r="C57" s="38" t="s">
        <v>198</v>
      </c>
      <c r="D57" s="40">
        <f>SUM('Lee Barker'!K10)</f>
        <v>34</v>
      </c>
      <c r="E57" s="40">
        <f>SUM('Lee Barker'!L10)</f>
        <v>6539</v>
      </c>
      <c r="F57" s="41">
        <f>SUM('Lee Barker'!M10)</f>
        <v>192.3235294117647</v>
      </c>
    </row>
    <row r="58" spans="1:6 16382:16382" x14ac:dyDescent="0.3">
      <c r="A58" s="39">
        <v>53</v>
      </c>
      <c r="B58" s="39" t="s">
        <v>35</v>
      </c>
      <c r="C58" s="67" t="s">
        <v>43</v>
      </c>
      <c r="D58" s="40">
        <f>SUM('Josie Hensler'!K9)</f>
        <v>24</v>
      </c>
      <c r="E58" s="40">
        <f>SUM('Josie Hensler'!L9)</f>
        <v>4615</v>
      </c>
      <c r="F58" s="41">
        <f>SUM('Josie Hensler'!M9)</f>
        <v>192.29166666666666</v>
      </c>
    </row>
    <row r="59" spans="1:6 16382:16382" x14ac:dyDescent="0.3">
      <c r="A59" s="39">
        <v>54</v>
      </c>
      <c r="B59" s="39" t="s">
        <v>35</v>
      </c>
      <c r="C59" s="42" t="s">
        <v>103</v>
      </c>
      <c r="D59" s="40">
        <f>SUM('H.I. Stroh'!K9)</f>
        <v>26</v>
      </c>
      <c r="E59" s="40">
        <f>SUM('H.I. Stroh'!L9)</f>
        <v>4994</v>
      </c>
      <c r="F59" s="41">
        <f>SUM('H.I. Stroh'!M9)</f>
        <v>192.07692307692307</v>
      </c>
      <c r="XFB59" s="10"/>
    </row>
    <row r="60" spans="1:6 16382:16382" x14ac:dyDescent="0.3">
      <c r="A60" s="39">
        <v>55</v>
      </c>
      <c r="B60" s="39" t="s">
        <v>35</v>
      </c>
      <c r="C60" s="67" t="s">
        <v>54</v>
      </c>
      <c r="D60" s="40">
        <f>SUM('Leigh Thomas'!K11)</f>
        <v>42</v>
      </c>
      <c r="E60" s="40">
        <f>SUM('Leigh Thomas'!L11)</f>
        <v>8047</v>
      </c>
      <c r="F60" s="41">
        <f>SUM('Leigh Thomas'!M11)</f>
        <v>191.5952380952381</v>
      </c>
      <c r="XFB60" s="10"/>
    </row>
    <row r="61" spans="1:6 16382:16382" x14ac:dyDescent="0.3">
      <c r="A61" s="39">
        <v>56</v>
      </c>
      <c r="B61" s="39" t="s">
        <v>35</v>
      </c>
      <c r="C61" s="67" t="s">
        <v>56</v>
      </c>
      <c r="D61" s="40">
        <f>SUM('Freddy Geiselbreth'!K12)</f>
        <v>38</v>
      </c>
      <c r="E61" s="40">
        <f>SUM('Freddy Geiselbreth'!L12)</f>
        <v>7275.01</v>
      </c>
      <c r="F61" s="41">
        <f>SUM('Freddy Geiselbreth'!M12)</f>
        <v>191.44763157894738</v>
      </c>
    </row>
    <row r="62" spans="1:6 16382:16382" x14ac:dyDescent="0.3">
      <c r="A62" s="39">
        <v>57</v>
      </c>
      <c r="B62" s="39" t="s">
        <v>35</v>
      </c>
      <c r="C62" s="38" t="s">
        <v>135</v>
      </c>
      <c r="D62" s="40">
        <f>SUM('Donny Melson'!K10)</f>
        <v>32</v>
      </c>
      <c r="E62" s="40">
        <f>SUM('Donny Melson'!L10)</f>
        <v>6125.0010000000002</v>
      </c>
      <c r="F62" s="41">
        <f>SUM('Donny Melson'!M10)</f>
        <v>191.40628125000001</v>
      </c>
      <c r="XFB62" s="10"/>
    </row>
    <row r="63" spans="1:6 16382:16382" x14ac:dyDescent="0.3">
      <c r="A63" s="39">
        <v>58</v>
      </c>
      <c r="B63" s="39" t="s">
        <v>35</v>
      </c>
      <c r="C63" s="38" t="s">
        <v>137</v>
      </c>
      <c r="D63" s="40">
        <f>SUM('Jim Parnell'!K17)</f>
        <v>64</v>
      </c>
      <c r="E63" s="40">
        <f>SUM('Jim Parnell'!L17)</f>
        <v>12211.101000000001</v>
      </c>
      <c r="F63" s="41">
        <f>SUM('Jim Parnell'!M17)</f>
        <v>190.79845312500001</v>
      </c>
      <c r="XFB63" s="10"/>
    </row>
    <row r="64" spans="1:6 16382:16382" x14ac:dyDescent="0.3">
      <c r="A64" s="39">
        <v>59</v>
      </c>
      <c r="B64" s="39" t="s">
        <v>35</v>
      </c>
      <c r="C64" s="38" t="s">
        <v>89</v>
      </c>
      <c r="D64" s="40">
        <f>SUM('Bill Smith'!K34)</f>
        <v>108</v>
      </c>
      <c r="E64" s="40">
        <f>SUM('Bill Smith'!L34)</f>
        <v>20572.006000000001</v>
      </c>
      <c r="F64" s="41">
        <f>SUM('Bill Smith'!M34)</f>
        <v>190.48153703703704</v>
      </c>
    </row>
    <row r="65" spans="1:6" x14ac:dyDescent="0.3">
      <c r="A65" s="39">
        <v>60</v>
      </c>
      <c r="B65" s="39" t="s">
        <v>35</v>
      </c>
      <c r="C65" s="67" t="s">
        <v>45</v>
      </c>
      <c r="D65" s="40">
        <f>SUM('Hubert Kelsheimer'!K9)</f>
        <v>24</v>
      </c>
      <c r="E65" s="40">
        <f>SUM('Hubert Kelsheimer'!L9)</f>
        <v>4570</v>
      </c>
      <c r="F65" s="41">
        <f>SUM('Hubert Kelsheimer'!M9)</f>
        <v>190.41666666666666</v>
      </c>
    </row>
    <row r="66" spans="1:6" x14ac:dyDescent="0.3">
      <c r="A66" s="39">
        <v>61</v>
      </c>
      <c r="B66" s="39" t="s">
        <v>35</v>
      </c>
      <c r="C66" s="67" t="s">
        <v>41</v>
      </c>
      <c r="D66" s="40">
        <f>SUM('Daniel Henry'!K27)</f>
        <v>102</v>
      </c>
      <c r="E66" s="40">
        <f>SUM('Daniel Henry'!L27)</f>
        <v>19411.002</v>
      </c>
      <c r="F66" s="41">
        <f>SUM('Daniel Henry'!M27)</f>
        <v>190.3039411764706</v>
      </c>
    </row>
    <row r="67" spans="1:6" x14ac:dyDescent="0.3">
      <c r="A67" s="39">
        <v>62</v>
      </c>
      <c r="B67" s="39" t="s">
        <v>35</v>
      </c>
      <c r="C67" s="42" t="s">
        <v>98</v>
      </c>
      <c r="D67" s="40">
        <f>SUM('Doug Depweg'!K10)</f>
        <v>30</v>
      </c>
      <c r="E67" s="40">
        <f>SUM('Doug Depweg'!L10)</f>
        <v>5701</v>
      </c>
      <c r="F67" s="41">
        <f>SUM('Doug Depweg'!M10)</f>
        <v>190.03333333333333</v>
      </c>
    </row>
    <row r="68" spans="1:6" x14ac:dyDescent="0.3">
      <c r="A68" s="39">
        <v>63</v>
      </c>
      <c r="B68" s="39" t="s">
        <v>35</v>
      </c>
      <c r="C68" s="67" t="s">
        <v>60</v>
      </c>
      <c r="D68" s="40">
        <f>SUM('Bud Stell'!K12)</f>
        <v>40</v>
      </c>
      <c r="E68" s="40">
        <f>SUM('Bud Stell'!L12)</f>
        <v>7597</v>
      </c>
      <c r="F68" s="41">
        <f>SUM('Bud Stell'!M12)</f>
        <v>189.92500000000001</v>
      </c>
    </row>
    <row r="69" spans="1:6" x14ac:dyDescent="0.3">
      <c r="A69" s="39">
        <v>64</v>
      </c>
      <c r="B69" s="39" t="s">
        <v>35</v>
      </c>
      <c r="C69" s="77" t="s">
        <v>238</v>
      </c>
      <c r="D69" s="28">
        <f>SUM('Lonnie Staton'!K9)</f>
        <v>28</v>
      </c>
      <c r="E69" s="28">
        <f>SUM('Lonnie Staton'!L9)</f>
        <v>5306</v>
      </c>
      <c r="F69" s="73">
        <f>SUM('Lonnie Staton'!M9)</f>
        <v>189.5</v>
      </c>
    </row>
    <row r="70" spans="1:6" x14ac:dyDescent="0.3">
      <c r="A70" s="39">
        <v>65</v>
      </c>
      <c r="B70" s="39" t="s">
        <v>35</v>
      </c>
      <c r="C70" s="38" t="s">
        <v>138</v>
      </c>
      <c r="D70" s="40">
        <f>SUM('John Petteruti'!K15)</f>
        <v>53</v>
      </c>
      <c r="E70" s="40">
        <f>SUM('John Petteruti'!L15)</f>
        <v>9973.0004000000008</v>
      </c>
      <c r="F70" s="41">
        <f>SUM('John Petteruti'!M15)</f>
        <v>188.16981886792453</v>
      </c>
    </row>
    <row r="71" spans="1:6" x14ac:dyDescent="0.3">
      <c r="A71" s="39">
        <v>66</v>
      </c>
      <c r="B71" s="39" t="s">
        <v>35</v>
      </c>
      <c r="C71" s="38" t="s">
        <v>191</v>
      </c>
      <c r="D71" s="40">
        <f>SUM('Bill Kushner'!K7)</f>
        <v>20</v>
      </c>
      <c r="E71" s="40">
        <f>SUM('Bill Kushner'!L7)</f>
        <v>3732</v>
      </c>
      <c r="F71" s="41">
        <f>SUM('Bill Kushner'!M7)</f>
        <v>186.6</v>
      </c>
    </row>
    <row r="72" spans="1:6" x14ac:dyDescent="0.3">
      <c r="A72" s="39">
        <v>67</v>
      </c>
      <c r="B72" s="39" t="s">
        <v>35</v>
      </c>
      <c r="C72" s="38" t="s">
        <v>145</v>
      </c>
      <c r="D72" s="40">
        <f>SUM('Ben Brown'!K11)</f>
        <v>36</v>
      </c>
      <c r="E72" s="40">
        <f>SUM('Ben Brown'!L11)</f>
        <v>6691</v>
      </c>
      <c r="F72" s="41">
        <f>SUM('Ben Brown'!M11)</f>
        <v>185.86111111111111</v>
      </c>
    </row>
    <row r="73" spans="1:6" x14ac:dyDescent="0.3">
      <c r="A73" s="39">
        <v>68</v>
      </c>
      <c r="B73" s="39" t="s">
        <v>35</v>
      </c>
      <c r="C73" s="38" t="s">
        <v>127</v>
      </c>
      <c r="D73" s="40">
        <f>SUM('Bill Middlebrook'!K17)</f>
        <v>60</v>
      </c>
      <c r="E73" s="40">
        <f>SUM('Bill Middlebrook'!L17)</f>
        <v>11143.005000000001</v>
      </c>
      <c r="F73" s="41">
        <f>SUM('Bill Middlebrook'!M17)</f>
        <v>185.71675000000002</v>
      </c>
    </row>
    <row r="74" spans="1:6" x14ac:dyDescent="0.3">
      <c r="A74" s="39">
        <v>69</v>
      </c>
      <c r="B74" s="39" t="s">
        <v>35</v>
      </c>
      <c r="C74" s="67" t="s">
        <v>55</v>
      </c>
      <c r="D74" s="40">
        <f>SUM('Jim Swaringin'!K21)</f>
        <v>76</v>
      </c>
      <c r="E74" s="40">
        <f>SUM('Jim Swaringin'!L21)</f>
        <v>14066</v>
      </c>
      <c r="F74" s="41">
        <f>SUM('Jim Swaringin'!M21)</f>
        <v>185.07894736842104</v>
      </c>
    </row>
    <row r="75" spans="1:6" x14ac:dyDescent="0.3">
      <c r="A75" s="39">
        <v>70</v>
      </c>
      <c r="B75" s="39" t="s">
        <v>35</v>
      </c>
      <c r="C75" s="42" t="s">
        <v>110</v>
      </c>
      <c r="D75" s="40">
        <f>SUM('Joe Marley'!K11)</f>
        <v>34</v>
      </c>
      <c r="E75" s="40">
        <f>SUM('Joe Marley'!L11)</f>
        <v>6203</v>
      </c>
      <c r="F75" s="41">
        <f>SUM('Joe Marley'!M11)</f>
        <v>182.44117647058823</v>
      </c>
    </row>
    <row r="76" spans="1:6" x14ac:dyDescent="0.3">
      <c r="A76" s="39">
        <v>71</v>
      </c>
      <c r="B76" s="39" t="s">
        <v>35</v>
      </c>
      <c r="C76" s="38" t="s">
        <v>136</v>
      </c>
      <c r="D76" s="40">
        <f>SUM('Jack Baker'!K9)</f>
        <v>26</v>
      </c>
      <c r="E76" s="40">
        <f>SUM('Jack Baker'!L9)</f>
        <v>4713</v>
      </c>
      <c r="F76" s="41">
        <f>SUM('Jack Baker'!M9)</f>
        <v>181.26923076923077</v>
      </c>
    </row>
    <row r="77" spans="1:6" x14ac:dyDescent="0.3">
      <c r="A77" s="39">
        <v>72</v>
      </c>
      <c r="B77" s="39" t="s">
        <v>35</v>
      </c>
      <c r="C77" s="38" t="s">
        <v>139</v>
      </c>
      <c r="D77" s="40">
        <f>SUM('Larry Watson'!K8)</f>
        <v>20</v>
      </c>
      <c r="E77" s="40">
        <f>SUM('Larry Watson'!L8)</f>
        <v>3614</v>
      </c>
      <c r="F77" s="41">
        <f>SUM('Larry Watson'!M8)</f>
        <v>180.7</v>
      </c>
    </row>
    <row r="78" spans="1:6" x14ac:dyDescent="0.3">
      <c r="A78" s="39">
        <v>73</v>
      </c>
      <c r="B78" s="39" t="s">
        <v>35</v>
      </c>
      <c r="C78" s="68" t="s">
        <v>42</v>
      </c>
      <c r="D78" s="40">
        <f>SUM('Kirby Dahl'!K8)</f>
        <v>20</v>
      </c>
      <c r="E78" s="40">
        <f>SUM('Kirby Dahl'!L8)</f>
        <v>3612</v>
      </c>
      <c r="F78" s="41">
        <f>SUM('Kirby Dahl'!M8)</f>
        <v>180.6</v>
      </c>
    </row>
    <row r="79" spans="1:6" x14ac:dyDescent="0.3">
      <c r="A79" s="39">
        <v>74</v>
      </c>
      <c r="B79" s="39" t="s">
        <v>35</v>
      </c>
      <c r="C79" s="38" t="s">
        <v>258</v>
      </c>
      <c r="D79" s="40">
        <f>SUM('David Ellwood'!K8)</f>
        <v>24</v>
      </c>
      <c r="E79" s="40">
        <f>SUM('David Ellwood'!L8)</f>
        <v>4331</v>
      </c>
      <c r="F79" s="41">
        <f>SUM('David Ellwood'!M8)</f>
        <v>180.45833333333334</v>
      </c>
    </row>
    <row r="80" spans="1:6" x14ac:dyDescent="0.3">
      <c r="A80" s="39">
        <v>75</v>
      </c>
      <c r="B80" s="39" t="s">
        <v>35</v>
      </c>
      <c r="C80" s="38" t="s">
        <v>178</v>
      </c>
      <c r="D80" s="40">
        <f>SUM('Matt Brown'!K8)</f>
        <v>22</v>
      </c>
      <c r="E80" s="40">
        <f>SUM('Matt Brown'!L8)</f>
        <v>3917</v>
      </c>
      <c r="F80" s="41">
        <f>SUM('Matt Brown'!M8)</f>
        <v>178.04545454545453</v>
      </c>
    </row>
    <row r="81" spans="1:6" x14ac:dyDescent="0.3">
      <c r="A81" s="39">
        <v>76</v>
      </c>
      <c r="B81" s="39" t="s">
        <v>35</v>
      </c>
      <c r="C81" s="67" t="s">
        <v>36</v>
      </c>
      <c r="D81" s="40">
        <f>SUM('Bobby Williams'!K8)</f>
        <v>22</v>
      </c>
      <c r="E81" s="40">
        <f>SUM('Bobby Williams'!L8)</f>
        <v>3914.0010000000002</v>
      </c>
      <c r="F81" s="41">
        <f>SUM('Bobby Williams'!M8)</f>
        <v>177.90913636363638</v>
      </c>
    </row>
    <row r="82" spans="1:6" x14ac:dyDescent="0.3">
      <c r="A82" s="69"/>
      <c r="B82" s="69"/>
      <c r="C82" s="98"/>
      <c r="D82" s="70"/>
      <c r="E82" s="70"/>
      <c r="F82" s="71"/>
    </row>
    <row r="83" spans="1:6" x14ac:dyDescent="0.3">
      <c r="A83" s="39">
        <v>77</v>
      </c>
      <c r="B83" s="39" t="s">
        <v>35</v>
      </c>
      <c r="C83" s="38" t="s">
        <v>261</v>
      </c>
      <c r="D83" s="40">
        <f>SUM('Gary Widener'!K4)</f>
        <v>3</v>
      </c>
      <c r="E83" s="40">
        <f>SUM('Gary Widener'!L4)</f>
        <v>600</v>
      </c>
      <c r="F83" s="41">
        <f>SUM('Gary Widener'!M4)</f>
        <v>200</v>
      </c>
    </row>
    <row r="84" spans="1:6" x14ac:dyDescent="0.3">
      <c r="A84" s="39">
        <v>78</v>
      </c>
      <c r="B84" s="39" t="s">
        <v>35</v>
      </c>
      <c r="C84" s="72" t="s">
        <v>253</v>
      </c>
      <c r="D84" s="28">
        <f>SUM('Tom wilkinson'!K4)</f>
        <v>6</v>
      </c>
      <c r="E84" s="28">
        <f>SUM('Tom wilkinson'!L4)</f>
        <v>1196.002</v>
      </c>
      <c r="F84" s="73">
        <f>SUM('Tom wilkinson'!M4)</f>
        <v>199.33366666666666</v>
      </c>
    </row>
    <row r="85" spans="1:6" x14ac:dyDescent="0.3">
      <c r="A85" s="39">
        <v>79</v>
      </c>
      <c r="B85" s="39" t="s">
        <v>35</v>
      </c>
      <c r="C85" s="38" t="s">
        <v>155</v>
      </c>
      <c r="D85" s="40">
        <f>SUM('Chuck Morrell'!K6)</f>
        <v>15</v>
      </c>
      <c r="E85" s="40">
        <f>SUM('Chuck Morrell'!L6)</f>
        <v>2979.002</v>
      </c>
      <c r="F85" s="41">
        <f>SUM('Chuck Morrell'!M6)</f>
        <v>198.60013333333333</v>
      </c>
    </row>
    <row r="86" spans="1:6" x14ac:dyDescent="0.3">
      <c r="A86" s="39">
        <v>80</v>
      </c>
      <c r="B86" s="39" t="s">
        <v>35</v>
      </c>
      <c r="C86" s="67" t="s">
        <v>208</v>
      </c>
      <c r="D86" s="40">
        <f>SUM('Don Kowalsky'!K4)</f>
        <v>3</v>
      </c>
      <c r="E86" s="40">
        <f>SUM('Don Kowalsky'!L4)</f>
        <v>595</v>
      </c>
      <c r="F86" s="41">
        <f>SUM('Don Kowalsky'!M4)</f>
        <v>198.33333333333334</v>
      </c>
    </row>
    <row r="87" spans="1:6" x14ac:dyDescent="0.3">
      <c r="A87" s="39">
        <v>81</v>
      </c>
      <c r="B87" s="39" t="s">
        <v>35</v>
      </c>
      <c r="C87" s="72" t="s">
        <v>250</v>
      </c>
      <c r="D87" s="28">
        <f>SUM('Phil Blower'!K4)</f>
        <v>6</v>
      </c>
      <c r="E87" s="28">
        <f>SUM('Phil Blower'!L4)</f>
        <v>1190</v>
      </c>
      <c r="F87" s="73">
        <f>SUM('Phil Blower'!M4)</f>
        <v>198.33333333333334</v>
      </c>
    </row>
    <row r="88" spans="1:6" x14ac:dyDescent="0.3">
      <c r="A88" s="39">
        <v>82</v>
      </c>
      <c r="B88" s="39" t="s">
        <v>35</v>
      </c>
      <c r="C88" s="38" t="s">
        <v>165</v>
      </c>
      <c r="D88" s="40">
        <f>SUM('Ethan Pennington'!K4)</f>
        <v>4</v>
      </c>
      <c r="E88" s="40">
        <f>SUM('Ethan Pennington'!L4)</f>
        <v>793.00009999999997</v>
      </c>
      <c r="F88" s="41">
        <f>SUM('Ethan Pennington'!M4)</f>
        <v>198.25002499999999</v>
      </c>
    </row>
    <row r="89" spans="1:6" x14ac:dyDescent="0.3">
      <c r="A89" s="39">
        <v>83</v>
      </c>
      <c r="B89" s="66" t="s">
        <v>35</v>
      </c>
      <c r="C89" s="72" t="s">
        <v>247</v>
      </c>
      <c r="D89" s="28">
        <f>SUM('Lacey Allman'!K4)</f>
        <v>6</v>
      </c>
      <c r="E89" s="28">
        <f>SUM('Lacey Allman'!L4)</f>
        <v>1187.001</v>
      </c>
      <c r="F89" s="73">
        <f>SUM('Lacey Allman'!M4)</f>
        <v>197.83349999999999</v>
      </c>
    </row>
    <row r="90" spans="1:6" x14ac:dyDescent="0.3">
      <c r="A90" s="39">
        <v>84</v>
      </c>
      <c r="B90" s="39" t="s">
        <v>35</v>
      </c>
      <c r="C90" s="38" t="s">
        <v>271</v>
      </c>
      <c r="D90" s="40">
        <f>SUM('Steve Bates '!K5)</f>
        <v>6</v>
      </c>
      <c r="E90" s="40">
        <f>SUM('Steve Bates '!L5)</f>
        <v>1185.0032000000001</v>
      </c>
      <c r="F90" s="41">
        <f>SUM('Steve Bates '!M5)</f>
        <v>197.50053333333335</v>
      </c>
    </row>
    <row r="91" spans="1:6" x14ac:dyDescent="0.3">
      <c r="A91" s="39">
        <v>85</v>
      </c>
      <c r="B91" s="39" t="s">
        <v>35</v>
      </c>
      <c r="C91" s="97" t="s">
        <v>273</v>
      </c>
      <c r="D91" s="40">
        <f>SUM('Brad Patton'!K4)</f>
        <v>4</v>
      </c>
      <c r="E91" s="40">
        <f>SUM('Brad Patton'!L4)</f>
        <v>790.00099999999998</v>
      </c>
      <c r="F91" s="41">
        <f>SUM('Brad Patton'!M4)</f>
        <v>197.50024999999999</v>
      </c>
    </row>
    <row r="92" spans="1:6" x14ac:dyDescent="0.3">
      <c r="A92" s="39">
        <v>86</v>
      </c>
      <c r="B92" s="66" t="s">
        <v>35</v>
      </c>
      <c r="C92" s="38" t="s">
        <v>147</v>
      </c>
      <c r="D92" s="40">
        <f>SUM('Benji Matoy'!K5)</f>
        <v>12</v>
      </c>
      <c r="E92" s="40">
        <f>SUM('Benji Matoy'!L5)</f>
        <v>2369.0100000000002</v>
      </c>
      <c r="F92" s="41">
        <f>SUM('Benji Matoy'!M5)</f>
        <v>197.41750000000002</v>
      </c>
    </row>
    <row r="93" spans="1:6" x14ac:dyDescent="0.3">
      <c r="A93" s="39">
        <v>87</v>
      </c>
      <c r="B93" s="39" t="s">
        <v>35</v>
      </c>
      <c r="C93" s="67" t="s">
        <v>221</v>
      </c>
      <c r="D93" s="40">
        <f>SUM('Tia Craig'!K4)</f>
        <v>3</v>
      </c>
      <c r="E93" s="40">
        <f>SUM('Tia Craig'!L4)</f>
        <v>592.00060000000008</v>
      </c>
      <c r="F93" s="41">
        <f>SUM('Tia Craig'!M4)</f>
        <v>197.33353333333335</v>
      </c>
    </row>
    <row r="94" spans="1:6" x14ac:dyDescent="0.3">
      <c r="A94" s="39">
        <v>88</v>
      </c>
      <c r="B94" s="39" t="s">
        <v>35</v>
      </c>
      <c r="C94" s="38" t="s">
        <v>172</v>
      </c>
      <c r="D94" s="40">
        <f>SUM('Jim Haley'!K4)</f>
        <v>6</v>
      </c>
      <c r="E94" s="40">
        <f>SUM('Jim Haley'!L4)</f>
        <v>1183.0999999999999</v>
      </c>
      <c r="F94" s="41">
        <f>SUM('Jim Haley'!M4)</f>
        <v>197.18333333333331</v>
      </c>
    </row>
    <row r="95" spans="1:6" x14ac:dyDescent="0.3">
      <c r="A95" s="39">
        <v>89</v>
      </c>
      <c r="B95" s="39" t="s">
        <v>35</v>
      </c>
      <c r="C95" s="38" t="s">
        <v>143</v>
      </c>
      <c r="D95" s="40">
        <f>SUM('Justin Fortson'!K4)</f>
        <v>4</v>
      </c>
      <c r="E95" s="40">
        <f>SUM('Justin Fortson'!L4)</f>
        <v>788.00199999999995</v>
      </c>
      <c r="F95" s="41">
        <f>SUM('Justin Fortson'!M4)</f>
        <v>197.00049999999999</v>
      </c>
    </row>
    <row r="96" spans="1:6" x14ac:dyDescent="0.3">
      <c r="A96" s="39">
        <v>90</v>
      </c>
      <c r="B96" s="39" t="s">
        <v>35</v>
      </c>
      <c r="C96" s="97" t="s">
        <v>280</v>
      </c>
      <c r="D96" s="40">
        <f>SUM('Pam Gates'!K4)</f>
        <v>4</v>
      </c>
      <c r="E96" s="40">
        <f>SUM('Pam Gates'!L4)</f>
        <v>788</v>
      </c>
      <c r="F96" s="41">
        <f>SUM('Pam Gates'!M4)</f>
        <v>197</v>
      </c>
    </row>
    <row r="97" spans="1:6 16382:16382" x14ac:dyDescent="0.3">
      <c r="A97" s="39">
        <v>91</v>
      </c>
      <c r="B97" s="39" t="s">
        <v>35</v>
      </c>
      <c r="C97" s="38" t="s">
        <v>259</v>
      </c>
      <c r="D97" s="40">
        <f>SUM('David Jennings'!K4)</f>
        <v>3</v>
      </c>
      <c r="E97" s="40">
        <f>SUM('David Jennings'!L4)</f>
        <v>591</v>
      </c>
      <c r="F97" s="41">
        <f>SUM('David Jennings'!M4)</f>
        <v>197</v>
      </c>
    </row>
    <row r="98" spans="1:6 16382:16382" x14ac:dyDescent="0.3">
      <c r="A98" s="39">
        <v>92</v>
      </c>
      <c r="B98" s="39" t="s">
        <v>35</v>
      </c>
      <c r="C98" s="77" t="s">
        <v>234</v>
      </c>
      <c r="D98" s="28">
        <f>SUM('Tim Rowlands'!K7)</f>
        <v>15</v>
      </c>
      <c r="E98" s="28">
        <f>SUM('Tim Rowlands'!L7)</f>
        <v>2948.0041000000001</v>
      </c>
      <c r="F98" s="73">
        <f>SUM('Tim Rowlands'!M7)</f>
        <v>196.53360666666669</v>
      </c>
    </row>
    <row r="99" spans="1:6 16382:16382" x14ac:dyDescent="0.3">
      <c r="A99" s="39">
        <v>93</v>
      </c>
      <c r="B99" s="39" t="s">
        <v>35</v>
      </c>
      <c r="C99" s="38" t="s">
        <v>187</v>
      </c>
      <c r="D99" s="40">
        <f>SUM('Steve Pennington'!K4)</f>
        <v>4</v>
      </c>
      <c r="E99" s="40">
        <f>SUM('Steve Pennington'!L4)</f>
        <v>786</v>
      </c>
      <c r="F99" s="41">
        <f>SUM('Steve Pennington'!M4)</f>
        <v>196.5</v>
      </c>
    </row>
    <row r="100" spans="1:6 16382:16382" x14ac:dyDescent="0.3">
      <c r="A100" s="39">
        <v>94</v>
      </c>
      <c r="B100" s="39" t="s">
        <v>35</v>
      </c>
      <c r="C100" s="67" t="s">
        <v>215</v>
      </c>
      <c r="D100" s="40">
        <f>SUM('Jim Parker'!K4)</f>
        <v>3</v>
      </c>
      <c r="E100" s="40">
        <f>SUM('Jim Parker'!L4)</f>
        <v>589.00229999999999</v>
      </c>
      <c r="F100" s="41">
        <f>SUM('Jim Parker'!M4)</f>
        <v>196.33410000000001</v>
      </c>
    </row>
    <row r="101" spans="1:6 16382:16382" x14ac:dyDescent="0.3">
      <c r="A101" s="39">
        <v>95</v>
      </c>
      <c r="B101" s="39" t="s">
        <v>35</v>
      </c>
      <c r="C101" s="67" t="s">
        <v>205</v>
      </c>
      <c r="D101" s="40">
        <f>SUM('Brian Gilliland'!K7)</f>
        <v>15</v>
      </c>
      <c r="E101" s="40">
        <f>SUM('Brian Gilliland'!L7)</f>
        <v>2945.0077000000001</v>
      </c>
      <c r="F101" s="41">
        <f>SUM('Brian Gilliland'!M7)</f>
        <v>196.33384666666669</v>
      </c>
    </row>
    <row r="102" spans="1:6 16382:16382" x14ac:dyDescent="0.3">
      <c r="A102" s="39">
        <v>96</v>
      </c>
      <c r="B102" s="39" t="s">
        <v>35</v>
      </c>
      <c r="C102" s="67" t="s">
        <v>212</v>
      </c>
      <c r="D102" s="40">
        <f>SUM('Jason Frymier'!K5)</f>
        <v>9</v>
      </c>
      <c r="E102" s="40">
        <f>SUM('Jason Frymier'!L5)</f>
        <v>1767.0008</v>
      </c>
      <c r="F102" s="41">
        <f>SUM('Jason Frymier'!M5)</f>
        <v>196.33342222222223</v>
      </c>
    </row>
    <row r="103" spans="1:6 16382:16382" x14ac:dyDescent="0.3">
      <c r="A103" s="39">
        <v>97</v>
      </c>
      <c r="B103" s="39" t="s">
        <v>35</v>
      </c>
      <c r="C103" s="76" t="s">
        <v>226</v>
      </c>
      <c r="D103" s="28">
        <f>SUM('James Carroll'!K6)</f>
        <v>16</v>
      </c>
      <c r="E103" s="28">
        <f>SUM('James Carroll'!L6)</f>
        <v>3141.002</v>
      </c>
      <c r="F103" s="73">
        <f>SUM('James Carroll'!M6)</f>
        <v>196.312625</v>
      </c>
    </row>
    <row r="104" spans="1:6 16382:16382" x14ac:dyDescent="0.3">
      <c r="A104" s="39">
        <v>98</v>
      </c>
      <c r="B104" s="39" t="s">
        <v>35</v>
      </c>
      <c r="C104" s="67" t="s">
        <v>219</v>
      </c>
      <c r="D104" s="40">
        <f>SUM('Nick Palmer'!K8)</f>
        <v>18</v>
      </c>
      <c r="E104" s="40">
        <f>SUM('Nick Palmer'!L8)</f>
        <v>3531.0093999999995</v>
      </c>
      <c r="F104" s="41">
        <f>SUM('Nick Palmer'!M8)</f>
        <v>196.16718888888886</v>
      </c>
    </row>
    <row r="105" spans="1:6 16382:16382" x14ac:dyDescent="0.3">
      <c r="A105" s="39">
        <v>99</v>
      </c>
      <c r="B105" s="39" t="s">
        <v>35</v>
      </c>
      <c r="C105" s="67" t="s">
        <v>216</v>
      </c>
      <c r="D105" s="40">
        <f>SUM('Joe Craig'!K7)</f>
        <v>12</v>
      </c>
      <c r="E105" s="40">
        <f>SUM('Joe Craig'!L7)</f>
        <v>2353.0078000000003</v>
      </c>
      <c r="F105" s="41">
        <f>SUM('Joe Craig'!M7)</f>
        <v>196.08398333333335</v>
      </c>
    </row>
    <row r="106" spans="1:6 16382:16382" x14ac:dyDescent="0.3">
      <c r="A106" s="39">
        <v>100</v>
      </c>
      <c r="B106" s="39" t="s">
        <v>35</v>
      </c>
      <c r="C106" s="97" t="s">
        <v>275</v>
      </c>
      <c r="D106" s="40">
        <f>SUM('Dave Burns'!K4)</f>
        <v>4</v>
      </c>
      <c r="E106" s="40">
        <f>SUM('Dave Burns'!L4)</f>
        <v>784.02</v>
      </c>
      <c r="F106" s="41">
        <f>SUM('Dave Burns'!M4)</f>
        <v>196.005</v>
      </c>
    </row>
    <row r="107" spans="1:6 16382:16382" x14ac:dyDescent="0.3">
      <c r="A107" s="39">
        <v>101</v>
      </c>
      <c r="B107" s="39" t="s">
        <v>35</v>
      </c>
      <c r="C107" s="67" t="s">
        <v>204</v>
      </c>
      <c r="D107" s="40">
        <f>SUM('Brad Palmer'!K8)</f>
        <v>18</v>
      </c>
      <c r="E107" s="40">
        <f>SUM('Brad Palmer'!L8)</f>
        <v>3528.0065999999997</v>
      </c>
      <c r="F107" s="41">
        <f>SUM('Brad Palmer'!M8)</f>
        <v>196.00036666666665</v>
      </c>
    </row>
    <row r="108" spans="1:6 16382:16382" x14ac:dyDescent="0.3">
      <c r="A108" s="39">
        <v>102</v>
      </c>
      <c r="B108" s="39" t="s">
        <v>35</v>
      </c>
      <c r="C108" s="67" t="s">
        <v>209</v>
      </c>
      <c r="D108" s="40">
        <f>SUM('George Donovan'!K5)</f>
        <v>9</v>
      </c>
      <c r="E108" s="40">
        <f>SUM('George Donovan'!L5)</f>
        <v>1763.0027</v>
      </c>
      <c r="F108" s="41">
        <f>SUM('George Donovan'!M5)</f>
        <v>195.8891888888889</v>
      </c>
    </row>
    <row r="109" spans="1:6 16382:16382" x14ac:dyDescent="0.3">
      <c r="A109" s="39">
        <v>103</v>
      </c>
      <c r="B109" s="39" t="s">
        <v>35</v>
      </c>
      <c r="C109" s="72" t="s">
        <v>227</v>
      </c>
      <c r="D109" s="28">
        <f>SUM('Rebecca Carroll'!K5)</f>
        <v>12</v>
      </c>
      <c r="E109" s="28">
        <f>SUM('Rebecca Carroll'!L5)</f>
        <v>2350</v>
      </c>
      <c r="F109" s="73">
        <f>SUM('Rebecca Carroll'!M5)</f>
        <v>195.83333333333334</v>
      </c>
    </row>
    <row r="110" spans="1:6 16382:16382" x14ac:dyDescent="0.3">
      <c r="A110" s="39">
        <v>104</v>
      </c>
      <c r="B110" s="39" t="s">
        <v>35</v>
      </c>
      <c r="C110" s="38" t="s">
        <v>142</v>
      </c>
      <c r="D110" s="40">
        <f>SUM('Wallace Smallwood'!K6)</f>
        <v>14</v>
      </c>
      <c r="E110" s="40">
        <f>SUM('Wallace Smallwood'!L6)</f>
        <v>2741.0001000000002</v>
      </c>
      <c r="F110" s="41">
        <f>SUM('Wallace Smallwood'!M6)</f>
        <v>195.78572142857143</v>
      </c>
    </row>
    <row r="111" spans="1:6 16382:16382" x14ac:dyDescent="0.3">
      <c r="A111" s="39">
        <v>105</v>
      </c>
      <c r="B111" s="39" t="s">
        <v>35</v>
      </c>
      <c r="C111" s="38" t="s">
        <v>162</v>
      </c>
      <c r="D111" s="40">
        <f>SUM('Devon Tomlinson'!K7)</f>
        <v>18</v>
      </c>
      <c r="E111" s="40">
        <f>SUM('Devon Tomlinson'!L7)</f>
        <v>3524.0230000000001</v>
      </c>
      <c r="F111" s="41">
        <f>SUM('Devon Tomlinson'!M7)</f>
        <v>195.77905555555557</v>
      </c>
    </row>
    <row r="112" spans="1:6 16382:16382" x14ac:dyDescent="0.3">
      <c r="A112" s="39">
        <v>106</v>
      </c>
      <c r="B112" s="39" t="s">
        <v>35</v>
      </c>
      <c r="C112" s="38" t="s">
        <v>128</v>
      </c>
      <c r="D112" s="40">
        <f>SUM('Bob Huth'!K5)</f>
        <v>10</v>
      </c>
      <c r="E112" s="40">
        <f>SUM('Bob Huth'!L5)</f>
        <v>1957.001</v>
      </c>
      <c r="F112" s="41">
        <f>SUM('Bob Huth'!M5)</f>
        <v>195.70009999999999</v>
      </c>
      <c r="XFB112" s="10"/>
    </row>
    <row r="113" spans="1:6" x14ac:dyDescent="0.3">
      <c r="A113" s="39">
        <v>107</v>
      </c>
      <c r="B113" s="39" t="s">
        <v>35</v>
      </c>
      <c r="C113" s="67" t="s">
        <v>206</v>
      </c>
      <c r="D113" s="40">
        <f>SUM('Bruce Cameron'!K7)</f>
        <v>13</v>
      </c>
      <c r="E113" s="40">
        <f>SUM('Bruce Cameron'!L7)</f>
        <v>2542</v>
      </c>
      <c r="F113" s="41">
        <f>SUM('Bruce Cameron'!M7)</f>
        <v>195.53846153846155</v>
      </c>
    </row>
    <row r="114" spans="1:6" x14ac:dyDescent="0.3">
      <c r="A114" s="39">
        <v>108</v>
      </c>
      <c r="B114" s="39" t="s">
        <v>35</v>
      </c>
      <c r="C114" s="38" t="s">
        <v>90</v>
      </c>
      <c r="D114" s="40">
        <f>SUM('Bruce Hornstein'!K4)</f>
        <v>4</v>
      </c>
      <c r="E114" s="40">
        <f>SUM('Bruce Hornstein'!L4)</f>
        <v>781</v>
      </c>
      <c r="F114" s="41">
        <f>SUM('Bruce Hornstein'!M4)</f>
        <v>195.25</v>
      </c>
    </row>
    <row r="115" spans="1:6" x14ac:dyDescent="0.3">
      <c r="A115" s="39">
        <v>109</v>
      </c>
      <c r="B115" s="39" t="s">
        <v>35</v>
      </c>
      <c r="C115" s="67" t="s">
        <v>217</v>
      </c>
      <c r="D115" s="40">
        <f>SUM('Keith Hagerty'!K6)</f>
        <v>9</v>
      </c>
      <c r="E115" s="40">
        <f>SUM('Keith Hagerty'!L6)</f>
        <v>1756.0023000000001</v>
      </c>
      <c r="F115" s="41">
        <f>SUM('Keith Hagerty'!M6)</f>
        <v>195.11136666666667</v>
      </c>
    </row>
    <row r="116" spans="1:6" x14ac:dyDescent="0.3">
      <c r="A116" s="39">
        <v>110</v>
      </c>
      <c r="B116" s="39" t="s">
        <v>35</v>
      </c>
      <c r="C116" s="42" t="s">
        <v>120</v>
      </c>
      <c r="D116" s="40">
        <f>SUM('Otis Riffey'!K4)</f>
        <v>4</v>
      </c>
      <c r="E116" s="40">
        <f>SUM('Otis Riffey'!L4)</f>
        <v>779</v>
      </c>
      <c r="F116" s="41">
        <f>SUM('Otis Riffey'!M4)</f>
        <v>194.75</v>
      </c>
    </row>
    <row r="117" spans="1:6" x14ac:dyDescent="0.3">
      <c r="A117" s="39">
        <v>111</v>
      </c>
      <c r="B117" s="39" t="s">
        <v>35</v>
      </c>
      <c r="C117" s="42" t="s">
        <v>101</v>
      </c>
      <c r="D117" s="40">
        <f>SUM('Gary Gallion'!K8)</f>
        <v>19</v>
      </c>
      <c r="E117" s="40">
        <f>SUM('Gary Gallion'!L8)</f>
        <v>3698</v>
      </c>
      <c r="F117" s="41">
        <f>SUM('Gary Gallion'!M8)</f>
        <v>194.63157894736841</v>
      </c>
    </row>
    <row r="118" spans="1:6" x14ac:dyDescent="0.3">
      <c r="A118" s="39">
        <v>112</v>
      </c>
      <c r="B118" s="39" t="s">
        <v>35</v>
      </c>
      <c r="C118" s="68" t="s">
        <v>272</v>
      </c>
      <c r="D118" s="40">
        <f>SUM('Ben Johnson'!K6)</f>
        <v>12</v>
      </c>
      <c r="E118" s="40">
        <f>SUM('Ben Johnson'!L6)</f>
        <v>2335.002</v>
      </c>
      <c r="F118" s="41">
        <f>SUM('Ben Johnson'!M6)</f>
        <v>194.58349999999999</v>
      </c>
    </row>
    <row r="119" spans="1:6" x14ac:dyDescent="0.3">
      <c r="A119" s="39">
        <v>113</v>
      </c>
      <c r="B119" s="39" t="s">
        <v>35</v>
      </c>
      <c r="C119" s="67" t="s">
        <v>72</v>
      </c>
      <c r="D119" s="40">
        <f>SUM('Carl Hill'!K5)</f>
        <v>8</v>
      </c>
      <c r="E119" s="40">
        <f>SUM('Carl Hill'!L5)</f>
        <v>1556.02</v>
      </c>
      <c r="F119" s="41">
        <f>SUM('Carl Hill'!M5)</f>
        <v>194.5025</v>
      </c>
    </row>
    <row r="120" spans="1:6" x14ac:dyDescent="0.3">
      <c r="A120" s="39">
        <v>114</v>
      </c>
      <c r="B120" s="39" t="s">
        <v>35</v>
      </c>
      <c r="C120" s="67" t="s">
        <v>210</v>
      </c>
      <c r="D120" s="40">
        <f>SUM('Greg George'!K6)</f>
        <v>12</v>
      </c>
      <c r="E120" s="40">
        <f>SUM('Greg George'!L6)</f>
        <v>2332.0021000000002</v>
      </c>
      <c r="F120" s="41">
        <f>SUM('Greg George'!M6)</f>
        <v>194.33350833333336</v>
      </c>
    </row>
    <row r="121" spans="1:6" x14ac:dyDescent="0.3">
      <c r="A121" s="39">
        <v>115</v>
      </c>
      <c r="B121" s="39" t="s">
        <v>35</v>
      </c>
      <c r="C121" s="97" t="s">
        <v>276</v>
      </c>
      <c r="D121" s="40">
        <f>SUM('Glen Dickson'!K5)</f>
        <v>10</v>
      </c>
      <c r="E121" s="40">
        <f>SUM('Glen Dickson'!L5)</f>
        <v>1943</v>
      </c>
      <c r="F121" s="41">
        <f>SUM('Glen Dickson'!M5)</f>
        <v>194.3</v>
      </c>
    </row>
    <row r="122" spans="1:6" x14ac:dyDescent="0.3">
      <c r="A122" s="39">
        <v>116</v>
      </c>
      <c r="B122" s="39" t="s">
        <v>35</v>
      </c>
      <c r="C122" s="38" t="s">
        <v>141</v>
      </c>
      <c r="D122" s="40">
        <f>SUM('Shane Hatfield'!K5)</f>
        <v>8</v>
      </c>
      <c r="E122" s="40">
        <f>SUM('Shane Hatfield'!L5)</f>
        <v>1554</v>
      </c>
      <c r="F122" s="41">
        <f>SUM('Shane Hatfield'!M5)</f>
        <v>194.25</v>
      </c>
    </row>
    <row r="123" spans="1:6" x14ac:dyDescent="0.3">
      <c r="A123" s="39">
        <v>117</v>
      </c>
      <c r="B123" s="39" t="s">
        <v>35</v>
      </c>
      <c r="C123" s="67" t="s">
        <v>220</v>
      </c>
      <c r="D123" s="40">
        <f>SUM('Terry George'!K4)</f>
        <v>3</v>
      </c>
      <c r="E123" s="40">
        <f>SUM('Terry George'!L4)</f>
        <v>582.00120000000004</v>
      </c>
      <c r="F123" s="41">
        <f>SUM('Terry George'!M4)</f>
        <v>194.00040000000001</v>
      </c>
    </row>
    <row r="124" spans="1:6" x14ac:dyDescent="0.3">
      <c r="A124" s="39">
        <v>118</v>
      </c>
      <c r="B124" s="39" t="s">
        <v>35</v>
      </c>
      <c r="C124" s="38" t="s">
        <v>174</v>
      </c>
      <c r="D124" s="40">
        <f>SUM('Judy Gallion'!K8)</f>
        <v>18</v>
      </c>
      <c r="E124" s="40">
        <f>SUM('Judy Gallion'!L8)</f>
        <v>3491.0010000000002</v>
      </c>
      <c r="F124" s="41">
        <f>SUM('Judy Gallion'!M8)</f>
        <v>193.94450000000001</v>
      </c>
    </row>
    <row r="125" spans="1:6" x14ac:dyDescent="0.3">
      <c r="A125" s="39">
        <v>119</v>
      </c>
      <c r="B125" s="39" t="s">
        <v>35</v>
      </c>
      <c r="C125" s="38" t="s">
        <v>166</v>
      </c>
      <c r="D125" s="40">
        <f>SUM('Fred Jamison'!K4)</f>
        <v>4</v>
      </c>
      <c r="E125" s="40">
        <f>SUM('Fred Jamison'!L4)</f>
        <v>774</v>
      </c>
      <c r="F125" s="41">
        <f>SUM('Fred Jamison'!M4)</f>
        <v>193.5</v>
      </c>
    </row>
    <row r="126" spans="1:6" x14ac:dyDescent="0.3">
      <c r="A126" s="39">
        <v>120</v>
      </c>
      <c r="B126" s="39" t="s">
        <v>35</v>
      </c>
      <c r="C126" s="38" t="s">
        <v>265</v>
      </c>
      <c r="D126" s="40">
        <f>SUM('Lee Lala'!K5)</f>
        <v>8</v>
      </c>
      <c r="E126" s="40">
        <f>SUM('Lee Lala'!L5)</f>
        <v>1548</v>
      </c>
      <c r="F126" s="41">
        <f>SUM('Lee Lala'!M5)</f>
        <v>193.5</v>
      </c>
    </row>
    <row r="127" spans="1:6" x14ac:dyDescent="0.3">
      <c r="A127" s="39">
        <v>121</v>
      </c>
      <c r="B127" s="39" t="s">
        <v>35</v>
      </c>
      <c r="C127" s="38" t="s">
        <v>281</v>
      </c>
      <c r="D127" s="40">
        <f>SUM('Mark Harrison'!K4)</f>
        <v>4</v>
      </c>
      <c r="E127" s="40">
        <f>SUM('Mark Harrison'!L4)</f>
        <v>774</v>
      </c>
      <c r="F127" s="41">
        <f>SUM('Mark Harrison'!M4)</f>
        <v>193.5</v>
      </c>
    </row>
    <row r="128" spans="1:6" x14ac:dyDescent="0.3">
      <c r="A128" s="39">
        <v>122</v>
      </c>
      <c r="B128" s="39" t="s">
        <v>35</v>
      </c>
      <c r="C128" s="38" t="s">
        <v>167</v>
      </c>
      <c r="D128" s="40">
        <f>SUM('James Braddy'!K4)</f>
        <v>4</v>
      </c>
      <c r="E128" s="40">
        <f>SUM('James Braddy'!L4)</f>
        <v>773</v>
      </c>
      <c r="F128" s="41">
        <f>SUM('James Braddy'!M4)</f>
        <v>193.25</v>
      </c>
    </row>
    <row r="129" spans="1:6" x14ac:dyDescent="0.3">
      <c r="A129" s="39">
        <v>123</v>
      </c>
      <c r="B129" s="39" t="s">
        <v>35</v>
      </c>
      <c r="C129" s="72" t="s">
        <v>244</v>
      </c>
      <c r="D129" s="28">
        <f>SUM('Dave Freeman'!K5)</f>
        <v>10</v>
      </c>
      <c r="E129" s="28">
        <f>SUM('Dave Freeman'!L5)</f>
        <v>1932.001</v>
      </c>
      <c r="F129" s="73">
        <f>SUM('Dave Freeman'!M5)</f>
        <v>193.20009999999999</v>
      </c>
    </row>
    <row r="130" spans="1:6" x14ac:dyDescent="0.3">
      <c r="A130" s="39">
        <v>124</v>
      </c>
      <c r="B130" s="39" t="s">
        <v>35</v>
      </c>
      <c r="C130" s="67" t="s">
        <v>63</v>
      </c>
      <c r="D130" s="40">
        <f>SUM('John Weaver'!K6)</f>
        <v>12</v>
      </c>
      <c r="E130" s="40">
        <f>SUM('John Weaver'!L6)</f>
        <v>2318.0010000000002</v>
      </c>
      <c r="F130" s="41">
        <f>SUM('John Weaver'!M6)</f>
        <v>193.16675000000001</v>
      </c>
    </row>
    <row r="131" spans="1:6" x14ac:dyDescent="0.3">
      <c r="A131" s="39">
        <v>125</v>
      </c>
      <c r="B131" s="39" t="s">
        <v>35</v>
      </c>
      <c r="C131" s="38" t="s">
        <v>78</v>
      </c>
      <c r="D131" s="40">
        <f>SUM('Brandon Eversole'!K7)</f>
        <v>16</v>
      </c>
      <c r="E131" s="40">
        <f>SUM('Brandon Eversole'!L7)</f>
        <v>3090</v>
      </c>
      <c r="F131" s="41">
        <f>SUM('Brandon Eversole'!M7)</f>
        <v>193.125</v>
      </c>
    </row>
    <row r="132" spans="1:6" x14ac:dyDescent="0.3">
      <c r="A132" s="39">
        <v>126</v>
      </c>
      <c r="B132" s="39" t="s">
        <v>35</v>
      </c>
      <c r="C132" s="97" t="s">
        <v>279</v>
      </c>
      <c r="D132" s="40">
        <f>SUM('Larry Mcgill'!K4)</f>
        <v>6</v>
      </c>
      <c r="E132" s="40">
        <f>SUM('Larry Mcgill'!L4)</f>
        <v>1158.001</v>
      </c>
      <c r="F132" s="41">
        <f>SUM('Larry Mcgill'!M4)</f>
        <v>193.00016666666667</v>
      </c>
    </row>
    <row r="133" spans="1:6" x14ac:dyDescent="0.3">
      <c r="A133" s="39">
        <v>127</v>
      </c>
      <c r="B133" s="39" t="s">
        <v>35</v>
      </c>
      <c r="C133" s="72" t="s">
        <v>251</v>
      </c>
      <c r="D133" s="28">
        <f>SUM('Robert Brantley'!K4)</f>
        <v>4</v>
      </c>
      <c r="E133" s="28">
        <f>SUM('Robert Brantley'!L4)</f>
        <v>771</v>
      </c>
      <c r="F133" s="73">
        <f>SUM('Robert Brantley'!M4)</f>
        <v>192.75</v>
      </c>
    </row>
    <row r="134" spans="1:6" x14ac:dyDescent="0.3">
      <c r="A134" s="39">
        <v>128</v>
      </c>
      <c r="B134" s="39" t="s">
        <v>35</v>
      </c>
      <c r="C134" s="97" t="s">
        <v>278</v>
      </c>
      <c r="D134" s="40">
        <f>SUM('John Hakius'!K4)</f>
        <v>4</v>
      </c>
      <c r="E134" s="40">
        <f>SUM('John Hakius'!L4)</f>
        <v>770</v>
      </c>
      <c r="F134" s="41">
        <f>SUM('John Hakius'!M4)</f>
        <v>192.5</v>
      </c>
    </row>
    <row r="135" spans="1:6" x14ac:dyDescent="0.3">
      <c r="A135" s="39">
        <v>129</v>
      </c>
      <c r="B135" s="39" t="s">
        <v>35</v>
      </c>
      <c r="C135" s="38" t="s">
        <v>151</v>
      </c>
      <c r="D135" s="40">
        <f>SUM('Brett Grainger'!K4)</f>
        <v>4</v>
      </c>
      <c r="E135" s="40">
        <f>SUM('Brett Grainger'!L4)</f>
        <v>770</v>
      </c>
      <c r="F135" s="41">
        <f>SUM('Brett Grainger'!M4)</f>
        <v>192.5</v>
      </c>
    </row>
    <row r="136" spans="1:6" x14ac:dyDescent="0.3">
      <c r="A136" s="39">
        <v>130</v>
      </c>
      <c r="B136" s="39" t="s">
        <v>35</v>
      </c>
      <c r="C136" s="38" t="s">
        <v>126</v>
      </c>
      <c r="D136" s="40">
        <f>SUM('Woody Smith'!K4)</f>
        <v>4</v>
      </c>
      <c r="E136" s="40">
        <f>SUM('Woody Smith'!L4)</f>
        <v>770</v>
      </c>
      <c r="F136" s="41">
        <f>SUM('Woody Smith'!M4)</f>
        <v>192.5</v>
      </c>
    </row>
    <row r="137" spans="1:6" x14ac:dyDescent="0.3">
      <c r="A137" s="39">
        <v>131</v>
      </c>
      <c r="B137" s="39" t="s">
        <v>35</v>
      </c>
      <c r="C137" s="38" t="s">
        <v>181</v>
      </c>
      <c r="D137" s="40">
        <f>SUM('Michael Wilson'!K7)</f>
        <v>13</v>
      </c>
      <c r="E137" s="40">
        <f>SUM('Michael Wilson'!L7)</f>
        <v>2501</v>
      </c>
      <c r="F137" s="41">
        <f>SUM('Michael Wilson'!M7)</f>
        <v>192.38461538461539</v>
      </c>
    </row>
    <row r="138" spans="1:6" x14ac:dyDescent="0.3">
      <c r="A138" s="75">
        <v>132</v>
      </c>
      <c r="B138" s="39" t="s">
        <v>35</v>
      </c>
      <c r="C138" s="77" t="s">
        <v>232</v>
      </c>
      <c r="D138" s="28">
        <f>SUM('James Parker'!K4)</f>
        <v>3</v>
      </c>
      <c r="E138" s="28">
        <f>SUM('James Parker'!L4)</f>
        <v>576.00109999999995</v>
      </c>
      <c r="F138" s="73">
        <f>SUM('James Parker'!M4)</f>
        <v>192.00036666666665</v>
      </c>
    </row>
    <row r="139" spans="1:6" x14ac:dyDescent="0.3">
      <c r="A139" s="75">
        <v>133</v>
      </c>
      <c r="B139" s="39" t="s">
        <v>35</v>
      </c>
      <c r="C139" s="77" t="s">
        <v>243</v>
      </c>
      <c r="D139" s="28">
        <f>SUM('Bob Thomas'!K4)</f>
        <v>3</v>
      </c>
      <c r="E139" s="28">
        <f>SUM('Bob Thomas'!L4)</f>
        <v>576</v>
      </c>
      <c r="F139" s="73">
        <f>SUM('Bob Thomas'!M4)</f>
        <v>192</v>
      </c>
    </row>
    <row r="140" spans="1:6" x14ac:dyDescent="0.3">
      <c r="A140" s="75">
        <v>134</v>
      </c>
      <c r="B140" s="39" t="s">
        <v>35</v>
      </c>
      <c r="C140" s="42" t="s">
        <v>121</v>
      </c>
      <c r="D140" s="40">
        <f>SUM('Patrick Kennedy'!K7)</f>
        <v>18</v>
      </c>
      <c r="E140" s="40">
        <f>SUM('Patrick Kennedy'!L7)</f>
        <v>3454</v>
      </c>
      <c r="F140" s="41">
        <f>SUM('Patrick Kennedy'!M7)</f>
        <v>191.88888888888889</v>
      </c>
    </row>
    <row r="141" spans="1:6" x14ac:dyDescent="0.3">
      <c r="A141" s="75">
        <v>135</v>
      </c>
      <c r="B141" s="39" t="s">
        <v>35</v>
      </c>
      <c r="C141" s="67" t="s">
        <v>34</v>
      </c>
      <c r="D141" s="40">
        <f>SUM('Tony Greenway'!K4)</f>
        <v>4</v>
      </c>
      <c r="E141" s="40">
        <f>SUM('Tony Greenway'!L4)</f>
        <v>767</v>
      </c>
      <c r="F141" s="41">
        <f>SUM('Tony Greenway'!M4)</f>
        <v>191.75</v>
      </c>
    </row>
    <row r="142" spans="1:6" x14ac:dyDescent="0.3">
      <c r="A142" s="75">
        <v>136</v>
      </c>
      <c r="B142" s="39" t="s">
        <v>35</v>
      </c>
      <c r="C142" s="38" t="s">
        <v>148</v>
      </c>
      <c r="D142" s="40">
        <f>SUM('Bill Glausier'!K5)</f>
        <v>8</v>
      </c>
      <c r="E142" s="40">
        <f>SUM('Bill Glausier'!L5)</f>
        <v>1533</v>
      </c>
      <c r="F142" s="41">
        <f>SUM('Bill Glausier'!M5)</f>
        <v>191.625</v>
      </c>
    </row>
    <row r="143" spans="1:6" x14ac:dyDescent="0.3">
      <c r="A143" s="75">
        <v>137</v>
      </c>
      <c r="B143" s="75" t="s">
        <v>35</v>
      </c>
      <c r="C143" s="38" t="s">
        <v>171</v>
      </c>
      <c r="D143" s="40">
        <f>SUM('Jett Hurl'!K4)</f>
        <v>4</v>
      </c>
      <c r="E143" s="40">
        <f>SUM('Jett Hurl'!L4)</f>
        <v>766</v>
      </c>
      <c r="F143" s="41">
        <f>SUM('Jett Hurl'!M4)</f>
        <v>191.5</v>
      </c>
    </row>
    <row r="144" spans="1:6" s="74" customFormat="1" ht="13.8" x14ac:dyDescent="0.25">
      <c r="A144" s="39">
        <v>138</v>
      </c>
      <c r="B144" s="39" t="s">
        <v>35</v>
      </c>
      <c r="C144" s="97" t="s">
        <v>277</v>
      </c>
      <c r="D144" s="40">
        <f>SUM('John Gleto'!K4)</f>
        <v>4</v>
      </c>
      <c r="E144" s="40">
        <f>SUM('John Gleto'!L4)</f>
        <v>766</v>
      </c>
      <c r="F144" s="41">
        <f>SUM('John Gleto'!M4)</f>
        <v>191.5</v>
      </c>
    </row>
    <row r="145" spans="1:6" s="74" customFormat="1" ht="13.8" x14ac:dyDescent="0.25">
      <c r="A145" s="39">
        <v>139</v>
      </c>
      <c r="B145" s="39" t="s">
        <v>35</v>
      </c>
      <c r="C145" s="67" t="s">
        <v>218</v>
      </c>
      <c r="D145" s="40">
        <f>SUM('Mary Webb'!K8)</f>
        <v>18</v>
      </c>
      <c r="E145" s="40">
        <f>SUM('Mary Webb'!L8)</f>
        <v>3446.0036999999998</v>
      </c>
      <c r="F145" s="41">
        <f>SUM('Mary Webb'!M8)</f>
        <v>191.44465</v>
      </c>
    </row>
    <row r="146" spans="1:6" x14ac:dyDescent="0.3">
      <c r="A146" s="39">
        <v>140</v>
      </c>
      <c r="B146" s="39" t="s">
        <v>35</v>
      </c>
      <c r="C146" s="67" t="s">
        <v>180</v>
      </c>
      <c r="D146" s="40">
        <f>SUM('Max Muhlenkamp'!K7)</f>
        <v>18</v>
      </c>
      <c r="E146" s="40">
        <f>SUM('Max Muhlenkamp'!L7)</f>
        <v>3444</v>
      </c>
      <c r="F146" s="41">
        <f>SUM('Max Muhlenkamp'!M7)</f>
        <v>191.33333333333334</v>
      </c>
    </row>
    <row r="147" spans="1:6" x14ac:dyDescent="0.3">
      <c r="A147" s="39">
        <v>141</v>
      </c>
      <c r="B147" s="39" t="s">
        <v>35</v>
      </c>
      <c r="C147" s="38" t="s">
        <v>189</v>
      </c>
      <c r="D147" s="40">
        <f>SUM('Adam Peightal'!K4)</f>
        <v>6</v>
      </c>
      <c r="E147" s="40">
        <f>SUM('Adam Peightal'!L4)</f>
        <v>1148</v>
      </c>
      <c r="F147" s="41">
        <f>SUM('Adam Peightal'!M4)</f>
        <v>191.33333333333334</v>
      </c>
    </row>
    <row r="148" spans="1:6" x14ac:dyDescent="0.3">
      <c r="A148" s="39">
        <v>142</v>
      </c>
      <c r="B148" s="39" t="s">
        <v>35</v>
      </c>
      <c r="C148" s="42" t="s">
        <v>83</v>
      </c>
      <c r="D148" s="40">
        <f>SUM('Nancy Eversole'!K4)</f>
        <v>4</v>
      </c>
      <c r="E148" s="40">
        <f>SUM('Nancy Eversole'!L4)</f>
        <v>765</v>
      </c>
      <c r="F148" s="41">
        <f>SUM('Nancy Eversole'!M4)</f>
        <v>191.25</v>
      </c>
    </row>
    <row r="149" spans="1:6" x14ac:dyDescent="0.3">
      <c r="A149" s="39">
        <v>143</v>
      </c>
      <c r="B149" s="39" t="s">
        <v>35</v>
      </c>
      <c r="C149" s="67" t="s">
        <v>182</v>
      </c>
      <c r="D149" s="40">
        <f>SUM('Mingo Harkness'!K6)</f>
        <v>9</v>
      </c>
      <c r="E149" s="40">
        <f>SUM('Mingo Harkness'!L6)</f>
        <v>1720.001</v>
      </c>
      <c r="F149" s="41">
        <f>SUM('Mingo Harkness'!M6)</f>
        <v>191.11122222222221</v>
      </c>
    </row>
    <row r="150" spans="1:6" x14ac:dyDescent="0.3">
      <c r="A150" s="39">
        <v>144</v>
      </c>
      <c r="B150" s="39" t="s">
        <v>35</v>
      </c>
      <c r="C150" s="67" t="s">
        <v>222</v>
      </c>
      <c r="D150" s="40">
        <f>SUM('Tom Woebkenberg'!K6)</f>
        <v>9</v>
      </c>
      <c r="E150" s="40">
        <f>SUM('Tom Woebkenberg'!L6)</f>
        <v>1718.0027</v>
      </c>
      <c r="F150" s="41">
        <f>SUM('Tom Woebkenberg'!M6)</f>
        <v>190.8891888888889</v>
      </c>
    </row>
    <row r="151" spans="1:6" x14ac:dyDescent="0.3">
      <c r="A151" s="39">
        <v>145</v>
      </c>
      <c r="B151" s="39" t="s">
        <v>35</v>
      </c>
      <c r="C151" s="68" t="s">
        <v>256</v>
      </c>
      <c r="D151" s="40">
        <f>SUM('Bruce Karsch'!K5)</f>
        <v>8</v>
      </c>
      <c r="E151" s="40">
        <f>SUM('Bruce Karsch'!L5)</f>
        <v>1527</v>
      </c>
      <c r="F151" s="41">
        <f>SUM('Bruce Karsch'!M5)</f>
        <v>190.875</v>
      </c>
    </row>
    <row r="152" spans="1:6" x14ac:dyDescent="0.3">
      <c r="A152" s="39">
        <v>146</v>
      </c>
      <c r="B152" s="39" t="s">
        <v>35</v>
      </c>
      <c r="C152" s="38" t="s">
        <v>80</v>
      </c>
      <c r="D152" s="40">
        <f>SUM('Chris Bradley'!K5)</f>
        <v>8</v>
      </c>
      <c r="E152" s="40">
        <f>SUM('Chris Bradley'!L5)</f>
        <v>1527</v>
      </c>
      <c r="F152" s="41">
        <f>SUM('Chris Bradley'!M5)</f>
        <v>190.875</v>
      </c>
    </row>
    <row r="153" spans="1:6" x14ac:dyDescent="0.3">
      <c r="A153" s="39">
        <v>147</v>
      </c>
      <c r="B153" s="39" t="s">
        <v>35</v>
      </c>
      <c r="C153" s="77" t="s">
        <v>240</v>
      </c>
      <c r="D153" s="28">
        <f>SUM('Tim Buckley'!K4)</f>
        <v>3</v>
      </c>
      <c r="E153" s="28">
        <f>SUM('Tim Buckley'!L4)</f>
        <v>572</v>
      </c>
      <c r="F153" s="73">
        <f>SUM('Tim Buckley'!M4)</f>
        <v>190.66666666666666</v>
      </c>
    </row>
    <row r="154" spans="1:6" x14ac:dyDescent="0.3">
      <c r="A154" s="39">
        <v>148</v>
      </c>
      <c r="B154" s="39" t="s">
        <v>35</v>
      </c>
      <c r="C154" s="42" t="s">
        <v>112</v>
      </c>
      <c r="D154" s="40">
        <f>SUM('Jon Landsaw'!K7)</f>
        <v>16</v>
      </c>
      <c r="E154" s="40">
        <f>SUM('Jon Landsaw'!L7)</f>
        <v>3050</v>
      </c>
      <c r="F154" s="41">
        <f>SUM('Jon Landsaw'!M7)</f>
        <v>190.625</v>
      </c>
    </row>
    <row r="155" spans="1:6" x14ac:dyDescent="0.3">
      <c r="A155" s="39">
        <v>149</v>
      </c>
      <c r="B155" s="39" t="s">
        <v>35</v>
      </c>
      <c r="C155" s="38" t="s">
        <v>262</v>
      </c>
      <c r="D155" s="40">
        <f>SUM('Glen Dawson'!K5)</f>
        <v>8</v>
      </c>
      <c r="E155" s="40">
        <f>SUM('Glen Dawson'!L5)</f>
        <v>1523</v>
      </c>
      <c r="F155" s="41">
        <f>SUM('Glen Dawson'!M5)</f>
        <v>190.375</v>
      </c>
    </row>
    <row r="156" spans="1:6" x14ac:dyDescent="0.3">
      <c r="A156" s="39">
        <v>150</v>
      </c>
      <c r="B156" s="39" t="s">
        <v>35</v>
      </c>
      <c r="C156" s="42" t="s">
        <v>123</v>
      </c>
      <c r="D156" s="40">
        <f>SUM('Scott Spencer'!K5)</f>
        <v>8</v>
      </c>
      <c r="E156" s="40">
        <f>SUM('Scott Spencer'!L5)</f>
        <v>1522</v>
      </c>
      <c r="F156" s="41">
        <f>SUM('Scott Spencer'!M5)</f>
        <v>190.25</v>
      </c>
    </row>
    <row r="157" spans="1:6" x14ac:dyDescent="0.3">
      <c r="A157" s="39">
        <v>151</v>
      </c>
      <c r="B157" s="39" t="s">
        <v>35</v>
      </c>
      <c r="C157" s="67" t="s">
        <v>74</v>
      </c>
      <c r="D157" s="40">
        <f>SUM('Doug Lingle'!K7)</f>
        <v>18</v>
      </c>
      <c r="E157" s="40">
        <f>SUM('Doug Lingle'!L7)</f>
        <v>3423.0010000000002</v>
      </c>
      <c r="F157" s="41">
        <f>SUM('Doug Lingle'!M7)</f>
        <v>190.16672222222223</v>
      </c>
    </row>
    <row r="158" spans="1:6" x14ac:dyDescent="0.3">
      <c r="A158" s="39">
        <v>152</v>
      </c>
      <c r="B158" s="39" t="s">
        <v>35</v>
      </c>
      <c r="C158" s="42" t="s">
        <v>94</v>
      </c>
      <c r="D158" s="40">
        <f>SUM('Craig Bailey'!K7)</f>
        <v>14</v>
      </c>
      <c r="E158" s="40">
        <f>SUM('Craig Bailey'!L7)</f>
        <v>2662</v>
      </c>
      <c r="F158" s="41">
        <f>SUM('Craig Bailey'!M7)</f>
        <v>190.14285714285714</v>
      </c>
    </row>
    <row r="159" spans="1:6" x14ac:dyDescent="0.3">
      <c r="A159" s="39">
        <v>153</v>
      </c>
      <c r="B159" s="39" t="s">
        <v>35</v>
      </c>
      <c r="C159" s="67" t="s">
        <v>64</v>
      </c>
      <c r="D159" s="40">
        <f>SUM('Gary Southard'!K4)</f>
        <v>4</v>
      </c>
      <c r="E159" s="40">
        <f>SUM('Gary Southard'!L4)</f>
        <v>760.00099999999998</v>
      </c>
      <c r="F159" s="41">
        <f>SUM('Gary Southard'!M4)</f>
        <v>190.00024999999999</v>
      </c>
    </row>
    <row r="160" spans="1:6" x14ac:dyDescent="0.3">
      <c r="A160" s="39">
        <v>154</v>
      </c>
      <c r="B160" s="39" t="s">
        <v>35</v>
      </c>
      <c r="C160" s="38" t="s">
        <v>283</v>
      </c>
      <c r="D160" s="40">
        <f>SUM('Paul Dyer'!K4)</f>
        <v>6</v>
      </c>
      <c r="E160" s="40">
        <f>SUM('Paul Dyer'!L4)</f>
        <v>1140.001</v>
      </c>
      <c r="F160" s="41">
        <f>SUM('Paul Dyer'!M4)</f>
        <v>190.00016666666667</v>
      </c>
    </row>
    <row r="161" spans="1:6" x14ac:dyDescent="0.3">
      <c r="A161" s="39">
        <v>155</v>
      </c>
      <c r="B161" s="39" t="s">
        <v>35</v>
      </c>
      <c r="C161" s="38" t="s">
        <v>268</v>
      </c>
      <c r="D161" s="40">
        <f>SUM('Rhett Wells'!K4)</f>
        <v>4</v>
      </c>
      <c r="E161" s="40">
        <f>SUM('Rhett Wells'!L4)</f>
        <v>760</v>
      </c>
      <c r="F161" s="41">
        <f>SUM('Rhett Wells'!M4)</f>
        <v>190</v>
      </c>
    </row>
    <row r="162" spans="1:6" x14ac:dyDescent="0.3">
      <c r="A162" s="39">
        <v>156</v>
      </c>
      <c r="B162" s="39" t="s">
        <v>35</v>
      </c>
      <c r="C162" s="38" t="s">
        <v>144</v>
      </c>
      <c r="D162" s="40">
        <f>SUM('Bailey Noland'!K5)</f>
        <v>8</v>
      </c>
      <c r="E162" s="40">
        <f>SUM('Bailey Noland'!L5)</f>
        <v>1515</v>
      </c>
      <c r="F162" s="41">
        <f>SUM('Bailey Noland'!M5)</f>
        <v>189.375</v>
      </c>
    </row>
    <row r="163" spans="1:6" x14ac:dyDescent="0.3">
      <c r="A163" s="39">
        <v>157</v>
      </c>
      <c r="B163" s="39" t="s">
        <v>35</v>
      </c>
      <c r="C163" s="67" t="s">
        <v>211</v>
      </c>
      <c r="D163" s="40">
        <f>SUM('Howard Ary'!K7)</f>
        <v>12</v>
      </c>
      <c r="E163" s="40">
        <f>SUM('Howard Ary'!L7)</f>
        <v>2272.0028000000002</v>
      </c>
      <c r="F163" s="41">
        <f>SUM('Howard Ary'!M7)</f>
        <v>189.33356666666668</v>
      </c>
    </row>
    <row r="164" spans="1:6" x14ac:dyDescent="0.3">
      <c r="A164" s="39">
        <v>158</v>
      </c>
      <c r="B164" s="39" t="s">
        <v>35</v>
      </c>
      <c r="C164" s="38" t="s">
        <v>190</v>
      </c>
      <c r="D164" s="40">
        <f>SUM('Amanda Fortson'!K4)</f>
        <v>4</v>
      </c>
      <c r="E164" s="40">
        <f>SUM('Amanda Fortson'!L4)</f>
        <v>757</v>
      </c>
      <c r="F164" s="41">
        <f>SUM('Amanda Fortson'!M4)</f>
        <v>189.25</v>
      </c>
    </row>
    <row r="165" spans="1:6" x14ac:dyDescent="0.3">
      <c r="A165" s="75">
        <v>159</v>
      </c>
      <c r="B165" s="75" t="s">
        <v>35</v>
      </c>
      <c r="C165" s="38" t="s">
        <v>158</v>
      </c>
      <c r="D165" s="40">
        <f>SUM('Cody Hatfield'!K4)</f>
        <v>4</v>
      </c>
      <c r="E165" s="40">
        <f>SUM('Cody Hatfield'!L4)</f>
        <v>756</v>
      </c>
      <c r="F165" s="41">
        <f>SUM('Cody Hatfield'!M4)</f>
        <v>189</v>
      </c>
    </row>
    <row r="166" spans="1:6" x14ac:dyDescent="0.3">
      <c r="A166" s="75">
        <v>160</v>
      </c>
      <c r="B166" s="75" t="s">
        <v>35</v>
      </c>
      <c r="C166" s="42" t="s">
        <v>96</v>
      </c>
      <c r="D166" s="40">
        <f>SUM('David Joe'!K5)</f>
        <v>8</v>
      </c>
      <c r="E166" s="40">
        <f>SUM('David Joe'!L5)</f>
        <v>1502</v>
      </c>
      <c r="F166" s="41">
        <f>SUM('David Joe'!M5)</f>
        <v>187.75</v>
      </c>
    </row>
    <row r="167" spans="1:6" x14ac:dyDescent="0.3">
      <c r="A167" s="75">
        <v>161</v>
      </c>
      <c r="B167" s="75" t="s">
        <v>35</v>
      </c>
      <c r="C167" s="72" t="s">
        <v>248</v>
      </c>
      <c r="D167" s="28">
        <f>SUM('Larry Zientek'!K4)</f>
        <v>4</v>
      </c>
      <c r="E167" s="28">
        <f>SUM('Larry Zientek'!L4)</f>
        <v>751</v>
      </c>
      <c r="F167" s="73">
        <f>SUM('Larry Zientek'!M4)</f>
        <v>187.75</v>
      </c>
    </row>
    <row r="168" spans="1:6" x14ac:dyDescent="0.3">
      <c r="A168" s="39">
        <v>162</v>
      </c>
      <c r="B168" s="39" t="s">
        <v>35</v>
      </c>
      <c r="C168" s="72" t="s">
        <v>249</v>
      </c>
      <c r="D168" s="28">
        <f>SUM('Mike Freeman'!K4)</f>
        <v>6</v>
      </c>
      <c r="E168" s="28">
        <f>SUM('Mike Freeman'!L4)</f>
        <v>1126</v>
      </c>
      <c r="F168" s="73">
        <f>SUM('Mike Freeman'!M4)</f>
        <v>187.66666666666666</v>
      </c>
    </row>
    <row r="169" spans="1:6" x14ac:dyDescent="0.3">
      <c r="A169" s="39">
        <v>163</v>
      </c>
      <c r="B169" s="39" t="s">
        <v>35</v>
      </c>
      <c r="C169" s="97" t="s">
        <v>274</v>
      </c>
      <c r="D169" s="40">
        <f>SUM('Charlie Smith'!K4)</f>
        <v>4</v>
      </c>
      <c r="E169" s="40">
        <f>SUM('Charlie Smith'!L4)</f>
        <v>750</v>
      </c>
      <c r="F169" s="41">
        <f>SUM('Charlie Smith'!M4)</f>
        <v>187.5</v>
      </c>
    </row>
    <row r="170" spans="1:6" x14ac:dyDescent="0.3">
      <c r="A170" s="39">
        <v>164</v>
      </c>
      <c r="B170" s="39" t="s">
        <v>35</v>
      </c>
      <c r="C170" s="38" t="s">
        <v>150</v>
      </c>
      <c r="D170" s="40">
        <f>SUM('Brandon Steed'!K5)</f>
        <v>8</v>
      </c>
      <c r="E170" s="40">
        <f>SUM('Brandon Steed'!L5)</f>
        <v>1492</v>
      </c>
      <c r="F170" s="41">
        <f>SUM('Brandon Steed'!M5)</f>
        <v>186.5</v>
      </c>
    </row>
    <row r="171" spans="1:6" x14ac:dyDescent="0.3">
      <c r="A171" s="39">
        <v>165</v>
      </c>
      <c r="B171" s="39" t="s">
        <v>35</v>
      </c>
      <c r="C171" s="38" t="s">
        <v>282</v>
      </c>
      <c r="D171" s="40">
        <f>SUM('Ken Osmond'!K6)</f>
        <v>14</v>
      </c>
      <c r="E171" s="40">
        <f>SUM('Ken Osmond'!L6)</f>
        <v>2608.0029999999997</v>
      </c>
      <c r="F171" s="41">
        <f>SUM('Ken Osmond'!M6)</f>
        <v>186.28592857142854</v>
      </c>
    </row>
    <row r="172" spans="1:6" s="81" customFormat="1" ht="13.8" x14ac:dyDescent="0.25">
      <c r="A172" s="39">
        <v>166</v>
      </c>
      <c r="B172" s="39" t="s">
        <v>35</v>
      </c>
      <c r="C172" s="67" t="s">
        <v>65</v>
      </c>
      <c r="D172" s="40">
        <f>SUM('Rene Melendez'!K4)</f>
        <v>4</v>
      </c>
      <c r="E172" s="40">
        <f>SUM('Rene Melendez'!L4)</f>
        <v>744</v>
      </c>
      <c r="F172" s="41">
        <f>SUM('Rene Melendez'!M4)</f>
        <v>186</v>
      </c>
    </row>
    <row r="173" spans="1:6" s="81" customFormat="1" ht="13.8" x14ac:dyDescent="0.25">
      <c r="A173" s="39">
        <v>167</v>
      </c>
      <c r="B173" s="39" t="s">
        <v>35</v>
      </c>
      <c r="C173" s="38" t="s">
        <v>160</v>
      </c>
      <c r="D173" s="40">
        <f>SUM('Dan P'!K4)</f>
        <v>4</v>
      </c>
      <c r="E173" s="40">
        <f>SUM('Dan P'!L4)</f>
        <v>743</v>
      </c>
      <c r="F173" s="41">
        <f>SUM('Dan P'!M4)</f>
        <v>185.75</v>
      </c>
    </row>
    <row r="174" spans="1:6" s="81" customFormat="1" ht="13.8" x14ac:dyDescent="0.25">
      <c r="A174" s="39">
        <v>168</v>
      </c>
      <c r="B174" s="39" t="s">
        <v>35</v>
      </c>
      <c r="C174" s="38" t="s">
        <v>170</v>
      </c>
      <c r="D174" s="40">
        <f>SUM('Jeff Lloyd'!K4)</f>
        <v>4</v>
      </c>
      <c r="E174" s="40">
        <f>SUM('Jeff Lloyd'!L4)</f>
        <v>743</v>
      </c>
      <c r="F174" s="41">
        <f>SUM('Jeff Lloyd'!M4)</f>
        <v>185.75</v>
      </c>
    </row>
    <row r="175" spans="1:6" s="81" customFormat="1" ht="13.8" x14ac:dyDescent="0.25">
      <c r="A175" s="39">
        <v>169</v>
      </c>
      <c r="B175" s="39" t="s">
        <v>35</v>
      </c>
      <c r="C175" s="38" t="s">
        <v>140</v>
      </c>
      <c r="D175" s="40">
        <f>SUM('Mark Steadman'!K4)</f>
        <v>4</v>
      </c>
      <c r="E175" s="40">
        <f>SUM('Mark Steadman'!L4)</f>
        <v>742</v>
      </c>
      <c r="F175" s="41">
        <f>SUM('Mark Steadman'!M4)</f>
        <v>185.5</v>
      </c>
    </row>
    <row r="176" spans="1:6" s="81" customFormat="1" ht="13.8" x14ac:dyDescent="0.25">
      <c r="A176" s="39">
        <v>170</v>
      </c>
      <c r="B176" s="39" t="s">
        <v>35</v>
      </c>
      <c r="C176" s="42" t="s">
        <v>115</v>
      </c>
      <c r="D176" s="40">
        <f>SUM('Kaeli Mekolites'!K5)</f>
        <v>8</v>
      </c>
      <c r="E176" s="40">
        <f>SUM('Kaeli Mekolites'!L5)</f>
        <v>1483</v>
      </c>
      <c r="F176" s="41">
        <f>SUM('Kaeli Mekolites'!M5)</f>
        <v>185.375</v>
      </c>
    </row>
    <row r="177" spans="1:6 16382:16382" s="81" customFormat="1" ht="13.8" x14ac:dyDescent="0.25">
      <c r="A177" s="39">
        <v>171</v>
      </c>
      <c r="B177" s="39" t="s">
        <v>35</v>
      </c>
      <c r="C177" s="38" t="s">
        <v>161</v>
      </c>
      <c r="D177" s="40">
        <f>SUM('David Comenzind'!K5)</f>
        <v>6</v>
      </c>
      <c r="E177" s="40">
        <f>SUM('David Comenzind'!L5)</f>
        <v>1112</v>
      </c>
      <c r="F177" s="41">
        <f>SUM('David Comenzind'!M5)</f>
        <v>185.33333333333334</v>
      </c>
    </row>
    <row r="178" spans="1:6 16382:16382" s="81" customFormat="1" ht="13.8" x14ac:dyDescent="0.25">
      <c r="A178" s="39">
        <v>172</v>
      </c>
      <c r="B178" s="39" t="s">
        <v>35</v>
      </c>
      <c r="C178" s="38" t="s">
        <v>168</v>
      </c>
      <c r="D178" s="40">
        <f>SUM('Jason Osborn'!K5)</f>
        <v>8</v>
      </c>
      <c r="E178" s="40">
        <f>SUM('Jason Osborn'!L5)</f>
        <v>1482</v>
      </c>
      <c r="F178" s="41">
        <f>SUM('Jason Osborn'!M5)</f>
        <v>185.25</v>
      </c>
    </row>
    <row r="179" spans="1:6 16382:16382" s="81" customFormat="1" ht="13.8" x14ac:dyDescent="0.25">
      <c r="A179" s="39">
        <v>173</v>
      </c>
      <c r="B179" s="39" t="s">
        <v>35</v>
      </c>
      <c r="C179" s="42" t="s">
        <v>116</v>
      </c>
      <c r="D179" s="40">
        <f>SUM('Ken Mix'!K7)</f>
        <v>14</v>
      </c>
      <c r="E179" s="40">
        <f>SUM('Ken Mix'!L7)</f>
        <v>2587</v>
      </c>
      <c r="F179" s="41">
        <f>SUM('Ken Mix'!M7)</f>
        <v>184.78571428571428</v>
      </c>
    </row>
    <row r="180" spans="1:6 16382:16382" s="81" customFormat="1" ht="13.8" x14ac:dyDescent="0.25">
      <c r="A180" s="39">
        <v>174</v>
      </c>
      <c r="B180" s="39" t="s">
        <v>35</v>
      </c>
      <c r="C180" s="67" t="s">
        <v>29</v>
      </c>
      <c r="D180" s="40">
        <f>SUM('Eric Petzoldt'!K4)</f>
        <v>4</v>
      </c>
      <c r="E180" s="40">
        <f>SUM('Eric Petzoldt'!L4)</f>
        <v>739</v>
      </c>
      <c r="F180" s="41">
        <f>SUM('Eric Petzoldt'!M4)</f>
        <v>184.75</v>
      </c>
      <c r="XFB180" s="28"/>
    </row>
    <row r="181" spans="1:6 16382:16382" s="81" customFormat="1" ht="13.8" x14ac:dyDescent="0.25">
      <c r="A181" s="39">
        <v>175</v>
      </c>
      <c r="B181" s="39" t="s">
        <v>35</v>
      </c>
      <c r="C181" s="67" t="s">
        <v>46</v>
      </c>
      <c r="D181" s="40">
        <f>SUM('Bonnie Fogg'!K5)</f>
        <v>8</v>
      </c>
      <c r="E181" s="40">
        <f>SUM('Bonnie Fogg'!L5)</f>
        <v>1476</v>
      </c>
      <c r="F181" s="41">
        <f>SUM('Bonnie Fogg'!M5)</f>
        <v>184.5</v>
      </c>
    </row>
    <row r="182" spans="1:6 16382:16382" s="81" customFormat="1" ht="13.8" x14ac:dyDescent="0.25">
      <c r="A182" s="39">
        <v>176</v>
      </c>
      <c r="B182" s="39" t="s">
        <v>35</v>
      </c>
      <c r="C182" s="72" t="s">
        <v>246</v>
      </c>
      <c r="D182" s="28">
        <f>SUM('Justin Bobbit'!K4)</f>
        <v>4</v>
      </c>
      <c r="E182" s="28">
        <f>SUM('Justin Bobbit'!L4)</f>
        <v>738</v>
      </c>
      <c r="F182" s="73">
        <f>SUM('Justin Bobbit'!M4)</f>
        <v>184.5</v>
      </c>
    </row>
    <row r="183" spans="1:6 16382:16382" s="81" customFormat="1" ht="13.8" x14ac:dyDescent="0.25">
      <c r="A183" s="39">
        <v>177</v>
      </c>
      <c r="B183" s="39" t="s">
        <v>35</v>
      </c>
      <c r="C183" s="67" t="s">
        <v>59</v>
      </c>
      <c r="D183" s="40">
        <f>SUM('Katie Noland'!K7)</f>
        <v>16</v>
      </c>
      <c r="E183" s="40">
        <f>SUM('Katie Noland'!L7)</f>
        <v>2942</v>
      </c>
      <c r="F183" s="41">
        <f>SUM('Katie Noland'!M7)</f>
        <v>183.875</v>
      </c>
      <c r="XFB183" s="28"/>
    </row>
    <row r="184" spans="1:6 16382:16382" s="81" customFormat="1" ht="13.8" x14ac:dyDescent="0.25">
      <c r="A184" s="39">
        <v>178</v>
      </c>
      <c r="B184" s="39" t="s">
        <v>35</v>
      </c>
      <c r="C184" s="67" t="s">
        <v>214</v>
      </c>
      <c r="D184" s="40">
        <f>SUM('Jerry Graves'!K7)</f>
        <v>15</v>
      </c>
      <c r="E184" s="40">
        <f>SUM('Jerry Graves'!L7)</f>
        <v>2758.0034999999998</v>
      </c>
      <c r="F184" s="41">
        <f>SUM('Jerry Graves'!M7)</f>
        <v>183.86689999999999</v>
      </c>
    </row>
    <row r="185" spans="1:6 16382:16382" s="74" customFormat="1" ht="13.8" x14ac:dyDescent="0.25">
      <c r="A185" s="39">
        <v>179</v>
      </c>
      <c r="B185" s="39" t="s">
        <v>35</v>
      </c>
      <c r="C185" s="42" t="s">
        <v>107</v>
      </c>
      <c r="D185" s="40">
        <f>SUM('Jim Fortman'!K5)</f>
        <v>8</v>
      </c>
      <c r="E185" s="40">
        <f>SUM('Jim Fortman'!L5)</f>
        <v>1466</v>
      </c>
      <c r="F185" s="41">
        <f>SUM('Jim Fortman'!M5)</f>
        <v>183.25</v>
      </c>
    </row>
    <row r="186" spans="1:6 16382:16382" x14ac:dyDescent="0.3">
      <c r="A186" s="39">
        <v>180</v>
      </c>
      <c r="B186" s="39" t="s">
        <v>35</v>
      </c>
      <c r="C186" s="67" t="s">
        <v>30</v>
      </c>
      <c r="D186" s="40">
        <f>SUM('Patrick McPhee'!K4)</f>
        <v>4</v>
      </c>
      <c r="E186" s="40">
        <f>SUM('Patrick McPhee'!L4)</f>
        <v>732</v>
      </c>
      <c r="F186" s="41">
        <f>SUM('Patrick McPhee'!M4)</f>
        <v>183</v>
      </c>
    </row>
    <row r="187" spans="1:6 16382:16382" x14ac:dyDescent="0.3">
      <c r="A187" s="39">
        <v>181</v>
      </c>
      <c r="B187" s="39" t="s">
        <v>35</v>
      </c>
      <c r="C187" s="67" t="s">
        <v>188</v>
      </c>
      <c r="D187" s="40">
        <f>SUM('Theodore Farkas'!K4)</f>
        <v>4</v>
      </c>
      <c r="E187" s="40">
        <f>SUM('Theodore Farkas'!L4)</f>
        <v>730</v>
      </c>
      <c r="F187" s="41">
        <f>SUM('Theodore Farkas'!M4)</f>
        <v>182.5</v>
      </c>
    </row>
    <row r="188" spans="1:6 16382:16382" x14ac:dyDescent="0.3">
      <c r="A188" s="39">
        <v>182</v>
      </c>
      <c r="B188" s="39" t="s">
        <v>35</v>
      </c>
      <c r="C188" s="67" t="s">
        <v>231</v>
      </c>
      <c r="D188" s="40">
        <f>SUM('Derek Morgan'!K4)</f>
        <v>4</v>
      </c>
      <c r="E188" s="40">
        <f>SUM('Derek Morgan'!L4)</f>
        <v>729</v>
      </c>
      <c r="F188" s="41">
        <f>SUM('Derek Morgan'!M4)</f>
        <v>182.25</v>
      </c>
    </row>
    <row r="189" spans="1:6 16382:16382" x14ac:dyDescent="0.3">
      <c r="A189" s="39">
        <v>183</v>
      </c>
      <c r="B189" s="39" t="s">
        <v>35</v>
      </c>
      <c r="C189" s="38" t="s">
        <v>194</v>
      </c>
      <c r="D189" s="40">
        <f>SUM('Walter Smith'!K4)</f>
        <v>6</v>
      </c>
      <c r="E189" s="40">
        <f>SUM('Walter Smith'!L4)</f>
        <v>1093</v>
      </c>
      <c r="F189" s="41">
        <f>SUM('Walter Smith'!M4)</f>
        <v>182.16666666666666</v>
      </c>
    </row>
    <row r="190" spans="1:6 16382:16382" x14ac:dyDescent="0.3">
      <c r="A190" s="39">
        <v>184</v>
      </c>
      <c r="B190" s="39" t="s">
        <v>35</v>
      </c>
      <c r="C190" s="67" t="s">
        <v>31</v>
      </c>
      <c r="D190" s="40">
        <f>SUM('Kent Davis'!K4)</f>
        <v>4</v>
      </c>
      <c r="E190" s="40">
        <f>SUM('Kent Davis'!L4)</f>
        <v>723</v>
      </c>
      <c r="F190" s="41">
        <f>SUM('Kent Davis'!M4)</f>
        <v>180.75</v>
      </c>
    </row>
    <row r="191" spans="1:6 16382:16382" x14ac:dyDescent="0.3">
      <c r="A191" s="39">
        <v>185</v>
      </c>
      <c r="B191" s="39" t="s">
        <v>35</v>
      </c>
      <c r="C191" s="38" t="s">
        <v>51</v>
      </c>
      <c r="D191" s="40">
        <f>SUM('Tim Brewer'!K5)</f>
        <v>8</v>
      </c>
      <c r="E191" s="40">
        <f>SUM('Tim Brewer'!L5)</f>
        <v>1444</v>
      </c>
      <c r="F191" s="41">
        <f>SUM('Tim Brewer'!M5)</f>
        <v>180.5</v>
      </c>
    </row>
    <row r="192" spans="1:6 16382:16382" x14ac:dyDescent="0.3">
      <c r="A192" s="39">
        <v>186</v>
      </c>
      <c r="B192" s="39" t="s">
        <v>35</v>
      </c>
      <c r="C192" s="38" t="s">
        <v>175</v>
      </c>
      <c r="D192" s="40">
        <f>SUM('Kaylee Grace'!K4)</f>
        <v>4</v>
      </c>
      <c r="E192" s="40">
        <f>SUM('Kaylee Grace'!L4)</f>
        <v>722</v>
      </c>
      <c r="F192" s="41">
        <f>SUM('Kaylee Grace'!M4)</f>
        <v>180.5</v>
      </c>
    </row>
    <row r="193" spans="1:6" x14ac:dyDescent="0.3">
      <c r="A193" s="39">
        <v>187</v>
      </c>
      <c r="B193" s="39" t="s">
        <v>35</v>
      </c>
      <c r="C193" s="67" t="s">
        <v>233</v>
      </c>
      <c r="D193" s="40">
        <f>SUM('Robert Jackson'!K6)</f>
        <v>12</v>
      </c>
      <c r="E193" s="40">
        <f>SUM('Robert Jackson'!L6)</f>
        <v>2152</v>
      </c>
      <c r="F193" s="41">
        <f>SUM('Robert Jackson'!M6)</f>
        <v>179.33333333333334</v>
      </c>
    </row>
    <row r="194" spans="1:6" x14ac:dyDescent="0.3">
      <c r="A194" s="39">
        <v>188</v>
      </c>
      <c r="B194" s="39" t="s">
        <v>35</v>
      </c>
      <c r="C194" s="38" t="s">
        <v>91</v>
      </c>
      <c r="D194" s="40">
        <f>SUM('Charlie Moore'!K4)</f>
        <v>4</v>
      </c>
      <c r="E194" s="40">
        <f>SUM('Charlie Moore'!L4)</f>
        <v>715</v>
      </c>
      <c r="F194" s="41">
        <f>SUM('Charlie Moore'!M4)</f>
        <v>178.75</v>
      </c>
    </row>
    <row r="195" spans="1:6" x14ac:dyDescent="0.3">
      <c r="A195" s="39">
        <v>189</v>
      </c>
      <c r="B195" s="39" t="s">
        <v>35</v>
      </c>
      <c r="C195" s="38" t="s">
        <v>153</v>
      </c>
      <c r="D195" s="40">
        <f>SUM('Chris Boone'!K4)</f>
        <v>3</v>
      </c>
      <c r="E195" s="40">
        <f>SUM('Chris Boone'!L4)</f>
        <v>530</v>
      </c>
      <c r="F195" s="41">
        <f>SUM('Chris Boone'!M4)</f>
        <v>176.66666666666666</v>
      </c>
    </row>
    <row r="196" spans="1:6" x14ac:dyDescent="0.3">
      <c r="A196" s="39">
        <v>190</v>
      </c>
      <c r="B196" s="39" t="s">
        <v>35</v>
      </c>
      <c r="C196" s="67" t="s">
        <v>66</v>
      </c>
      <c r="D196" s="40">
        <f>SUM('Robert Benoit II'!K11)</f>
        <v>16</v>
      </c>
      <c r="E196" s="40">
        <f>SUM('Robert Benoit II'!L11)</f>
        <v>2791</v>
      </c>
      <c r="F196" s="41">
        <f>SUM('Robert Benoit II'!M11)</f>
        <v>174.4375</v>
      </c>
    </row>
    <row r="197" spans="1:6" x14ac:dyDescent="0.3">
      <c r="A197" s="39">
        <v>191</v>
      </c>
      <c r="B197" s="39" t="s">
        <v>35</v>
      </c>
      <c r="C197" s="38" t="s">
        <v>176</v>
      </c>
      <c r="D197" s="40">
        <f>SUM('Leroy Boone'!K4)</f>
        <v>3</v>
      </c>
      <c r="E197" s="40">
        <f>SUM('Leroy Boone'!L4)</f>
        <v>519</v>
      </c>
      <c r="F197" s="41">
        <f>SUM('Leroy Boone'!M4)</f>
        <v>173</v>
      </c>
    </row>
    <row r="198" spans="1:6" x14ac:dyDescent="0.3">
      <c r="A198" s="39">
        <v>192</v>
      </c>
      <c r="B198" s="39" t="s">
        <v>35</v>
      </c>
      <c r="C198" s="67" t="s">
        <v>207</v>
      </c>
      <c r="D198" s="40">
        <f>SUM('Curtis Jenkins'!K4)</f>
        <v>4</v>
      </c>
      <c r="E198" s="40">
        <f>SUM('Curtis Jenkins'!L4)</f>
        <v>683</v>
      </c>
      <c r="F198" s="41">
        <f>SUM('Curtis Jenkins'!M4)</f>
        <v>170.75</v>
      </c>
    </row>
    <row r="199" spans="1:6" x14ac:dyDescent="0.3">
      <c r="A199" s="39">
        <v>193</v>
      </c>
      <c r="B199" s="39" t="s">
        <v>35</v>
      </c>
      <c r="C199" s="38" t="s">
        <v>254</v>
      </c>
      <c r="D199" s="40">
        <f>SUM('Allen Wood'!K4)</f>
        <v>4</v>
      </c>
      <c r="E199" s="40">
        <f>SUM('Allen Wood'!L4)</f>
        <v>678</v>
      </c>
      <c r="F199" s="41">
        <f>SUM('Allen Wood'!M4)</f>
        <v>169.5</v>
      </c>
    </row>
    <row r="200" spans="1:6" x14ac:dyDescent="0.3">
      <c r="A200" s="39">
        <v>194</v>
      </c>
      <c r="B200" s="39" t="s">
        <v>35</v>
      </c>
      <c r="C200" s="42" t="s">
        <v>93</v>
      </c>
      <c r="D200" s="40">
        <f>SUM('Cody McDaniel'!K4)</f>
        <v>4</v>
      </c>
      <c r="E200" s="40">
        <f>SUM('Cody McDaniel'!L4)</f>
        <v>673</v>
      </c>
      <c r="F200" s="41">
        <f>SUM('Cody McDaniel'!M4)</f>
        <v>168.25</v>
      </c>
    </row>
    <row r="201" spans="1:6" x14ac:dyDescent="0.3">
      <c r="A201" s="39">
        <v>195</v>
      </c>
      <c r="B201" s="39" t="s">
        <v>35</v>
      </c>
      <c r="C201" s="67" t="s">
        <v>47</v>
      </c>
      <c r="D201" s="40">
        <f>SUM('Manny Cerda'!K4)</f>
        <v>4</v>
      </c>
      <c r="E201" s="40">
        <f>SUM('Manny Cerda'!L4)</f>
        <v>663</v>
      </c>
      <c r="F201" s="41">
        <f>SUM('Manny Cerda'!M4)</f>
        <v>165.75</v>
      </c>
    </row>
    <row r="202" spans="1:6" x14ac:dyDescent="0.3">
      <c r="A202" s="39">
        <v>196</v>
      </c>
      <c r="B202" s="39" t="s">
        <v>35</v>
      </c>
      <c r="C202" s="38" t="s">
        <v>92</v>
      </c>
      <c r="D202" s="40">
        <f>SUM('Chris Helton'!K5)</f>
        <v>8</v>
      </c>
      <c r="E202" s="40">
        <f>SUM('Chris Helton'!L5)</f>
        <v>1181</v>
      </c>
      <c r="F202" s="41">
        <f>SUM('Chris Helton'!M5)</f>
        <v>147.625</v>
      </c>
    </row>
    <row r="203" spans="1:6" x14ac:dyDescent="0.3">
      <c r="A203" s="39">
        <v>197</v>
      </c>
      <c r="B203" s="39" t="s">
        <v>35</v>
      </c>
      <c r="C203" s="67" t="s">
        <v>245</v>
      </c>
      <c r="D203" s="40">
        <f>SUM('Eric Nester'!K5)</f>
        <v>9</v>
      </c>
      <c r="E203" s="40">
        <f>SUM('Eric Nester'!L5)</f>
        <v>1182</v>
      </c>
      <c r="F203" s="41">
        <f>SUM('Eric Nester'!M5)</f>
        <v>131.33333333333334</v>
      </c>
    </row>
    <row r="204" spans="1:6" x14ac:dyDescent="0.3">
      <c r="A204" s="39">
        <v>198</v>
      </c>
      <c r="B204" s="39" t="s">
        <v>35</v>
      </c>
      <c r="C204" s="67" t="s">
        <v>239</v>
      </c>
      <c r="D204" s="40">
        <f>SUM('Tanner Lawson'!K4)</f>
        <v>6</v>
      </c>
      <c r="E204" s="40">
        <f>SUM('Tanner Lawson'!L4)</f>
        <v>557</v>
      </c>
      <c r="F204" s="41">
        <f>SUM('Tanner Lawson'!M4)</f>
        <v>92.833333333333329</v>
      </c>
    </row>
    <row r="205" spans="1:6" x14ac:dyDescent="0.3">
      <c r="A205" s="39">
        <v>199</v>
      </c>
      <c r="B205" s="39" t="s">
        <v>35</v>
      </c>
      <c r="C205" s="38" t="s">
        <v>131</v>
      </c>
      <c r="D205" s="40">
        <f>SUM('Dale Bishop'!K5)</f>
        <v>8</v>
      </c>
      <c r="E205" s="40">
        <f>SUM('Dale Bishop'!L5)</f>
        <v>575</v>
      </c>
      <c r="F205" s="41">
        <f>SUM('Dale Bishop'!M5)</f>
        <v>71.875</v>
      </c>
    </row>
    <row r="206" spans="1:6" x14ac:dyDescent="0.3">
      <c r="A206" s="39"/>
      <c r="B206" s="39"/>
      <c r="C206" s="39"/>
      <c r="D206" s="39"/>
      <c r="E206" s="39"/>
      <c r="F206" s="41"/>
    </row>
    <row r="207" spans="1:6" x14ac:dyDescent="0.3">
      <c r="A207" s="39"/>
      <c r="B207" s="39"/>
      <c r="C207" s="39"/>
      <c r="D207" s="39"/>
      <c r="E207" s="39"/>
      <c r="F207" s="41"/>
    </row>
    <row r="208" spans="1:6" x14ac:dyDescent="0.3">
      <c r="A208" s="39"/>
      <c r="B208" s="39"/>
      <c r="C208" s="39"/>
      <c r="D208" s="39"/>
      <c r="E208" s="39"/>
      <c r="F208" s="41"/>
    </row>
    <row r="209" spans="1:6" x14ac:dyDescent="0.3">
      <c r="A209" s="39"/>
      <c r="B209" s="39"/>
      <c r="C209" s="39"/>
      <c r="D209" s="39"/>
      <c r="E209" s="39"/>
      <c r="F209" s="41"/>
    </row>
    <row r="210" spans="1:6" x14ac:dyDescent="0.3">
      <c r="A210" s="39"/>
      <c r="B210" s="39"/>
      <c r="C210" s="39"/>
      <c r="D210" s="39"/>
      <c r="E210" s="39"/>
      <c r="F210" s="41"/>
    </row>
    <row r="211" spans="1:6" x14ac:dyDescent="0.3">
      <c r="A211" s="39"/>
      <c r="B211" s="39"/>
      <c r="C211" s="39"/>
      <c r="D211" s="39"/>
      <c r="E211" s="39"/>
      <c r="F211" s="41"/>
    </row>
    <row r="212" spans="1:6" x14ac:dyDescent="0.3">
      <c r="A212" s="39"/>
      <c r="B212" s="39"/>
      <c r="C212" s="39"/>
      <c r="D212" s="39"/>
      <c r="E212" s="39"/>
      <c r="F212" s="41"/>
    </row>
    <row r="213" spans="1:6" x14ac:dyDescent="0.3">
      <c r="A213" s="39"/>
      <c r="B213" s="39"/>
      <c r="C213" s="39"/>
      <c r="D213" s="39"/>
      <c r="E213" s="39"/>
      <c r="F213" s="41"/>
    </row>
    <row r="214" spans="1:6" x14ac:dyDescent="0.3">
      <c r="A214" s="39"/>
      <c r="B214" s="39"/>
      <c r="C214" s="39"/>
      <c r="D214" s="39"/>
      <c r="E214" s="39"/>
      <c r="F214" s="41"/>
    </row>
    <row r="215" spans="1:6" x14ac:dyDescent="0.3">
      <c r="A215" s="39"/>
      <c r="B215" s="39"/>
      <c r="C215" s="39"/>
      <c r="D215" s="39"/>
      <c r="E215" s="39"/>
      <c r="F215" s="41"/>
    </row>
    <row r="216" spans="1:6" x14ac:dyDescent="0.3">
      <c r="A216" s="39"/>
      <c r="B216" s="39"/>
      <c r="C216" s="39"/>
      <c r="D216" s="39"/>
      <c r="E216" s="39"/>
      <c r="F216" s="41"/>
    </row>
    <row r="217" spans="1:6" x14ac:dyDescent="0.3">
      <c r="A217" s="39"/>
      <c r="B217" s="39"/>
      <c r="C217" s="39"/>
      <c r="D217" s="39"/>
      <c r="E217" s="39"/>
      <c r="F217" s="41"/>
    </row>
    <row r="218" spans="1:6" x14ac:dyDescent="0.3">
      <c r="A218" s="39"/>
      <c r="B218" s="39"/>
      <c r="C218" s="39"/>
      <c r="D218" s="39"/>
      <c r="E218" s="39"/>
      <c r="F218" s="41"/>
    </row>
    <row r="219" spans="1:6" x14ac:dyDescent="0.3">
      <c r="A219" s="39"/>
      <c r="B219" s="39"/>
      <c r="C219" s="39"/>
      <c r="D219" s="39"/>
      <c r="E219" s="39"/>
      <c r="F219" s="41"/>
    </row>
    <row r="220" spans="1:6" x14ac:dyDescent="0.3">
      <c r="A220" s="39"/>
      <c r="B220" s="39"/>
      <c r="C220" s="39"/>
      <c r="D220" s="39"/>
      <c r="E220" s="39"/>
      <c r="F220" s="41"/>
    </row>
    <row r="221" spans="1:6" x14ac:dyDescent="0.3">
      <c r="A221" s="39"/>
      <c r="B221" s="39"/>
      <c r="C221" s="39"/>
      <c r="D221" s="39"/>
      <c r="E221" s="39"/>
      <c r="F221" s="41"/>
    </row>
    <row r="222" spans="1:6" x14ac:dyDescent="0.3">
      <c r="A222" s="39"/>
      <c r="B222" s="39"/>
      <c r="C222" s="39"/>
      <c r="D222" s="39"/>
      <c r="E222" s="39"/>
      <c r="F222" s="41"/>
    </row>
    <row r="223" spans="1:6" x14ac:dyDescent="0.3">
      <c r="A223" s="39"/>
      <c r="B223" s="39"/>
      <c r="C223" s="39"/>
      <c r="D223" s="39"/>
      <c r="E223" s="39"/>
      <c r="F223" s="41"/>
    </row>
    <row r="224" spans="1:6" x14ac:dyDescent="0.3">
      <c r="A224" s="39"/>
      <c r="B224" s="39"/>
      <c r="C224" s="39"/>
      <c r="D224" s="39"/>
      <c r="E224" s="39"/>
      <c r="F224" s="41"/>
    </row>
    <row r="225" spans="1:6" x14ac:dyDescent="0.3">
      <c r="A225" s="39"/>
      <c r="B225" s="39"/>
      <c r="C225" s="39"/>
      <c r="D225" s="39"/>
      <c r="E225" s="39"/>
      <c r="F225" s="41"/>
    </row>
    <row r="226" spans="1:6" x14ac:dyDescent="0.3">
      <c r="A226" s="39"/>
      <c r="B226" s="39"/>
      <c r="C226" s="39"/>
      <c r="D226" s="39"/>
      <c r="E226" s="39"/>
      <c r="F226" s="41"/>
    </row>
    <row r="227" spans="1:6" x14ac:dyDescent="0.3">
      <c r="A227" s="39"/>
      <c r="B227" s="39"/>
      <c r="C227" s="39"/>
      <c r="D227" s="39"/>
      <c r="E227" s="39"/>
      <c r="F227" s="41"/>
    </row>
    <row r="228" spans="1:6" x14ac:dyDescent="0.3">
      <c r="A228" s="39"/>
      <c r="B228" s="39"/>
      <c r="C228" s="39"/>
      <c r="D228" s="39"/>
      <c r="E228" s="39"/>
      <c r="F228" s="41"/>
    </row>
    <row r="229" spans="1:6" x14ac:dyDescent="0.3">
      <c r="A229" s="39"/>
      <c r="B229" s="39"/>
      <c r="C229" s="39"/>
      <c r="D229" s="39"/>
      <c r="E229" s="39"/>
      <c r="F229" s="41"/>
    </row>
    <row r="230" spans="1:6" x14ac:dyDescent="0.3">
      <c r="A230" s="39"/>
      <c r="B230" s="39"/>
      <c r="C230" s="39"/>
      <c r="D230" s="39"/>
      <c r="E230" s="39"/>
      <c r="F230" s="41"/>
    </row>
    <row r="231" spans="1:6" x14ac:dyDescent="0.3">
      <c r="A231" s="39"/>
      <c r="B231" s="39"/>
      <c r="C231" s="39"/>
      <c r="D231" s="39"/>
      <c r="E231" s="39"/>
      <c r="F231" s="41"/>
    </row>
    <row r="232" spans="1:6" x14ac:dyDescent="0.3">
      <c r="A232" s="39"/>
      <c r="B232" s="39"/>
      <c r="C232" s="39"/>
      <c r="D232" s="39"/>
      <c r="E232" s="39"/>
      <c r="F232" s="41"/>
    </row>
    <row r="233" spans="1:6" x14ac:dyDescent="0.3">
      <c r="A233" s="39"/>
      <c r="B233" s="39"/>
      <c r="C233" s="39"/>
      <c r="D233" s="39"/>
      <c r="E233" s="39"/>
      <c r="F233" s="41"/>
    </row>
    <row r="234" spans="1:6" x14ac:dyDescent="0.3">
      <c r="A234" s="39"/>
      <c r="B234" s="39"/>
      <c r="C234" s="39"/>
      <c r="D234" s="39"/>
      <c r="E234" s="39"/>
      <c r="F234" s="41"/>
    </row>
    <row r="235" spans="1:6" x14ac:dyDescent="0.3">
      <c r="A235" s="39"/>
      <c r="B235" s="39"/>
      <c r="C235" s="39"/>
      <c r="D235" s="39"/>
      <c r="E235" s="39"/>
      <c r="F235" s="41"/>
    </row>
    <row r="236" spans="1:6" x14ac:dyDescent="0.3">
      <c r="A236" s="39"/>
      <c r="B236" s="39"/>
      <c r="C236" s="39"/>
      <c r="D236" s="39"/>
      <c r="E236" s="39"/>
      <c r="F236" s="41"/>
    </row>
    <row r="237" spans="1:6" x14ac:dyDescent="0.3">
      <c r="A237" s="39"/>
      <c r="B237" s="39"/>
      <c r="C237" s="39"/>
      <c r="D237" s="39"/>
      <c r="E237" s="39"/>
      <c r="F237" s="41"/>
    </row>
    <row r="238" spans="1:6" x14ac:dyDescent="0.3">
      <c r="A238" s="39"/>
      <c r="B238" s="39"/>
      <c r="C238" s="39"/>
      <c r="D238" s="39"/>
      <c r="E238" s="39"/>
      <c r="F238" s="41"/>
    </row>
    <row r="239" spans="1:6" x14ac:dyDescent="0.3">
      <c r="A239" s="39"/>
      <c r="B239" s="39"/>
      <c r="C239" s="39"/>
      <c r="D239" s="39"/>
      <c r="E239" s="39"/>
      <c r="F239" s="41"/>
    </row>
    <row r="240" spans="1:6" x14ac:dyDescent="0.3">
      <c r="A240" s="39"/>
      <c r="B240" s="39"/>
      <c r="C240" s="39"/>
      <c r="D240" s="39"/>
      <c r="E240" s="39"/>
      <c r="F240" s="41"/>
    </row>
    <row r="241" spans="1:6" x14ac:dyDescent="0.3">
      <c r="A241" s="39"/>
      <c r="B241" s="39"/>
      <c r="C241" s="39"/>
      <c r="D241" s="39"/>
      <c r="E241" s="39"/>
      <c r="F241" s="41"/>
    </row>
    <row r="242" spans="1:6" x14ac:dyDescent="0.3">
      <c r="A242" s="39"/>
      <c r="B242" s="39"/>
      <c r="C242" s="39"/>
      <c r="D242" s="39"/>
      <c r="E242" s="39"/>
      <c r="F242" s="41"/>
    </row>
    <row r="243" spans="1:6" x14ac:dyDescent="0.3">
      <c r="A243" s="39"/>
      <c r="B243" s="39"/>
      <c r="C243" s="39"/>
      <c r="D243" s="39"/>
      <c r="E243" s="39"/>
      <c r="F243" s="41"/>
    </row>
    <row r="244" spans="1:6" x14ac:dyDescent="0.3">
      <c r="A244" s="39"/>
      <c r="B244" s="39"/>
      <c r="C244" s="39"/>
      <c r="D244" s="39"/>
      <c r="E244" s="39"/>
      <c r="F244" s="41"/>
    </row>
    <row r="245" spans="1:6" x14ac:dyDescent="0.3">
      <c r="A245" s="39"/>
      <c r="B245" s="39"/>
      <c r="C245" s="39"/>
      <c r="D245" s="39"/>
      <c r="E245" s="39"/>
      <c r="F245" s="41"/>
    </row>
    <row r="246" spans="1:6" x14ac:dyDescent="0.3">
      <c r="A246" s="39"/>
      <c r="B246" s="39"/>
      <c r="C246" s="39"/>
      <c r="D246" s="39"/>
      <c r="E246" s="39"/>
      <c r="F246" s="41"/>
    </row>
    <row r="247" spans="1:6" x14ac:dyDescent="0.3">
      <c r="A247" s="39"/>
      <c r="B247" s="39"/>
      <c r="C247" s="39"/>
      <c r="D247" s="39"/>
      <c r="E247" s="39"/>
      <c r="F247" s="41"/>
    </row>
    <row r="248" spans="1:6" x14ac:dyDescent="0.3">
      <c r="A248" s="39"/>
      <c r="B248" s="39"/>
      <c r="C248" s="39"/>
      <c r="D248" s="39"/>
      <c r="E248" s="39"/>
      <c r="F248" s="41"/>
    </row>
    <row r="249" spans="1:6" x14ac:dyDescent="0.3">
      <c r="A249" s="39"/>
      <c r="B249" s="39"/>
      <c r="C249" s="39"/>
      <c r="D249" s="39"/>
      <c r="E249" s="39"/>
      <c r="F249" s="41"/>
    </row>
    <row r="250" spans="1:6" x14ac:dyDescent="0.3">
      <c r="A250" s="39"/>
      <c r="B250" s="39"/>
      <c r="C250" s="39"/>
      <c r="D250" s="39"/>
      <c r="E250" s="39"/>
      <c r="F250" s="41"/>
    </row>
    <row r="251" spans="1:6" x14ac:dyDescent="0.3">
      <c r="A251" s="39"/>
      <c r="B251" s="39"/>
      <c r="C251" s="39"/>
      <c r="D251" s="39"/>
      <c r="E251" s="39"/>
      <c r="F251" s="41"/>
    </row>
    <row r="252" spans="1:6" x14ac:dyDescent="0.3">
      <c r="A252" s="39"/>
      <c r="B252" s="39"/>
      <c r="C252" s="39"/>
      <c r="D252" s="39"/>
      <c r="E252" s="39"/>
      <c r="F252" s="41"/>
    </row>
    <row r="253" spans="1:6" x14ac:dyDescent="0.3">
      <c r="A253" s="39"/>
      <c r="B253" s="39"/>
      <c r="C253" s="39"/>
      <c r="D253" s="39"/>
      <c r="E253" s="39"/>
      <c r="F253" s="41"/>
    </row>
    <row r="254" spans="1:6" x14ac:dyDescent="0.3">
      <c r="A254" s="39"/>
      <c r="B254" s="39"/>
      <c r="C254" s="39"/>
      <c r="D254" s="39"/>
      <c r="E254" s="39"/>
      <c r="F254" s="41"/>
    </row>
    <row r="255" spans="1:6" x14ac:dyDescent="0.3">
      <c r="A255" s="39"/>
      <c r="B255" s="39"/>
      <c r="C255" s="39"/>
      <c r="D255" s="39"/>
      <c r="E255" s="39"/>
      <c r="F255" s="41"/>
    </row>
    <row r="256" spans="1:6" x14ac:dyDescent="0.3">
      <c r="A256" s="39"/>
      <c r="B256" s="39"/>
      <c r="C256" s="39"/>
      <c r="D256" s="39"/>
      <c r="E256" s="39"/>
      <c r="F256" s="41"/>
    </row>
    <row r="257" spans="1:6" x14ac:dyDescent="0.3">
      <c r="A257" s="39"/>
      <c r="B257" s="39"/>
      <c r="C257" s="39"/>
      <c r="D257" s="39"/>
      <c r="E257" s="39"/>
      <c r="F257" s="41"/>
    </row>
    <row r="258" spans="1:6" x14ac:dyDescent="0.3">
      <c r="A258" s="39"/>
      <c r="B258" s="39"/>
      <c r="C258" s="39"/>
      <c r="D258" s="39"/>
      <c r="E258" s="39"/>
      <c r="F258" s="41"/>
    </row>
    <row r="259" spans="1:6" x14ac:dyDescent="0.3">
      <c r="A259" s="39"/>
      <c r="B259" s="39"/>
      <c r="C259" s="39"/>
      <c r="D259" s="39"/>
      <c r="E259" s="39"/>
      <c r="F259" s="41"/>
    </row>
    <row r="260" spans="1:6" x14ac:dyDescent="0.3">
      <c r="A260" s="39"/>
      <c r="B260" s="39"/>
      <c r="C260" s="39"/>
      <c r="D260" s="39"/>
      <c r="E260" s="39"/>
      <c r="F260" s="41"/>
    </row>
    <row r="261" spans="1:6" x14ac:dyDescent="0.3">
      <c r="A261" s="39"/>
      <c r="B261" s="39"/>
      <c r="C261" s="39"/>
      <c r="D261" s="39"/>
      <c r="E261" s="39"/>
      <c r="F261" s="41"/>
    </row>
    <row r="262" spans="1:6" x14ac:dyDescent="0.3">
      <c r="A262" s="39"/>
      <c r="B262" s="39"/>
      <c r="C262" s="39"/>
      <c r="D262" s="39"/>
      <c r="E262" s="39"/>
      <c r="F262" s="41"/>
    </row>
    <row r="263" spans="1:6" x14ac:dyDescent="0.3">
      <c r="A263" s="39"/>
      <c r="B263" s="39"/>
      <c r="C263" s="39"/>
      <c r="D263" s="39"/>
      <c r="E263" s="39"/>
      <c r="F263" s="41"/>
    </row>
    <row r="264" spans="1:6" x14ac:dyDescent="0.3">
      <c r="A264" s="39"/>
      <c r="B264" s="39"/>
      <c r="C264" s="39"/>
      <c r="D264" s="39"/>
      <c r="E264" s="39"/>
      <c r="F264" s="41"/>
    </row>
    <row r="265" spans="1:6" x14ac:dyDescent="0.3">
      <c r="A265" s="39"/>
      <c r="B265" s="39"/>
      <c r="C265" s="39"/>
      <c r="D265" s="39"/>
      <c r="E265" s="39"/>
      <c r="F265" s="41"/>
    </row>
    <row r="266" spans="1:6" x14ac:dyDescent="0.3">
      <c r="A266" s="39"/>
      <c r="B266" s="39"/>
      <c r="C266" s="39"/>
      <c r="D266" s="39"/>
      <c r="E266" s="39"/>
      <c r="F266" s="41"/>
    </row>
    <row r="267" spans="1:6" x14ac:dyDescent="0.3">
      <c r="A267" s="39"/>
      <c r="B267" s="39"/>
      <c r="C267" s="39"/>
      <c r="D267" s="39"/>
      <c r="E267" s="39"/>
      <c r="F267" s="41"/>
    </row>
    <row r="268" spans="1:6" x14ac:dyDescent="0.3">
      <c r="A268" s="39"/>
      <c r="B268" s="39"/>
      <c r="C268" s="39"/>
      <c r="D268" s="39"/>
      <c r="E268" s="39"/>
      <c r="F268" s="41"/>
    </row>
    <row r="269" spans="1:6" x14ac:dyDescent="0.3">
      <c r="A269" s="39"/>
      <c r="B269" s="39"/>
      <c r="C269" s="39"/>
      <c r="D269" s="39"/>
      <c r="E269" s="39"/>
      <c r="F269" s="41"/>
    </row>
    <row r="270" spans="1:6" x14ac:dyDescent="0.3">
      <c r="A270" s="39"/>
      <c r="B270" s="39"/>
      <c r="C270" s="39"/>
      <c r="D270" s="39"/>
      <c r="E270" s="39"/>
      <c r="F270" s="41"/>
    </row>
    <row r="271" spans="1:6" x14ac:dyDescent="0.3">
      <c r="A271" s="39"/>
      <c r="B271" s="39"/>
      <c r="C271" s="39"/>
      <c r="D271" s="39"/>
      <c r="E271" s="39"/>
      <c r="F271" s="41"/>
    </row>
    <row r="272" spans="1:6" x14ac:dyDescent="0.3">
      <c r="A272" s="39"/>
      <c r="B272" s="39"/>
      <c r="C272" s="39"/>
      <c r="D272" s="39"/>
      <c r="E272" s="39"/>
      <c r="F272" s="41"/>
    </row>
    <row r="273" spans="1:6" x14ac:dyDescent="0.3">
      <c r="A273" s="39"/>
      <c r="B273" s="39"/>
      <c r="C273" s="39"/>
      <c r="D273" s="39"/>
      <c r="E273" s="39"/>
      <c r="F273" s="41"/>
    </row>
    <row r="274" spans="1:6" x14ac:dyDescent="0.3">
      <c r="A274" s="39"/>
      <c r="B274" s="39"/>
      <c r="C274" s="39"/>
      <c r="D274" s="39"/>
      <c r="E274" s="39"/>
      <c r="F274" s="41"/>
    </row>
    <row r="275" spans="1:6" x14ac:dyDescent="0.3">
      <c r="A275" s="39"/>
      <c r="B275" s="39"/>
      <c r="C275" s="39"/>
      <c r="D275" s="39"/>
      <c r="E275" s="39"/>
      <c r="F275" s="41"/>
    </row>
    <row r="276" spans="1:6" x14ac:dyDescent="0.3">
      <c r="A276" s="39"/>
      <c r="B276" s="39"/>
      <c r="C276" s="39"/>
      <c r="D276" s="39"/>
      <c r="E276" s="39"/>
      <c r="F276" s="41"/>
    </row>
    <row r="277" spans="1:6" x14ac:dyDescent="0.3">
      <c r="A277" s="39"/>
      <c r="B277" s="39"/>
      <c r="C277" s="39"/>
      <c r="D277" s="39"/>
      <c r="E277" s="39"/>
      <c r="F277" s="41"/>
    </row>
    <row r="278" spans="1:6" x14ac:dyDescent="0.3">
      <c r="A278" s="39"/>
      <c r="B278" s="39"/>
      <c r="C278" s="39"/>
      <c r="D278" s="39"/>
      <c r="E278" s="39"/>
      <c r="F278" s="41"/>
    </row>
    <row r="279" spans="1:6" x14ac:dyDescent="0.3">
      <c r="A279" s="39"/>
      <c r="B279" s="39"/>
      <c r="C279" s="39"/>
      <c r="D279" s="39"/>
      <c r="E279" s="39"/>
      <c r="F279" s="41"/>
    </row>
    <row r="280" spans="1:6" x14ac:dyDescent="0.3">
      <c r="A280" s="39"/>
      <c r="B280" s="39"/>
      <c r="C280" s="39"/>
      <c r="D280" s="39"/>
      <c r="E280" s="39"/>
      <c r="F280" s="41"/>
    </row>
    <row r="281" spans="1:6" x14ac:dyDescent="0.3">
      <c r="A281" s="39"/>
      <c r="B281" s="39"/>
      <c r="C281" s="39"/>
      <c r="D281" s="39"/>
      <c r="E281" s="39"/>
      <c r="F281" s="41"/>
    </row>
    <row r="282" spans="1:6" x14ac:dyDescent="0.3">
      <c r="A282" s="39"/>
      <c r="B282" s="39"/>
      <c r="C282" s="39"/>
      <c r="D282" s="39"/>
      <c r="E282" s="39"/>
      <c r="F282" s="41"/>
    </row>
    <row r="283" spans="1:6" x14ac:dyDescent="0.3">
      <c r="A283" s="39"/>
      <c r="B283" s="39"/>
      <c r="C283" s="39"/>
      <c r="D283" s="39"/>
      <c r="E283" s="39"/>
      <c r="F283" s="41"/>
    </row>
    <row r="284" spans="1:6" x14ac:dyDescent="0.3">
      <c r="A284" s="39"/>
      <c r="B284" s="39"/>
      <c r="C284" s="39"/>
      <c r="D284" s="39"/>
      <c r="E284" s="39"/>
      <c r="F284" s="41"/>
    </row>
    <row r="285" spans="1:6" x14ac:dyDescent="0.3">
      <c r="A285" s="39"/>
      <c r="B285" s="39"/>
      <c r="C285" s="39"/>
      <c r="D285" s="39"/>
      <c r="E285" s="39"/>
      <c r="F285" s="41"/>
    </row>
    <row r="286" spans="1:6" x14ac:dyDescent="0.3">
      <c r="A286" s="39"/>
      <c r="B286" s="39"/>
      <c r="C286" s="39"/>
      <c r="D286" s="39"/>
      <c r="E286" s="39"/>
      <c r="F286" s="41"/>
    </row>
    <row r="287" spans="1:6" x14ac:dyDescent="0.3">
      <c r="A287" s="39"/>
      <c r="B287" s="39"/>
      <c r="C287" s="39"/>
      <c r="D287" s="39"/>
      <c r="E287" s="39"/>
      <c r="F287" s="41"/>
    </row>
    <row r="288" spans="1:6" x14ac:dyDescent="0.3">
      <c r="A288" s="39"/>
      <c r="B288" s="39"/>
      <c r="C288" s="39"/>
      <c r="D288" s="39"/>
      <c r="E288" s="39"/>
      <c r="F288" s="41"/>
    </row>
    <row r="289" spans="1:6" x14ac:dyDescent="0.3">
      <c r="A289" s="39"/>
      <c r="B289" s="39"/>
      <c r="C289" s="39"/>
      <c r="D289" s="39"/>
      <c r="E289" s="39"/>
      <c r="F289" s="41"/>
    </row>
    <row r="290" spans="1:6" x14ac:dyDescent="0.3">
      <c r="A290" s="39"/>
      <c r="B290" s="39"/>
      <c r="C290" s="39"/>
      <c r="D290" s="39"/>
      <c r="E290" s="39"/>
      <c r="F290" s="41"/>
    </row>
    <row r="291" spans="1:6" x14ac:dyDescent="0.3">
      <c r="A291" s="39"/>
      <c r="B291" s="39"/>
      <c r="C291" s="39"/>
      <c r="D291" s="39"/>
      <c r="E291" s="39"/>
      <c r="F291" s="41"/>
    </row>
    <row r="292" spans="1:6" x14ac:dyDescent="0.3">
      <c r="A292" s="39"/>
      <c r="B292" s="39"/>
      <c r="C292" s="39"/>
      <c r="D292" s="39"/>
      <c r="E292" s="39"/>
      <c r="F292" s="41"/>
    </row>
    <row r="293" spans="1:6" x14ac:dyDescent="0.3">
      <c r="A293" s="39"/>
      <c r="B293" s="39"/>
      <c r="C293" s="39"/>
      <c r="D293" s="39"/>
      <c r="E293" s="39"/>
      <c r="F293" s="41"/>
    </row>
    <row r="294" spans="1:6" x14ac:dyDescent="0.3">
      <c r="A294" s="39"/>
      <c r="B294" s="39"/>
      <c r="C294" s="39"/>
      <c r="D294" s="39"/>
      <c r="E294" s="39"/>
      <c r="F294" s="41"/>
    </row>
    <row r="295" spans="1:6" x14ac:dyDescent="0.3">
      <c r="A295" s="39"/>
      <c r="B295" s="39"/>
      <c r="C295" s="39"/>
      <c r="D295" s="39"/>
      <c r="E295" s="39"/>
      <c r="F295" s="41"/>
    </row>
    <row r="296" spans="1:6" x14ac:dyDescent="0.3">
      <c r="A296" s="39"/>
      <c r="B296" s="39"/>
      <c r="C296" s="39"/>
      <c r="D296" s="39"/>
      <c r="E296" s="39"/>
      <c r="F296" s="41"/>
    </row>
    <row r="297" spans="1:6" x14ac:dyDescent="0.3">
      <c r="A297" s="39"/>
      <c r="B297" s="39"/>
      <c r="C297" s="39"/>
      <c r="D297" s="39"/>
      <c r="E297" s="39"/>
      <c r="F297" s="41"/>
    </row>
    <row r="298" spans="1:6" x14ac:dyDescent="0.3">
      <c r="A298" s="39"/>
      <c r="B298" s="39"/>
      <c r="C298" s="39"/>
      <c r="D298" s="39"/>
      <c r="E298" s="39"/>
      <c r="F298" s="41"/>
    </row>
    <row r="299" spans="1:6" x14ac:dyDescent="0.3">
      <c r="A299" s="39"/>
      <c r="B299" s="39"/>
      <c r="C299" s="39"/>
      <c r="D299" s="39"/>
      <c r="E299" s="39"/>
      <c r="F299" s="41"/>
    </row>
    <row r="300" spans="1:6" x14ac:dyDescent="0.3">
      <c r="A300" s="39"/>
      <c r="B300" s="39"/>
      <c r="C300" s="39"/>
      <c r="D300" s="39"/>
      <c r="E300" s="39"/>
      <c r="F300" s="41"/>
    </row>
    <row r="301" spans="1:6" x14ac:dyDescent="0.3">
      <c r="A301" s="39"/>
      <c r="B301" s="39"/>
      <c r="C301" s="39"/>
      <c r="D301" s="39"/>
      <c r="E301" s="39"/>
      <c r="F301" s="41"/>
    </row>
    <row r="302" spans="1:6" x14ac:dyDescent="0.3">
      <c r="A302" s="39"/>
      <c r="B302" s="39"/>
      <c r="C302" s="39"/>
      <c r="D302" s="39"/>
      <c r="E302" s="39"/>
      <c r="F302" s="41"/>
    </row>
    <row r="303" spans="1:6" x14ac:dyDescent="0.3">
      <c r="A303" s="39"/>
      <c r="B303" s="39"/>
      <c r="C303" s="39"/>
      <c r="D303" s="39"/>
      <c r="E303" s="39"/>
      <c r="F303" s="41"/>
    </row>
    <row r="304" spans="1:6" x14ac:dyDescent="0.3">
      <c r="A304" s="39"/>
      <c r="B304" s="39"/>
      <c r="C304" s="39"/>
      <c r="D304" s="39"/>
      <c r="E304" s="39"/>
      <c r="F304" s="41"/>
    </row>
    <row r="305" spans="1:6" x14ac:dyDescent="0.3">
      <c r="A305" s="39"/>
      <c r="B305" s="39"/>
      <c r="C305" s="39"/>
      <c r="D305" s="39"/>
      <c r="E305" s="39"/>
      <c r="F305" s="41"/>
    </row>
    <row r="306" spans="1:6" x14ac:dyDescent="0.3">
      <c r="A306" s="39"/>
      <c r="B306" s="39"/>
      <c r="C306" s="39"/>
      <c r="D306" s="39"/>
      <c r="E306" s="39"/>
      <c r="F306" s="41"/>
    </row>
    <row r="307" spans="1:6" x14ac:dyDescent="0.3">
      <c r="A307" s="39"/>
      <c r="B307" s="39"/>
      <c r="C307" s="39"/>
      <c r="D307" s="39"/>
      <c r="E307" s="39"/>
      <c r="F307" s="41"/>
    </row>
    <row r="308" spans="1:6" x14ac:dyDescent="0.3">
      <c r="A308" s="39"/>
      <c r="B308" s="39"/>
      <c r="C308" s="39"/>
      <c r="D308" s="39"/>
      <c r="E308" s="39"/>
      <c r="F308" s="41"/>
    </row>
    <row r="309" spans="1:6" x14ac:dyDescent="0.3">
      <c r="A309" s="39"/>
      <c r="B309" s="39"/>
      <c r="C309" s="39"/>
      <c r="D309" s="39"/>
      <c r="E309" s="39"/>
      <c r="F309" s="41"/>
    </row>
    <row r="310" spans="1:6" x14ac:dyDescent="0.3">
      <c r="A310" s="39"/>
      <c r="B310" s="39"/>
      <c r="C310" s="39"/>
      <c r="D310" s="39"/>
      <c r="E310" s="39"/>
      <c r="F310" s="41"/>
    </row>
    <row r="311" spans="1:6" x14ac:dyDescent="0.3">
      <c r="A311" s="39"/>
      <c r="B311" s="39"/>
      <c r="C311" s="39"/>
      <c r="D311" s="39"/>
      <c r="E311" s="39"/>
      <c r="F311" s="41"/>
    </row>
    <row r="312" spans="1:6" x14ac:dyDescent="0.3">
      <c r="A312" s="39"/>
      <c r="B312" s="39"/>
      <c r="C312" s="39"/>
      <c r="D312" s="39"/>
      <c r="E312" s="39"/>
      <c r="F312" s="41"/>
    </row>
    <row r="313" spans="1:6" x14ac:dyDescent="0.3">
      <c r="A313" s="39"/>
      <c r="B313" s="39"/>
      <c r="C313" s="39"/>
      <c r="D313" s="39"/>
      <c r="E313" s="39"/>
      <c r="F313" s="41"/>
    </row>
    <row r="314" spans="1:6" x14ac:dyDescent="0.3">
      <c r="A314" s="39"/>
      <c r="B314" s="39"/>
      <c r="C314" s="39"/>
      <c r="D314" s="39"/>
      <c r="E314" s="39"/>
      <c r="F314" s="41"/>
    </row>
    <row r="315" spans="1:6" x14ac:dyDescent="0.3">
      <c r="A315" s="39"/>
      <c r="B315" s="39"/>
      <c r="C315" s="39"/>
      <c r="D315" s="39"/>
      <c r="E315" s="39"/>
      <c r="F315" s="41"/>
    </row>
    <row r="316" spans="1:6" x14ac:dyDescent="0.3">
      <c r="A316" s="39"/>
      <c r="B316" s="39"/>
      <c r="C316" s="39"/>
      <c r="D316" s="39"/>
      <c r="E316" s="39"/>
      <c r="F316" s="41"/>
    </row>
    <row r="317" spans="1:6" x14ac:dyDescent="0.3">
      <c r="A317" s="39"/>
      <c r="B317" s="39"/>
      <c r="C317" s="39"/>
      <c r="D317" s="39"/>
      <c r="E317" s="39"/>
      <c r="F317" s="41"/>
    </row>
    <row r="318" spans="1:6" x14ac:dyDescent="0.3">
      <c r="A318" s="39"/>
      <c r="B318" s="39"/>
      <c r="C318" s="39"/>
      <c r="D318" s="39"/>
      <c r="E318" s="39"/>
      <c r="F318" s="41"/>
    </row>
    <row r="319" spans="1:6" x14ac:dyDescent="0.3">
      <c r="A319" s="39"/>
      <c r="B319" s="39"/>
      <c r="C319" s="39"/>
      <c r="D319" s="39"/>
      <c r="E319" s="39"/>
      <c r="F319" s="41"/>
    </row>
    <row r="320" spans="1:6" x14ac:dyDescent="0.3">
      <c r="A320" s="39"/>
      <c r="B320" s="39"/>
      <c r="C320" s="39"/>
      <c r="D320" s="39"/>
      <c r="E320" s="39"/>
      <c r="F320" s="41"/>
    </row>
    <row r="321" spans="1:6" x14ac:dyDescent="0.3">
      <c r="A321" s="39"/>
      <c r="B321" s="39"/>
      <c r="C321" s="39"/>
      <c r="D321" s="39"/>
      <c r="E321" s="39"/>
      <c r="F321" s="41"/>
    </row>
    <row r="322" spans="1:6" x14ac:dyDescent="0.3">
      <c r="A322" s="39"/>
      <c r="B322" s="39"/>
      <c r="C322" s="39"/>
      <c r="D322" s="39"/>
      <c r="E322" s="39"/>
      <c r="F322" s="41"/>
    </row>
    <row r="323" spans="1:6" x14ac:dyDescent="0.3">
      <c r="A323" s="39"/>
      <c r="B323" s="39"/>
      <c r="C323" s="39"/>
      <c r="D323" s="39"/>
      <c r="E323" s="39"/>
      <c r="F323" s="41"/>
    </row>
    <row r="324" spans="1:6" x14ac:dyDescent="0.3">
      <c r="A324" s="39"/>
      <c r="B324" s="39"/>
      <c r="C324" s="39"/>
      <c r="D324" s="39"/>
      <c r="E324" s="39"/>
      <c r="F324" s="41"/>
    </row>
    <row r="325" spans="1:6" x14ac:dyDescent="0.3">
      <c r="A325" s="39"/>
      <c r="B325" s="39"/>
      <c r="C325" s="39"/>
      <c r="D325" s="39"/>
      <c r="E325" s="39"/>
      <c r="F325" s="41"/>
    </row>
    <row r="326" spans="1:6" x14ac:dyDescent="0.3">
      <c r="A326" s="39"/>
      <c r="B326" s="39"/>
      <c r="C326" s="39"/>
      <c r="D326" s="39"/>
      <c r="E326" s="39"/>
      <c r="F326" s="41"/>
    </row>
    <row r="327" spans="1:6" x14ac:dyDescent="0.3">
      <c r="A327" s="39"/>
      <c r="B327" s="39"/>
      <c r="C327" s="39"/>
      <c r="D327" s="39"/>
      <c r="E327" s="39"/>
      <c r="F327" s="41"/>
    </row>
    <row r="328" spans="1:6" x14ac:dyDescent="0.3">
      <c r="A328" s="39"/>
      <c r="B328" s="39"/>
      <c r="C328" s="39"/>
      <c r="D328" s="39"/>
      <c r="E328" s="39"/>
      <c r="F328" s="41"/>
    </row>
    <row r="329" spans="1:6" x14ac:dyDescent="0.3">
      <c r="A329" s="39"/>
      <c r="B329" s="39"/>
      <c r="C329" s="39"/>
      <c r="D329" s="39"/>
      <c r="E329" s="39"/>
      <c r="F329" s="41"/>
    </row>
    <row r="330" spans="1:6" x14ac:dyDescent="0.3">
      <c r="A330" s="39"/>
      <c r="B330" s="39"/>
      <c r="C330" s="39"/>
      <c r="D330" s="39"/>
      <c r="E330" s="39"/>
      <c r="F330" s="41"/>
    </row>
    <row r="331" spans="1:6" x14ac:dyDescent="0.3">
      <c r="A331" s="39"/>
      <c r="B331" s="39"/>
      <c r="C331" s="39"/>
      <c r="D331" s="39"/>
      <c r="E331" s="39"/>
      <c r="F331" s="41"/>
    </row>
    <row r="332" spans="1:6" x14ac:dyDescent="0.3">
      <c r="A332" s="39"/>
      <c r="B332" s="39"/>
      <c r="C332" s="39"/>
      <c r="D332" s="39"/>
      <c r="E332" s="39"/>
      <c r="F332" s="41"/>
    </row>
    <row r="333" spans="1:6" x14ac:dyDescent="0.3">
      <c r="A333" s="39"/>
      <c r="B333" s="39"/>
      <c r="C333" s="39"/>
      <c r="D333" s="39"/>
      <c r="E333" s="39"/>
      <c r="F333" s="41"/>
    </row>
    <row r="334" spans="1:6" x14ac:dyDescent="0.3">
      <c r="A334" s="39"/>
      <c r="B334" s="39"/>
      <c r="C334" s="39"/>
      <c r="D334" s="39"/>
      <c r="E334" s="39"/>
      <c r="F334" s="41"/>
    </row>
    <row r="335" spans="1:6" x14ac:dyDescent="0.3">
      <c r="A335" s="39"/>
      <c r="B335" s="39"/>
      <c r="C335" s="39"/>
      <c r="D335" s="39"/>
      <c r="E335" s="39"/>
      <c r="F335" s="41"/>
    </row>
    <row r="336" spans="1:6" x14ac:dyDescent="0.3">
      <c r="A336" s="39"/>
      <c r="B336" s="39"/>
      <c r="C336" s="39"/>
      <c r="D336" s="39"/>
      <c r="E336" s="39"/>
      <c r="F336" s="41"/>
    </row>
    <row r="337" spans="1:6" x14ac:dyDescent="0.3">
      <c r="A337" s="39"/>
      <c r="B337" s="39"/>
      <c r="C337" s="39"/>
      <c r="D337" s="39"/>
      <c r="E337" s="39"/>
      <c r="F337" s="41"/>
    </row>
    <row r="338" spans="1:6" x14ac:dyDescent="0.3">
      <c r="A338" s="39"/>
      <c r="B338" s="39"/>
      <c r="C338" s="39"/>
      <c r="D338" s="39"/>
      <c r="E338" s="39"/>
      <c r="F338" s="41"/>
    </row>
    <row r="339" spans="1:6" x14ac:dyDescent="0.3">
      <c r="A339" s="39"/>
      <c r="B339" s="39"/>
      <c r="C339" s="39"/>
      <c r="D339" s="39"/>
      <c r="E339" s="39"/>
      <c r="F339" s="41"/>
    </row>
    <row r="340" spans="1:6" x14ac:dyDescent="0.3">
      <c r="A340" s="39"/>
      <c r="B340" s="39"/>
      <c r="C340" s="39"/>
      <c r="D340" s="39"/>
      <c r="E340" s="39"/>
      <c r="F340" s="41"/>
    </row>
    <row r="341" spans="1:6" x14ac:dyDescent="0.3">
      <c r="A341" s="39"/>
      <c r="B341" s="39"/>
      <c r="C341" s="39"/>
      <c r="D341" s="39"/>
      <c r="E341" s="39"/>
      <c r="F341" s="41"/>
    </row>
    <row r="342" spans="1:6" x14ac:dyDescent="0.3">
      <c r="A342" s="39"/>
      <c r="B342" s="39"/>
      <c r="C342" s="39"/>
      <c r="D342" s="39"/>
      <c r="E342" s="39"/>
      <c r="F342" s="41"/>
    </row>
    <row r="343" spans="1:6" x14ac:dyDescent="0.3">
      <c r="A343" s="39"/>
      <c r="B343" s="39"/>
      <c r="C343" s="39"/>
      <c r="D343" s="39"/>
      <c r="E343" s="39"/>
      <c r="F343" s="41"/>
    </row>
    <row r="344" spans="1:6" x14ac:dyDescent="0.3">
      <c r="A344" s="39"/>
      <c r="B344" s="39"/>
      <c r="C344" s="39"/>
      <c r="D344" s="39"/>
      <c r="E344" s="39"/>
      <c r="F344" s="41"/>
    </row>
    <row r="345" spans="1:6" x14ac:dyDescent="0.3">
      <c r="A345" s="39"/>
      <c r="B345" s="39"/>
      <c r="C345" s="39"/>
      <c r="D345" s="39"/>
      <c r="E345" s="39"/>
      <c r="F345" s="41"/>
    </row>
    <row r="346" spans="1:6" x14ac:dyDescent="0.3">
      <c r="A346" s="39"/>
      <c r="B346" s="39"/>
      <c r="C346" s="39"/>
      <c r="D346" s="39"/>
      <c r="E346" s="39"/>
      <c r="F346" s="41"/>
    </row>
    <row r="347" spans="1:6" x14ac:dyDescent="0.3">
      <c r="A347" s="39"/>
      <c r="B347" s="39"/>
      <c r="C347" s="39"/>
      <c r="D347" s="39"/>
      <c r="E347" s="39"/>
      <c r="F347" s="41"/>
    </row>
    <row r="348" spans="1:6" x14ac:dyDescent="0.3">
      <c r="A348" s="39"/>
      <c r="B348" s="39"/>
      <c r="C348" s="39"/>
      <c r="D348" s="39"/>
      <c r="E348" s="39"/>
      <c r="F348" s="41"/>
    </row>
    <row r="349" spans="1:6" x14ac:dyDescent="0.3">
      <c r="A349" s="39"/>
      <c r="B349" s="39"/>
      <c r="C349" s="39"/>
      <c r="D349" s="39"/>
      <c r="E349" s="39"/>
      <c r="F349" s="41"/>
    </row>
    <row r="350" spans="1:6" x14ac:dyDescent="0.3">
      <c r="A350" s="39"/>
      <c r="B350" s="39"/>
      <c r="C350" s="39"/>
      <c r="D350" s="39"/>
      <c r="E350" s="39"/>
      <c r="F350" s="41"/>
    </row>
    <row r="351" spans="1:6" x14ac:dyDescent="0.3">
      <c r="A351" s="39"/>
      <c r="B351" s="39"/>
      <c r="C351" s="39"/>
      <c r="D351" s="39"/>
      <c r="E351" s="39"/>
      <c r="F351" s="41"/>
    </row>
    <row r="352" spans="1:6" x14ac:dyDescent="0.3">
      <c r="A352" s="39"/>
      <c r="B352" s="39"/>
      <c r="C352" s="39"/>
      <c r="D352" s="39"/>
      <c r="E352" s="39"/>
      <c r="F352" s="41"/>
    </row>
    <row r="353" spans="1:6" x14ac:dyDescent="0.3">
      <c r="A353" s="39"/>
      <c r="B353" s="39"/>
      <c r="C353" s="39"/>
      <c r="D353" s="39"/>
      <c r="E353" s="39"/>
      <c r="F353" s="41"/>
    </row>
    <row r="354" spans="1:6" x14ac:dyDescent="0.3">
      <c r="A354" s="39"/>
      <c r="B354" s="39"/>
      <c r="C354" s="39"/>
      <c r="D354" s="39"/>
      <c r="E354" s="39"/>
      <c r="F354" s="41"/>
    </row>
    <row r="355" spans="1:6" x14ac:dyDescent="0.3">
      <c r="A355" s="39"/>
      <c r="B355" s="39"/>
      <c r="C355" s="39"/>
      <c r="D355" s="39"/>
      <c r="E355" s="39"/>
      <c r="F355" s="41"/>
    </row>
  </sheetData>
  <protectedRanges>
    <protectedRange sqref="C28:C44" name="Range1_18"/>
    <protectedRange algorithmName="SHA-512" hashValue="ON39YdpmFHfN9f47KpiRvqrKx0V9+erV1CNkpWzYhW/Qyc6aT8rEyCrvauWSYGZK2ia3o7vd3akF07acHAFpOA==" saltValue="yVW9XmDwTqEnmpSGai0KYg==" spinCount="100000" sqref="C53" name="Range1_5_2"/>
    <protectedRange algorithmName="SHA-512" hashValue="ON39YdpmFHfN9f47KpiRvqrKx0V9+erV1CNkpWzYhW/Qyc6aT8rEyCrvauWSYGZK2ia3o7vd3akF07acHAFpOA==" saltValue="yVW9XmDwTqEnmpSGai0KYg==" spinCount="100000" sqref="C54" name="Range1_1_2_1_2"/>
    <protectedRange algorithmName="SHA-512" hashValue="ON39YdpmFHfN9f47KpiRvqrKx0V9+erV1CNkpWzYhW/Qyc6aT8rEyCrvauWSYGZK2ia3o7vd3akF07acHAFpOA==" saltValue="yVW9XmDwTqEnmpSGai0KYg==" spinCount="100000" sqref="C55:C61" name="Range1_7_1"/>
    <protectedRange algorithmName="SHA-512" hashValue="ON39YdpmFHfN9f47KpiRvqrKx0V9+erV1CNkpWzYhW/Qyc6aT8rEyCrvauWSYGZK2ia3o7vd3akF07acHAFpOA==" saltValue="yVW9XmDwTqEnmpSGai0KYg==" spinCount="100000" sqref="C62:C63" name="Range1_10_1"/>
    <protectedRange algorithmName="SHA-512" hashValue="ON39YdpmFHfN9f47KpiRvqrKx0V9+erV1CNkpWzYhW/Qyc6aT8rEyCrvauWSYGZK2ia3o7vd3akF07acHAFpOA==" saltValue="yVW9XmDwTqEnmpSGai0KYg==" spinCount="100000" sqref="C64:C65" name="Range1_12_1"/>
    <protectedRange algorithmName="SHA-512" hashValue="ON39YdpmFHfN9f47KpiRvqrKx0V9+erV1CNkpWzYhW/Qyc6aT8rEyCrvauWSYGZK2ia3o7vd3akF07acHAFpOA==" saltValue="yVW9XmDwTqEnmpSGai0KYg==" spinCount="100000" sqref="C66:C67" name="Range1_2_1_1_3"/>
    <protectedRange algorithmName="SHA-512" hashValue="ON39YdpmFHfN9f47KpiRvqrKx0V9+erV1CNkpWzYhW/Qyc6aT8rEyCrvauWSYGZK2ia3o7vd3akF07acHAFpOA==" saltValue="yVW9XmDwTqEnmpSGai0KYg==" spinCount="100000" sqref="C72:C73" name="Range1_2_1_1_2"/>
    <protectedRange algorithmName="SHA-512" hashValue="ON39YdpmFHfN9f47KpiRvqrKx0V9+erV1CNkpWzYhW/Qyc6aT8rEyCrvauWSYGZK2ia3o7vd3akF07acHAFpOA==" saltValue="yVW9XmDwTqEnmpSGai0KYg==" spinCount="100000" sqref="C74" name="Range1_6_1_1_1"/>
    <protectedRange algorithmName="SHA-512" hashValue="ON39YdpmFHfN9f47KpiRvqrKx0V9+erV1CNkpWzYhW/Qyc6aT8rEyCrvauWSYGZK2ia3o7vd3akF07acHAFpOA==" saltValue="yVW9XmDwTqEnmpSGai0KYg==" spinCount="100000" sqref="C75" name="Range1_1_2_2_1_1"/>
    <protectedRange algorithmName="SHA-512" hashValue="ON39YdpmFHfN9f47KpiRvqrKx0V9+erV1CNkpWzYhW/Qyc6aT8rEyCrvauWSYGZK2ia3o7vd3akF07acHAFpOA==" saltValue="yVW9XmDwTqEnmpSGai0KYg==" spinCount="100000" sqref="C76" name="Range1_1_2_4_1_1_1"/>
    <protectedRange algorithmName="SHA-512" hashValue="ON39YdpmFHfN9f47KpiRvqrKx0V9+erV1CNkpWzYhW/Qyc6aT8rEyCrvauWSYGZK2ia3o7vd3akF07acHAFpOA==" saltValue="yVW9XmDwTqEnmpSGai0KYg==" spinCount="100000" sqref="C77:C80" name="Range1_13"/>
    <protectedRange algorithmName="SHA-512" hashValue="ON39YdpmFHfN9f47KpiRvqrKx0V9+erV1CNkpWzYhW/Qyc6aT8rEyCrvauWSYGZK2ia3o7vd3akF07acHAFpOA==" saltValue="yVW9XmDwTqEnmpSGai0KYg==" spinCount="100000" sqref="C81:C87" name="Range1_2_3"/>
    <protectedRange algorithmName="SHA-512" hashValue="ON39YdpmFHfN9f47KpiRvqrKx0V9+erV1CNkpWzYhW/Qyc6aT8rEyCrvauWSYGZK2ia3o7vd3akF07acHAFpOA==" saltValue="yVW9XmDwTqEnmpSGai0KYg==" spinCount="100000" sqref="C131" name="Range1_2_1_1_1_2_1"/>
    <protectedRange algorithmName="SHA-512" hashValue="ON39YdpmFHfN9f47KpiRvqrKx0V9+erV1CNkpWzYhW/Qyc6aT8rEyCrvauWSYGZK2ia3o7vd3akF07acHAFpOA==" saltValue="yVW9XmDwTqEnmpSGai0KYg==" spinCount="100000" sqref="C133" name="Range1_30_1"/>
    <protectedRange algorithmName="SHA-512" hashValue="ON39YdpmFHfN9f47KpiRvqrKx0V9+erV1CNkpWzYhW/Qyc6aT8rEyCrvauWSYGZK2ia3o7vd3akF07acHAFpOA==" saltValue="yVW9XmDwTqEnmpSGai0KYg==" spinCount="100000" sqref="C146" name="Range1_12_1_1"/>
    <protectedRange algorithmName="SHA-512" hashValue="ON39YdpmFHfN9f47KpiRvqrKx0V9+erV1CNkpWzYhW/Qyc6aT8rEyCrvauWSYGZK2ia3o7vd3akF07acHAFpOA==" saltValue="yVW9XmDwTqEnmpSGai0KYg==" spinCount="100000" sqref="C147" name="Range1_1_2_2"/>
    <protectedRange algorithmName="SHA-512" hashValue="ON39YdpmFHfN9f47KpiRvqrKx0V9+erV1CNkpWzYhW/Qyc6aT8rEyCrvauWSYGZK2ia3o7vd3akF07acHAFpOA==" saltValue="yVW9XmDwTqEnmpSGai0KYg==" spinCount="100000" sqref="C148" name="Range1_7"/>
    <protectedRange algorithmName="SHA-512" hashValue="ON39YdpmFHfN9f47KpiRvqrKx0V9+erV1CNkpWzYhW/Qyc6aT8rEyCrvauWSYGZK2ia3o7vd3akF07acHAFpOA==" saltValue="yVW9XmDwTqEnmpSGai0KYg==" spinCount="100000" sqref="C149" name="Range1_24"/>
    <protectedRange algorithmName="SHA-512" hashValue="ON39YdpmFHfN9f47KpiRvqrKx0V9+erV1CNkpWzYhW/Qyc6aT8rEyCrvauWSYGZK2ia3o7vd3akF07acHAFpOA==" saltValue="yVW9XmDwTqEnmpSGai0KYg==" spinCount="100000" sqref="C150" name="Range1_26"/>
    <protectedRange algorithmName="SHA-512" hashValue="ON39YdpmFHfN9f47KpiRvqrKx0V9+erV1CNkpWzYhW/Qyc6aT8rEyCrvauWSYGZK2ia3o7vd3akF07acHAFpOA==" saltValue="yVW9XmDwTqEnmpSGai0KYg==" spinCount="100000" sqref="C151:C155" name="Range1_7_2"/>
    <protectedRange algorithmName="SHA-512" hashValue="ON39YdpmFHfN9f47KpiRvqrKx0V9+erV1CNkpWzYhW/Qyc6aT8rEyCrvauWSYGZK2ia3o7vd3akF07acHAFpOA==" saltValue="yVW9XmDwTqEnmpSGai0KYg==" spinCount="100000" sqref="C156:C157" name="Range1_8_3"/>
    <protectedRange algorithmName="SHA-512" hashValue="ON39YdpmFHfN9f47KpiRvqrKx0V9+erV1CNkpWzYhW/Qyc6aT8rEyCrvauWSYGZK2ia3o7vd3akF07acHAFpOA==" saltValue="yVW9XmDwTqEnmpSGai0KYg==" spinCount="100000" sqref="C158" name="Range1_1_2_3_2"/>
    <protectedRange algorithmName="SHA-512" hashValue="ON39YdpmFHfN9f47KpiRvqrKx0V9+erV1CNkpWzYhW/Qyc6aT8rEyCrvauWSYGZK2ia3o7vd3akF07acHAFpOA==" saltValue="yVW9XmDwTqEnmpSGai0KYg==" spinCount="100000" sqref="C159" name="Range1"/>
    <protectedRange algorithmName="SHA-512" hashValue="ON39YdpmFHfN9f47KpiRvqrKx0V9+erV1CNkpWzYhW/Qyc6aT8rEyCrvauWSYGZK2ia3o7vd3akF07acHAFpOA==" saltValue="yVW9XmDwTqEnmpSGai0KYg==" spinCount="100000" sqref="C160" name="Range1_2"/>
    <protectedRange algorithmName="SHA-512" hashValue="ON39YdpmFHfN9f47KpiRvqrKx0V9+erV1CNkpWzYhW/Qyc6aT8rEyCrvauWSYGZK2ia3o7vd3akF07acHAFpOA==" saltValue="yVW9XmDwTqEnmpSGai0KYg==" spinCount="100000" sqref="C161" name="Range1_4"/>
    <protectedRange algorithmName="SHA-512" hashValue="ON39YdpmFHfN9f47KpiRvqrKx0V9+erV1CNkpWzYhW/Qyc6aT8rEyCrvauWSYGZK2ia3o7vd3akF07acHAFpOA==" saltValue="yVW9XmDwTqEnmpSGai0KYg==" spinCount="100000" sqref="C162:C164" name="Range1_5"/>
    <protectedRange algorithmName="SHA-512" hashValue="ON39YdpmFHfN9f47KpiRvqrKx0V9+erV1CNkpWzYhW/Qyc6aT8rEyCrvauWSYGZK2ia3o7vd3akF07acHAFpOA==" saltValue="yVW9XmDwTqEnmpSGai0KYg==" spinCount="100000" sqref="C168" name="Range1_13_1"/>
    <protectedRange algorithmName="SHA-512" hashValue="ON39YdpmFHfN9f47KpiRvqrKx0V9+erV1CNkpWzYhW/Qyc6aT8rEyCrvauWSYGZK2ia3o7vd3akF07acHAFpOA==" saltValue="yVW9XmDwTqEnmpSGai0KYg==" spinCount="100000" sqref="C169" name="Range1_7_3"/>
    <protectedRange algorithmName="SHA-512" hashValue="ON39YdpmFHfN9f47KpiRvqrKx0V9+erV1CNkpWzYhW/Qyc6aT8rEyCrvauWSYGZK2ia3o7vd3akF07acHAFpOA==" saltValue="yVW9XmDwTqEnmpSGai0KYg==" spinCount="100000" sqref="C170:C171" name="Range1_60_1"/>
    <protectedRange algorithmName="SHA-512" hashValue="ON39YdpmFHfN9f47KpiRvqrKx0V9+erV1CNkpWzYhW/Qyc6aT8rEyCrvauWSYGZK2ia3o7vd3akF07acHAFpOA==" saltValue="yVW9XmDwTqEnmpSGai0KYg==" spinCount="100000" sqref="C172" name="Range1_7_4"/>
    <protectedRange algorithmName="SHA-512" hashValue="ON39YdpmFHfN9f47KpiRvqrKx0V9+erV1CNkpWzYhW/Qyc6aT8rEyCrvauWSYGZK2ia3o7vd3akF07acHAFpOA==" saltValue="yVW9XmDwTqEnmpSGai0KYg==" spinCount="100000" sqref="C173:C174" name="Range1_8"/>
    <protectedRange algorithmName="SHA-512" hashValue="ON39YdpmFHfN9f47KpiRvqrKx0V9+erV1CNkpWzYhW/Qyc6aT8rEyCrvauWSYGZK2ia3o7vd3akF07acHAFpOA==" saltValue="yVW9XmDwTqEnmpSGai0KYg==" spinCount="100000" sqref="C175" name="Range1_2_2_2_1"/>
    <protectedRange algorithmName="SHA-512" hashValue="ON39YdpmFHfN9f47KpiRvqrKx0V9+erV1CNkpWzYhW/Qyc6aT8rEyCrvauWSYGZK2ia3o7vd3akF07acHAFpOA==" saltValue="yVW9XmDwTqEnmpSGai0KYg==" spinCount="100000" sqref="C177" name="Range1_7_2_2"/>
    <protectedRange algorithmName="SHA-512" hashValue="ON39YdpmFHfN9f47KpiRvqrKx0V9+erV1CNkpWzYhW/Qyc6aT8rEyCrvauWSYGZK2ia3o7vd3akF07acHAFpOA==" saltValue="yVW9XmDwTqEnmpSGai0KYg==" spinCount="100000" sqref="C194" name="Range1_4_15"/>
    <protectedRange algorithmName="SHA-512" hashValue="ON39YdpmFHfN9f47KpiRvqrKx0V9+erV1CNkpWzYhW/Qyc6aT8rEyCrvauWSYGZK2ia3o7vd3akF07acHAFpOA==" saltValue="yVW9XmDwTqEnmpSGai0KYg==" spinCount="100000" sqref="C195" name="Range1_2_13"/>
    <protectedRange algorithmName="SHA-512" hashValue="ON39YdpmFHfN9f47KpiRvqrKx0V9+erV1CNkpWzYhW/Qyc6aT8rEyCrvauWSYGZK2ia3o7vd3akF07acHAFpOA==" saltValue="yVW9XmDwTqEnmpSGai0KYg==" spinCount="100000" sqref="C196:C197" name="Range1_5_13"/>
    <protectedRange algorithmName="SHA-512" hashValue="ON39YdpmFHfN9f47KpiRvqrKx0V9+erV1CNkpWzYhW/Qyc6aT8rEyCrvauWSYGZK2ia3o7vd3akF07acHAFpOA==" saltValue="yVW9XmDwTqEnmpSGai0KYg==" spinCount="100000" sqref="C198" name="Range1_38"/>
    <protectedRange algorithmName="SHA-512" hashValue="ON39YdpmFHfN9f47KpiRvqrKx0V9+erV1CNkpWzYhW/Qyc6aT8rEyCrvauWSYGZK2ia3o7vd3akF07acHAFpOA==" saltValue="yVW9XmDwTqEnmpSGai0KYg==" spinCount="100000" sqref="C200" name="Range1_2_1_1_2_1"/>
    <protectedRange algorithmName="SHA-512" hashValue="ON39YdpmFHfN9f47KpiRvqrKx0V9+erV1CNkpWzYhW/Qyc6aT8rEyCrvauWSYGZK2ia3o7vd3akF07acHAFpOA==" saltValue="yVW9XmDwTqEnmpSGai0KYg==" spinCount="100000" sqref="C201" name="Range1_24_1"/>
    <protectedRange algorithmName="SHA-512" hashValue="ON39YdpmFHfN9f47KpiRvqrKx0V9+erV1CNkpWzYhW/Qyc6aT8rEyCrvauWSYGZK2ia3o7vd3akF07acHAFpOA==" saltValue="yVW9XmDwTqEnmpSGai0KYg==" spinCount="100000" sqref="C202" name="Range1_20"/>
  </protectedRanges>
  <sortState xmlns:xlrd2="http://schemas.microsoft.com/office/spreadsheetml/2017/richdata2" ref="C83:F205">
    <sortCondition descending="1" ref="F6:F205"/>
  </sortState>
  <hyperlinks>
    <hyperlink ref="C33" location="'Billy Hudson'!A1" display="Billy Hudson" xr:uid="{36B6DFB6-41B3-4C98-A41E-B3CB32D0399D}"/>
    <hyperlink ref="C180" location="'Eric Petzoldt'!A1" display="Eric Petzoldt" xr:uid="{B4F54B5F-D28F-4BA1-B5EE-82238E4E8A3A}"/>
    <hyperlink ref="C37" location="'Harold Reynolds'!A1" display="Harold Reynolds" xr:uid="{6F8229D6-5E48-4ECA-BA21-4EC969EFF214}"/>
    <hyperlink ref="C190" location="'Kent Davis'!A1" display="Kent Davis" xr:uid="{3DEC6F70-2925-43DA-B2FF-824C2E520290}"/>
    <hyperlink ref="C41" location="'Lexis Davis'!A1" display="Lexie Davis" xr:uid="{FF9564D9-F5A8-4127-8D08-725EFDDE5568}"/>
    <hyperlink ref="C186" location="'Patrick McPhee'!A1" display="Patrick McPhee" xr:uid="{16D37753-2389-4195-A505-8B60C7D6C0F9}"/>
    <hyperlink ref="C40" location="'Steve Kiemele'!A1" display="Steve Kiemele" xr:uid="{5F8C5C73-FC28-4333-80E0-C2300236B129}"/>
    <hyperlink ref="C48" location="'Tim Thomas'!A1" display="Tim Thomas" xr:uid="{51C9BAD2-FDB8-46DF-BA14-661251647E8B}"/>
    <hyperlink ref="C29" location="'Travis Davis'!A1" display="Travis Davis" xr:uid="{6B6A1943-846A-43C8-83B7-A0ACE983C323}"/>
    <hyperlink ref="C81" location="'Bobby Williams'!A1" display="Bobby Williams" xr:uid="{6ACB907F-1DA8-4BBE-8237-AC247F71FA11}"/>
    <hyperlink ref="C35" location="'Melvin Ferguson'!A1" display="Melvin Ferguson" xr:uid="{EA95245B-C3D1-43E3-AE23-D04461B4440F}"/>
    <hyperlink ref="C66" location="'Daniel Henry'!A1" display="Daniel Henry" xr:uid="{4260119A-6209-4211-A3A4-D4CDA02C04CA}"/>
    <hyperlink ref="C78" location="'Kirby Dahl'!A1" display="Kirby Dahl" xr:uid="{FA36B93B-E876-4EEC-9585-519863A88121}"/>
    <hyperlink ref="C58" location="'Josie Hensler'!A1" display="Josie Hensler" xr:uid="{C7379A0E-57EE-4F3F-96EC-B95DBDF7B5B4}"/>
    <hyperlink ref="C46" location="'Jerry Hensler'!A1" display="Jerry Hensler" xr:uid="{413AB157-C680-48D9-B43E-EDA34892EA55}"/>
    <hyperlink ref="C65" location="'Hubert Kelsheimer'!A1" display="Hubert Kelsheimer" xr:uid="{5A1D76A8-B3B4-4B5E-B233-D33B076ED621}"/>
    <hyperlink ref="C181" location="'Bonnie Fogg'!A1" display="Bonnie Fogg" xr:uid="{DD03941A-F9AE-4A55-BA7C-1982D8B4A91E}"/>
    <hyperlink ref="C201" location="'Manny Cerda'!A1" display="Manny Cerda" xr:uid="{784F68D3-EA1F-47F3-90FA-D319E37787BC}"/>
    <hyperlink ref="C25" location="'Ricky Haley'!A1" display="Ricky Haley" xr:uid="{17A40EF6-326F-4BE9-8E2A-3647D6385181}"/>
    <hyperlink ref="C60" location="'Leigh Thomas'!A1" display="Leigh Thomas" xr:uid="{B5A80564-D5C5-4648-B14A-6E91BF6D7983}"/>
    <hyperlink ref="C141" location="'Tony Greenway'!A1" display="Tony Greenway" xr:uid="{D8FF3459-D1FD-4DA3-BE7F-FAFB52F3C06A}"/>
    <hyperlink ref="C74" location="'Jim Swaringin'!A1" display="Jim Swaringin" xr:uid="{BA9C11AA-E113-4071-B9E8-2E04D13205E6}"/>
    <hyperlink ref="C61" location="'Freddy Geiselbreth'!A1" display="Freddy Geiselbreth" xr:uid="{4F422432-BD70-4DDA-9234-B40CB7D048F5}"/>
    <hyperlink ref="C44" location="'Bob Bass'!A1" display="Bob Bass" xr:uid="{FFD9BDA4-3A89-43AA-A42A-DF752C735E74}"/>
    <hyperlink ref="C54" location="'Van Presson'!A1" display="Van Presson" xr:uid="{64FEFE90-B1D4-416C-9214-D428DC6D5C36}"/>
    <hyperlink ref="C183" location="'Katie Noland'!A1" display="Katie Noland" xr:uid="{36970ED5-C99B-4007-A6F3-14D922926D9B}"/>
    <hyperlink ref="C68" location="'Bud Stell'!A1" display="Bud Stell" xr:uid="{7FBCDC0B-E688-4EB2-BD1A-C90587130DD9}"/>
    <hyperlink ref="C130" location="'John Weaver'!A1" display="John Weaver" xr:uid="{5AF7AEED-995E-40B9-9060-506113A78B2C}"/>
    <hyperlink ref="C159" location="'Gary Southard'!A1" display="Gary Southard" xr:uid="{97F0B2EC-7A94-4F0A-925C-1778E881B340}"/>
    <hyperlink ref="C172" location="'Rene Melendez'!A1" display="Rene Melendez" xr:uid="{A44B14CF-6FD6-4B91-8E39-38C69F45100A}"/>
    <hyperlink ref="C196" location="'Robert Benoit II'!A1" display="Robert Benoit II" xr:uid="{021480B2-417E-4EAF-AD91-DFA9C11BCF65}"/>
    <hyperlink ref="C36" location="'Tommy Cole'!A1" display="Tommy Cole" xr:uid="{D7DE003C-FD5E-49CC-B8BB-9140BE5006A8}"/>
    <hyperlink ref="C31" location="'John Laseter'!A1" display="John Laseter" xr:uid="{D53A4614-2E27-4571-B7A8-B373CC7EE13B}"/>
    <hyperlink ref="C20" location="'Bobby Young'!A1" display="Bobby Young" xr:uid="{1A1AA1EB-7CAB-4DAE-9E49-125B30ECD3C4}"/>
    <hyperlink ref="C12" location="'Charles Knight'!A1" display="Charles Knight" xr:uid="{EB50F89A-1520-44DD-A325-CC24985FB921}"/>
    <hyperlink ref="C119" location="'Carl Hill'!A1" display="Carl Hill" xr:uid="{F77E932E-DF85-4CBE-88F3-9FEDDB319816}"/>
    <hyperlink ref="C52" location="'Dean Irvin'!A1" display="Dean Irvin" xr:uid="{B8A7EDCF-76B0-40F3-B447-03B7F8A3149A}"/>
    <hyperlink ref="C157" location="'Doug Lingle'!A1" display="Doug Lingle" xr:uid="{E9102EE9-C671-42C5-BB5B-4FAB338540C9}"/>
    <hyperlink ref="C55" location="'Kevin Sullivan'!A1" display="Kevin Sullivan" xr:uid="{A1C6133D-5498-4472-B4D6-4D702344EF02}"/>
    <hyperlink ref="C51" location="'Ann Tucker'!A1" display="Ann Tucker" xr:uid="{3F799ADC-962A-44E4-A595-CAFC435FB384}"/>
    <hyperlink ref="C39" location="'Bill Poor'!A1" display="Bill Poor" xr:uid="{98DCAE52-B13D-4B4A-BEBD-B908DA031754}"/>
    <hyperlink ref="C64" location="'Bill Smith'!A1" display="Bill Smith" xr:uid="{92495E31-A101-413C-B35D-19A631B61D2E}"/>
    <hyperlink ref="C131" location="'Brandon Eversole'!A1" display="Brandon Eversole" xr:uid="{9109ECE6-DA78-450D-834A-21CD9ABF7A32}"/>
    <hyperlink ref="C114" location="'Bruce Hornstein'!A1" display="Bruce Hornstein" xr:uid="{C55C3B44-E453-4426-8922-1DCF8EAF83CD}"/>
    <hyperlink ref="C194" location="'Charlie Moore'!A1" display="Charlie Moore" xr:uid="{38072608-F59E-48D6-9122-86F60DABF67B}"/>
    <hyperlink ref="C152" location="'Chris Bradley'!A1" display="Chris Bradley" xr:uid="{84B96BDD-17DC-4944-988E-56E6774A36CA}"/>
    <hyperlink ref="C202" location="'Chris Helton'!A1" display="Chris Helton" xr:uid="{9B6784FE-4904-4DD2-B4D0-8E2F540145F6}"/>
    <hyperlink ref="C200" location="'Cody McDaniel'!A1" display="Cody McDaniel" xr:uid="{B397CCF8-B395-4D2D-A61A-FD11FEFABB0C}"/>
    <hyperlink ref="C158" location="'Craig Bailey'!A1" display="Craig Bailey" xr:uid="{91E73573-FF02-4272-8466-A99B60CF936F}"/>
    <hyperlink ref="C30" location="'David Buckley'!A1" display="David Buckley" xr:uid="{819BF898-527F-4A95-8F64-321C9FB66DE8}"/>
    <hyperlink ref="C166" location="'David Joe'!A1" display="David Joe" xr:uid="{0319DCC4-040E-413C-B11A-151A5F4FCA8F}"/>
    <hyperlink ref="C26" location="'David McGeorge'!A1" display="David McGeorge" xr:uid="{F7C29330-9380-44D1-806C-187D68A465B9}"/>
    <hyperlink ref="C67" location="'Doug Depweg'!A1" display="Doug Depweg" xr:uid="{A939F108-64C4-47C8-9DD1-384D3D86A545}"/>
    <hyperlink ref="C38" location="'Evelio MCDonald'!A1" display="Evelio McDonald" xr:uid="{FE88B612-2F34-4AED-9736-D98C174F7E56}"/>
    <hyperlink ref="C32" location="'Foster Arvin'!A1" display="Foster Arvin" xr:uid="{98D65B33-532A-4AA0-83AF-6281FAFA3673}"/>
    <hyperlink ref="C117" location="'Gary Gallion'!A1" display="Gary Gallion" xr:uid="{5B737B31-43D1-4319-BA4D-D00DCF3AA066}"/>
    <hyperlink ref="C56" location="'Greg Smetanko'!A1" display="Greg Smetanko" xr:uid="{F7A29AD9-F7FA-4528-B51E-1CB7EAFA120F}"/>
    <hyperlink ref="C59" location="'H.I. Stroh'!A1" display="H.I. Stroh" xr:uid="{3ACE688E-9FC1-4326-8065-B4A4912F28C0}"/>
    <hyperlink ref="C34" location="'Jeff Davis'!A1" display="Jeff Davis" xr:uid="{1651CB44-2E96-4403-AEF6-2C5510F00F54}"/>
    <hyperlink ref="C13" location="'Jeromy Viands'!A1" display="Jeromy Viands" xr:uid="{B521EAE0-02E1-41E4-9CA4-6100D80654F8}"/>
    <hyperlink ref="C185" location="'Jim Fortman'!A1" display="Jim Fortman" xr:uid="{95B13400-44F0-4630-B0D1-4B9B1DC10D6B}"/>
    <hyperlink ref="C50" location="'Jody Campbell'!A1" display="Jody Campbell" xr:uid="{1EB4F34B-0E72-4629-AA9F-538F636D2A68}"/>
    <hyperlink ref="C42" location="'Joe Jarrell'!A1" display="Joe Jarrell" xr:uid="{206A9D02-C7EE-4CED-AF19-E954DD04ADFF}"/>
    <hyperlink ref="C75" location="'Joe Marley'!A1" display="Joe Marley" xr:uid="{99D0B13B-FC50-4B61-BCA8-9540CF41455A}"/>
    <hyperlink ref="C43" location="'John Plummer'!A1" display="John Plummer" xr:uid="{FA74ADD8-2596-4B33-A3B7-9C98EF458F4B}"/>
    <hyperlink ref="C154" location="'Jon Landsaw'!A1" display="Jon Landsaw" xr:uid="{467EC1A2-D6B5-4134-A563-7CE2C9DDC925}"/>
    <hyperlink ref="C17" location="'Jon McGeorge'!A1" display="Jon McGeorge" xr:uid="{D88E8879-2550-4A18-BB3D-971F32DAEA5E}"/>
    <hyperlink ref="C10" location="'Jud Denniston'!A1" display="Jud Denniston" xr:uid="{0EDE11B4-D90A-401F-A5DF-88ED43B18767}"/>
    <hyperlink ref="C176" location="'Kaeli Mekolites'!A1" display="Kaeli Mekolites" xr:uid="{3066C703-EF84-409A-8A36-4A8AD5339374}"/>
    <hyperlink ref="C179" location="'Ken Mix'!A1" display="Ken Mix" xr:uid="{8498F493-555B-44A4-84C7-EEB0EC990CD1}"/>
    <hyperlink ref="C15" location="'Kenny Huth'!A1" display="Kenny Huth" xr:uid="{52D9DC3A-A6CE-49B8-AADE-5F53BE922D50}"/>
    <hyperlink ref="C11" location="'Marvin Batliner'!A1" display="Marvin Batliner" xr:uid="{EFDF318B-ABDD-44E5-B795-AA0DEFCD9E26}"/>
    <hyperlink ref="C27" location="'Matthew Strong'!A1" display="Matthew Strong" xr:uid="{710A2D7C-8389-41A5-940D-FC4F6670DC6B}"/>
    <hyperlink ref="C14" location="'Mike Gross'!A1" display="Mike Gross" xr:uid="{9A1DA397-0438-40C8-A40A-E7DB841DDDEF}"/>
    <hyperlink ref="C148" location="'Nancy Eversole'!A1" display="Nancy Eversole" xr:uid="{33027CF9-9D8E-4BF1-AD86-C8B2D7EE39B0}"/>
    <hyperlink ref="C116" location="'Otis Riffey'!A1" display="Otis Riffey" xr:uid="{99CB371B-B5E3-4916-B24C-E7B0B2FA5020}"/>
    <hyperlink ref="C140" location="'Patrick Kennedy'!A1" display="Patrick Kennedy" xr:uid="{C26A3882-1AFD-4196-9AA4-26333303AB30}"/>
    <hyperlink ref="C53" location="'Rick Edington'!A1" display="Rick Edington" xr:uid="{EEE3A837-3337-4023-AD0F-7A653F9B0EA7}"/>
    <hyperlink ref="C156" location="'Scott Spencer'!A1" display="Scott Spencer" xr:uid="{D88AB24E-AB16-4682-ABF9-589CE6A087C6}"/>
    <hyperlink ref="C18" location="'Steve DuVall'!A1" display="Steve DuVall" xr:uid="{FF73FF24-5747-41B5-993D-C3F515411C7F}"/>
    <hyperlink ref="C191" location="'Tim Brewer'!A1" display="Tim Brewer" xr:uid="{50225AE2-81E4-433B-AEA5-53A9F97F2110}"/>
    <hyperlink ref="C136" location="'Woody Smith'!A1" display="Woody Smith" xr:uid="{DD327B94-1798-457B-8F4A-3B907C034548}"/>
    <hyperlink ref="C73" location="'Bill Middlebrook'!A1" display="Bill Middlebrook" xr:uid="{03745C7D-EDEC-475E-9A8D-1B2F0912DB79}"/>
    <hyperlink ref="C112" location="'Bob Huth'!A1" display="Bob  Huth" xr:uid="{5D36D551-F4D0-47CD-AEE0-DB86194BE8C4}"/>
    <hyperlink ref="C9" location="'Cecil Combs'!A1" display="Cecil Combs" xr:uid="{B02BD038-1D21-41A4-9B6D-F8D2B99E59B0}"/>
    <hyperlink ref="C205" location="'Dale Bishop'!A1" display="Dale Bishop" xr:uid="{C23F05CB-57AE-4783-900E-9CFDD94CD99C}"/>
    <hyperlink ref="C47" location="'Danny Sissom'!A1" display="Danny Sissom" xr:uid="{AA554A63-EDD9-41EF-9B25-3D1017DD3969}"/>
    <hyperlink ref="C45" location="'Don Tucker'!A1" display="Don Tucker" xr:uid="{5E0D05CB-E5B9-4CE4-AA36-39698CF565E4}"/>
    <hyperlink ref="C62" location="'Donny Melson'!A1" display="Donny Melson" xr:uid="{71F46A58-8261-4DC1-98B5-EA84CDE37575}"/>
    <hyperlink ref="C76" location="'Jack Baker'!A1" display="Jack Baker" xr:uid="{52E09167-0179-4724-9734-2F921CE266F5}"/>
    <hyperlink ref="C63" location="'Jim Parnell'!A1" display="Jim Parnell" xr:uid="{B3658CF9-9465-4B82-BAF8-149E504524EC}"/>
    <hyperlink ref="C70" location="'John Petteruti'!A1" display="John Petteruti" xr:uid="{B7088A3A-222D-46C1-A6E0-DDC7F4234023}"/>
    <hyperlink ref="C77" location="'Larry Watson'!A1" display="Larry Watson" xr:uid="{D5C4D0D8-057A-4589-AF70-83675345E373}"/>
    <hyperlink ref="C175" location="'Mark Steadman'!A1" display="Mark Steadman" xr:uid="{C5AE60D1-7848-4E8D-B52C-0E1BB1A4B87C}"/>
    <hyperlink ref="C122" location="'Shane Hatfield'!A1" display="Shane Hatfield" xr:uid="{0650E726-3C7E-4FBC-BDDE-AC970DB07981}"/>
    <hyperlink ref="C110" location="'Wallace Smallwood'!A1" display="Wallace Smallwood" xr:uid="{2EFC8C55-0896-4E65-A3FA-55E6AF5771E2}"/>
    <hyperlink ref="C95" location="'Justin Fortson'!A1" display="Justin Fortson" xr:uid="{FCAA39FC-7301-4628-A111-E2614791086D}"/>
    <hyperlink ref="C22" location="'Jeff Lewis'!A1" display="Jeff Lewis" xr:uid="{B121CED0-9F7E-46F2-A789-E376F5A27CA5}"/>
    <hyperlink ref="C162" location="'Bailey Noland'!A1" display="Bailey Noland" xr:uid="{E4BD4A5E-5C92-49C4-8CBA-27E2C8163942}"/>
    <hyperlink ref="C72" location="'Ben Brown'!A1" display="Ben Brown" xr:uid="{8557D112-84FB-4BB2-A008-ADE6E970BA48}"/>
    <hyperlink ref="C92" location="'Benji Matoy'!A1" display="Benji Matoy" xr:uid="{F7D2E0AF-8A98-450E-8C7A-17285CF37B78}"/>
    <hyperlink ref="C142" location="'Bill Glausier'!A1" display="Bill Glausier" xr:uid="{64F155F7-EA25-4488-AFC6-A8F0D5093081}"/>
    <hyperlink ref="C170" location="'Brandon Steed'!A1" display="Brandon Steed" xr:uid="{A679F369-2063-4E34-8E48-F106B4223633}"/>
    <hyperlink ref="C135" location="'Brett Grainger'!A1" display="Brett Grainger" xr:uid="{1327F731-67E8-48CE-83D4-C2EBB7455826}"/>
    <hyperlink ref="C195" location="'Chris Boone'!A1" display="Chris Boone" xr:uid="{1F306CA6-3748-4A3C-8065-AA05E7B1CDCB}"/>
    <hyperlink ref="C85" location="'Chuck Morrell'!A1" display="Chuck Morrell" xr:uid="{7317FB15-ED09-412C-BD42-5DEBFEBFA287}"/>
    <hyperlink ref="C23" location="'Claude Pennington'!A1" display="Claude Pennington" xr:uid="{3ACEF7A1-57D4-4AC5-9339-55E4E1F95CBF}"/>
    <hyperlink ref="C165" location="'Cody Hatfield'!A1" display="Cody Harfield" xr:uid="{F1659C0A-0A40-423F-96E0-44DDEE3416F9}"/>
    <hyperlink ref="C173" location="'Dan P'!A1" display="Dan P" xr:uid="{4A319EA9-789B-4E4B-B452-DE76D81552B1}"/>
    <hyperlink ref="C177" location="'David Comenzind'!A1" display="David Comenzind" xr:uid="{914540CD-ECEB-46BC-A70F-3E05D50CB483}"/>
    <hyperlink ref="C111" location="'Devon Tomlinson'!A1" display="Devon Tomlinson" xr:uid="{6D093CA8-201A-42CE-A41C-1F173FCE532B}"/>
    <hyperlink ref="C88" location="'Ethan Pennington'!A1" display="Ethan Pennington" xr:uid="{D6B87A3E-34BE-40F8-9CA3-52E86D2D8443}"/>
    <hyperlink ref="C125" location="'Fred Jamison'!A1" display="Fred Jamison" xr:uid="{65D6DCCC-941B-48ED-A74A-A9A2C3C36F78}"/>
    <hyperlink ref="C128" location="'James Braddy'!A1" display="James Braddy" xr:uid="{F5108C19-C3DC-46D9-81BD-CB050C894B8E}"/>
    <hyperlink ref="C178" location="'Jason Osborn'!A1" display="Jason Osborn" xr:uid="{7D8A9966-FB3C-4202-A372-EEF429E783BC}"/>
    <hyperlink ref="C174" location="'Jeff Lloyd'!A1" display="Jeff Lloyd" xr:uid="{193743E4-8180-46D1-B010-5685D4DAF616}"/>
    <hyperlink ref="C143" location="'Jett Hurl'!A1" display="Jett Hurl" xr:uid="{FBAF9723-4ABD-49BE-9651-1E80857B2EA6}"/>
    <hyperlink ref="C94" location="'Jim Haley'!A1" display="Jim Haley" xr:uid="{A4E6F11D-6F69-42B5-A46C-8D415A2E785F}"/>
    <hyperlink ref="C19" location="'Johnny Montgomery'!A1" display="Johnny Montgomery" xr:uid="{B0E6BBC6-4A77-4621-923B-78DC9821AF47}"/>
    <hyperlink ref="C124" location="'Judy Gallion'!A1" display="Judy Gallion" xr:uid="{50BF22A8-DD12-43D6-A5AE-BDE7E323E913}"/>
    <hyperlink ref="C192" location="'Kaylee Grace'!A1" display="Kaylee Grace" xr:uid="{76EB8B4D-8A78-4C5C-921E-02384B6CC63A}"/>
    <hyperlink ref="C197" location="'Leroy Boone'!A1" display="Leory Boone" xr:uid="{BADEC9C8-A040-4570-AA86-B04613F5C99F}"/>
    <hyperlink ref="C80" location="'Matt Brown'!A1" display="Matt Brown" xr:uid="{20C5B2F2-6183-4E21-B00F-B0A0F85C9690}"/>
    <hyperlink ref="C21" location="'Matthew Tignor'!A1" display="Matthew Tignor" xr:uid="{16C19268-BB5A-4239-8781-651EED1F3848}"/>
    <hyperlink ref="C146" location="'Max Muhlenkamp'!A1" display="Max Muhlenkamp" xr:uid="{11CCD278-4F2D-4769-8C90-1C284E7B45A4}"/>
    <hyperlink ref="C137" location="'Michael Wilson'!A1" display="Michael Wilson" xr:uid="{D43C078A-1079-40A0-9632-A8520F9E6C50}"/>
    <hyperlink ref="C149" location="'Mingo Harkness'!A1" display="Mingo Harkness" xr:uid="{9E317733-6262-42BC-BFEC-E32AFD2475F9}"/>
    <hyperlink ref="C49" location="'Ronald Blasko'!A1" display="Ronald Blasko" xr:uid="{DBFE5AE6-DDFA-4DEE-B645-63138B981D88}"/>
    <hyperlink ref="C6" location="'Shelby Matoy'!A1" display="Shelby Matoy" xr:uid="{499ED7B2-7FA9-472E-A7DD-BDDA9D13BD74}"/>
    <hyperlink ref="C99" location="'Steve Pennington'!A1" display="Steve Pennington" xr:uid="{1700AA2E-C72C-45E1-89AD-5F3562AE20C8}"/>
    <hyperlink ref="C187" location="'Theodore Farkas'!A1" display="Theodore Farkas" xr:uid="{518936DC-C256-4815-89BE-C999318DF155}"/>
    <hyperlink ref="C147" location="'Adam Peightal'!A1" display="Adam Peightal" xr:uid="{5D5EFA6B-4A57-48CA-8397-D71EA5EA7402}"/>
    <hyperlink ref="C164" location="'Amanda Fortson'!A1" display="Amanda Fortson" xr:uid="{B2FEEA3D-6861-483E-BD12-AA769315C556}"/>
    <hyperlink ref="C71" location="'Bill Kushner'!A1" display="Bill Kushner" xr:uid="{964AA867-DAB1-4121-8BDB-DC6C9159304B}"/>
    <hyperlink ref="C28" location="'Josh McGeorge'!A1" display="Josh McGeorge" xr:uid="{5B1A9779-9E62-4C3B-9F72-7149ACB1B94E}"/>
    <hyperlink ref="C189" location="'Walter Smith'!A1" display="Walter Smith" xr:uid="{FD62207E-768E-4A5F-8030-3AA2D4AA381F}"/>
    <hyperlink ref="C7" location="'Stanley Canter'!A1" display="Stanley Canter" xr:uid="{BDFF82DE-786A-4F02-985B-313AA952C3BA}"/>
    <hyperlink ref="C8" location="'Jeff Riester'!A1" display="Jeff Riester" xr:uid="{CF0F473C-400F-450C-9C64-B835E4ACFB5B}"/>
    <hyperlink ref="C57" location="'Lee Barker'!A1" display="Lee Barker" xr:uid="{6CB357C7-602D-4AAC-865C-946D8C9D7610}"/>
    <hyperlink ref="C107" location="'Brad Palmer'!A1" display="Brad Palmer" xr:uid="{35B1E3A8-34AE-46DA-8BBE-95A68AC01C02}"/>
    <hyperlink ref="C101" location="'Brian Gilliland'!A1" display="Brian Gilliland" xr:uid="{B8E006BB-A887-42B5-9E7B-F28EEA26E4BF}"/>
    <hyperlink ref="C113" location="'Bruce Cameron'!A1" display="Bruce Cameron" xr:uid="{E2C39F9D-7C7C-45CB-BF23-110BA11CEFA7}"/>
    <hyperlink ref="C198" location="'Curtis Jenkins'!A1" display="Curtis Jenkins" xr:uid="{A7FC6ABE-B2EC-4BDE-B57D-E87F59777391}"/>
    <hyperlink ref="C86" location="'Don Kowalsky'!A1" display="Don Kowalsky" xr:uid="{6B5E3472-F4E0-4009-8394-FDB84272B2D3}"/>
    <hyperlink ref="C108" location="'George Donovan'!A1" display="George Donovan" xr:uid="{7C6CC791-C255-4249-BB82-A5984D657493}"/>
    <hyperlink ref="C120" location="'Greg George'!A1" display="Greg George" xr:uid="{2B03572B-D1FA-4E40-8ADD-216A231D59D1}"/>
    <hyperlink ref="C163" location="'Howard Ary'!A1" display="Howard Ary" xr:uid="{E67216BE-917C-4DAC-9A1B-B6EC7299EABE}"/>
    <hyperlink ref="C102" location="'Jason Frymier'!A1" display="Jason Frymier" xr:uid="{EF8CCD0B-40F5-4CF9-9923-70B2A334D8B3}"/>
    <hyperlink ref="C24" location="'Jay Boyd'!A1" display="Jay Boyd" xr:uid="{AAE223F1-D8D8-49B9-8A69-3660694D5228}"/>
    <hyperlink ref="C184" location="'Jerry Graves'!A1" display="Jerry Graves" xr:uid="{1BFB8B7E-E92A-4F41-98AE-31EDC43D11E1}"/>
    <hyperlink ref="C100" location="'Jim Parker'!A1" display="Jim Parker" xr:uid="{AD036149-6722-46BA-981B-E271E6ACBAE9}"/>
    <hyperlink ref="C105" location="'Joe Craig'!A1" display="Joe Craig" xr:uid="{67B84503-7596-413D-81C1-BD14A715D4B8}"/>
    <hyperlink ref="C115" location="'Keith Hagerty'!A1" display="Keith Hagerty" xr:uid="{72F585F1-4DBB-4A49-9B38-4DD4A5D43AA5}"/>
    <hyperlink ref="C145" location="'Mary Webb'!A1" display="Mary Webb" xr:uid="{577DB014-A03A-4785-BC5E-9D504D550DEF}"/>
    <hyperlink ref="C104" location="'Nick Palmer'!A1" display="Nick Palmer" xr:uid="{922FD46B-C83C-449B-BBE2-A34C3E25F9E3}"/>
    <hyperlink ref="C123" location="'Terry George'!A1" display="Terry George" xr:uid="{ECFB7756-6093-4505-85E0-96D65C7F570D}"/>
    <hyperlink ref="C93" location="'Tia Craig'!A1" display="Tia Craig" xr:uid="{7BA2AF5F-7C63-467A-8692-BEB6B9F9450A}"/>
    <hyperlink ref="C150" location="'Tom Woebkenberg'!A1" display="Tom Woebkenberg" xr:uid="{BF035B25-956A-4E72-A30B-481A69A8D318}"/>
    <hyperlink ref="C103" location="'James Carroll'!A1" display="James Carroll" xr:uid="{A7CB4B29-57ED-4442-BE27-E267A0EC8B7F}"/>
    <hyperlink ref="C109" location="'Rebecca Carroll'!A1" display="Rebecca Carroll" xr:uid="{4DE50EF4-381C-4CD3-83C6-16BB1B323FBB}"/>
    <hyperlink ref="C16" location="'Tyson Gross'!A1" display="Tyson Carroll" xr:uid="{C2427DFD-BAA8-44A0-AB3B-FD0207A35D07}"/>
    <hyperlink ref="C188" location="'Derek Morgan'!A1" display="Derek Morgan" xr:uid="{4346D7A4-9976-4874-811C-15E593821539}"/>
    <hyperlink ref="C138" location="'James Parker'!A1" display="James Parker" xr:uid="{A3F6129E-8AF7-4CF5-9707-C27243F66799}"/>
    <hyperlink ref="C193" location="'Robert Jackson'!A1" display="Robert Jackson" xr:uid="{1CAAD407-416C-455F-84B2-B020DBB53AEB}"/>
    <hyperlink ref="C98" location="'Tim Rowlands'!A1" display="Tim Rowlands" xr:uid="{A068B2CF-2667-4717-9D00-52662D0AA534}"/>
    <hyperlink ref="C69" location="'Lonnie Staton'!A1" display="Lonnie Staton" xr:uid="{99871F46-6F3F-4F39-8C9E-7FA13AE547B1}"/>
    <hyperlink ref="C204" location="'Tanner Lawson'!A1" display="Tanner Lawson" xr:uid="{4C0391BC-843E-41C9-83FE-C87CBE82E422}"/>
    <hyperlink ref="C153" location="'Tim Buckley'!A1" display="Tim Buckley" xr:uid="{3B7277B3-924E-4A88-8916-04D254080AF3}"/>
    <hyperlink ref="C139" location="'Bob Thomas'!A1" display="Bob Thomas" xr:uid="{9EA0E936-6876-4AA5-A096-987D54B1339D}"/>
    <hyperlink ref="C129" location="'Dave Freeman'!A1" display="Dave Freeman" xr:uid="{FDA5A6A0-D0DE-4C92-B572-8817A762C7A6}"/>
    <hyperlink ref="C203" location="'Eric Nester'!A1" display="Eric Nester" xr:uid="{86BC4EC8-E4CE-4522-835F-17C699D9B90A}"/>
    <hyperlink ref="C182" location="'Justin Bobbit'!A1" display="Justin Bobbit" xr:uid="{B33FB537-D876-4940-BF99-04DA90F25094}"/>
    <hyperlink ref="C89" location="'Lacey Allman'!A1" display="Lacey Allman" xr:uid="{C4CC5B2A-6CE5-41C8-BB82-4706A15BABB9}"/>
    <hyperlink ref="C167" location="'Larry Zientek'!A1" display="Larry Zientek" xr:uid="{50684963-7C32-4012-ABC8-00BE4479A4EB}"/>
    <hyperlink ref="C168" location="'Mike Freeman'!A1" display="Mike Freeman" xr:uid="{ED8D8FB1-5EBA-4A9B-9CE4-7A8C3B4BC7A5}"/>
    <hyperlink ref="C87" location="'Phil Blower'!A1" display="Phil Blower" xr:uid="{0B46423A-D98B-4F42-B43F-1F76B8AD2A4D}"/>
    <hyperlink ref="C133" location="'Robert Brantley'!A1" display="Robert Brantley" xr:uid="{338FD6C2-E95F-49BC-8778-E3E8D3F980EF}"/>
    <hyperlink ref="C84" location="'Tom wilkinson'!A1" display="Tom Wilkinson" xr:uid="{68CC0E8F-B821-439B-A9E0-CE580B3C1627}"/>
    <hyperlink ref="C199" location="'Allen Wood'!A1" display="Allen Wood" xr:uid="{EA5EEF8E-4904-4C4E-8331-69D34FB32AF2}"/>
    <hyperlink ref="C151" location="'Bruce Karsch'!A1" display="Bruce Karsch" xr:uid="{ABBE4317-37E2-470E-822D-93AA6124B02F}"/>
    <hyperlink ref="C79" location="'David Ellwood'!A1" display="David Ellwood" xr:uid="{FF399C5A-F7E7-43A6-9BDE-335D034AE142}"/>
    <hyperlink ref="C97" location="'David Jennings'!A1" display="David Jennings" xr:uid="{8AC5675E-8659-4E71-8852-B91EDD122241}"/>
    <hyperlink ref="C83" location="'Gary Widener'!A1" display="Gary Widener" xr:uid="{2A0441FF-9351-4393-987D-CFA3B70820C9}"/>
    <hyperlink ref="C155" location="'Glen Dawson'!A1" display="Glen Dawson" xr:uid="{A427DF8E-8290-43DD-A8A3-CAC14EEE8AC4}"/>
    <hyperlink ref="C126" location="'Lee Lala'!A1" display="Lee Lala" xr:uid="{CF01990A-0EA0-4E93-AAC8-49270F047422}"/>
    <hyperlink ref="C161" location="'Rhett Wells'!A1" display="Rhett Wells" xr:uid="{14C0EC9D-8078-4E73-9DF7-3D4961D7379A}"/>
    <hyperlink ref="C90" location="'Steve Bates '!A1" display="Steve Bates" xr:uid="{2328634B-0FE5-47DC-8641-AF77FF5A3AE5}"/>
    <hyperlink ref="C118" location="'Ben Johnson'!A1" display="Ben Johnson" xr:uid="{F634905F-7890-4EC7-BE27-092E6C0FF38D}"/>
    <hyperlink ref="C91" location="'Brad Patton'!A1" display="Brad Patton" xr:uid="{C2FEAE53-BE3D-4FD6-B084-83ED3637D65C}"/>
    <hyperlink ref="C169" location="'Charlie Smith'!A1" display="Charlie Smith" xr:uid="{9BF3E63C-ED9C-4398-A371-1A73AFAECC9C}"/>
    <hyperlink ref="C106" location="'Dave Burns'!A1" display="Dave Burns" xr:uid="{81831DF9-22C1-4E25-9B1B-58ED3F343E2D}"/>
    <hyperlink ref="C121" location="'Glen Dickson'!A1" display="Glen Dickson" xr:uid="{641EBFA3-A4AC-4704-B78E-EA8578631F2F}"/>
    <hyperlink ref="C144" location="'John Gleto'!A1" display="John Gleto" xr:uid="{9A68DD3A-011B-4F32-A208-F68A25E24814}"/>
    <hyperlink ref="C134" location="'John Hakius'!A1" display="John Hakius" xr:uid="{D6EC3B23-0133-4809-9BFB-25AA9AA36DDE}"/>
    <hyperlink ref="C132" location="'Larry Mcgill'!A1" display="Larry Mcgill" xr:uid="{17A744C5-216B-484E-9B46-8DBB7C6E5BCC}"/>
    <hyperlink ref="C96" location="'Pam Gates'!A1" display="Pam Gates" xr:uid="{027E7078-E258-4A6B-9394-F15478F8812C}"/>
    <hyperlink ref="C127" location="'Mark Harrison'!A1" display="Mark Harrison" xr:uid="{1ED92F07-0806-4DC3-8BCA-F6C8E00E4259}"/>
    <hyperlink ref="C171" location="'Ken Osmond'!A1" display="Ken Osmond" xr:uid="{E44AC850-CA76-407A-B083-242EF52B8F17}"/>
    <hyperlink ref="C160" location="'Paul Dyer'!A1" display="Paul Dyer" xr:uid="{4427995C-56AC-4940-B2F8-0C26AA2D3091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8F793-A174-49FB-9BE5-41060A09A159}">
  <sheetPr codeName="Sheet47"/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52" t="s">
        <v>147</v>
      </c>
      <c r="C2" s="53">
        <v>44709</v>
      </c>
      <c r="D2" s="54" t="s">
        <v>133</v>
      </c>
      <c r="E2" s="55">
        <v>199</v>
      </c>
      <c r="F2" s="55">
        <v>199.01</v>
      </c>
      <c r="G2" s="55">
        <v>200</v>
      </c>
      <c r="H2" s="55">
        <v>195</v>
      </c>
      <c r="I2" s="55">
        <v>200</v>
      </c>
      <c r="J2" s="55">
        <v>198</v>
      </c>
      <c r="K2" s="56">
        <v>6</v>
      </c>
      <c r="L2" s="56">
        <v>1191.01</v>
      </c>
      <c r="M2" s="57">
        <v>198.50166666666667</v>
      </c>
      <c r="N2" s="58">
        <v>16</v>
      </c>
      <c r="O2" s="59">
        <v>214.50166666666667</v>
      </c>
    </row>
    <row r="3" spans="1:17" x14ac:dyDescent="0.3">
      <c r="A3" s="14" t="s">
        <v>37</v>
      </c>
      <c r="B3" s="15" t="s">
        <v>147</v>
      </c>
      <c r="C3" s="16">
        <v>44765</v>
      </c>
      <c r="D3" s="17" t="s">
        <v>133</v>
      </c>
      <c r="E3" s="18">
        <v>196</v>
      </c>
      <c r="F3" s="18">
        <v>197</v>
      </c>
      <c r="G3" s="18">
        <v>197</v>
      </c>
      <c r="H3" s="18">
        <v>195</v>
      </c>
      <c r="I3" s="18">
        <v>196</v>
      </c>
      <c r="J3" s="18">
        <v>197</v>
      </c>
      <c r="K3" s="21">
        <v>6</v>
      </c>
      <c r="L3" s="21">
        <v>1178</v>
      </c>
      <c r="M3" s="22">
        <v>196.33333333333334</v>
      </c>
      <c r="N3" s="23">
        <v>4</v>
      </c>
      <c r="O3" s="24">
        <v>200.33333333333334</v>
      </c>
    </row>
    <row r="5" spans="1:17" x14ac:dyDescent="0.3">
      <c r="K5" s="8">
        <f>SUM(K2:K4)</f>
        <v>12</v>
      </c>
      <c r="L5" s="8">
        <f>SUM(L2:L4)</f>
        <v>2369.0100000000002</v>
      </c>
      <c r="M5" s="7">
        <f>SUM(L5/K5)</f>
        <v>197.41750000000002</v>
      </c>
      <c r="N5" s="8">
        <f>SUM(N2:N4)</f>
        <v>20</v>
      </c>
      <c r="O5" s="12">
        <f>SUM(M5+N5)</f>
        <v>217.41750000000002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7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2:H2" name="Range1_3_3_1"/>
    <protectedRange algorithmName="SHA-512" hashValue="ON39YdpmFHfN9f47KpiRvqrKx0V9+erV1CNkpWzYhW/Qyc6aT8rEyCrvauWSYGZK2ia3o7vd3akF07acHAFpOA==" saltValue="yVW9XmDwTqEnmpSGai0KYg==" spinCount="100000" sqref="B3:C3 I3:J3" name="Range1_6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3"/>
  </protectedRanges>
  <conditionalFormatting sqref="F2">
    <cfRule type="top10" dxfId="6635" priority="14" rank="1"/>
  </conditionalFormatting>
  <conditionalFormatting sqref="I2">
    <cfRule type="top10" dxfId="6634" priority="11" rank="1"/>
    <cfRule type="top10" dxfId="6633" priority="16" rank="1"/>
  </conditionalFormatting>
  <conditionalFormatting sqref="E2">
    <cfRule type="top10" dxfId="6632" priority="15" rank="1"/>
  </conditionalFormatting>
  <conditionalFormatting sqref="G2">
    <cfRule type="top10" dxfId="6631" priority="13" rank="1"/>
  </conditionalFormatting>
  <conditionalFormatting sqref="H2">
    <cfRule type="top10" dxfId="6630" priority="12" rank="1"/>
  </conditionalFormatting>
  <conditionalFormatting sqref="J2">
    <cfRule type="top10" dxfId="6629" priority="10" rank="1"/>
  </conditionalFormatting>
  <conditionalFormatting sqref="E2:J2">
    <cfRule type="cellIs" dxfId="6628" priority="9" operator="greaterThanOrEqual">
      <formula>200</formula>
    </cfRule>
  </conditionalFormatting>
  <conditionalFormatting sqref="E3:J3">
    <cfRule type="cellIs" dxfId="6627" priority="8" operator="greaterThanOrEqual">
      <formula>200</formula>
    </cfRule>
  </conditionalFormatting>
  <conditionalFormatting sqref="F3">
    <cfRule type="top10" dxfId="6626" priority="5" rank="1"/>
  </conditionalFormatting>
  <conditionalFormatting sqref="I3">
    <cfRule type="top10" dxfId="6625" priority="2" rank="1"/>
    <cfRule type="top10" dxfId="6624" priority="7" rank="1"/>
  </conditionalFormatting>
  <conditionalFormatting sqref="E3">
    <cfRule type="top10" dxfId="6623" priority="6" rank="1"/>
  </conditionalFormatting>
  <conditionalFormatting sqref="G3">
    <cfRule type="top10" dxfId="6622" priority="4" rank="1"/>
  </conditionalFormatting>
  <conditionalFormatting sqref="H3">
    <cfRule type="top10" dxfId="6621" priority="3" rank="1"/>
  </conditionalFormatting>
  <conditionalFormatting sqref="J3">
    <cfRule type="top10" dxfId="6620" priority="1" rank="1"/>
  </conditionalFormatting>
  <hyperlinks>
    <hyperlink ref="Q1" location="'National Rankings'!A1" display="Back to Ranking" xr:uid="{0F696129-A7F0-4D82-9020-DA4D3E3A8C4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1F0035-C270-4E73-9899-40ED7CBB8AC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553AE-6F96-49D2-96B5-C4C7A99F21B9}">
  <sheetPr codeName="Sheet113"/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52" t="s">
        <v>172</v>
      </c>
      <c r="C2" s="53">
        <v>44709</v>
      </c>
      <c r="D2" s="54" t="s">
        <v>133</v>
      </c>
      <c r="E2" s="55">
        <v>199.1</v>
      </c>
      <c r="F2" s="55">
        <v>190</v>
      </c>
      <c r="G2" s="55">
        <v>199</v>
      </c>
      <c r="H2" s="55">
        <v>200</v>
      </c>
      <c r="I2" s="55">
        <v>199</v>
      </c>
      <c r="J2" s="55">
        <v>196</v>
      </c>
      <c r="K2" s="56">
        <v>6</v>
      </c>
      <c r="L2" s="56">
        <v>1183.0999999999999</v>
      </c>
      <c r="M2" s="57">
        <v>197.18333333333331</v>
      </c>
      <c r="N2" s="58">
        <v>8</v>
      </c>
      <c r="O2" s="59">
        <v>205.18333333333331</v>
      </c>
    </row>
    <row r="4" spans="1:17" x14ac:dyDescent="0.3">
      <c r="K4" s="8">
        <f>SUM(K2:K3)</f>
        <v>6</v>
      </c>
      <c r="L4" s="8">
        <f>SUM(L2:L3)</f>
        <v>1183.0999999999999</v>
      </c>
      <c r="M4" s="7">
        <f>SUM(L4/K4)</f>
        <v>197.18333333333331</v>
      </c>
      <c r="N4" s="8">
        <f>SUM(N2:N3)</f>
        <v>8</v>
      </c>
      <c r="O4" s="12">
        <f>SUM(M4+N4)</f>
        <v>205.18333333333331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61196006-BDF6-41B3-9B95-7C3F452F76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308EDF-EDC6-48DE-8AA4-498E726DFD3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DACD8-FE5D-4A07-8D6E-6D0C86F6DFF4}">
  <dimension ref="A1:Q4"/>
  <sheetViews>
    <sheetView workbookViewId="0">
      <selection activeCell="B2" sqref="B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215</v>
      </c>
      <c r="C2" s="16">
        <v>44744</v>
      </c>
      <c r="D2" s="17" t="s">
        <v>200</v>
      </c>
      <c r="E2" s="18">
        <v>199.0018</v>
      </c>
      <c r="F2" s="18">
        <v>197.00040000000001</v>
      </c>
      <c r="G2" s="18">
        <v>193.0001</v>
      </c>
      <c r="H2" s="18"/>
      <c r="I2" s="18"/>
      <c r="J2" s="18"/>
      <c r="K2" s="21">
        <v>3</v>
      </c>
      <c r="L2" s="21">
        <v>589.00229999999999</v>
      </c>
      <c r="M2" s="22">
        <v>196.33410000000001</v>
      </c>
      <c r="N2" s="23">
        <v>4</v>
      </c>
      <c r="O2" s="24">
        <v>200.33410000000001</v>
      </c>
    </row>
    <row r="4" spans="1:17" x14ac:dyDescent="0.3">
      <c r="K4" s="8">
        <f>SUM(K2:K3)</f>
        <v>3</v>
      </c>
      <c r="L4" s="8">
        <f>SUM(L2:L3)</f>
        <v>589.00229999999999</v>
      </c>
      <c r="M4" s="7">
        <f>SUM(L4/K4)</f>
        <v>196.33410000000001</v>
      </c>
      <c r="N4" s="8">
        <f>SUM(N2:N3)</f>
        <v>4</v>
      </c>
      <c r="O4" s="12">
        <f>SUM(M4+N4)</f>
        <v>200.33410000000001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8_3"/>
    <protectedRange algorithmName="SHA-512" hashValue="ON39YdpmFHfN9f47KpiRvqrKx0V9+erV1CNkpWzYhW/Qyc6aT8rEyCrvauWSYGZK2ia3o7vd3akF07acHAFpOA==" saltValue="yVW9XmDwTqEnmpSGai0KYg==" spinCount="100000" sqref="D2" name="Range1_1_6_3"/>
  </protectedRanges>
  <conditionalFormatting sqref="I2">
    <cfRule type="top10" dxfId="3518" priority="6" rank="1"/>
  </conditionalFormatting>
  <conditionalFormatting sqref="H2">
    <cfRule type="top10" dxfId="3517" priority="2" rank="1"/>
  </conditionalFormatting>
  <conditionalFormatting sqref="J2">
    <cfRule type="top10" dxfId="3516" priority="3" rank="1"/>
  </conditionalFormatting>
  <conditionalFormatting sqref="G2">
    <cfRule type="top10" dxfId="3515" priority="5" rank="1"/>
  </conditionalFormatting>
  <conditionalFormatting sqref="F2">
    <cfRule type="top10" dxfId="3514" priority="4" rank="1"/>
  </conditionalFormatting>
  <conditionalFormatting sqref="E2">
    <cfRule type="top10" dxfId="3513" priority="1" rank="1"/>
  </conditionalFormatting>
  <hyperlinks>
    <hyperlink ref="Q1" location="'National Rankings'!A1" display="Back to Ranking" xr:uid="{FAC5B4E9-EB82-44A1-9D71-DCC0F3FE7A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12139C-6511-4C05-AE23-C17CC05A83F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F1357-D432-4F89-9515-8D6D72F2587F}">
  <sheetPr codeName="Sheet59"/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107</v>
      </c>
      <c r="C2" s="16">
        <v>44661</v>
      </c>
      <c r="D2" s="17" t="s">
        <v>77</v>
      </c>
      <c r="E2" s="18">
        <v>187</v>
      </c>
      <c r="F2" s="18">
        <v>191</v>
      </c>
      <c r="G2" s="18">
        <v>178</v>
      </c>
      <c r="H2" s="18">
        <v>170</v>
      </c>
      <c r="I2" s="18"/>
      <c r="J2" s="18"/>
      <c r="K2" s="21">
        <v>4</v>
      </c>
      <c r="L2" s="21">
        <v>726</v>
      </c>
      <c r="M2" s="22">
        <v>181.5</v>
      </c>
      <c r="N2" s="23">
        <v>2</v>
      </c>
      <c r="O2" s="24">
        <v>183.5</v>
      </c>
    </row>
    <row r="3" spans="1:17" x14ac:dyDescent="0.3">
      <c r="A3" s="14" t="s">
        <v>37</v>
      </c>
      <c r="B3" s="15" t="s">
        <v>107</v>
      </c>
      <c r="C3" s="16">
        <v>44752</v>
      </c>
      <c r="D3" s="17" t="s">
        <v>77</v>
      </c>
      <c r="E3" s="18">
        <v>180</v>
      </c>
      <c r="F3" s="18">
        <v>182</v>
      </c>
      <c r="G3" s="18">
        <v>191</v>
      </c>
      <c r="H3" s="18">
        <v>187</v>
      </c>
      <c r="I3" s="18"/>
      <c r="J3" s="18"/>
      <c r="K3" s="21">
        <v>4</v>
      </c>
      <c r="L3" s="21">
        <v>740</v>
      </c>
      <c r="M3" s="22">
        <v>185</v>
      </c>
      <c r="N3" s="23">
        <v>2</v>
      </c>
      <c r="O3" s="24">
        <v>187</v>
      </c>
    </row>
    <row r="5" spans="1:17" x14ac:dyDescent="0.3">
      <c r="K5" s="8">
        <f>SUM(K2:K4)</f>
        <v>8</v>
      </c>
      <c r="L5" s="8">
        <f>SUM(L2:L4)</f>
        <v>1466</v>
      </c>
      <c r="M5" s="7">
        <f>SUM(L5/K5)</f>
        <v>183.25</v>
      </c>
      <c r="N5" s="8">
        <f>SUM(N2:N4)</f>
        <v>4</v>
      </c>
      <c r="O5" s="12">
        <f>SUM(M5+N5)</f>
        <v>187.25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_3"/>
    <protectedRange algorithmName="SHA-512" hashValue="ON39YdpmFHfN9f47KpiRvqrKx0V9+erV1CNkpWzYhW/Qyc6aT8rEyCrvauWSYGZK2ia3o7vd3akF07acHAFpOA==" saltValue="yVW9XmDwTqEnmpSGai0KYg==" spinCount="100000" sqref="D2" name="Range1_1_3_1_1_3"/>
  </protectedRanges>
  <conditionalFormatting sqref="E2">
    <cfRule type="top10" dxfId="3512" priority="12" rank="1"/>
  </conditionalFormatting>
  <conditionalFormatting sqref="F2">
    <cfRule type="top10" dxfId="3511" priority="11" rank="1"/>
  </conditionalFormatting>
  <conditionalFormatting sqref="G2">
    <cfRule type="top10" dxfId="3510" priority="10" rank="1"/>
  </conditionalFormatting>
  <conditionalFormatting sqref="H2">
    <cfRule type="top10" dxfId="3509" priority="9" rank="1"/>
  </conditionalFormatting>
  <conditionalFormatting sqref="I2">
    <cfRule type="top10" dxfId="3508" priority="8" rank="1"/>
  </conditionalFormatting>
  <conditionalFormatting sqref="J2">
    <cfRule type="top10" dxfId="3507" priority="7" rank="1"/>
  </conditionalFormatting>
  <conditionalFormatting sqref="E3">
    <cfRule type="top10" dxfId="3506" priority="6" rank="1"/>
  </conditionalFormatting>
  <conditionalFormatting sqref="F3">
    <cfRule type="top10" dxfId="3505" priority="5" rank="1"/>
  </conditionalFormatting>
  <conditionalFormatting sqref="G3">
    <cfRule type="top10" dxfId="3504" priority="4" rank="1"/>
  </conditionalFormatting>
  <conditionalFormatting sqref="H3">
    <cfRule type="top10" dxfId="3503" priority="3" rank="1"/>
  </conditionalFormatting>
  <conditionalFormatting sqref="I3">
    <cfRule type="top10" dxfId="3502" priority="2" rank="1"/>
  </conditionalFormatting>
  <conditionalFormatting sqref="J3">
    <cfRule type="top10" dxfId="3501" priority="1" rank="1"/>
  </conditionalFormatting>
  <hyperlinks>
    <hyperlink ref="Q1" location="'National Rankings'!A1" display="Back to Ranking" xr:uid="{1355B8F3-3334-4510-ACE2-861650BBD35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CC7D3B-9B49-4062-8526-35001AADA0A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662B6-FC01-4ED6-87C1-4B81602B42D8}">
  <sheetPr codeName="Sheet114"/>
  <dimension ref="A1:Q17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137</v>
      </c>
      <c r="C2" s="16">
        <v>44675</v>
      </c>
      <c r="D2" s="17" t="s">
        <v>133</v>
      </c>
      <c r="E2" s="18">
        <v>187</v>
      </c>
      <c r="F2" s="18">
        <v>195</v>
      </c>
      <c r="G2" s="18">
        <v>190</v>
      </c>
      <c r="H2" s="18">
        <v>194.1</v>
      </c>
      <c r="I2" s="18"/>
      <c r="J2" s="18"/>
      <c r="K2" s="21">
        <v>4</v>
      </c>
      <c r="L2" s="21">
        <v>766.1</v>
      </c>
      <c r="M2" s="22">
        <v>191.52500000000001</v>
      </c>
      <c r="N2" s="23">
        <v>9</v>
      </c>
      <c r="O2" s="24">
        <v>200.52500000000001</v>
      </c>
    </row>
    <row r="3" spans="1:17" x14ac:dyDescent="0.3">
      <c r="A3" s="14" t="s">
        <v>62</v>
      </c>
      <c r="B3" s="15" t="s">
        <v>137</v>
      </c>
      <c r="C3" s="16">
        <v>44674</v>
      </c>
      <c r="D3" s="17" t="s">
        <v>133</v>
      </c>
      <c r="E3" s="18">
        <v>187</v>
      </c>
      <c r="F3" s="18">
        <v>193</v>
      </c>
      <c r="G3" s="18">
        <v>193</v>
      </c>
      <c r="H3" s="18">
        <v>185</v>
      </c>
      <c r="I3" s="18"/>
      <c r="J3" s="18"/>
      <c r="K3" s="21">
        <v>4</v>
      </c>
      <c r="L3" s="21">
        <v>758</v>
      </c>
      <c r="M3" s="22">
        <v>189.5</v>
      </c>
      <c r="N3" s="23">
        <v>11</v>
      </c>
      <c r="O3" s="24">
        <v>200.5</v>
      </c>
    </row>
    <row r="4" spans="1:17" x14ac:dyDescent="0.3">
      <c r="A4" s="43" t="s">
        <v>22</v>
      </c>
      <c r="B4" s="52" t="s">
        <v>137</v>
      </c>
      <c r="C4" s="53">
        <v>44709</v>
      </c>
      <c r="D4" s="54" t="s">
        <v>133</v>
      </c>
      <c r="E4" s="55">
        <v>193</v>
      </c>
      <c r="F4" s="55">
        <v>191</v>
      </c>
      <c r="G4" s="55">
        <v>194</v>
      </c>
      <c r="H4" s="55">
        <v>194</v>
      </c>
      <c r="I4" s="55">
        <v>192</v>
      </c>
      <c r="J4" s="55">
        <v>195</v>
      </c>
      <c r="K4" s="56">
        <v>6</v>
      </c>
      <c r="L4" s="56">
        <v>1159</v>
      </c>
      <c r="M4" s="57">
        <v>193.16666666666666</v>
      </c>
      <c r="N4" s="58">
        <v>4</v>
      </c>
      <c r="O4" s="59">
        <v>197.16666666666666</v>
      </c>
    </row>
    <row r="5" spans="1:17" x14ac:dyDescent="0.3">
      <c r="A5" s="43" t="s">
        <v>22</v>
      </c>
      <c r="B5" s="52" t="s">
        <v>137</v>
      </c>
      <c r="C5" s="53">
        <v>44710</v>
      </c>
      <c r="D5" s="54" t="s">
        <v>133</v>
      </c>
      <c r="E5" s="55">
        <v>191</v>
      </c>
      <c r="F5" s="55">
        <v>193</v>
      </c>
      <c r="G5" s="55">
        <v>193</v>
      </c>
      <c r="H5" s="55">
        <v>187</v>
      </c>
      <c r="I5" s="55"/>
      <c r="J5" s="55"/>
      <c r="K5" s="56">
        <v>4</v>
      </c>
      <c r="L5" s="56">
        <v>764</v>
      </c>
      <c r="M5" s="57">
        <v>191</v>
      </c>
      <c r="N5" s="58">
        <v>2</v>
      </c>
      <c r="O5" s="59">
        <v>193</v>
      </c>
    </row>
    <row r="6" spans="1:17" x14ac:dyDescent="0.3">
      <c r="A6" s="14" t="s">
        <v>62</v>
      </c>
      <c r="B6" s="15" t="s">
        <v>137</v>
      </c>
      <c r="C6" s="16">
        <v>44765</v>
      </c>
      <c r="D6" s="17" t="s">
        <v>133</v>
      </c>
      <c r="E6" s="18">
        <v>190</v>
      </c>
      <c r="F6" s="18">
        <v>191</v>
      </c>
      <c r="G6" s="18">
        <v>194</v>
      </c>
      <c r="H6" s="18">
        <v>197</v>
      </c>
      <c r="I6" s="18">
        <v>192</v>
      </c>
      <c r="J6" s="18">
        <v>191</v>
      </c>
      <c r="K6" s="21">
        <v>6</v>
      </c>
      <c r="L6" s="21">
        <v>1155</v>
      </c>
      <c r="M6" s="22">
        <v>192.5</v>
      </c>
      <c r="N6" s="23">
        <v>4</v>
      </c>
      <c r="O6" s="24">
        <v>196.5</v>
      </c>
    </row>
    <row r="7" spans="1:17" x14ac:dyDescent="0.3">
      <c r="A7" s="14" t="s">
        <v>62</v>
      </c>
      <c r="B7" s="15" t="s">
        <v>137</v>
      </c>
      <c r="C7" s="16">
        <v>44766</v>
      </c>
      <c r="D7" s="17" t="s">
        <v>133</v>
      </c>
      <c r="E7" s="18">
        <v>189</v>
      </c>
      <c r="F7" s="18">
        <v>187</v>
      </c>
      <c r="G7" s="18">
        <v>198</v>
      </c>
      <c r="H7" s="18">
        <v>192</v>
      </c>
      <c r="I7" s="18"/>
      <c r="J7" s="18"/>
      <c r="K7" s="21">
        <v>4</v>
      </c>
      <c r="L7" s="21">
        <v>766</v>
      </c>
      <c r="M7" s="22">
        <v>191.5</v>
      </c>
      <c r="N7" s="23">
        <v>2</v>
      </c>
      <c r="O7" s="24">
        <v>193.5</v>
      </c>
    </row>
    <row r="8" spans="1:17" x14ac:dyDescent="0.3">
      <c r="A8" s="14" t="s">
        <v>37</v>
      </c>
      <c r="B8" s="15" t="s">
        <v>137</v>
      </c>
      <c r="C8" s="16">
        <v>44807</v>
      </c>
      <c r="D8" s="17" t="s">
        <v>241</v>
      </c>
      <c r="E8" s="18">
        <v>193</v>
      </c>
      <c r="F8" s="18">
        <v>194</v>
      </c>
      <c r="G8" s="18">
        <v>192</v>
      </c>
      <c r="H8" s="18">
        <v>192</v>
      </c>
      <c r="I8" s="18">
        <v>199</v>
      </c>
      <c r="J8" s="18">
        <v>193</v>
      </c>
      <c r="K8" s="21">
        <v>6</v>
      </c>
      <c r="L8" s="21">
        <v>1163</v>
      </c>
      <c r="M8" s="22">
        <v>193.83333333333334</v>
      </c>
      <c r="N8" s="23">
        <v>4</v>
      </c>
      <c r="O8" s="24">
        <v>197.83333333333334</v>
      </c>
    </row>
    <row r="9" spans="1:17" x14ac:dyDescent="0.3">
      <c r="A9" s="14" t="s">
        <v>62</v>
      </c>
      <c r="B9" s="15" t="s">
        <v>137</v>
      </c>
      <c r="C9" s="16">
        <v>44801</v>
      </c>
      <c r="D9" s="17" t="s">
        <v>133</v>
      </c>
      <c r="E9" s="18">
        <v>191</v>
      </c>
      <c r="F9" s="18">
        <v>191</v>
      </c>
      <c r="G9" s="18">
        <v>191</v>
      </c>
      <c r="H9" s="18">
        <v>194</v>
      </c>
      <c r="I9" s="18"/>
      <c r="J9" s="18"/>
      <c r="K9" s="21">
        <v>4</v>
      </c>
      <c r="L9" s="21">
        <v>767</v>
      </c>
      <c r="M9" s="22">
        <v>191.75</v>
      </c>
      <c r="N9" s="23">
        <v>3</v>
      </c>
      <c r="O9" s="24">
        <v>194.75</v>
      </c>
    </row>
    <row r="10" spans="1:17" x14ac:dyDescent="0.3">
      <c r="A10" s="14" t="s">
        <v>62</v>
      </c>
      <c r="B10" s="15" t="s">
        <v>137</v>
      </c>
      <c r="C10" s="16">
        <v>44800</v>
      </c>
      <c r="D10" s="17" t="s">
        <v>133</v>
      </c>
      <c r="E10" s="18">
        <v>194.001</v>
      </c>
      <c r="F10" s="18">
        <v>192</v>
      </c>
      <c r="G10" s="18">
        <v>197</v>
      </c>
      <c r="H10" s="18">
        <v>197</v>
      </c>
      <c r="I10" s="18"/>
      <c r="J10" s="18"/>
      <c r="K10" s="21">
        <v>4</v>
      </c>
      <c r="L10" s="21">
        <v>780.00099999999998</v>
      </c>
      <c r="M10" s="22">
        <v>195.00024999999999</v>
      </c>
      <c r="N10" s="23">
        <v>2</v>
      </c>
      <c r="O10" s="24">
        <v>197.00024999999999</v>
      </c>
    </row>
    <row r="11" spans="1:17" x14ac:dyDescent="0.3">
      <c r="A11" s="14" t="s">
        <v>62</v>
      </c>
      <c r="B11" s="15" t="s">
        <v>137</v>
      </c>
      <c r="C11" s="16">
        <v>44828</v>
      </c>
      <c r="D11" s="17" t="s">
        <v>133</v>
      </c>
      <c r="E11" s="18">
        <v>187</v>
      </c>
      <c r="F11" s="18">
        <v>192</v>
      </c>
      <c r="G11" s="18">
        <v>193</v>
      </c>
      <c r="H11" s="18">
        <v>184</v>
      </c>
      <c r="I11" s="18">
        <v>188</v>
      </c>
      <c r="J11" s="18">
        <v>191</v>
      </c>
      <c r="K11" s="21">
        <v>6</v>
      </c>
      <c r="L11" s="21">
        <v>1135</v>
      </c>
      <c r="M11" s="22">
        <v>189.16666666666666</v>
      </c>
      <c r="N11" s="23">
        <v>4</v>
      </c>
      <c r="O11" s="24">
        <v>193.16666666666666</v>
      </c>
    </row>
    <row r="12" spans="1:17" x14ac:dyDescent="0.3">
      <c r="A12" s="14" t="s">
        <v>62</v>
      </c>
      <c r="B12" s="15" t="s">
        <v>137</v>
      </c>
      <c r="C12" s="16">
        <v>44829</v>
      </c>
      <c r="D12" s="17" t="s">
        <v>133</v>
      </c>
      <c r="E12" s="18">
        <v>184</v>
      </c>
      <c r="F12" s="18">
        <v>180</v>
      </c>
      <c r="G12" s="18">
        <v>181</v>
      </c>
      <c r="H12" s="18">
        <v>186</v>
      </c>
      <c r="I12" s="18"/>
      <c r="J12" s="18"/>
      <c r="K12" s="21">
        <v>4</v>
      </c>
      <c r="L12" s="21">
        <v>731</v>
      </c>
      <c r="M12" s="22">
        <v>182.75</v>
      </c>
      <c r="N12" s="23">
        <v>2</v>
      </c>
      <c r="O12" s="24">
        <v>184.75</v>
      </c>
    </row>
    <row r="13" spans="1:17" x14ac:dyDescent="0.3">
      <c r="A13" s="14" t="s">
        <v>62</v>
      </c>
      <c r="B13" s="15" t="s">
        <v>137</v>
      </c>
      <c r="C13" s="16">
        <v>44849</v>
      </c>
      <c r="D13" s="17" t="s">
        <v>133</v>
      </c>
      <c r="E13" s="18">
        <v>188</v>
      </c>
      <c r="F13" s="18">
        <v>192</v>
      </c>
      <c r="G13" s="18">
        <v>195</v>
      </c>
      <c r="H13" s="18">
        <v>189</v>
      </c>
      <c r="I13" s="18"/>
      <c r="J13" s="18"/>
      <c r="K13" s="21">
        <v>4</v>
      </c>
      <c r="L13" s="21">
        <v>764</v>
      </c>
      <c r="M13" s="22">
        <v>191</v>
      </c>
      <c r="N13" s="23">
        <v>3</v>
      </c>
      <c r="O13" s="24">
        <v>194</v>
      </c>
    </row>
    <row r="14" spans="1:17" x14ac:dyDescent="0.3">
      <c r="A14" s="14" t="s">
        <v>62</v>
      </c>
      <c r="B14" s="15" t="s">
        <v>137</v>
      </c>
      <c r="C14" s="16">
        <v>44850</v>
      </c>
      <c r="D14" s="17" t="s">
        <v>133</v>
      </c>
      <c r="E14" s="18">
        <v>187</v>
      </c>
      <c r="F14" s="18">
        <v>192</v>
      </c>
      <c r="G14" s="18">
        <v>185</v>
      </c>
      <c r="H14" s="18">
        <v>189</v>
      </c>
      <c r="I14" s="18"/>
      <c r="J14" s="18"/>
      <c r="K14" s="21">
        <v>4</v>
      </c>
      <c r="L14" s="21">
        <v>753</v>
      </c>
      <c r="M14" s="22">
        <v>188.25</v>
      </c>
      <c r="N14" s="23">
        <v>2</v>
      </c>
      <c r="O14" s="24">
        <v>190.25</v>
      </c>
    </row>
    <row r="15" spans="1:17" x14ac:dyDescent="0.3">
      <c r="A15" s="14" t="s">
        <v>62</v>
      </c>
      <c r="B15" s="15" t="s">
        <v>137</v>
      </c>
      <c r="C15" s="16">
        <v>44877</v>
      </c>
      <c r="D15" s="17" t="s">
        <v>133</v>
      </c>
      <c r="E15" s="18">
        <v>186</v>
      </c>
      <c r="F15" s="18">
        <v>192</v>
      </c>
      <c r="G15" s="18">
        <v>186</v>
      </c>
      <c r="H15" s="18">
        <v>186</v>
      </c>
      <c r="I15" s="18"/>
      <c r="J15" s="18"/>
      <c r="K15" s="21">
        <v>4</v>
      </c>
      <c r="L15" s="21">
        <v>750</v>
      </c>
      <c r="M15" s="22">
        <v>187.5</v>
      </c>
      <c r="N15" s="23">
        <v>3</v>
      </c>
      <c r="O15" s="24">
        <v>190.5</v>
      </c>
    </row>
    <row r="17" spans="11:15" x14ac:dyDescent="0.3">
      <c r="K17" s="8">
        <f>SUM(K2:K16)</f>
        <v>64</v>
      </c>
      <c r="L17" s="8">
        <f>SUM(L2:L16)</f>
        <v>12211.101000000001</v>
      </c>
      <c r="M17" s="7">
        <f>SUM(L17/K17)</f>
        <v>190.79845312500001</v>
      </c>
      <c r="N17" s="8">
        <f>SUM(N2:N16)</f>
        <v>55</v>
      </c>
      <c r="O17" s="12">
        <f>SUM(M17+N17)</f>
        <v>245.79845312500001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6_1"/>
    <protectedRange algorithmName="SHA-512" hashValue="ON39YdpmFHfN9f47KpiRvqrKx0V9+erV1CNkpWzYhW/Qyc6aT8rEyCrvauWSYGZK2ia3o7vd3akF07acHAFpOA==" saltValue="yVW9XmDwTqEnmpSGai0KYg==" spinCount="100000" sqref="D2" name="Range1_1_11_1"/>
    <protectedRange sqref="I3:J3 B3:C3" name="Range1_21_1"/>
    <protectedRange sqref="D3" name="Range1_1_12_1"/>
    <protectedRange sqref="E3:H3" name="Range1_3_3_1"/>
    <protectedRange algorithmName="SHA-512" hashValue="ON39YdpmFHfN9f47KpiRvqrKx0V9+erV1CNkpWzYhW/Qyc6aT8rEyCrvauWSYGZK2ia3o7vd3akF07acHAFpOA==" saltValue="yVW9XmDwTqEnmpSGai0KYg==" spinCount="100000" sqref="I6:J7 B6:C7" name="Range1_12"/>
    <protectedRange algorithmName="SHA-512" hashValue="ON39YdpmFHfN9f47KpiRvqrKx0V9+erV1CNkpWzYhW/Qyc6aT8rEyCrvauWSYGZK2ia3o7vd3akF07acHAFpOA==" saltValue="yVW9XmDwTqEnmpSGai0KYg==" spinCount="100000" sqref="D6:D7" name="Range1_1_10"/>
    <protectedRange algorithmName="SHA-512" hashValue="ON39YdpmFHfN9f47KpiRvqrKx0V9+erV1CNkpWzYhW/Qyc6aT8rEyCrvauWSYGZK2ia3o7vd3akF07acHAFpOA==" saltValue="yVW9XmDwTqEnmpSGai0KYg==" spinCount="100000" sqref="E6:H7" name="Range1_3_4"/>
    <protectedRange algorithmName="SHA-512" hashValue="ON39YdpmFHfN9f47KpiRvqrKx0V9+erV1CNkpWzYhW/Qyc6aT8rEyCrvauWSYGZK2ia3o7vd3akF07acHAFpOA==" saltValue="yVW9XmDwTqEnmpSGai0KYg==" spinCount="100000" sqref="B8:C8 E8:J8" name="Range1_2_3"/>
    <protectedRange algorithmName="SHA-512" hashValue="ON39YdpmFHfN9f47KpiRvqrKx0V9+erV1CNkpWzYhW/Qyc6aT8rEyCrvauWSYGZK2ia3o7vd3akF07acHAFpOA==" saltValue="yVW9XmDwTqEnmpSGai0KYg==" spinCount="100000" sqref="D8" name="Range1_1_1_5"/>
    <protectedRange algorithmName="SHA-512" hashValue="ON39YdpmFHfN9f47KpiRvqrKx0V9+erV1CNkpWzYhW/Qyc6aT8rEyCrvauWSYGZK2ia3o7vd3akF07acHAFpOA==" saltValue="yVW9XmDwTqEnmpSGai0KYg==" spinCount="100000" sqref="I9:J12 B9:C12" name="Range1_10_1"/>
    <protectedRange algorithmName="SHA-512" hashValue="ON39YdpmFHfN9f47KpiRvqrKx0V9+erV1CNkpWzYhW/Qyc6aT8rEyCrvauWSYGZK2ia3o7vd3akF07acHAFpOA==" saltValue="yVW9XmDwTqEnmpSGai0KYg==" spinCount="100000" sqref="D9:D12" name="Range1_1_4_1"/>
    <protectedRange algorithmName="SHA-512" hashValue="ON39YdpmFHfN9f47KpiRvqrKx0V9+erV1CNkpWzYhW/Qyc6aT8rEyCrvauWSYGZK2ia3o7vd3akF07acHAFpOA==" saltValue="yVW9XmDwTqEnmpSGai0KYg==" spinCount="100000" sqref="E9:H12" name="Range1_3_1_2"/>
    <protectedRange algorithmName="SHA-512" hashValue="ON39YdpmFHfN9f47KpiRvqrKx0V9+erV1CNkpWzYhW/Qyc6aT8rEyCrvauWSYGZK2ia3o7vd3akF07acHAFpOA==" saltValue="yVW9XmDwTqEnmpSGai0KYg==" spinCount="100000" sqref="D13" name="Range1_1_1_2_8"/>
    <protectedRange algorithmName="SHA-512" hashValue="ON39YdpmFHfN9f47KpiRvqrKx0V9+erV1CNkpWzYhW/Qyc6aT8rEyCrvauWSYGZK2ia3o7vd3akF07acHAFpOA==" saltValue="yVW9XmDwTqEnmpSGai0KYg==" spinCount="100000" sqref="I13:J13 B13:C13" name="Range1_27"/>
    <protectedRange algorithmName="SHA-512" hashValue="ON39YdpmFHfN9f47KpiRvqrKx0V9+erV1CNkpWzYhW/Qyc6aT8rEyCrvauWSYGZK2ia3o7vd3akF07acHAFpOA==" saltValue="yVW9XmDwTqEnmpSGai0KYg==" spinCount="100000" sqref="E13:H13" name="Range1_3_7"/>
    <protectedRange algorithmName="SHA-512" hashValue="ON39YdpmFHfN9f47KpiRvqrKx0V9+erV1CNkpWzYhW/Qyc6aT8rEyCrvauWSYGZK2ia3o7vd3akF07acHAFpOA==" saltValue="yVW9XmDwTqEnmpSGai0KYg==" spinCount="100000" sqref="I14:J14 B14:C14" name="Range1_28"/>
    <protectedRange algorithmName="SHA-512" hashValue="ON39YdpmFHfN9f47KpiRvqrKx0V9+erV1CNkpWzYhW/Qyc6aT8rEyCrvauWSYGZK2ia3o7vd3akF07acHAFpOA==" saltValue="yVW9XmDwTqEnmpSGai0KYg==" spinCount="100000" sqref="D14" name="Range1_1_17"/>
    <protectedRange algorithmName="SHA-512" hashValue="ON39YdpmFHfN9f47KpiRvqrKx0V9+erV1CNkpWzYhW/Qyc6aT8rEyCrvauWSYGZK2ia3o7vd3akF07acHAFpOA==" saltValue="yVW9XmDwTqEnmpSGai0KYg==" spinCount="100000" sqref="E14:H14" name="Range1_3_8"/>
    <protectedRange algorithmName="SHA-512" hashValue="ON39YdpmFHfN9f47KpiRvqrKx0V9+erV1CNkpWzYhW/Qyc6aT8rEyCrvauWSYGZK2ia3o7vd3akF07acHAFpOA==" saltValue="yVW9XmDwTqEnmpSGai0KYg==" spinCount="100000" sqref="I15:J15 B15:C15" name="Range1_30"/>
    <protectedRange algorithmName="SHA-512" hashValue="ON39YdpmFHfN9f47KpiRvqrKx0V9+erV1CNkpWzYhW/Qyc6aT8rEyCrvauWSYGZK2ia3o7vd3akF07acHAFpOA==" saltValue="yVW9XmDwTqEnmpSGai0KYg==" spinCount="100000" sqref="D15" name="Range1_1_16"/>
    <protectedRange algorithmName="SHA-512" hashValue="ON39YdpmFHfN9f47KpiRvqrKx0V9+erV1CNkpWzYhW/Qyc6aT8rEyCrvauWSYGZK2ia3o7vd3akF07acHAFpOA==" saltValue="yVW9XmDwTqEnmpSGai0KYg==" spinCount="100000" sqref="E15:H15" name="Range1_3_9"/>
  </protectedRanges>
  <conditionalFormatting sqref="I2">
    <cfRule type="top10" dxfId="3500" priority="50" rank="1"/>
  </conditionalFormatting>
  <conditionalFormatting sqref="H2">
    <cfRule type="top10" dxfId="3499" priority="46" rank="1"/>
  </conditionalFormatting>
  <conditionalFormatting sqref="J2">
    <cfRule type="top10" dxfId="3498" priority="47" rank="1"/>
  </conditionalFormatting>
  <conditionalFormatting sqref="G2">
    <cfRule type="top10" dxfId="3497" priority="49" rank="1"/>
  </conditionalFormatting>
  <conditionalFormatting sqref="F2">
    <cfRule type="top10" dxfId="3496" priority="48" rank="1"/>
  </conditionalFormatting>
  <conditionalFormatting sqref="E2">
    <cfRule type="top10" dxfId="3495" priority="45" rank="1"/>
  </conditionalFormatting>
  <conditionalFormatting sqref="F3">
    <cfRule type="top10" dxfId="3494" priority="39" rank="1"/>
  </conditionalFormatting>
  <conditionalFormatting sqref="G3">
    <cfRule type="top10" dxfId="3493" priority="40" rank="1"/>
  </conditionalFormatting>
  <conditionalFormatting sqref="H3">
    <cfRule type="top10" dxfId="3492" priority="41" rank="1"/>
  </conditionalFormatting>
  <conditionalFormatting sqref="I3">
    <cfRule type="top10" dxfId="3491" priority="42" rank="1"/>
  </conditionalFormatting>
  <conditionalFormatting sqref="J3">
    <cfRule type="top10" dxfId="3490" priority="43" rank="1"/>
  </conditionalFormatting>
  <conditionalFormatting sqref="E3">
    <cfRule type="top10" dxfId="3489" priority="44" rank="1"/>
  </conditionalFormatting>
  <conditionalFormatting sqref="I6:I7">
    <cfRule type="top10" dxfId="3488" priority="33" rank="1"/>
  </conditionalFormatting>
  <conditionalFormatting sqref="E6:E7">
    <cfRule type="top10" dxfId="3487" priority="34" rank="1"/>
  </conditionalFormatting>
  <conditionalFormatting sqref="G6:G7">
    <cfRule type="top10" dxfId="3486" priority="35" rank="1"/>
  </conditionalFormatting>
  <conditionalFormatting sqref="H6:H7">
    <cfRule type="top10" dxfId="3485" priority="36" rank="1"/>
  </conditionalFormatting>
  <conditionalFormatting sqref="J6:J7">
    <cfRule type="top10" dxfId="3484" priority="37" rank="1"/>
  </conditionalFormatting>
  <conditionalFormatting sqref="F6:F7">
    <cfRule type="top10" dxfId="3483" priority="38" rank="1"/>
  </conditionalFormatting>
  <conditionalFormatting sqref="J8">
    <cfRule type="top10" dxfId="3482" priority="27" rank="1"/>
  </conditionalFormatting>
  <conditionalFormatting sqref="I8">
    <cfRule type="top10" dxfId="3481" priority="28" rank="1"/>
  </conditionalFormatting>
  <conditionalFormatting sqref="H8">
    <cfRule type="top10" dxfId="3480" priority="29" rank="1"/>
  </conditionalFormatting>
  <conditionalFormatting sqref="G8">
    <cfRule type="top10" dxfId="3479" priority="30" rank="1"/>
  </conditionalFormatting>
  <conditionalFormatting sqref="F8">
    <cfRule type="top10" dxfId="3478" priority="31" rank="1"/>
  </conditionalFormatting>
  <conditionalFormatting sqref="E8">
    <cfRule type="top10" dxfId="3477" priority="32" rank="1"/>
  </conditionalFormatting>
  <conditionalFormatting sqref="F9:F12">
    <cfRule type="top10" dxfId="3476" priority="24" rank="1"/>
  </conditionalFormatting>
  <conditionalFormatting sqref="I9:I12">
    <cfRule type="top10" dxfId="3475" priority="21" rank="1"/>
    <cfRule type="top10" dxfId="3474" priority="26" rank="1"/>
  </conditionalFormatting>
  <conditionalFormatting sqref="E9:E12">
    <cfRule type="top10" dxfId="3473" priority="25" rank="1"/>
  </conditionalFormatting>
  <conditionalFormatting sqref="G9:G12">
    <cfRule type="top10" dxfId="3472" priority="23" rank="1"/>
  </conditionalFormatting>
  <conditionalFormatting sqref="H9:H12">
    <cfRule type="top10" dxfId="3471" priority="22" rank="1"/>
  </conditionalFormatting>
  <conditionalFormatting sqref="J9:J12">
    <cfRule type="top10" dxfId="3470" priority="20" rank="1"/>
  </conditionalFormatting>
  <conditionalFormatting sqref="E9:J12">
    <cfRule type="cellIs" dxfId="3469" priority="19" operator="greaterThanOrEqual">
      <formula>200</formula>
    </cfRule>
  </conditionalFormatting>
  <conditionalFormatting sqref="I13">
    <cfRule type="top10" dxfId="3468" priority="14" rank="1"/>
  </conditionalFormatting>
  <conditionalFormatting sqref="E13">
    <cfRule type="top10" dxfId="3467" priority="18" rank="1"/>
  </conditionalFormatting>
  <conditionalFormatting sqref="G13">
    <cfRule type="top10" dxfId="3466" priority="16" rank="1"/>
  </conditionalFormatting>
  <conditionalFormatting sqref="H13">
    <cfRule type="top10" dxfId="3465" priority="15" rank="1"/>
  </conditionalFormatting>
  <conditionalFormatting sqref="J13">
    <cfRule type="top10" dxfId="3464" priority="13" rank="1"/>
  </conditionalFormatting>
  <conditionalFormatting sqref="F13">
    <cfRule type="top10" dxfId="3463" priority="17" rank="1"/>
  </conditionalFormatting>
  <conditionalFormatting sqref="I14">
    <cfRule type="top10" dxfId="3462" priority="8" rank="1"/>
  </conditionalFormatting>
  <conditionalFormatting sqref="E14">
    <cfRule type="top10" dxfId="3461" priority="12" rank="1"/>
  </conditionalFormatting>
  <conditionalFormatting sqref="G14">
    <cfRule type="top10" dxfId="3460" priority="10" rank="1"/>
  </conditionalFormatting>
  <conditionalFormatting sqref="H14">
    <cfRule type="top10" dxfId="3459" priority="9" rank="1"/>
  </conditionalFormatting>
  <conditionalFormatting sqref="J14">
    <cfRule type="top10" dxfId="3458" priority="7" rank="1"/>
  </conditionalFormatting>
  <conditionalFormatting sqref="F14">
    <cfRule type="top10" dxfId="3457" priority="11" rank="1"/>
  </conditionalFormatting>
  <conditionalFormatting sqref="I15">
    <cfRule type="top10" dxfId="3456" priority="2" rank="1"/>
  </conditionalFormatting>
  <conditionalFormatting sqref="E15">
    <cfRule type="top10" dxfId="3455" priority="6" rank="1"/>
  </conditionalFormatting>
  <conditionalFormatting sqref="G15">
    <cfRule type="top10" dxfId="3454" priority="4" rank="1"/>
  </conditionalFormatting>
  <conditionalFormatting sqref="H15">
    <cfRule type="top10" dxfId="3453" priority="3" rank="1"/>
  </conditionalFormatting>
  <conditionalFormatting sqref="J15">
    <cfRule type="top10" dxfId="3452" priority="1" rank="1"/>
  </conditionalFormatting>
  <conditionalFormatting sqref="F15">
    <cfRule type="top10" dxfId="3451" priority="5" rank="1"/>
  </conditionalFormatting>
  <hyperlinks>
    <hyperlink ref="Q1" location="'National Rankings'!A1" display="Back to Ranking" xr:uid="{D812B1D2-2088-49CE-A589-18E8945C923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232EE5-9FE8-4BAA-A8A8-87EC6DF0708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1FB61-831C-4249-891C-8D582972B551}">
  <sheetPr codeName="Sheet68"/>
  <dimension ref="A1:Q21"/>
  <sheetViews>
    <sheetView topLeftCell="A3" workbookViewId="0">
      <selection activeCell="A19" sqref="A19:O1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55</v>
      </c>
      <c r="C2" s="16">
        <v>44646</v>
      </c>
      <c r="D2" s="17" t="s">
        <v>38</v>
      </c>
      <c r="E2" s="18">
        <v>171</v>
      </c>
      <c r="F2" s="18">
        <v>190</v>
      </c>
      <c r="G2" s="18">
        <v>175</v>
      </c>
      <c r="H2" s="18">
        <v>170</v>
      </c>
      <c r="I2" s="18"/>
      <c r="J2" s="18"/>
      <c r="K2" s="21">
        <v>4</v>
      </c>
      <c r="L2" s="21">
        <v>706</v>
      </c>
      <c r="M2" s="22">
        <v>176.5</v>
      </c>
      <c r="N2" s="23">
        <v>6</v>
      </c>
      <c r="O2" s="24">
        <v>182.5</v>
      </c>
    </row>
    <row r="3" spans="1:17" x14ac:dyDescent="0.3">
      <c r="A3" s="14" t="s">
        <v>37</v>
      </c>
      <c r="B3" s="15" t="s">
        <v>55</v>
      </c>
      <c r="C3" s="16">
        <v>44656</v>
      </c>
      <c r="D3" s="17" t="s">
        <v>38</v>
      </c>
      <c r="E3" s="18">
        <v>172</v>
      </c>
      <c r="F3" s="18">
        <v>178</v>
      </c>
      <c r="G3" s="18">
        <v>178</v>
      </c>
      <c r="H3" s="18">
        <v>187</v>
      </c>
      <c r="I3" s="18"/>
      <c r="J3" s="18"/>
      <c r="K3" s="21">
        <v>4</v>
      </c>
      <c r="L3" s="21">
        <v>715</v>
      </c>
      <c r="M3" s="22">
        <v>178.75</v>
      </c>
      <c r="N3" s="23">
        <v>5</v>
      </c>
      <c r="O3" s="24">
        <v>183.75</v>
      </c>
    </row>
    <row r="4" spans="1:17" x14ac:dyDescent="0.3">
      <c r="A4" s="14" t="s">
        <v>37</v>
      </c>
      <c r="B4" s="15" t="s">
        <v>55</v>
      </c>
      <c r="C4" s="16">
        <v>44674</v>
      </c>
      <c r="D4" s="17" t="s">
        <v>38</v>
      </c>
      <c r="E4" s="18">
        <v>178</v>
      </c>
      <c r="F4" s="18">
        <v>175</v>
      </c>
      <c r="G4" s="18">
        <v>177</v>
      </c>
      <c r="H4" s="18">
        <v>177</v>
      </c>
      <c r="I4" s="18"/>
      <c r="J4" s="18"/>
      <c r="K4" s="21">
        <v>4</v>
      </c>
      <c r="L4" s="21">
        <v>707</v>
      </c>
      <c r="M4" s="22">
        <v>176.75</v>
      </c>
      <c r="N4" s="23">
        <v>2</v>
      </c>
      <c r="O4" s="24">
        <v>178.75</v>
      </c>
    </row>
    <row r="5" spans="1:17" x14ac:dyDescent="0.3">
      <c r="A5" s="14" t="s">
        <v>37</v>
      </c>
      <c r="B5" s="15" t="s">
        <v>55</v>
      </c>
      <c r="C5" s="16">
        <v>44684</v>
      </c>
      <c r="D5" s="17" t="s">
        <v>38</v>
      </c>
      <c r="E5" s="18">
        <v>190</v>
      </c>
      <c r="F5" s="18">
        <v>189</v>
      </c>
      <c r="G5" s="18">
        <v>190</v>
      </c>
      <c r="H5" s="18">
        <v>194</v>
      </c>
      <c r="I5" s="18"/>
      <c r="J5" s="18"/>
      <c r="K5" s="21">
        <v>4</v>
      </c>
      <c r="L5" s="21">
        <v>763</v>
      </c>
      <c r="M5" s="22">
        <v>190.75</v>
      </c>
      <c r="N5" s="23">
        <v>5</v>
      </c>
      <c r="O5" s="24">
        <v>195.75</v>
      </c>
    </row>
    <row r="6" spans="1:17" x14ac:dyDescent="0.3">
      <c r="A6" s="43" t="s">
        <v>22</v>
      </c>
      <c r="B6" s="52" t="s">
        <v>55</v>
      </c>
      <c r="C6" s="53">
        <v>44709</v>
      </c>
      <c r="D6" s="54" t="s">
        <v>38</v>
      </c>
      <c r="E6" s="55">
        <v>164</v>
      </c>
      <c r="F6" s="55">
        <v>151</v>
      </c>
      <c r="G6" s="55">
        <v>167</v>
      </c>
      <c r="H6" s="55">
        <v>168</v>
      </c>
      <c r="I6" s="55"/>
      <c r="J6" s="55"/>
      <c r="K6" s="56">
        <v>4</v>
      </c>
      <c r="L6" s="56">
        <v>650</v>
      </c>
      <c r="M6" s="57">
        <v>162.5</v>
      </c>
      <c r="N6" s="58">
        <v>2</v>
      </c>
      <c r="O6" s="59">
        <v>164.5</v>
      </c>
    </row>
    <row r="7" spans="1:17" x14ac:dyDescent="0.3">
      <c r="A7" s="43" t="s">
        <v>22</v>
      </c>
      <c r="B7" s="15" t="s">
        <v>55</v>
      </c>
      <c r="C7" s="16">
        <v>44719</v>
      </c>
      <c r="D7" s="17" t="s">
        <v>38</v>
      </c>
      <c r="E7" s="18">
        <v>191</v>
      </c>
      <c r="F7" s="18">
        <v>195</v>
      </c>
      <c r="G7" s="18">
        <v>192</v>
      </c>
      <c r="H7" s="18">
        <v>189</v>
      </c>
      <c r="I7" s="18"/>
      <c r="J7" s="18"/>
      <c r="K7" s="21">
        <v>4</v>
      </c>
      <c r="L7" s="21">
        <v>767</v>
      </c>
      <c r="M7" s="22">
        <v>191.75</v>
      </c>
      <c r="N7" s="23">
        <v>5</v>
      </c>
      <c r="O7" s="24">
        <v>196.75</v>
      </c>
    </row>
    <row r="8" spans="1:17" x14ac:dyDescent="0.3">
      <c r="A8" s="14" t="s">
        <v>37</v>
      </c>
      <c r="B8" s="15" t="s">
        <v>55</v>
      </c>
      <c r="C8" s="16">
        <v>44765</v>
      </c>
      <c r="D8" s="17" t="s">
        <v>38</v>
      </c>
      <c r="E8" s="18">
        <v>183</v>
      </c>
      <c r="F8" s="18">
        <v>186</v>
      </c>
      <c r="G8" s="18">
        <v>190</v>
      </c>
      <c r="H8" s="18">
        <v>187</v>
      </c>
      <c r="I8" s="18"/>
      <c r="J8" s="18"/>
      <c r="K8" s="21">
        <v>4</v>
      </c>
      <c r="L8" s="21">
        <v>746</v>
      </c>
      <c r="M8" s="22">
        <v>186.5</v>
      </c>
      <c r="N8" s="23">
        <v>6</v>
      </c>
      <c r="O8" s="24">
        <v>192.5</v>
      </c>
    </row>
    <row r="9" spans="1:17" x14ac:dyDescent="0.3">
      <c r="A9" s="14" t="s">
        <v>62</v>
      </c>
      <c r="B9" s="15" t="s">
        <v>55</v>
      </c>
      <c r="C9" s="16">
        <v>44772</v>
      </c>
      <c r="D9" s="17" t="s">
        <v>38</v>
      </c>
      <c r="E9" s="18">
        <v>184</v>
      </c>
      <c r="F9" s="18">
        <v>187</v>
      </c>
      <c r="G9" s="18">
        <v>183</v>
      </c>
      <c r="H9" s="18">
        <v>186</v>
      </c>
      <c r="I9" s="18">
        <v>186</v>
      </c>
      <c r="J9" s="18">
        <v>194</v>
      </c>
      <c r="K9" s="21">
        <v>6</v>
      </c>
      <c r="L9" s="21">
        <v>1120</v>
      </c>
      <c r="M9" s="22">
        <v>186.66666666666666</v>
      </c>
      <c r="N9" s="23">
        <v>12</v>
      </c>
      <c r="O9" s="24">
        <v>198.66666666666666</v>
      </c>
    </row>
    <row r="10" spans="1:17" x14ac:dyDescent="0.3">
      <c r="A10" s="14" t="s">
        <v>62</v>
      </c>
      <c r="B10" s="15" t="s">
        <v>55</v>
      </c>
      <c r="C10" s="16">
        <v>44775</v>
      </c>
      <c r="D10" s="17" t="s">
        <v>38</v>
      </c>
      <c r="E10" s="18">
        <v>183</v>
      </c>
      <c r="F10" s="18">
        <v>188</v>
      </c>
      <c r="G10" s="18">
        <v>185</v>
      </c>
      <c r="H10" s="18">
        <v>182</v>
      </c>
      <c r="I10" s="18"/>
      <c r="J10" s="18"/>
      <c r="K10" s="21">
        <v>4</v>
      </c>
      <c r="L10" s="21">
        <v>738</v>
      </c>
      <c r="M10" s="22">
        <v>184.5</v>
      </c>
      <c r="N10" s="23">
        <v>5</v>
      </c>
      <c r="O10" s="24">
        <v>189.5</v>
      </c>
    </row>
    <row r="11" spans="1:17" x14ac:dyDescent="0.3">
      <c r="A11" s="14" t="s">
        <v>37</v>
      </c>
      <c r="B11" s="15" t="s">
        <v>55</v>
      </c>
      <c r="C11" s="16">
        <v>44786</v>
      </c>
      <c r="D11" s="17" t="s">
        <v>38</v>
      </c>
      <c r="E11" s="18">
        <v>190</v>
      </c>
      <c r="F11" s="18">
        <v>182</v>
      </c>
      <c r="G11" s="18">
        <v>186</v>
      </c>
      <c r="H11" s="18">
        <v>184</v>
      </c>
      <c r="I11" s="18"/>
      <c r="J11" s="18"/>
      <c r="K11" s="21">
        <v>4</v>
      </c>
      <c r="L11" s="21">
        <v>742</v>
      </c>
      <c r="M11" s="22">
        <v>185.5</v>
      </c>
      <c r="N11" s="23">
        <v>6</v>
      </c>
      <c r="O11" s="24">
        <v>191.5</v>
      </c>
    </row>
    <row r="12" spans="1:17" x14ac:dyDescent="0.3">
      <c r="A12" s="14" t="s">
        <v>37</v>
      </c>
      <c r="B12" s="15" t="s">
        <v>55</v>
      </c>
      <c r="C12" s="16">
        <v>44810</v>
      </c>
      <c r="D12" s="17" t="s">
        <v>38</v>
      </c>
      <c r="E12" s="18">
        <v>191</v>
      </c>
      <c r="F12" s="18">
        <v>187</v>
      </c>
      <c r="G12" s="18">
        <v>192</v>
      </c>
      <c r="H12" s="18">
        <v>190</v>
      </c>
      <c r="I12" s="18"/>
      <c r="J12" s="18"/>
      <c r="K12" s="21">
        <v>4</v>
      </c>
      <c r="L12" s="21">
        <v>760</v>
      </c>
      <c r="M12" s="22">
        <v>190</v>
      </c>
      <c r="N12" s="23">
        <v>4</v>
      </c>
      <c r="O12" s="24">
        <v>194</v>
      </c>
    </row>
    <row r="13" spans="1:17" x14ac:dyDescent="0.3">
      <c r="A13" s="14" t="s">
        <v>37</v>
      </c>
      <c r="B13" s="15" t="s">
        <v>55</v>
      </c>
      <c r="C13" s="16">
        <v>44800</v>
      </c>
      <c r="D13" s="17" t="s">
        <v>38</v>
      </c>
      <c r="E13" s="18">
        <v>183</v>
      </c>
      <c r="F13" s="18">
        <v>188</v>
      </c>
      <c r="G13" s="18">
        <v>188</v>
      </c>
      <c r="H13" s="18">
        <v>178</v>
      </c>
      <c r="I13" s="18"/>
      <c r="J13" s="18"/>
      <c r="K13" s="21">
        <v>4</v>
      </c>
      <c r="L13" s="21">
        <v>737</v>
      </c>
      <c r="M13" s="22">
        <v>184.25</v>
      </c>
      <c r="N13" s="23">
        <v>3</v>
      </c>
      <c r="O13" s="24">
        <v>187.25</v>
      </c>
    </row>
    <row r="14" spans="1:17" x14ac:dyDescent="0.3">
      <c r="A14" s="14" t="s">
        <v>37</v>
      </c>
      <c r="B14" s="15" t="s">
        <v>55</v>
      </c>
      <c r="C14" s="16">
        <v>44828</v>
      </c>
      <c r="D14" s="17" t="s">
        <v>38</v>
      </c>
      <c r="E14" s="18">
        <v>178</v>
      </c>
      <c r="F14" s="18">
        <v>183</v>
      </c>
      <c r="G14" s="18">
        <v>189</v>
      </c>
      <c r="H14" s="18">
        <v>185</v>
      </c>
      <c r="I14" s="18"/>
      <c r="J14" s="18"/>
      <c r="K14" s="21">
        <v>4</v>
      </c>
      <c r="L14" s="21">
        <v>735</v>
      </c>
      <c r="M14" s="22">
        <v>183.75</v>
      </c>
      <c r="N14" s="23">
        <v>3</v>
      </c>
      <c r="O14" s="24">
        <v>186.75</v>
      </c>
    </row>
    <row r="15" spans="1:17" x14ac:dyDescent="0.3">
      <c r="A15" s="14" t="s">
        <v>62</v>
      </c>
      <c r="B15" s="15" t="s">
        <v>55</v>
      </c>
      <c r="C15" s="16">
        <v>44838</v>
      </c>
      <c r="D15" s="17" t="s">
        <v>38</v>
      </c>
      <c r="E15" s="18">
        <v>190</v>
      </c>
      <c r="F15" s="18">
        <v>194</v>
      </c>
      <c r="G15" s="18">
        <v>189</v>
      </c>
      <c r="H15" s="18">
        <v>191</v>
      </c>
      <c r="I15" s="18"/>
      <c r="J15" s="18"/>
      <c r="K15" s="21">
        <v>4</v>
      </c>
      <c r="L15" s="21">
        <v>764</v>
      </c>
      <c r="M15" s="22">
        <v>191</v>
      </c>
      <c r="N15" s="23">
        <v>5</v>
      </c>
      <c r="O15" s="24">
        <v>196</v>
      </c>
    </row>
    <row r="16" spans="1:17" x14ac:dyDescent="0.3">
      <c r="A16" s="14" t="s">
        <v>62</v>
      </c>
      <c r="B16" s="15" t="s">
        <v>55</v>
      </c>
      <c r="C16" s="16">
        <v>44842</v>
      </c>
      <c r="D16" s="17" t="s">
        <v>38</v>
      </c>
      <c r="E16" s="18">
        <v>186</v>
      </c>
      <c r="F16" s="18">
        <v>192</v>
      </c>
      <c r="G16" s="18">
        <v>191</v>
      </c>
      <c r="H16" s="18">
        <v>186</v>
      </c>
      <c r="I16" s="18"/>
      <c r="J16" s="18"/>
      <c r="K16" s="21">
        <v>4</v>
      </c>
      <c r="L16" s="21">
        <v>755</v>
      </c>
      <c r="M16" s="22">
        <v>188.75</v>
      </c>
      <c r="N16" s="23">
        <v>5</v>
      </c>
      <c r="O16" s="24">
        <v>193.75</v>
      </c>
    </row>
    <row r="17" spans="1:15" x14ac:dyDescent="0.3">
      <c r="A17" s="14" t="s">
        <v>37</v>
      </c>
      <c r="B17" s="15" t="s">
        <v>55</v>
      </c>
      <c r="C17" s="16">
        <v>44870</v>
      </c>
      <c r="D17" s="17" t="s">
        <v>38</v>
      </c>
      <c r="E17" s="18">
        <v>190</v>
      </c>
      <c r="F17" s="18">
        <v>189</v>
      </c>
      <c r="G17" s="18">
        <v>189</v>
      </c>
      <c r="H17" s="18">
        <v>176</v>
      </c>
      <c r="I17" s="18"/>
      <c r="J17" s="18"/>
      <c r="K17" s="21">
        <v>4</v>
      </c>
      <c r="L17" s="21">
        <v>744</v>
      </c>
      <c r="M17" s="22">
        <v>186</v>
      </c>
      <c r="N17" s="23">
        <v>2</v>
      </c>
      <c r="O17" s="24">
        <v>188</v>
      </c>
    </row>
    <row r="18" spans="1:15" x14ac:dyDescent="0.3">
      <c r="A18" s="14" t="s">
        <v>37</v>
      </c>
      <c r="B18" s="15" t="s">
        <v>55</v>
      </c>
      <c r="C18" s="16">
        <v>44863</v>
      </c>
      <c r="D18" s="17" t="s">
        <v>38</v>
      </c>
      <c r="E18" s="18">
        <v>186</v>
      </c>
      <c r="F18" s="18">
        <v>192</v>
      </c>
      <c r="G18" s="18">
        <v>196</v>
      </c>
      <c r="H18" s="18">
        <v>189</v>
      </c>
      <c r="I18" s="18"/>
      <c r="J18" s="18"/>
      <c r="K18" s="21">
        <v>4</v>
      </c>
      <c r="L18" s="21">
        <v>763</v>
      </c>
      <c r="M18" s="22">
        <v>190.75</v>
      </c>
      <c r="N18" s="23">
        <v>7</v>
      </c>
      <c r="O18" s="24">
        <v>197.75</v>
      </c>
    </row>
    <row r="19" spans="1:15" x14ac:dyDescent="0.3">
      <c r="A19" s="14" t="s">
        <v>37</v>
      </c>
      <c r="B19" s="15" t="s">
        <v>55</v>
      </c>
      <c r="C19" s="16">
        <v>44876</v>
      </c>
      <c r="D19" s="17" t="s">
        <v>38</v>
      </c>
      <c r="E19" s="18">
        <v>193</v>
      </c>
      <c r="F19" s="18">
        <v>193</v>
      </c>
      <c r="G19" s="18">
        <v>197</v>
      </c>
      <c r="H19" s="18">
        <v>190</v>
      </c>
      <c r="I19" s="18">
        <v>189</v>
      </c>
      <c r="J19" s="18">
        <v>192</v>
      </c>
      <c r="K19" s="21">
        <v>6</v>
      </c>
      <c r="L19" s="21">
        <v>1154</v>
      </c>
      <c r="M19" s="22">
        <v>192.33333333333334</v>
      </c>
      <c r="N19" s="23">
        <v>8</v>
      </c>
      <c r="O19" s="24">
        <v>200.33333333333334</v>
      </c>
    </row>
    <row r="21" spans="1:15" x14ac:dyDescent="0.3">
      <c r="K21" s="8">
        <f>SUM(K2:K20)</f>
        <v>76</v>
      </c>
      <c r="L21" s="8">
        <f>SUM(L2:L20)</f>
        <v>14066</v>
      </c>
      <c r="M21" s="7">
        <f>SUM(L21/K21)</f>
        <v>185.07894736842104</v>
      </c>
      <c r="N21" s="8">
        <f>SUM(N2:N20)</f>
        <v>91</v>
      </c>
      <c r="O21" s="12">
        <f>SUM(M21+N21)</f>
        <v>276.07894736842104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0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E3:J3 B3:C3" name="Range1_4_1_1_1_6"/>
    <protectedRange algorithmName="SHA-512" hashValue="ON39YdpmFHfN9f47KpiRvqrKx0V9+erV1CNkpWzYhW/Qyc6aT8rEyCrvauWSYGZK2ia3o7vd3akF07acHAFpOA==" saltValue="yVW9XmDwTqEnmpSGai0KYg==" spinCount="100000" sqref="D3" name="Range1_1_4_1_1_3"/>
    <protectedRange algorithmName="SHA-512" hashValue="ON39YdpmFHfN9f47KpiRvqrKx0V9+erV1CNkpWzYhW/Qyc6aT8rEyCrvauWSYGZK2ia3o7vd3akF07acHAFpOA==" saltValue="yVW9XmDwTqEnmpSGai0KYg==" spinCount="100000" sqref="I4:J4 B4:C4" name="Range1_7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4"/>
    <protectedRange sqref="B5:C5 I5:J5" name="Range1_21"/>
    <protectedRange sqref="D5" name="Range1_1_12"/>
    <protectedRange sqref="E5:H5" name="Range1_3_3_1"/>
    <protectedRange algorithmName="SHA-512" hashValue="ON39YdpmFHfN9f47KpiRvqrKx0V9+erV1CNkpWzYhW/Qyc6aT8rEyCrvauWSYGZK2ia3o7vd3akF07acHAFpOA==" saltValue="yVW9XmDwTqEnmpSGai0KYg==" spinCount="100000" sqref="C8 I8:J8" name="Range1_6"/>
    <protectedRange algorithmName="SHA-512" hashValue="ON39YdpmFHfN9f47KpiRvqrKx0V9+erV1CNkpWzYhW/Qyc6aT8rEyCrvauWSYGZK2ia3o7vd3akF07acHAFpOA==" saltValue="yVW9XmDwTqEnmpSGai0KYg==" spinCount="100000" sqref="D8" name="Range1_1_3"/>
    <protectedRange algorithmName="SHA-512" hashValue="ON39YdpmFHfN9f47KpiRvqrKx0V9+erV1CNkpWzYhW/Qyc6aT8rEyCrvauWSYGZK2ia3o7vd3akF07acHAFpOA==" saltValue="yVW9XmDwTqEnmpSGai0KYg==" spinCount="100000" sqref="B8" name="Range1_2_1_1"/>
    <protectedRange algorithmName="SHA-512" hashValue="ON39YdpmFHfN9f47KpiRvqrKx0V9+erV1CNkpWzYhW/Qyc6aT8rEyCrvauWSYGZK2ia3o7vd3akF07acHAFpOA==" saltValue="yVW9XmDwTqEnmpSGai0KYg==" spinCount="100000" sqref="E8:H8" name="Range1_3_1_1"/>
    <protectedRange algorithmName="SHA-512" hashValue="ON39YdpmFHfN9f47KpiRvqrKx0V9+erV1CNkpWzYhW/Qyc6aT8rEyCrvauWSYGZK2ia3o7vd3akF07acHAFpOA==" saltValue="yVW9XmDwTqEnmpSGai0KYg==" spinCount="100000" sqref="I9:J10 B9:C10" name="Range1_12"/>
    <protectedRange algorithmName="SHA-512" hashValue="ON39YdpmFHfN9f47KpiRvqrKx0V9+erV1CNkpWzYhW/Qyc6aT8rEyCrvauWSYGZK2ia3o7vd3akF07acHAFpOA==" saltValue="yVW9XmDwTqEnmpSGai0KYg==" spinCount="100000" sqref="D9:D10" name="Range1_1_10"/>
    <protectedRange algorithmName="SHA-512" hashValue="ON39YdpmFHfN9f47KpiRvqrKx0V9+erV1CNkpWzYhW/Qyc6aT8rEyCrvauWSYGZK2ia3o7vd3akF07acHAFpOA==" saltValue="yVW9XmDwTqEnmpSGai0KYg==" spinCount="100000" sqref="E9:H10" name="Range1_3_4_1"/>
    <protectedRange algorithmName="SHA-512" hashValue="ON39YdpmFHfN9f47KpiRvqrKx0V9+erV1CNkpWzYhW/Qyc6aT8rEyCrvauWSYGZK2ia3o7vd3akF07acHAFpOA==" saltValue="yVW9XmDwTqEnmpSGai0KYg==" spinCount="100000" sqref="B11:C11 E11:J11" name="Range1_4_1_1_1_15"/>
    <protectedRange algorithmName="SHA-512" hashValue="ON39YdpmFHfN9f47KpiRvqrKx0V9+erV1CNkpWzYhW/Qyc6aT8rEyCrvauWSYGZK2ia3o7vd3akF07acHAFpOA==" saltValue="yVW9XmDwTqEnmpSGai0KYg==" spinCount="100000" sqref="D11" name="Range1_1_4_1_1_8"/>
    <protectedRange algorithmName="SHA-512" hashValue="ON39YdpmFHfN9f47KpiRvqrKx0V9+erV1CNkpWzYhW/Qyc6aT8rEyCrvauWSYGZK2ia3o7vd3akF07acHAFpOA==" saltValue="yVW9XmDwTqEnmpSGai0KYg==" spinCount="100000" sqref="E12:J13 B12:C13" name="Range1_4_4"/>
    <protectedRange algorithmName="SHA-512" hashValue="ON39YdpmFHfN9f47KpiRvqrKx0V9+erV1CNkpWzYhW/Qyc6aT8rEyCrvauWSYGZK2ia3o7vd3akF07acHAFpOA==" saltValue="yVW9XmDwTqEnmpSGai0KYg==" spinCount="100000" sqref="D12:D13" name="Range1_1_2_10"/>
    <protectedRange algorithmName="SHA-512" hashValue="ON39YdpmFHfN9f47KpiRvqrKx0V9+erV1CNkpWzYhW/Qyc6aT8rEyCrvauWSYGZK2ia3o7vd3akF07acHAFpOA==" saltValue="yVW9XmDwTqEnmpSGai0KYg==" spinCount="100000" sqref="B14:C14 I14:J14" name="Range1_10_1"/>
    <protectedRange algorithmName="SHA-512" hashValue="ON39YdpmFHfN9f47KpiRvqrKx0V9+erV1CNkpWzYhW/Qyc6aT8rEyCrvauWSYGZK2ia3o7vd3akF07acHAFpOA==" saltValue="yVW9XmDwTqEnmpSGai0KYg==" spinCount="100000" sqref="D14" name="Range1_1_4_1"/>
    <protectedRange algorithmName="SHA-512" hashValue="ON39YdpmFHfN9f47KpiRvqrKx0V9+erV1CNkpWzYhW/Qyc6aT8rEyCrvauWSYGZK2ia3o7vd3akF07acHAFpOA==" saltValue="yVW9XmDwTqEnmpSGai0KYg==" spinCount="100000" sqref="E14:H14" name="Range1_3_1_2"/>
    <protectedRange algorithmName="SHA-512" hashValue="ON39YdpmFHfN9f47KpiRvqrKx0V9+erV1CNkpWzYhW/Qyc6aT8rEyCrvauWSYGZK2ia3o7vd3akF07acHAFpOA==" saltValue="yVW9XmDwTqEnmpSGai0KYg==" spinCount="100000" sqref="E17:J18 B17:C18" name="Range1_11_1"/>
    <protectedRange algorithmName="SHA-512" hashValue="ON39YdpmFHfN9f47KpiRvqrKx0V9+erV1CNkpWzYhW/Qyc6aT8rEyCrvauWSYGZK2ia3o7vd3akF07acHAFpOA==" saltValue="yVW9XmDwTqEnmpSGai0KYg==" spinCount="100000" sqref="D17:D18" name="Range1_1_9"/>
    <protectedRange algorithmName="SHA-512" hashValue="ON39YdpmFHfN9f47KpiRvqrKx0V9+erV1CNkpWzYhW/Qyc6aT8rEyCrvauWSYGZK2ia3o7vd3akF07acHAFpOA==" saltValue="yVW9XmDwTqEnmpSGai0KYg==" spinCount="100000" sqref="I19:J19 B19:C19" name="Range1_44"/>
    <protectedRange algorithmName="SHA-512" hashValue="ON39YdpmFHfN9f47KpiRvqrKx0V9+erV1CNkpWzYhW/Qyc6aT8rEyCrvauWSYGZK2ia3o7vd3akF07acHAFpOA==" saltValue="yVW9XmDwTqEnmpSGai0KYg==" spinCount="100000" sqref="D19" name="Range1_1_40"/>
    <protectedRange algorithmName="SHA-512" hashValue="ON39YdpmFHfN9f47KpiRvqrKx0V9+erV1CNkpWzYhW/Qyc6aT8rEyCrvauWSYGZK2ia3o7vd3akF07acHAFpOA==" saltValue="yVW9XmDwTqEnmpSGai0KYg==" spinCount="100000" sqref="E19:H19" name="Range1_3_21"/>
  </protectedRanges>
  <conditionalFormatting sqref="F2">
    <cfRule type="top10" dxfId="3450" priority="67" rank="1"/>
  </conditionalFormatting>
  <conditionalFormatting sqref="G2">
    <cfRule type="top10" dxfId="3449" priority="66" rank="1"/>
  </conditionalFormatting>
  <conditionalFormatting sqref="H2">
    <cfRule type="top10" dxfId="3448" priority="65" rank="1"/>
  </conditionalFormatting>
  <conditionalFormatting sqref="I2">
    <cfRule type="top10" dxfId="3447" priority="63" rank="1"/>
  </conditionalFormatting>
  <conditionalFormatting sqref="J2">
    <cfRule type="top10" dxfId="3446" priority="64" rank="1"/>
  </conditionalFormatting>
  <conditionalFormatting sqref="E2">
    <cfRule type="top10" dxfId="3445" priority="68" rank="1"/>
  </conditionalFormatting>
  <conditionalFormatting sqref="E3">
    <cfRule type="top10" dxfId="3444" priority="62" rank="1"/>
  </conditionalFormatting>
  <conditionalFormatting sqref="F3">
    <cfRule type="top10" dxfId="3443" priority="61" rank="1"/>
  </conditionalFormatting>
  <conditionalFormatting sqref="G3">
    <cfRule type="top10" dxfId="3442" priority="60" rank="1"/>
  </conditionalFormatting>
  <conditionalFormatting sqref="H3">
    <cfRule type="top10" dxfId="3441" priority="59" rank="1"/>
  </conditionalFormatting>
  <conditionalFormatting sqref="I3">
    <cfRule type="top10" dxfId="3440" priority="58" rank="1"/>
  </conditionalFormatting>
  <conditionalFormatting sqref="J3">
    <cfRule type="top10" dxfId="3439" priority="57" rank="1"/>
  </conditionalFormatting>
  <conditionalFormatting sqref="F4">
    <cfRule type="top10" dxfId="3438" priority="55" rank="1"/>
  </conditionalFormatting>
  <conditionalFormatting sqref="G4">
    <cfRule type="top10" dxfId="3437" priority="54" rank="1"/>
  </conditionalFormatting>
  <conditionalFormatting sqref="H4">
    <cfRule type="top10" dxfId="3436" priority="53" rank="1"/>
  </conditionalFormatting>
  <conditionalFormatting sqref="I4">
    <cfRule type="top10" dxfId="3435" priority="51" rank="1"/>
  </conditionalFormatting>
  <conditionalFormatting sqref="J4">
    <cfRule type="top10" dxfId="3434" priority="52" rank="1"/>
  </conditionalFormatting>
  <conditionalFormatting sqref="E4">
    <cfRule type="top10" dxfId="3433" priority="56" rank="1"/>
  </conditionalFormatting>
  <conditionalFormatting sqref="F5">
    <cfRule type="top10" dxfId="3432" priority="45" rank="1"/>
  </conditionalFormatting>
  <conditionalFormatting sqref="G5">
    <cfRule type="top10" dxfId="3431" priority="46" rank="1"/>
  </conditionalFormatting>
  <conditionalFormatting sqref="H5">
    <cfRule type="top10" dxfId="3430" priority="47" rank="1"/>
  </conditionalFormatting>
  <conditionalFormatting sqref="I5">
    <cfRule type="top10" dxfId="3429" priority="48" rank="1"/>
  </conditionalFormatting>
  <conditionalFormatting sqref="J5">
    <cfRule type="top10" dxfId="3428" priority="49" rank="1"/>
  </conditionalFormatting>
  <conditionalFormatting sqref="E5">
    <cfRule type="top10" dxfId="3427" priority="50" rank="1"/>
  </conditionalFormatting>
  <conditionalFormatting sqref="I8">
    <cfRule type="top10" dxfId="3426" priority="43" rank="1"/>
  </conditionalFormatting>
  <conditionalFormatting sqref="J8">
    <cfRule type="top10" dxfId="3425" priority="44" rank="1"/>
  </conditionalFormatting>
  <conditionalFormatting sqref="F8">
    <cfRule type="top10" dxfId="3424" priority="39" rank="1"/>
  </conditionalFormatting>
  <conditionalFormatting sqref="G8">
    <cfRule type="top10" dxfId="3423" priority="40" rank="1"/>
  </conditionalFormatting>
  <conditionalFormatting sqref="H8">
    <cfRule type="top10" dxfId="3422" priority="41" rank="1"/>
  </conditionalFormatting>
  <conditionalFormatting sqref="E8">
    <cfRule type="top10" dxfId="3421" priority="42" rank="1"/>
  </conditionalFormatting>
  <conditionalFormatting sqref="I9:I10">
    <cfRule type="top10" dxfId="3420" priority="33" rank="1"/>
  </conditionalFormatting>
  <conditionalFormatting sqref="E9:E10">
    <cfRule type="top10" dxfId="3419" priority="34" rank="1"/>
  </conditionalFormatting>
  <conditionalFormatting sqref="G9:G10">
    <cfRule type="top10" dxfId="3418" priority="35" rank="1"/>
  </conditionalFormatting>
  <conditionalFormatting sqref="H9:H10">
    <cfRule type="top10" dxfId="3417" priority="36" rank="1"/>
  </conditionalFormatting>
  <conditionalFormatting sqref="J9:J10">
    <cfRule type="top10" dxfId="3416" priority="37" rank="1"/>
  </conditionalFormatting>
  <conditionalFormatting sqref="F9:F10">
    <cfRule type="top10" dxfId="3415" priority="38" rank="1"/>
  </conditionalFormatting>
  <conditionalFormatting sqref="E11">
    <cfRule type="top10" dxfId="3414" priority="32" rank="1"/>
  </conditionalFormatting>
  <conditionalFormatting sqref="F11">
    <cfRule type="top10" dxfId="3413" priority="31" rank="1"/>
  </conditionalFormatting>
  <conditionalFormatting sqref="G11">
    <cfRule type="top10" dxfId="3412" priority="30" rank="1"/>
  </conditionalFormatting>
  <conditionalFormatting sqref="H11">
    <cfRule type="top10" dxfId="3411" priority="29" rank="1"/>
  </conditionalFormatting>
  <conditionalFormatting sqref="I11">
    <cfRule type="top10" dxfId="3410" priority="28" rank="1"/>
  </conditionalFormatting>
  <conditionalFormatting sqref="J11">
    <cfRule type="top10" dxfId="3409" priority="27" rank="1"/>
  </conditionalFormatting>
  <conditionalFormatting sqref="E12:E13">
    <cfRule type="top10" dxfId="3408" priority="26" rank="1"/>
  </conditionalFormatting>
  <conditionalFormatting sqref="F12:F13">
    <cfRule type="top10" dxfId="3407" priority="25" rank="1"/>
  </conditionalFormatting>
  <conditionalFormatting sqref="G12:G13">
    <cfRule type="top10" dxfId="3406" priority="24" rank="1"/>
  </conditionalFormatting>
  <conditionalFormatting sqref="H12:H13">
    <cfRule type="top10" dxfId="3405" priority="23" rank="1"/>
  </conditionalFormatting>
  <conditionalFormatting sqref="I12:I13">
    <cfRule type="top10" dxfId="3404" priority="22" rank="1"/>
  </conditionalFormatting>
  <conditionalFormatting sqref="J12:J13">
    <cfRule type="top10" dxfId="3403" priority="21" rank="1"/>
  </conditionalFormatting>
  <conditionalFormatting sqref="F14">
    <cfRule type="top10" dxfId="3402" priority="18" rank="1"/>
  </conditionalFormatting>
  <conditionalFormatting sqref="I14">
    <cfRule type="top10" dxfId="3401" priority="15" rank="1"/>
    <cfRule type="top10" dxfId="3400" priority="20" rank="1"/>
  </conditionalFormatting>
  <conditionalFormatting sqref="E14">
    <cfRule type="top10" dxfId="3399" priority="19" rank="1"/>
  </conditionalFormatting>
  <conditionalFormatting sqref="G14">
    <cfRule type="top10" dxfId="3398" priority="17" rank="1"/>
  </conditionalFormatting>
  <conditionalFormatting sqref="H14">
    <cfRule type="top10" dxfId="3397" priority="16" rank="1"/>
  </conditionalFormatting>
  <conditionalFormatting sqref="J14">
    <cfRule type="top10" dxfId="3396" priority="14" rank="1"/>
  </conditionalFormatting>
  <conditionalFormatting sqref="E14:J14">
    <cfRule type="cellIs" dxfId="3395" priority="13" operator="greaterThanOrEqual">
      <formula>200</formula>
    </cfRule>
  </conditionalFormatting>
  <conditionalFormatting sqref="J17:J18">
    <cfRule type="top10" dxfId="3394" priority="7" rank="1"/>
  </conditionalFormatting>
  <conditionalFormatting sqref="I17:I18">
    <cfRule type="top10" dxfId="3393" priority="8" rank="1"/>
  </conditionalFormatting>
  <conditionalFormatting sqref="H17:H18">
    <cfRule type="top10" dxfId="3392" priority="9" rank="1"/>
  </conditionalFormatting>
  <conditionalFormatting sqref="G17:G18">
    <cfRule type="top10" dxfId="3391" priority="10" rank="1"/>
  </conditionalFormatting>
  <conditionalFormatting sqref="F17:F18">
    <cfRule type="top10" dxfId="3390" priority="11" rank="1"/>
  </conditionalFormatting>
  <conditionalFormatting sqref="E17:E18">
    <cfRule type="top10" dxfId="3389" priority="12" rank="1"/>
  </conditionalFormatting>
  <conditionalFormatting sqref="F19">
    <cfRule type="top10" dxfId="3388" priority="5" rank="1"/>
  </conditionalFormatting>
  <conditionalFormatting sqref="G19">
    <cfRule type="top10" dxfId="3387" priority="4" rank="1"/>
  </conditionalFormatting>
  <conditionalFormatting sqref="H19">
    <cfRule type="top10" dxfId="3386" priority="3" rank="1"/>
  </conditionalFormatting>
  <conditionalFormatting sqref="I19">
    <cfRule type="top10" dxfId="3385" priority="1" rank="1"/>
  </conditionalFormatting>
  <conditionalFormatting sqref="J19">
    <cfRule type="top10" dxfId="3384" priority="2" rank="1"/>
  </conditionalFormatting>
  <conditionalFormatting sqref="E19">
    <cfRule type="top10" dxfId="3383" priority="6" rank="1"/>
  </conditionalFormatting>
  <hyperlinks>
    <hyperlink ref="Q1" location="'National Rankings'!A1" display="Back to Ranking" xr:uid="{30ACC739-6400-4B8A-97B0-47EDD5021D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CD8B8F-3C4F-456D-83F4-2DDCA52F08D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F04AD-A970-4630-915B-74BF05FD28EA}">
  <sheetPr codeName="Sheet37"/>
  <dimension ref="A1:Q23"/>
  <sheetViews>
    <sheetView topLeftCell="A12" workbookViewId="0">
      <selection activeCell="A21" sqref="A21:O2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108</v>
      </c>
      <c r="C2" s="16">
        <v>44657</v>
      </c>
      <c r="D2" s="17" t="s">
        <v>79</v>
      </c>
      <c r="E2" s="18">
        <v>184</v>
      </c>
      <c r="F2" s="18">
        <v>178</v>
      </c>
      <c r="G2" s="18">
        <v>192</v>
      </c>
      <c r="H2" s="18">
        <v>190</v>
      </c>
      <c r="I2" s="18"/>
      <c r="J2" s="18"/>
      <c r="K2" s="21">
        <v>4</v>
      </c>
      <c r="L2" s="21">
        <v>744</v>
      </c>
      <c r="M2" s="22">
        <v>186</v>
      </c>
      <c r="N2" s="23">
        <v>2</v>
      </c>
      <c r="O2" s="24">
        <v>188</v>
      </c>
    </row>
    <row r="3" spans="1:17" x14ac:dyDescent="0.3">
      <c r="A3" s="14" t="s">
        <v>62</v>
      </c>
      <c r="B3" s="15" t="s">
        <v>108</v>
      </c>
      <c r="C3" s="16">
        <v>44660</v>
      </c>
      <c r="D3" s="17" t="s">
        <v>81</v>
      </c>
      <c r="E3" s="18">
        <v>178</v>
      </c>
      <c r="F3" s="18">
        <v>185</v>
      </c>
      <c r="G3" s="18">
        <v>187</v>
      </c>
      <c r="H3" s="18">
        <v>186</v>
      </c>
      <c r="I3" s="18"/>
      <c r="J3" s="18"/>
      <c r="K3" s="21">
        <v>4</v>
      </c>
      <c r="L3" s="21">
        <v>736</v>
      </c>
      <c r="M3" s="22">
        <v>184</v>
      </c>
      <c r="N3" s="23">
        <v>2</v>
      </c>
      <c r="O3" s="24">
        <v>186</v>
      </c>
    </row>
    <row r="4" spans="1:17" x14ac:dyDescent="0.3">
      <c r="A4" s="14" t="s">
        <v>62</v>
      </c>
      <c r="B4" s="15" t="s">
        <v>108</v>
      </c>
      <c r="C4" s="16">
        <v>44664</v>
      </c>
      <c r="D4" s="17" t="s">
        <v>79</v>
      </c>
      <c r="E4" s="18">
        <v>193</v>
      </c>
      <c r="F4" s="18">
        <v>186</v>
      </c>
      <c r="G4" s="18">
        <v>192</v>
      </c>
      <c r="H4" s="18">
        <v>194</v>
      </c>
      <c r="I4" s="18"/>
      <c r="J4" s="18"/>
      <c r="K4" s="21">
        <v>4</v>
      </c>
      <c r="L4" s="21">
        <v>765</v>
      </c>
      <c r="M4" s="22">
        <v>191.25</v>
      </c>
      <c r="N4" s="23">
        <v>2</v>
      </c>
      <c r="O4" s="24">
        <v>193.25</v>
      </c>
    </row>
    <row r="5" spans="1:17" x14ac:dyDescent="0.3">
      <c r="A5" s="14" t="s">
        <v>62</v>
      </c>
      <c r="B5" s="15" t="s">
        <v>108</v>
      </c>
      <c r="C5" s="16">
        <v>44671</v>
      </c>
      <c r="D5" s="17" t="s">
        <v>79</v>
      </c>
      <c r="E5" s="18">
        <v>191</v>
      </c>
      <c r="F5" s="18">
        <v>193</v>
      </c>
      <c r="G5" s="18">
        <v>189</v>
      </c>
      <c r="H5" s="18">
        <v>192</v>
      </c>
      <c r="I5" s="18"/>
      <c r="J5" s="18"/>
      <c r="K5" s="21">
        <v>4</v>
      </c>
      <c r="L5" s="21">
        <v>765</v>
      </c>
      <c r="M5" s="22">
        <v>191.25</v>
      </c>
      <c r="N5" s="23">
        <v>2</v>
      </c>
      <c r="O5" s="24">
        <v>193.25</v>
      </c>
    </row>
    <row r="6" spans="1:17" x14ac:dyDescent="0.3">
      <c r="A6" s="14" t="s">
        <v>62</v>
      </c>
      <c r="B6" s="15" t="s">
        <v>108</v>
      </c>
      <c r="C6" s="16">
        <v>44685</v>
      </c>
      <c r="D6" s="17" t="s">
        <v>79</v>
      </c>
      <c r="E6" s="18">
        <v>186</v>
      </c>
      <c r="F6" s="18">
        <v>196</v>
      </c>
      <c r="G6" s="18">
        <v>199.001</v>
      </c>
      <c r="H6" s="18">
        <v>198</v>
      </c>
      <c r="I6" s="18"/>
      <c r="J6" s="18"/>
      <c r="K6" s="21">
        <v>4</v>
      </c>
      <c r="L6" s="21">
        <v>779.00099999999998</v>
      </c>
      <c r="M6" s="22">
        <v>194.75024999999999</v>
      </c>
      <c r="N6" s="23">
        <v>2</v>
      </c>
      <c r="O6" s="24">
        <v>196.75024999999999</v>
      </c>
    </row>
    <row r="7" spans="1:17" x14ac:dyDescent="0.3">
      <c r="A7" s="14" t="s">
        <v>62</v>
      </c>
      <c r="B7" s="15" t="s">
        <v>108</v>
      </c>
      <c r="C7" s="16">
        <v>44692</v>
      </c>
      <c r="D7" s="17" t="s">
        <v>79</v>
      </c>
      <c r="E7" s="18">
        <v>192</v>
      </c>
      <c r="F7" s="18">
        <v>194</v>
      </c>
      <c r="G7" s="18">
        <v>189</v>
      </c>
      <c r="H7" s="18">
        <v>198</v>
      </c>
      <c r="I7" s="18"/>
      <c r="J7" s="18"/>
      <c r="K7" s="21">
        <v>4</v>
      </c>
      <c r="L7" s="21">
        <v>773</v>
      </c>
      <c r="M7" s="22">
        <v>193.25</v>
      </c>
      <c r="N7" s="23">
        <v>2</v>
      </c>
      <c r="O7" s="24">
        <v>195.25</v>
      </c>
    </row>
    <row r="8" spans="1:17" x14ac:dyDescent="0.3">
      <c r="A8" s="43" t="s">
        <v>22</v>
      </c>
      <c r="B8" s="15" t="s">
        <v>108</v>
      </c>
      <c r="C8" s="16">
        <v>44720</v>
      </c>
      <c r="D8" s="17" t="s">
        <v>79</v>
      </c>
      <c r="E8" s="18">
        <v>192</v>
      </c>
      <c r="F8" s="18">
        <v>193</v>
      </c>
      <c r="G8" s="18">
        <v>190</v>
      </c>
      <c r="H8" s="18">
        <v>195</v>
      </c>
      <c r="I8" s="18"/>
      <c r="J8" s="18"/>
      <c r="K8" s="21">
        <v>4</v>
      </c>
      <c r="L8" s="21">
        <v>770</v>
      </c>
      <c r="M8" s="22">
        <v>192.5</v>
      </c>
      <c r="N8" s="23">
        <v>2</v>
      </c>
      <c r="O8" s="24">
        <v>194.5</v>
      </c>
    </row>
    <row r="9" spans="1:17" x14ac:dyDescent="0.3">
      <c r="A9" s="14" t="s">
        <v>62</v>
      </c>
      <c r="B9" s="15" t="s">
        <v>108</v>
      </c>
      <c r="C9" s="16">
        <v>44741</v>
      </c>
      <c r="D9" s="17" t="s">
        <v>79</v>
      </c>
      <c r="E9" s="18">
        <v>193</v>
      </c>
      <c r="F9" s="18">
        <v>194</v>
      </c>
      <c r="G9" s="18">
        <v>196</v>
      </c>
      <c r="H9" s="18">
        <v>192</v>
      </c>
      <c r="I9" s="18"/>
      <c r="J9" s="18"/>
      <c r="K9" s="21">
        <v>4</v>
      </c>
      <c r="L9" s="21">
        <v>775</v>
      </c>
      <c r="M9" s="22">
        <v>193.75</v>
      </c>
      <c r="N9" s="23">
        <v>2</v>
      </c>
      <c r="O9" s="24">
        <v>195.75</v>
      </c>
    </row>
    <row r="10" spans="1:17" x14ac:dyDescent="0.3">
      <c r="A10" s="14" t="s">
        <v>62</v>
      </c>
      <c r="B10" s="15" t="s">
        <v>108</v>
      </c>
      <c r="C10" s="16">
        <v>44755</v>
      </c>
      <c r="D10" s="17" t="s">
        <v>79</v>
      </c>
      <c r="E10" s="18">
        <v>197.0001</v>
      </c>
      <c r="F10" s="18">
        <v>197</v>
      </c>
      <c r="G10" s="18">
        <v>196</v>
      </c>
      <c r="H10" s="18">
        <v>196</v>
      </c>
      <c r="I10" s="18"/>
      <c r="J10" s="18"/>
      <c r="K10" s="21">
        <v>4</v>
      </c>
      <c r="L10" s="21">
        <v>786.00009999999997</v>
      </c>
      <c r="M10" s="22">
        <v>196.50002499999999</v>
      </c>
      <c r="N10" s="23">
        <v>2</v>
      </c>
      <c r="O10" s="24">
        <v>198.50002499999999</v>
      </c>
    </row>
    <row r="11" spans="1:17" x14ac:dyDescent="0.3">
      <c r="A11" s="14" t="s">
        <v>62</v>
      </c>
      <c r="B11" s="15" t="s">
        <v>108</v>
      </c>
      <c r="C11" s="16">
        <v>44762</v>
      </c>
      <c r="D11" s="17" t="s">
        <v>79</v>
      </c>
      <c r="E11" s="18">
        <v>193</v>
      </c>
      <c r="F11" s="18">
        <v>194</v>
      </c>
      <c r="G11" s="18">
        <v>196</v>
      </c>
      <c r="H11" s="18">
        <v>196</v>
      </c>
      <c r="I11" s="18"/>
      <c r="J11" s="18"/>
      <c r="K11" s="21">
        <v>4</v>
      </c>
      <c r="L11" s="21">
        <v>779</v>
      </c>
      <c r="M11" s="22">
        <v>194.75</v>
      </c>
      <c r="N11" s="23">
        <v>2</v>
      </c>
      <c r="O11" s="24">
        <v>196.75</v>
      </c>
    </row>
    <row r="12" spans="1:17" x14ac:dyDescent="0.3">
      <c r="A12" s="14" t="s">
        <v>62</v>
      </c>
      <c r="B12" s="15" t="s">
        <v>108</v>
      </c>
      <c r="C12" s="16">
        <v>44776</v>
      </c>
      <c r="D12" s="17" t="s">
        <v>79</v>
      </c>
      <c r="E12" s="18">
        <v>194</v>
      </c>
      <c r="F12" s="18">
        <v>196</v>
      </c>
      <c r="G12" s="18">
        <v>196</v>
      </c>
      <c r="H12" s="18">
        <v>195</v>
      </c>
      <c r="I12" s="18"/>
      <c r="J12" s="18"/>
      <c r="K12" s="21">
        <v>4</v>
      </c>
      <c r="L12" s="21">
        <v>781</v>
      </c>
      <c r="M12" s="22">
        <v>195.25</v>
      </c>
      <c r="N12" s="23">
        <v>2</v>
      </c>
      <c r="O12" s="24">
        <v>197.25</v>
      </c>
    </row>
    <row r="13" spans="1:17" x14ac:dyDescent="0.3">
      <c r="A13" s="14" t="s">
        <v>62</v>
      </c>
      <c r="B13" s="15" t="s">
        <v>108</v>
      </c>
      <c r="C13" s="16">
        <v>44779</v>
      </c>
      <c r="D13" s="17" t="s">
        <v>81</v>
      </c>
      <c r="E13" s="18">
        <v>197</v>
      </c>
      <c r="F13" s="18">
        <v>192</v>
      </c>
      <c r="G13" s="18">
        <v>194</v>
      </c>
      <c r="H13" s="18">
        <v>194</v>
      </c>
      <c r="I13" s="18"/>
      <c r="J13" s="18"/>
      <c r="K13" s="21">
        <v>4</v>
      </c>
      <c r="L13" s="21">
        <v>777</v>
      </c>
      <c r="M13" s="22">
        <v>194.25</v>
      </c>
      <c r="N13" s="23">
        <v>2</v>
      </c>
      <c r="O13" s="24">
        <v>196.25</v>
      </c>
    </row>
    <row r="14" spans="1:17" x14ac:dyDescent="0.3">
      <c r="A14" s="14" t="s">
        <v>62</v>
      </c>
      <c r="B14" s="78" t="s">
        <v>108</v>
      </c>
      <c r="C14" s="16">
        <v>44793</v>
      </c>
      <c r="D14" s="17" t="s">
        <v>79</v>
      </c>
      <c r="E14" s="18">
        <v>196</v>
      </c>
      <c r="F14" s="18">
        <v>194</v>
      </c>
      <c r="G14" s="18">
        <v>193</v>
      </c>
      <c r="H14" s="18">
        <v>195</v>
      </c>
      <c r="I14" s="18">
        <v>191</v>
      </c>
      <c r="J14" s="18">
        <v>193</v>
      </c>
      <c r="K14" s="21">
        <v>6</v>
      </c>
      <c r="L14" s="21">
        <v>1162</v>
      </c>
      <c r="M14" s="22">
        <v>193.66666666666666</v>
      </c>
      <c r="N14" s="23">
        <v>4</v>
      </c>
      <c r="O14" s="24">
        <v>197.66666666666666</v>
      </c>
    </row>
    <row r="15" spans="1:17" x14ac:dyDescent="0.3">
      <c r="A15" s="14" t="s">
        <v>62</v>
      </c>
      <c r="B15" s="15" t="s">
        <v>108</v>
      </c>
      <c r="C15" s="16">
        <v>44811</v>
      </c>
      <c r="D15" s="17" t="s">
        <v>79</v>
      </c>
      <c r="E15" s="18">
        <v>194</v>
      </c>
      <c r="F15" s="18">
        <v>196</v>
      </c>
      <c r="G15" s="18">
        <v>190</v>
      </c>
      <c r="H15" s="18">
        <v>194</v>
      </c>
      <c r="I15" s="18"/>
      <c r="J15" s="18"/>
      <c r="K15" s="21">
        <v>4</v>
      </c>
      <c r="L15" s="21">
        <v>774</v>
      </c>
      <c r="M15" s="22">
        <v>193.5</v>
      </c>
      <c r="N15" s="23">
        <v>2</v>
      </c>
      <c r="O15" s="24">
        <v>195.5</v>
      </c>
    </row>
    <row r="16" spans="1:17" x14ac:dyDescent="0.3">
      <c r="A16" s="14" t="s">
        <v>62</v>
      </c>
      <c r="B16" s="15" t="s">
        <v>108</v>
      </c>
      <c r="C16" s="16">
        <v>44815</v>
      </c>
      <c r="D16" s="17" t="s">
        <v>82</v>
      </c>
      <c r="E16" s="18">
        <v>184</v>
      </c>
      <c r="F16" s="18">
        <v>191</v>
      </c>
      <c r="G16" s="18">
        <v>196</v>
      </c>
      <c r="H16" s="18">
        <v>190</v>
      </c>
      <c r="I16" s="18">
        <v>192</v>
      </c>
      <c r="J16" s="18">
        <v>194</v>
      </c>
      <c r="K16" s="21">
        <v>6</v>
      </c>
      <c r="L16" s="21">
        <v>1147</v>
      </c>
      <c r="M16" s="22">
        <v>191.16666666666666</v>
      </c>
      <c r="N16" s="23">
        <v>4</v>
      </c>
      <c r="O16" s="24">
        <v>195.16666666666666</v>
      </c>
    </row>
    <row r="17" spans="1:15" x14ac:dyDescent="0.3">
      <c r="A17" s="14" t="s">
        <v>62</v>
      </c>
      <c r="B17" s="15" t="s">
        <v>108</v>
      </c>
      <c r="C17" s="16">
        <v>44828</v>
      </c>
      <c r="D17" s="17" t="s">
        <v>81</v>
      </c>
      <c r="E17" s="18">
        <v>197</v>
      </c>
      <c r="F17" s="18">
        <v>191</v>
      </c>
      <c r="G17" s="18">
        <v>191</v>
      </c>
      <c r="H17" s="18">
        <v>191</v>
      </c>
      <c r="I17" s="18">
        <v>199</v>
      </c>
      <c r="J17" s="18">
        <v>195</v>
      </c>
      <c r="K17" s="21">
        <v>6</v>
      </c>
      <c r="L17" s="21">
        <v>1164</v>
      </c>
      <c r="M17" s="22">
        <v>194</v>
      </c>
      <c r="N17" s="23">
        <v>4</v>
      </c>
      <c r="O17" s="24">
        <v>198</v>
      </c>
    </row>
    <row r="18" spans="1:15" x14ac:dyDescent="0.3">
      <c r="A18" s="14" t="s">
        <v>62</v>
      </c>
      <c r="B18" s="90" t="s">
        <v>108</v>
      </c>
      <c r="C18" s="16">
        <v>44839</v>
      </c>
      <c r="D18" s="17" t="s">
        <v>79</v>
      </c>
      <c r="E18" s="18">
        <v>198</v>
      </c>
      <c r="F18" s="18">
        <v>196</v>
      </c>
      <c r="G18" s="18">
        <v>195</v>
      </c>
      <c r="H18" s="18">
        <v>196</v>
      </c>
      <c r="I18" s="18"/>
      <c r="J18" s="18"/>
      <c r="K18" s="21">
        <v>4</v>
      </c>
      <c r="L18" s="21">
        <v>785</v>
      </c>
      <c r="M18" s="22">
        <v>196.25</v>
      </c>
      <c r="N18" s="23">
        <v>2</v>
      </c>
      <c r="O18" s="24">
        <v>198.25</v>
      </c>
    </row>
    <row r="19" spans="1:15" x14ac:dyDescent="0.3">
      <c r="A19" s="14" t="s">
        <v>62</v>
      </c>
      <c r="B19" s="15" t="s">
        <v>108</v>
      </c>
      <c r="C19" s="16">
        <v>44853</v>
      </c>
      <c r="D19" s="17" t="s">
        <v>79</v>
      </c>
      <c r="E19" s="18">
        <v>190</v>
      </c>
      <c r="F19" s="18">
        <v>195</v>
      </c>
      <c r="G19" s="18">
        <v>190</v>
      </c>
      <c r="H19" s="18">
        <v>192</v>
      </c>
      <c r="I19" s="18"/>
      <c r="J19" s="18"/>
      <c r="K19" s="21">
        <v>4</v>
      </c>
      <c r="L19" s="21">
        <v>767</v>
      </c>
      <c r="M19" s="22">
        <v>191.75</v>
      </c>
      <c r="N19" s="23">
        <v>2</v>
      </c>
      <c r="O19" s="24">
        <v>193.75</v>
      </c>
    </row>
    <row r="20" spans="1:15" x14ac:dyDescent="0.3">
      <c r="A20" s="14" t="s">
        <v>62</v>
      </c>
      <c r="B20" s="15" t="s">
        <v>108</v>
      </c>
      <c r="C20" s="16">
        <v>44867</v>
      </c>
      <c r="D20" s="17" t="s">
        <v>79</v>
      </c>
      <c r="E20" s="18">
        <v>198</v>
      </c>
      <c r="F20" s="18">
        <v>196</v>
      </c>
      <c r="G20" s="18">
        <v>193</v>
      </c>
      <c r="H20" s="18">
        <v>194</v>
      </c>
      <c r="I20" s="18"/>
      <c r="J20" s="18"/>
      <c r="K20" s="21">
        <v>4</v>
      </c>
      <c r="L20" s="21">
        <v>781</v>
      </c>
      <c r="M20" s="22">
        <v>195.25</v>
      </c>
      <c r="N20" s="23">
        <v>2</v>
      </c>
      <c r="O20" s="24">
        <v>197.25</v>
      </c>
    </row>
    <row r="21" spans="1:15" x14ac:dyDescent="0.3">
      <c r="A21" s="14" t="s">
        <v>62</v>
      </c>
      <c r="B21" s="15" t="s">
        <v>108</v>
      </c>
      <c r="C21" s="16">
        <v>44888</v>
      </c>
      <c r="D21" s="17" t="s">
        <v>79</v>
      </c>
      <c r="E21" s="18">
        <v>197</v>
      </c>
      <c r="F21" s="18">
        <v>194</v>
      </c>
      <c r="G21" s="18">
        <v>198</v>
      </c>
      <c r="H21" s="18">
        <v>197</v>
      </c>
      <c r="I21" s="18"/>
      <c r="J21" s="18"/>
      <c r="K21" s="21">
        <v>4</v>
      </c>
      <c r="L21" s="21">
        <v>786</v>
      </c>
      <c r="M21" s="22">
        <v>196.5</v>
      </c>
      <c r="N21" s="23">
        <v>2</v>
      </c>
      <c r="O21" s="24">
        <v>198.5</v>
      </c>
    </row>
    <row r="23" spans="1:15" x14ac:dyDescent="0.3">
      <c r="K23" s="8">
        <f>SUM(K2:K22)</f>
        <v>86</v>
      </c>
      <c r="L23" s="8">
        <f>SUM(L2:L22)</f>
        <v>16596.001100000001</v>
      </c>
      <c r="M23" s="7">
        <f>SUM(L23/K23)</f>
        <v>192.97675697674421</v>
      </c>
      <c r="N23" s="8">
        <f>SUM(N2:N22)</f>
        <v>46</v>
      </c>
      <c r="O23" s="12">
        <f>SUM(M23+N23)</f>
        <v>238.97675697674421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3"/>
    <protectedRange algorithmName="SHA-512" hashValue="ON39YdpmFHfN9f47KpiRvqrKx0V9+erV1CNkpWzYhW/Qyc6aT8rEyCrvauWSYGZK2ia3o7vd3akF07acHAFpOA==" saltValue="yVW9XmDwTqEnmpSGai0KYg==" spinCount="100000" sqref="D2" name="Range1_1_6_1_1_3"/>
    <protectedRange algorithmName="SHA-512" hashValue="ON39YdpmFHfN9f47KpiRvqrKx0V9+erV1CNkpWzYhW/Qyc6aT8rEyCrvauWSYGZK2ia3o7vd3akF07acHAFpOA==" saltValue="yVW9XmDwTqEnmpSGai0KYg==" spinCount="100000" sqref="B3:C3" name="Range1_1_2_2_1_1_3"/>
    <protectedRange algorithmName="SHA-512" hashValue="ON39YdpmFHfN9f47KpiRvqrKx0V9+erV1CNkpWzYhW/Qyc6aT8rEyCrvauWSYGZK2ia3o7vd3akF07acHAFpOA==" saltValue="yVW9XmDwTqEnmpSGai0KYg==" spinCount="100000" sqref="D3" name="Range1_1_1_2_1_1_1_3"/>
    <protectedRange algorithmName="SHA-512" hashValue="ON39YdpmFHfN9f47KpiRvqrKx0V9+erV1CNkpWzYhW/Qyc6aT8rEyCrvauWSYGZK2ia3o7vd3akF07acHAFpOA==" saltValue="yVW9XmDwTqEnmpSGai0KYg==" spinCount="100000" sqref="E3:J3" name="Range1_4_2_1_1_3"/>
    <protectedRange algorithmName="SHA-512" hashValue="ON39YdpmFHfN9f47KpiRvqrKx0V9+erV1CNkpWzYhW/Qyc6aT8rEyCrvauWSYGZK2ia3o7vd3akF07acHAFpOA==" saltValue="yVW9XmDwTqEnmpSGai0KYg==" spinCount="100000" sqref="B4:C4" name="Range1_1_2_4_1_1"/>
    <protectedRange algorithmName="SHA-512" hashValue="ON39YdpmFHfN9f47KpiRvqrKx0V9+erV1CNkpWzYhW/Qyc6aT8rEyCrvauWSYGZK2ia3o7vd3akF07acHAFpOA==" saltValue="yVW9XmDwTqEnmpSGai0KYg==" spinCount="100000" sqref="D4" name="Range1_1_1_2_3_1_1"/>
    <protectedRange algorithmName="SHA-512" hashValue="ON39YdpmFHfN9f47KpiRvqrKx0V9+erV1CNkpWzYhW/Qyc6aT8rEyCrvauWSYGZK2ia3o7vd3akF07acHAFpOA==" saltValue="yVW9XmDwTqEnmpSGai0KYg==" spinCount="100000" sqref="E4:J4" name="Range1_4_4_1_1"/>
    <protectedRange sqref="I6:J7 B6:C7" name="Range1_21"/>
    <protectedRange sqref="D6:D7" name="Range1_1_12"/>
    <protectedRange sqref="E6:H7" name="Range1_3_3"/>
    <protectedRange algorithmName="SHA-512" hashValue="ON39YdpmFHfN9f47KpiRvqrKx0V9+erV1CNkpWzYhW/Qyc6aT8rEyCrvauWSYGZK2ia3o7vd3akF07acHAFpOA==" saltValue="yVW9XmDwTqEnmpSGai0KYg==" spinCount="100000" sqref="B8:C8" name="Range1_37"/>
    <protectedRange algorithmName="SHA-512" hashValue="ON39YdpmFHfN9f47KpiRvqrKx0V9+erV1CNkpWzYhW/Qyc6aT8rEyCrvauWSYGZK2ia3o7vd3akF07acHAFpOA==" saltValue="yVW9XmDwTqEnmpSGai0KYg==" spinCount="100000" sqref="D8" name="Range1_1_37"/>
    <protectedRange algorithmName="SHA-512" hashValue="ON39YdpmFHfN9f47KpiRvqrKx0V9+erV1CNkpWzYhW/Qyc6aT8rEyCrvauWSYGZK2ia3o7vd3akF07acHAFpOA==" saltValue="yVW9XmDwTqEnmpSGai0KYg==" spinCount="100000" sqref="E8:J8" name="Range1_3_12"/>
    <protectedRange algorithmName="SHA-512" hashValue="ON39YdpmFHfN9f47KpiRvqrKx0V9+erV1CNkpWzYhW/Qyc6aT8rEyCrvauWSYGZK2ia3o7vd3akF07acHAFpOA==" saltValue="yVW9XmDwTqEnmpSGai0KYg==" spinCount="100000" sqref="I9:J9 B9:C9" name="Range1_12"/>
    <protectedRange algorithmName="SHA-512" hashValue="ON39YdpmFHfN9f47KpiRvqrKx0V9+erV1CNkpWzYhW/Qyc6aT8rEyCrvauWSYGZK2ia3o7vd3akF07acHAFpOA==" saltValue="yVW9XmDwTqEnmpSGai0KYg==" spinCount="100000" sqref="D9" name="Range1_1_12_1"/>
    <protectedRange algorithmName="SHA-512" hashValue="ON39YdpmFHfN9f47KpiRvqrKx0V9+erV1CNkpWzYhW/Qyc6aT8rEyCrvauWSYGZK2ia3o7vd3akF07acHAFpOA==" saltValue="yVW9XmDwTqEnmpSGai0KYg==" spinCount="100000" sqref="E9:H9" name="Range1_3_3_1"/>
    <protectedRange algorithmName="SHA-512" hashValue="ON39YdpmFHfN9f47KpiRvqrKx0V9+erV1CNkpWzYhW/Qyc6aT8rEyCrvauWSYGZK2ia3o7vd3akF07acHAFpOA==" saltValue="yVW9XmDwTqEnmpSGai0KYg==" spinCount="100000" sqref="E11:J11 B11:C11" name="Range1_2_1_1"/>
    <protectedRange algorithmName="SHA-512" hashValue="ON39YdpmFHfN9f47KpiRvqrKx0V9+erV1CNkpWzYhW/Qyc6aT8rEyCrvauWSYGZK2ia3o7vd3akF07acHAFpOA==" saltValue="yVW9XmDwTqEnmpSGai0KYg==" spinCount="100000" sqref="D11" name="Range1_1_3_1_1"/>
    <protectedRange algorithmName="SHA-512" hashValue="ON39YdpmFHfN9f47KpiRvqrKx0V9+erV1CNkpWzYhW/Qyc6aT8rEyCrvauWSYGZK2ia3o7vd3akF07acHAFpOA==" saltValue="yVW9XmDwTqEnmpSGai0KYg==" spinCount="100000" sqref="I12:J12 B12:C12" name="Range1_12_1"/>
    <protectedRange algorithmName="SHA-512" hashValue="ON39YdpmFHfN9f47KpiRvqrKx0V9+erV1CNkpWzYhW/Qyc6aT8rEyCrvauWSYGZK2ia3o7vd3akF07acHAFpOA==" saltValue="yVW9XmDwTqEnmpSGai0KYg==" spinCount="100000" sqref="D12" name="Range1_1_10"/>
    <protectedRange algorithmName="SHA-512" hashValue="ON39YdpmFHfN9f47KpiRvqrKx0V9+erV1CNkpWzYhW/Qyc6aT8rEyCrvauWSYGZK2ia3o7vd3akF07acHAFpOA==" saltValue="yVW9XmDwTqEnmpSGai0KYg==" spinCount="100000" sqref="E12:H12" name="Range1_3_4"/>
    <protectedRange algorithmName="SHA-512" hashValue="ON39YdpmFHfN9f47KpiRvqrKx0V9+erV1CNkpWzYhW/Qyc6aT8rEyCrvauWSYGZK2ia3o7vd3akF07acHAFpOA==" saltValue="yVW9XmDwTqEnmpSGai0KYg==" spinCount="100000" sqref="B13:C13 I13:J13" name="Range1_8_1"/>
    <protectedRange algorithmName="SHA-512" hashValue="ON39YdpmFHfN9f47KpiRvqrKx0V9+erV1CNkpWzYhW/Qyc6aT8rEyCrvauWSYGZK2ia3o7vd3akF07acHAFpOA==" saltValue="yVW9XmDwTqEnmpSGai0KYg==" spinCount="100000" sqref="D13" name="Range1_1_5_1"/>
    <protectedRange algorithmName="SHA-512" hashValue="ON39YdpmFHfN9f47KpiRvqrKx0V9+erV1CNkpWzYhW/Qyc6aT8rEyCrvauWSYGZK2ia3o7vd3akF07acHAFpOA==" saltValue="yVW9XmDwTqEnmpSGai0KYg==" spinCount="100000" sqref="E13:H13" name="Range1_3_2_1"/>
    <protectedRange algorithmName="SHA-512" hashValue="ON39YdpmFHfN9f47KpiRvqrKx0V9+erV1CNkpWzYhW/Qyc6aT8rEyCrvauWSYGZK2ia3o7vd3akF07acHAFpOA==" saltValue="yVW9XmDwTqEnmpSGai0KYg==" spinCount="100000" sqref="I14:J14 B14:C14" name="Range1_6"/>
    <protectedRange algorithmName="SHA-512" hashValue="ON39YdpmFHfN9f47KpiRvqrKx0V9+erV1CNkpWzYhW/Qyc6aT8rEyCrvauWSYGZK2ia3o7vd3akF07acHAFpOA==" saltValue="yVW9XmDwTqEnmpSGai0KYg==" spinCount="100000" sqref="D14" name="Range1_1_4"/>
    <protectedRange algorithmName="SHA-512" hashValue="ON39YdpmFHfN9f47KpiRvqrKx0V9+erV1CNkpWzYhW/Qyc6aT8rEyCrvauWSYGZK2ia3o7vd3akF07acHAFpOA==" saltValue="yVW9XmDwTqEnmpSGai0KYg==" spinCount="100000" sqref="E14:H14" name="Range1_3_1"/>
    <protectedRange algorithmName="SHA-512" hashValue="ON39YdpmFHfN9f47KpiRvqrKx0V9+erV1CNkpWzYhW/Qyc6aT8rEyCrvauWSYGZK2ia3o7vd3akF07acHAFpOA==" saltValue="yVW9XmDwTqEnmpSGai0KYg==" spinCount="100000" sqref="B15:C15 E15:J15" name="Range1_4_4"/>
    <protectedRange algorithmName="SHA-512" hashValue="ON39YdpmFHfN9f47KpiRvqrKx0V9+erV1CNkpWzYhW/Qyc6aT8rEyCrvauWSYGZK2ia3o7vd3akF07acHAFpOA==" saltValue="yVW9XmDwTqEnmpSGai0KYg==" spinCount="100000" sqref="D15" name="Range1_1_2_10"/>
    <protectedRange algorithmName="SHA-512" hashValue="ON39YdpmFHfN9f47KpiRvqrKx0V9+erV1CNkpWzYhW/Qyc6aT8rEyCrvauWSYGZK2ia3o7vd3akF07acHAFpOA==" saltValue="yVW9XmDwTqEnmpSGai0KYg==" spinCount="100000" sqref="I16:J17 B16:C17" name="Range1_10_1"/>
    <protectedRange algorithmName="SHA-512" hashValue="ON39YdpmFHfN9f47KpiRvqrKx0V9+erV1CNkpWzYhW/Qyc6aT8rEyCrvauWSYGZK2ia3o7vd3akF07acHAFpOA==" saltValue="yVW9XmDwTqEnmpSGai0KYg==" spinCount="100000" sqref="D16:D17" name="Range1_1_4_1"/>
    <protectedRange algorithmName="SHA-512" hashValue="ON39YdpmFHfN9f47KpiRvqrKx0V9+erV1CNkpWzYhW/Qyc6aT8rEyCrvauWSYGZK2ia3o7vd3akF07acHAFpOA==" saltValue="yVW9XmDwTqEnmpSGai0KYg==" spinCount="100000" sqref="E16:H17" name="Range1_3_1_2"/>
    <protectedRange algorithmName="SHA-512" hashValue="ON39YdpmFHfN9f47KpiRvqrKx0V9+erV1CNkpWzYhW/Qyc6aT8rEyCrvauWSYGZK2ia3o7vd3akF07acHAFpOA==" saltValue="yVW9XmDwTqEnmpSGai0KYg==" spinCount="100000" sqref="I19:J19 B19:C19" name="Range1_75"/>
    <protectedRange algorithmName="SHA-512" hashValue="ON39YdpmFHfN9f47KpiRvqrKx0V9+erV1CNkpWzYhW/Qyc6aT8rEyCrvauWSYGZK2ia3o7vd3akF07acHAFpOA==" saltValue="yVW9XmDwTqEnmpSGai0KYg==" spinCount="100000" sqref="D19" name="Range1_1_21"/>
    <protectedRange algorithmName="SHA-512" hashValue="ON39YdpmFHfN9f47KpiRvqrKx0V9+erV1CNkpWzYhW/Qyc6aT8rEyCrvauWSYGZK2ia3o7vd3akF07acHAFpOA==" saltValue="yVW9XmDwTqEnmpSGai0KYg==" spinCount="100000" sqref="E19:H19" name="Range1_3_18"/>
    <protectedRange algorithmName="SHA-512" hashValue="ON39YdpmFHfN9f47KpiRvqrKx0V9+erV1CNkpWzYhW/Qyc6aT8rEyCrvauWSYGZK2ia3o7vd3akF07acHAFpOA==" saltValue="yVW9XmDwTqEnmpSGai0KYg==" spinCount="100000" sqref="B20:C20 E20:J20" name="Range1_11_1"/>
    <protectedRange algorithmName="SHA-512" hashValue="ON39YdpmFHfN9f47KpiRvqrKx0V9+erV1CNkpWzYhW/Qyc6aT8rEyCrvauWSYGZK2ia3o7vd3akF07acHAFpOA==" saltValue="yVW9XmDwTqEnmpSGai0KYg==" spinCount="100000" sqref="D20" name="Range1_1_9"/>
  </protectedRanges>
  <sortState xmlns:xlrd2="http://schemas.microsoft.com/office/spreadsheetml/2017/richdata2" ref="A2:O7">
    <sortCondition ref="C2:C7"/>
  </sortState>
  <conditionalFormatting sqref="E2">
    <cfRule type="top10" dxfId="3382" priority="104" rank="1"/>
  </conditionalFormatting>
  <conditionalFormatting sqref="F2">
    <cfRule type="top10" dxfId="3381" priority="103" rank="1"/>
  </conditionalFormatting>
  <conditionalFormatting sqref="G2">
    <cfRule type="top10" dxfId="3380" priority="102" rank="1"/>
  </conditionalFormatting>
  <conditionalFormatting sqref="H2">
    <cfRule type="top10" dxfId="3379" priority="101" rank="1"/>
  </conditionalFormatting>
  <conditionalFormatting sqref="I2">
    <cfRule type="top10" dxfId="3378" priority="100" rank="1"/>
  </conditionalFormatting>
  <conditionalFormatting sqref="J2">
    <cfRule type="top10" dxfId="3377" priority="99" rank="1"/>
  </conditionalFormatting>
  <conditionalFormatting sqref="E3">
    <cfRule type="top10" dxfId="3376" priority="98" rank="1"/>
  </conditionalFormatting>
  <conditionalFormatting sqref="F3">
    <cfRule type="top10" dxfId="3375" priority="97" rank="1"/>
  </conditionalFormatting>
  <conditionalFormatting sqref="G3">
    <cfRule type="top10" dxfId="3374" priority="96" rank="1"/>
  </conditionalFormatting>
  <conditionalFormatting sqref="H3">
    <cfRule type="top10" dxfId="3373" priority="95" rank="1"/>
  </conditionalFormatting>
  <conditionalFormatting sqref="I3">
    <cfRule type="top10" dxfId="3372" priority="94" rank="1"/>
  </conditionalFormatting>
  <conditionalFormatting sqref="J3">
    <cfRule type="top10" dxfId="3371" priority="93" rank="1"/>
  </conditionalFormatting>
  <conditionalFormatting sqref="E4">
    <cfRule type="top10" dxfId="3370" priority="92" rank="1"/>
  </conditionalFormatting>
  <conditionalFormatting sqref="F4">
    <cfRule type="top10" dxfId="3369" priority="91" rank="1"/>
  </conditionalFormatting>
  <conditionalFormatting sqref="G4">
    <cfRule type="top10" dxfId="3368" priority="90" rank="1"/>
  </conditionalFormatting>
  <conditionalFormatting sqref="H4">
    <cfRule type="top10" dxfId="3367" priority="89" rank="1"/>
  </conditionalFormatting>
  <conditionalFormatting sqref="I4">
    <cfRule type="top10" dxfId="3366" priority="88" rank="1"/>
  </conditionalFormatting>
  <conditionalFormatting sqref="J4">
    <cfRule type="top10" dxfId="3365" priority="87" rank="1"/>
  </conditionalFormatting>
  <conditionalFormatting sqref="E5">
    <cfRule type="top10" dxfId="3364" priority="86" rank="1"/>
  </conditionalFormatting>
  <conditionalFormatting sqref="F5">
    <cfRule type="top10" dxfId="3363" priority="85" rank="1"/>
  </conditionalFormatting>
  <conditionalFormatting sqref="G5">
    <cfRule type="top10" dxfId="3362" priority="84" rank="1"/>
  </conditionalFormatting>
  <conditionalFormatting sqref="H5">
    <cfRule type="top10" dxfId="3361" priority="83" rank="1"/>
  </conditionalFormatting>
  <conditionalFormatting sqref="I5">
    <cfRule type="top10" dxfId="3360" priority="82" rank="1"/>
  </conditionalFormatting>
  <conditionalFormatting sqref="J5">
    <cfRule type="top10" dxfId="3359" priority="81" rank="1"/>
  </conditionalFormatting>
  <conditionalFormatting sqref="F6:F7">
    <cfRule type="top10" dxfId="3358" priority="75" rank="1"/>
  </conditionalFormatting>
  <conditionalFormatting sqref="G6:G7">
    <cfRule type="top10" dxfId="3357" priority="76" rank="1"/>
  </conditionalFormatting>
  <conditionalFormatting sqref="H6:H7">
    <cfRule type="top10" dxfId="3356" priority="77" rank="1"/>
  </conditionalFormatting>
  <conditionalFormatting sqref="I6:I7">
    <cfRule type="top10" dxfId="3355" priority="78" rank="1"/>
  </conditionalFormatting>
  <conditionalFormatting sqref="J6:J7">
    <cfRule type="top10" dxfId="3354" priority="79" rank="1"/>
  </conditionalFormatting>
  <conditionalFormatting sqref="E6:E7">
    <cfRule type="top10" dxfId="3353" priority="80" rank="1"/>
  </conditionalFormatting>
  <conditionalFormatting sqref="F8">
    <cfRule type="top10" dxfId="3352" priority="69" rank="1"/>
  </conditionalFormatting>
  <conditionalFormatting sqref="G8">
    <cfRule type="top10" dxfId="3351" priority="70" rank="1"/>
  </conditionalFormatting>
  <conditionalFormatting sqref="H8">
    <cfRule type="top10" dxfId="3350" priority="71" rank="1"/>
  </conditionalFormatting>
  <conditionalFormatting sqref="I8">
    <cfRule type="top10" dxfId="3349" priority="72" rank="1"/>
  </conditionalFormatting>
  <conditionalFormatting sqref="J8">
    <cfRule type="top10" dxfId="3348" priority="73" rank="1"/>
  </conditionalFormatting>
  <conditionalFormatting sqref="E8">
    <cfRule type="top10" dxfId="3347" priority="74" rank="1"/>
  </conditionalFormatting>
  <conditionalFormatting sqref="I9">
    <cfRule type="top10" dxfId="3346" priority="64" rank="1"/>
  </conditionalFormatting>
  <conditionalFormatting sqref="E9">
    <cfRule type="top10" dxfId="3345" priority="68" rank="1"/>
  </conditionalFormatting>
  <conditionalFormatting sqref="G9">
    <cfRule type="top10" dxfId="3344" priority="66" rank="1"/>
  </conditionalFormatting>
  <conditionalFormatting sqref="H9">
    <cfRule type="top10" dxfId="3343" priority="65" rank="1"/>
  </conditionalFormatting>
  <conditionalFormatting sqref="J9">
    <cfRule type="top10" dxfId="3342" priority="63" rank="1"/>
  </conditionalFormatting>
  <conditionalFormatting sqref="F9">
    <cfRule type="top10" dxfId="3341" priority="67" rank="1"/>
  </conditionalFormatting>
  <conditionalFormatting sqref="E10">
    <cfRule type="top10" dxfId="3340" priority="62" rank="1"/>
  </conditionalFormatting>
  <conditionalFormatting sqref="F10">
    <cfRule type="top10" dxfId="3339" priority="61" rank="1"/>
  </conditionalFormatting>
  <conditionalFormatting sqref="G10">
    <cfRule type="top10" dxfId="3338" priority="60" rank="1"/>
  </conditionalFormatting>
  <conditionalFormatting sqref="H10">
    <cfRule type="top10" dxfId="3337" priority="59" rank="1"/>
  </conditionalFormatting>
  <conditionalFormatting sqref="I10">
    <cfRule type="top10" dxfId="3336" priority="58" rank="1"/>
  </conditionalFormatting>
  <conditionalFormatting sqref="J10">
    <cfRule type="top10" dxfId="3335" priority="57" rank="1"/>
  </conditionalFormatting>
  <conditionalFormatting sqref="E11">
    <cfRule type="top10" dxfId="3334" priority="56" rank="1"/>
  </conditionalFormatting>
  <conditionalFormatting sqref="F11">
    <cfRule type="top10" dxfId="3333" priority="55" rank="1"/>
  </conditionalFormatting>
  <conditionalFormatting sqref="G11">
    <cfRule type="top10" dxfId="3332" priority="54" rank="1"/>
  </conditionalFormatting>
  <conditionalFormatting sqref="H11">
    <cfRule type="top10" dxfId="3331" priority="53" rank="1"/>
  </conditionalFormatting>
  <conditionalFormatting sqref="I11">
    <cfRule type="top10" dxfId="3330" priority="52" rank="1"/>
  </conditionalFormatting>
  <conditionalFormatting sqref="J11">
    <cfRule type="top10" dxfId="3329" priority="51" rank="1"/>
  </conditionalFormatting>
  <conditionalFormatting sqref="I12">
    <cfRule type="top10" dxfId="3328" priority="45" rank="1"/>
  </conditionalFormatting>
  <conditionalFormatting sqref="E12">
    <cfRule type="top10" dxfId="3327" priority="46" rank="1"/>
  </conditionalFormatting>
  <conditionalFormatting sqref="G12">
    <cfRule type="top10" dxfId="3326" priority="47" rank="1"/>
  </conditionalFormatting>
  <conditionalFormatting sqref="H12">
    <cfRule type="top10" dxfId="3325" priority="48" rank="1"/>
  </conditionalFormatting>
  <conditionalFormatting sqref="J12">
    <cfRule type="top10" dxfId="3324" priority="49" rank="1"/>
  </conditionalFormatting>
  <conditionalFormatting sqref="F12">
    <cfRule type="top10" dxfId="3323" priority="50" rank="1"/>
  </conditionalFormatting>
  <conditionalFormatting sqref="F13">
    <cfRule type="top10" dxfId="3322" priority="42" rank="1"/>
  </conditionalFormatting>
  <conditionalFormatting sqref="I13">
    <cfRule type="top10" dxfId="3321" priority="39" rank="1"/>
    <cfRule type="top10" dxfId="3320" priority="44" rank="1"/>
  </conditionalFormatting>
  <conditionalFormatting sqref="E13">
    <cfRule type="top10" dxfId="3319" priority="43" rank="1"/>
  </conditionalFormatting>
  <conditionalFormatting sqref="G13">
    <cfRule type="top10" dxfId="3318" priority="41" rank="1"/>
  </conditionalFormatting>
  <conditionalFormatting sqref="H13">
    <cfRule type="top10" dxfId="3317" priority="40" rank="1"/>
  </conditionalFormatting>
  <conditionalFormatting sqref="J13">
    <cfRule type="top10" dxfId="3316" priority="38" rank="1"/>
  </conditionalFormatting>
  <conditionalFormatting sqref="E13:J13">
    <cfRule type="cellIs" dxfId="3315" priority="37" operator="greaterThanOrEqual">
      <formula>200</formula>
    </cfRule>
  </conditionalFormatting>
  <conditionalFormatting sqref="F14">
    <cfRule type="top10" dxfId="3314" priority="34" rank="1"/>
  </conditionalFormatting>
  <conditionalFormatting sqref="I14">
    <cfRule type="top10" dxfId="3313" priority="31" rank="1"/>
    <cfRule type="top10" dxfId="3312" priority="36" rank="1"/>
  </conditionalFormatting>
  <conditionalFormatting sqref="E14">
    <cfRule type="top10" dxfId="3311" priority="35" rank="1"/>
  </conditionalFormatting>
  <conditionalFormatting sqref="G14">
    <cfRule type="top10" dxfId="3310" priority="33" rank="1"/>
  </conditionalFormatting>
  <conditionalFormatting sqref="H14">
    <cfRule type="top10" dxfId="3309" priority="32" rank="1"/>
  </conditionalFormatting>
  <conditionalFormatting sqref="J14">
    <cfRule type="top10" dxfId="3308" priority="30" rank="1"/>
  </conditionalFormatting>
  <conditionalFormatting sqref="E14:J14">
    <cfRule type="cellIs" dxfId="3307" priority="29" operator="greaterThanOrEqual">
      <formula>200</formula>
    </cfRule>
  </conditionalFormatting>
  <conditionalFormatting sqref="E15">
    <cfRule type="top10" dxfId="3306" priority="28" rank="1"/>
  </conditionalFormatting>
  <conditionalFormatting sqref="F15">
    <cfRule type="top10" dxfId="3305" priority="27" rank="1"/>
  </conditionalFormatting>
  <conditionalFormatting sqref="G15">
    <cfRule type="top10" dxfId="3304" priority="26" rank="1"/>
  </conditionalFormatting>
  <conditionalFormatting sqref="H15">
    <cfRule type="top10" dxfId="3303" priority="25" rank="1"/>
  </conditionalFormatting>
  <conditionalFormatting sqref="I15">
    <cfRule type="top10" dxfId="3302" priority="24" rank="1"/>
  </conditionalFormatting>
  <conditionalFormatting sqref="J15">
    <cfRule type="top10" dxfId="3301" priority="23" rank="1"/>
  </conditionalFormatting>
  <conditionalFormatting sqref="F16:F17">
    <cfRule type="top10" dxfId="3300" priority="20" rank="1"/>
  </conditionalFormatting>
  <conditionalFormatting sqref="I16:I17">
    <cfRule type="top10" dxfId="3299" priority="17" rank="1"/>
    <cfRule type="top10" dxfId="3298" priority="22" rank="1"/>
  </conditionalFormatting>
  <conditionalFormatting sqref="E16:E17">
    <cfRule type="top10" dxfId="3297" priority="21" rank="1"/>
  </conditionalFormatting>
  <conditionalFormatting sqref="G16:G17">
    <cfRule type="top10" dxfId="3296" priority="19" rank="1"/>
  </conditionalFormatting>
  <conditionalFormatting sqref="H16:H17">
    <cfRule type="top10" dxfId="3295" priority="18" rank="1"/>
  </conditionalFormatting>
  <conditionalFormatting sqref="J16:J17">
    <cfRule type="top10" dxfId="3294" priority="16" rank="1"/>
  </conditionalFormatting>
  <conditionalFormatting sqref="E16:J17">
    <cfRule type="cellIs" dxfId="3293" priority="15" operator="greaterThanOrEqual">
      <formula>200</formula>
    </cfRule>
  </conditionalFormatting>
  <conditionalFormatting sqref="F19">
    <cfRule type="top10" dxfId="3292" priority="12" rank="1"/>
  </conditionalFormatting>
  <conditionalFormatting sqref="I19">
    <cfRule type="top10" dxfId="3291" priority="9" rank="1"/>
    <cfRule type="top10" dxfId="3290" priority="14" rank="1"/>
  </conditionalFormatting>
  <conditionalFormatting sqref="E19">
    <cfRule type="top10" dxfId="3289" priority="13" rank="1"/>
  </conditionalFormatting>
  <conditionalFormatting sqref="G19">
    <cfRule type="top10" dxfId="3288" priority="11" rank="1"/>
  </conditionalFormatting>
  <conditionalFormatting sqref="H19">
    <cfRule type="top10" dxfId="3287" priority="10" rank="1"/>
  </conditionalFormatting>
  <conditionalFormatting sqref="J19">
    <cfRule type="top10" dxfId="3286" priority="8" rank="1"/>
  </conditionalFormatting>
  <conditionalFormatting sqref="E19:J19">
    <cfRule type="cellIs" dxfId="3285" priority="7" operator="greaterThanOrEqual">
      <formula>200</formula>
    </cfRule>
  </conditionalFormatting>
  <conditionalFormatting sqref="J20">
    <cfRule type="top10" dxfId="3284" priority="1" rank="1"/>
  </conditionalFormatting>
  <conditionalFormatting sqref="I20">
    <cfRule type="top10" dxfId="3283" priority="2" rank="1"/>
  </conditionalFormatting>
  <conditionalFormatting sqref="H20">
    <cfRule type="top10" dxfId="3282" priority="3" rank="1"/>
  </conditionalFormatting>
  <conditionalFormatting sqref="G20">
    <cfRule type="top10" dxfId="3281" priority="4" rank="1"/>
  </conditionalFormatting>
  <conditionalFormatting sqref="F20">
    <cfRule type="top10" dxfId="3280" priority="5" rank="1"/>
  </conditionalFormatting>
  <conditionalFormatting sqref="E20">
    <cfRule type="top10" dxfId="3279" priority="6" rank="1"/>
  </conditionalFormatting>
  <hyperlinks>
    <hyperlink ref="Q1" location="'National Rankings'!A1" display="Back to Ranking" xr:uid="{7F56AD98-CD29-4E78-96E7-8D7D9C6378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88BB40-0818-4E4E-AAC9-0B1E52FB441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56F73-4D6B-4DB7-B9FF-CE6008F26328}">
  <dimension ref="A1:Q7"/>
  <sheetViews>
    <sheetView workbookViewId="0">
      <selection activeCell="A5" sqref="A5:O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216</v>
      </c>
      <c r="C2" s="16">
        <v>44744</v>
      </c>
      <c r="D2" s="17" t="s">
        <v>200</v>
      </c>
      <c r="E2" s="18">
        <v>199.00069999999999</v>
      </c>
      <c r="F2" s="18">
        <v>196.00069999999999</v>
      </c>
      <c r="G2" s="18">
        <v>195.0001</v>
      </c>
      <c r="H2" s="18"/>
      <c r="I2" s="18"/>
      <c r="J2" s="18"/>
      <c r="K2" s="21">
        <v>3</v>
      </c>
      <c r="L2" s="21">
        <v>590.00149999999996</v>
      </c>
      <c r="M2" s="22">
        <v>196.66716666666665</v>
      </c>
      <c r="N2" s="23">
        <v>2</v>
      </c>
      <c r="O2" s="24">
        <v>198.66716666666665</v>
      </c>
    </row>
    <row r="3" spans="1:17" x14ac:dyDescent="0.3">
      <c r="A3" s="14" t="s">
        <v>62</v>
      </c>
      <c r="B3" s="15" t="s">
        <v>216</v>
      </c>
      <c r="C3" s="16">
        <v>44786</v>
      </c>
      <c r="D3" s="17" t="s">
        <v>200</v>
      </c>
      <c r="E3" s="18">
        <v>197.00040000000001</v>
      </c>
      <c r="F3" s="18">
        <v>194.00020000000001</v>
      </c>
      <c r="G3" s="18">
        <v>197.00020000000001</v>
      </c>
      <c r="H3" s="18"/>
      <c r="I3" s="18"/>
      <c r="J3" s="18"/>
      <c r="K3" s="21">
        <v>3</v>
      </c>
      <c r="L3" s="21">
        <v>588.00080000000003</v>
      </c>
      <c r="M3" s="22">
        <v>196.00026666666668</v>
      </c>
      <c r="N3" s="23">
        <v>2</v>
      </c>
      <c r="O3" s="24">
        <v>198.00026666666668</v>
      </c>
    </row>
    <row r="4" spans="1:17" x14ac:dyDescent="0.3">
      <c r="A4" s="14" t="s">
        <v>62</v>
      </c>
      <c r="B4" s="15" t="s">
        <v>216</v>
      </c>
      <c r="C4" s="16">
        <v>44814</v>
      </c>
      <c r="D4" s="17" t="s">
        <v>200</v>
      </c>
      <c r="E4" s="18">
        <v>192.0001</v>
      </c>
      <c r="F4" s="18">
        <v>199.00200000000001</v>
      </c>
      <c r="G4" s="18">
        <v>191.00059999999999</v>
      </c>
      <c r="H4" s="18"/>
      <c r="I4" s="18"/>
      <c r="J4" s="18"/>
      <c r="K4" s="21">
        <v>3</v>
      </c>
      <c r="L4" s="21">
        <v>582.0027</v>
      </c>
      <c r="M4" s="22">
        <v>194.0009</v>
      </c>
      <c r="N4" s="23">
        <v>4</v>
      </c>
      <c r="O4" s="24">
        <v>198.0009</v>
      </c>
    </row>
    <row r="5" spans="1:17" x14ac:dyDescent="0.3">
      <c r="A5" s="14" t="s">
        <v>62</v>
      </c>
      <c r="B5" s="15" t="s">
        <v>216</v>
      </c>
      <c r="C5" s="16">
        <f>'[2]Rylee Dockery'!$C$26</f>
        <v>44849</v>
      </c>
      <c r="D5" s="17" t="str">
        <f>'[2]Rylee Dockery'!$D$26</f>
        <v>Bristol VA-Outdoor</v>
      </c>
      <c r="E5" s="18">
        <v>198.00139999999999</v>
      </c>
      <c r="F5" s="18">
        <v>197.00020000000001</v>
      </c>
      <c r="G5" s="18">
        <v>198.00120000000001</v>
      </c>
      <c r="H5" s="18"/>
      <c r="I5" s="18"/>
      <c r="J5" s="18"/>
      <c r="K5" s="21">
        <v>3</v>
      </c>
      <c r="L5" s="21">
        <v>593.00279999999998</v>
      </c>
      <c r="M5" s="22">
        <v>197.66759999999999</v>
      </c>
      <c r="N5" s="23">
        <v>7</v>
      </c>
      <c r="O5" s="24">
        <v>204.66759999999999</v>
      </c>
    </row>
    <row r="7" spans="1:17" x14ac:dyDescent="0.3">
      <c r="K7" s="8">
        <f>SUM(K2:K6)</f>
        <v>12</v>
      </c>
      <c r="L7" s="8">
        <f>SUM(L2:L6)</f>
        <v>2353.0078000000003</v>
      </c>
      <c r="M7" s="7">
        <f>SUM(L7/K7)</f>
        <v>196.08398333333335</v>
      </c>
      <c r="N7" s="8">
        <f>SUM(N2:N6)</f>
        <v>15</v>
      </c>
      <c r="O7" s="12">
        <f>SUM(M7+N7)</f>
        <v>211.08398333333335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3_2"/>
    <protectedRange algorithmName="SHA-512" hashValue="ON39YdpmFHfN9f47KpiRvqrKx0V9+erV1CNkpWzYhW/Qyc6aT8rEyCrvauWSYGZK2ia3o7vd3akF07acHAFpOA==" saltValue="yVW9XmDwTqEnmpSGai0KYg==" spinCount="100000" sqref="D2" name="Range1_1_1_2_2_1"/>
    <protectedRange algorithmName="SHA-512" hashValue="ON39YdpmFHfN9f47KpiRvqrKx0V9+erV1CNkpWzYhW/Qyc6aT8rEyCrvauWSYGZK2ia3o7vd3akF07acHAFpOA==" saltValue="yVW9XmDwTqEnmpSGai0KYg==" spinCount="100000" sqref="E2:J2" name="Range1_4_3_2"/>
    <protectedRange algorithmName="SHA-512" hashValue="ON39YdpmFHfN9f47KpiRvqrKx0V9+erV1CNkpWzYhW/Qyc6aT8rEyCrvauWSYGZK2ia3o7vd3akF07acHAFpOA==" saltValue="yVW9XmDwTqEnmpSGai0KYg==" spinCount="100000" sqref="I3:J3 B3:C3" name="Range1_8_1"/>
    <protectedRange algorithmName="SHA-512" hashValue="ON39YdpmFHfN9f47KpiRvqrKx0V9+erV1CNkpWzYhW/Qyc6aT8rEyCrvauWSYGZK2ia3o7vd3akF07acHAFpOA==" saltValue="yVW9XmDwTqEnmpSGai0KYg==" spinCount="100000" sqref="D3" name="Range1_1_5_1"/>
    <protectedRange algorithmName="SHA-512" hashValue="ON39YdpmFHfN9f47KpiRvqrKx0V9+erV1CNkpWzYhW/Qyc6aT8rEyCrvauWSYGZK2ia3o7vd3akF07acHAFpOA==" saltValue="yVW9XmDwTqEnmpSGai0KYg==" spinCount="100000" sqref="E3:H3" name="Range1_3_2_1"/>
    <protectedRange algorithmName="SHA-512" hashValue="ON39YdpmFHfN9f47KpiRvqrKx0V9+erV1CNkpWzYhW/Qyc6aT8rEyCrvauWSYGZK2ia3o7vd3akF07acHAFpOA==" saltValue="yVW9XmDwTqEnmpSGai0KYg==" spinCount="100000" sqref="B4:C4 I4:J4" name="Range1_10_1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E4:H4" name="Range1_3_1_2"/>
  </protectedRanges>
  <conditionalFormatting sqref="E2">
    <cfRule type="top10" dxfId="3278" priority="17" rank="1"/>
  </conditionalFormatting>
  <conditionalFormatting sqref="F2">
    <cfRule type="top10" dxfId="3277" priority="18" rank="1"/>
  </conditionalFormatting>
  <conditionalFormatting sqref="G2">
    <cfRule type="top10" dxfId="3276" priority="19" rank="1"/>
  </conditionalFormatting>
  <conditionalFormatting sqref="H2">
    <cfRule type="top10" dxfId="3275" priority="20" rank="1"/>
  </conditionalFormatting>
  <conditionalFormatting sqref="I2">
    <cfRule type="top10" dxfId="3274" priority="21" rank="1"/>
  </conditionalFormatting>
  <conditionalFormatting sqref="J2">
    <cfRule type="top10" dxfId="3273" priority="22" rank="1"/>
  </conditionalFormatting>
  <conditionalFormatting sqref="F3">
    <cfRule type="top10" dxfId="3272" priority="14" rank="1"/>
  </conditionalFormatting>
  <conditionalFormatting sqref="I3">
    <cfRule type="top10" dxfId="3271" priority="11" rank="1"/>
    <cfRule type="top10" dxfId="3270" priority="16" rank="1"/>
  </conditionalFormatting>
  <conditionalFormatting sqref="E3">
    <cfRule type="top10" dxfId="3269" priority="15" rank="1"/>
  </conditionalFormatting>
  <conditionalFormatting sqref="G3">
    <cfRule type="top10" dxfId="3268" priority="13" rank="1"/>
  </conditionalFormatting>
  <conditionalFormatting sqref="H3">
    <cfRule type="top10" dxfId="3267" priority="12" rank="1"/>
  </conditionalFormatting>
  <conditionalFormatting sqref="J3">
    <cfRule type="top10" dxfId="3266" priority="10" rank="1"/>
  </conditionalFormatting>
  <conditionalFormatting sqref="E3:J3">
    <cfRule type="cellIs" dxfId="3265" priority="9" operator="greaterThanOrEqual">
      <formula>200</formula>
    </cfRule>
  </conditionalFormatting>
  <conditionalFormatting sqref="F4">
    <cfRule type="top10" dxfId="3264" priority="6" rank="1"/>
  </conditionalFormatting>
  <conditionalFormatting sqref="I4">
    <cfRule type="top10" dxfId="3263" priority="3" rank="1"/>
    <cfRule type="top10" dxfId="3262" priority="8" rank="1"/>
  </conditionalFormatting>
  <conditionalFormatting sqref="E4">
    <cfRule type="top10" dxfId="3261" priority="7" rank="1"/>
  </conditionalFormatting>
  <conditionalFormatting sqref="G4">
    <cfRule type="top10" dxfId="3260" priority="5" rank="1"/>
  </conditionalFormatting>
  <conditionalFormatting sqref="H4">
    <cfRule type="top10" dxfId="3259" priority="4" rank="1"/>
  </conditionalFormatting>
  <conditionalFormatting sqref="J4">
    <cfRule type="top10" dxfId="3258" priority="2" rank="1"/>
  </conditionalFormatting>
  <conditionalFormatting sqref="E4:J4">
    <cfRule type="cellIs" dxfId="3257" priority="1" operator="greaterThanOrEqual">
      <formula>200</formula>
    </cfRule>
  </conditionalFormatting>
  <hyperlinks>
    <hyperlink ref="Q1" location="'National Rankings'!A1" display="Back to Ranking" xr:uid="{3BACE443-229E-4A9C-A486-76FCC9FF1E3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CE32FC-97B3-4ADF-8736-68AA2D76B68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A8348-6779-49BC-9518-F18C199AA039}">
  <sheetPr codeName="Sheet38"/>
  <dimension ref="A1:Q15"/>
  <sheetViews>
    <sheetView workbookViewId="0">
      <selection activeCell="A13" sqref="A13:O1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109</v>
      </c>
      <c r="C2" s="16">
        <v>44661</v>
      </c>
      <c r="D2" s="17" t="s">
        <v>82</v>
      </c>
      <c r="E2" s="18">
        <v>190</v>
      </c>
      <c r="F2" s="18">
        <v>181</v>
      </c>
      <c r="G2" s="18">
        <v>187</v>
      </c>
      <c r="H2" s="18">
        <v>186</v>
      </c>
      <c r="I2" s="18"/>
      <c r="J2" s="18"/>
      <c r="K2" s="21">
        <v>4</v>
      </c>
      <c r="L2" s="21">
        <v>744</v>
      </c>
      <c r="M2" s="22">
        <v>186</v>
      </c>
      <c r="N2" s="23">
        <v>2</v>
      </c>
      <c r="O2" s="24">
        <v>188</v>
      </c>
    </row>
    <row r="3" spans="1:17" x14ac:dyDescent="0.3">
      <c r="A3" s="14" t="s">
        <v>62</v>
      </c>
      <c r="B3" s="15" t="s">
        <v>109</v>
      </c>
      <c r="C3" s="16">
        <v>44678</v>
      </c>
      <c r="D3" s="17" t="s">
        <v>82</v>
      </c>
      <c r="E3" s="18">
        <v>196</v>
      </c>
      <c r="F3" s="18">
        <v>196</v>
      </c>
      <c r="G3" s="18">
        <v>194</v>
      </c>
      <c r="H3" s="18">
        <v>196</v>
      </c>
      <c r="I3" s="18"/>
      <c r="J3" s="18"/>
      <c r="K3" s="21">
        <v>4</v>
      </c>
      <c r="L3" s="21">
        <v>782</v>
      </c>
      <c r="M3" s="22">
        <v>195.5</v>
      </c>
      <c r="N3" s="23">
        <v>2</v>
      </c>
      <c r="O3" s="24">
        <v>197.5</v>
      </c>
    </row>
    <row r="4" spans="1:17" x14ac:dyDescent="0.3">
      <c r="A4" s="14" t="s">
        <v>62</v>
      </c>
      <c r="B4" s="15" t="s">
        <v>109</v>
      </c>
      <c r="C4" s="16">
        <v>44689</v>
      </c>
      <c r="D4" s="17" t="s">
        <v>82</v>
      </c>
      <c r="E4" s="18">
        <v>197</v>
      </c>
      <c r="F4" s="18">
        <v>194</v>
      </c>
      <c r="G4" s="18">
        <v>196</v>
      </c>
      <c r="H4" s="18">
        <v>194</v>
      </c>
      <c r="I4" s="18"/>
      <c r="J4" s="18"/>
      <c r="K4" s="21">
        <v>4</v>
      </c>
      <c r="L4" s="21">
        <v>781</v>
      </c>
      <c r="M4" s="22">
        <v>195.25</v>
      </c>
      <c r="N4" s="23">
        <v>5</v>
      </c>
      <c r="O4" s="24">
        <v>200.25</v>
      </c>
    </row>
    <row r="5" spans="1:17" x14ac:dyDescent="0.3">
      <c r="A5" s="43" t="s">
        <v>22</v>
      </c>
      <c r="B5" s="15" t="s">
        <v>109</v>
      </c>
      <c r="C5" s="16">
        <v>44717</v>
      </c>
      <c r="D5" s="17" t="s">
        <v>82</v>
      </c>
      <c r="E5" s="18">
        <v>193</v>
      </c>
      <c r="F5" s="18">
        <v>194</v>
      </c>
      <c r="G5" s="18">
        <v>197</v>
      </c>
      <c r="H5" s="18">
        <v>191</v>
      </c>
      <c r="I5" s="18">
        <v>194</v>
      </c>
      <c r="J5" s="18">
        <v>175</v>
      </c>
      <c r="K5" s="21">
        <v>6</v>
      </c>
      <c r="L5" s="21">
        <v>1144</v>
      </c>
      <c r="M5" s="22">
        <v>190.66666666666666</v>
      </c>
      <c r="N5" s="23">
        <v>4</v>
      </c>
      <c r="O5" s="24">
        <v>194.66666666666666</v>
      </c>
    </row>
    <row r="6" spans="1:17" x14ac:dyDescent="0.3">
      <c r="A6" s="14" t="s">
        <v>62</v>
      </c>
      <c r="B6" s="15" t="s">
        <v>109</v>
      </c>
      <c r="C6" s="16">
        <v>44731</v>
      </c>
      <c r="D6" s="17" t="s">
        <v>84</v>
      </c>
      <c r="E6" s="18">
        <v>194</v>
      </c>
      <c r="F6" s="18">
        <v>193</v>
      </c>
      <c r="G6" s="18">
        <v>195</v>
      </c>
      <c r="H6" s="18">
        <v>193</v>
      </c>
      <c r="I6" s="18"/>
      <c r="J6" s="18"/>
      <c r="K6" s="21">
        <v>4</v>
      </c>
      <c r="L6" s="21">
        <v>775</v>
      </c>
      <c r="M6" s="22">
        <v>193.75</v>
      </c>
      <c r="N6" s="23">
        <v>2</v>
      </c>
      <c r="O6" s="24">
        <v>195.75</v>
      </c>
    </row>
    <row r="7" spans="1:17" x14ac:dyDescent="0.3">
      <c r="A7" s="14" t="s">
        <v>62</v>
      </c>
      <c r="B7" s="15" t="s">
        <v>109</v>
      </c>
      <c r="C7" s="16">
        <v>44759</v>
      </c>
      <c r="D7" s="17" t="s">
        <v>223</v>
      </c>
      <c r="E7" s="18">
        <v>189</v>
      </c>
      <c r="F7" s="18">
        <v>191</v>
      </c>
      <c r="G7" s="18">
        <v>191</v>
      </c>
      <c r="H7" s="18">
        <v>191</v>
      </c>
      <c r="I7" s="18"/>
      <c r="J7" s="18"/>
      <c r="K7" s="21">
        <f>COUNT(E7:J7)</f>
        <v>4</v>
      </c>
      <c r="L7" s="21">
        <f>SUM(E7:J7)</f>
        <v>762</v>
      </c>
      <c r="M7" s="22">
        <f>IFERROR(L7/K7,0)</f>
        <v>190.5</v>
      </c>
      <c r="N7" s="23">
        <v>2</v>
      </c>
      <c r="O7" s="24">
        <f>SUM(M7+N7)</f>
        <v>192.5</v>
      </c>
    </row>
    <row r="8" spans="1:17" x14ac:dyDescent="0.3">
      <c r="A8" s="14" t="s">
        <v>62</v>
      </c>
      <c r="B8" s="78" t="s">
        <v>109</v>
      </c>
      <c r="C8" s="16">
        <v>44794</v>
      </c>
      <c r="D8" s="17" t="s">
        <v>84</v>
      </c>
      <c r="E8" s="18">
        <v>199</v>
      </c>
      <c r="F8" s="18">
        <v>198</v>
      </c>
      <c r="G8" s="18">
        <v>196</v>
      </c>
      <c r="H8" s="18">
        <v>195</v>
      </c>
      <c r="I8" s="18"/>
      <c r="J8" s="18"/>
      <c r="K8" s="21">
        <v>4</v>
      </c>
      <c r="L8" s="21">
        <v>788</v>
      </c>
      <c r="M8" s="22">
        <v>197</v>
      </c>
      <c r="N8" s="23">
        <v>2</v>
      </c>
      <c r="O8" s="24">
        <v>199</v>
      </c>
    </row>
    <row r="9" spans="1:17" x14ac:dyDescent="0.3">
      <c r="A9" s="14" t="s">
        <v>62</v>
      </c>
      <c r="B9" s="15" t="s">
        <v>109</v>
      </c>
      <c r="C9" s="16">
        <v>44811</v>
      </c>
      <c r="D9" s="17" t="s">
        <v>79</v>
      </c>
      <c r="E9" s="18">
        <v>196</v>
      </c>
      <c r="F9" s="18">
        <v>194</v>
      </c>
      <c r="G9" s="18">
        <v>193</v>
      </c>
      <c r="H9" s="18">
        <v>198</v>
      </c>
      <c r="I9" s="18"/>
      <c r="J9" s="18"/>
      <c r="K9" s="21">
        <v>4</v>
      </c>
      <c r="L9" s="21">
        <v>781</v>
      </c>
      <c r="M9" s="22">
        <v>195.25</v>
      </c>
      <c r="N9" s="23">
        <v>2</v>
      </c>
      <c r="O9" s="24">
        <v>197.25</v>
      </c>
    </row>
    <row r="10" spans="1:17" x14ac:dyDescent="0.3">
      <c r="A10" s="14" t="s">
        <v>62</v>
      </c>
      <c r="B10" s="15" t="s">
        <v>109</v>
      </c>
      <c r="C10" s="16">
        <v>44822</v>
      </c>
      <c r="D10" s="17" t="s">
        <v>84</v>
      </c>
      <c r="E10" s="18">
        <v>195</v>
      </c>
      <c r="F10" s="18">
        <v>193</v>
      </c>
      <c r="G10" s="18">
        <v>196</v>
      </c>
      <c r="H10" s="18">
        <v>193</v>
      </c>
      <c r="I10" s="18"/>
      <c r="J10" s="18"/>
      <c r="K10" s="21">
        <v>4</v>
      </c>
      <c r="L10" s="21">
        <v>777</v>
      </c>
      <c r="M10" s="22">
        <v>194.25</v>
      </c>
      <c r="N10" s="23">
        <v>2</v>
      </c>
      <c r="O10" s="24">
        <v>196.25</v>
      </c>
    </row>
    <row r="11" spans="1:17" x14ac:dyDescent="0.3">
      <c r="A11" s="14" t="s">
        <v>62</v>
      </c>
      <c r="B11" s="15" t="s">
        <v>109</v>
      </c>
      <c r="C11" s="16">
        <v>44815</v>
      </c>
      <c r="D11" s="17" t="s">
        <v>82</v>
      </c>
      <c r="E11" s="18">
        <v>197</v>
      </c>
      <c r="F11" s="18">
        <v>199</v>
      </c>
      <c r="G11" s="18">
        <v>194</v>
      </c>
      <c r="H11" s="18">
        <v>200</v>
      </c>
      <c r="I11" s="18">
        <v>198</v>
      </c>
      <c r="J11" s="18">
        <v>199</v>
      </c>
      <c r="K11" s="21">
        <v>6</v>
      </c>
      <c r="L11" s="21">
        <v>1187</v>
      </c>
      <c r="M11" s="22">
        <v>197.83333333333334</v>
      </c>
      <c r="N11" s="23">
        <v>10</v>
      </c>
      <c r="O11" s="24">
        <v>207.83333333333334</v>
      </c>
    </row>
    <row r="12" spans="1:17" x14ac:dyDescent="0.3">
      <c r="A12" s="14" t="s">
        <v>62</v>
      </c>
      <c r="B12" s="90" t="s">
        <v>109</v>
      </c>
      <c r="C12" s="16">
        <v>44839</v>
      </c>
      <c r="D12" s="17" t="s">
        <v>79</v>
      </c>
      <c r="E12" s="18">
        <v>193</v>
      </c>
      <c r="F12" s="18">
        <v>196</v>
      </c>
      <c r="G12" s="18">
        <v>196</v>
      </c>
      <c r="H12" s="18">
        <v>198</v>
      </c>
      <c r="I12" s="18"/>
      <c r="J12" s="18"/>
      <c r="K12" s="21">
        <v>4</v>
      </c>
      <c r="L12" s="21">
        <v>783</v>
      </c>
      <c r="M12" s="22">
        <v>195.75</v>
      </c>
      <c r="N12" s="23">
        <v>2</v>
      </c>
      <c r="O12" s="24">
        <v>197.75</v>
      </c>
    </row>
    <row r="13" spans="1:17" x14ac:dyDescent="0.3">
      <c r="A13" s="14" t="s">
        <v>62</v>
      </c>
      <c r="B13" s="15" t="s">
        <v>109</v>
      </c>
      <c r="C13" s="16">
        <v>44871</v>
      </c>
      <c r="D13" s="17" t="s">
        <v>82</v>
      </c>
      <c r="E13" s="18">
        <v>195</v>
      </c>
      <c r="F13" s="18">
        <v>195</v>
      </c>
      <c r="G13" s="18">
        <v>196</v>
      </c>
      <c r="H13" s="18">
        <v>198</v>
      </c>
      <c r="I13" s="18"/>
      <c r="J13" s="18"/>
      <c r="K13" s="21">
        <v>4</v>
      </c>
      <c r="L13" s="21">
        <v>784</v>
      </c>
      <c r="M13" s="22">
        <v>196</v>
      </c>
      <c r="N13" s="23">
        <v>2</v>
      </c>
      <c r="O13" s="24">
        <v>198</v>
      </c>
    </row>
    <row r="15" spans="1:17" x14ac:dyDescent="0.3">
      <c r="K15" s="8">
        <f>SUM(K2:K14)</f>
        <v>52</v>
      </c>
      <c r="L15" s="8">
        <f>SUM(L2:L14)</f>
        <v>10088</v>
      </c>
      <c r="M15" s="7">
        <f>SUM(L15/K15)</f>
        <v>194</v>
      </c>
      <c r="N15" s="8">
        <f>SUM(N2:N14)</f>
        <v>37</v>
      </c>
      <c r="O15" s="12">
        <f>SUM(M15+N15)</f>
        <v>231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3:C4 I3:J4" name="Range1_21"/>
    <protectedRange sqref="D3:D4" name="Range1_1_12"/>
    <protectedRange sqref="E3:H4" name="Range1_3_3"/>
    <protectedRange algorithmName="SHA-512" hashValue="ON39YdpmFHfN9f47KpiRvqrKx0V9+erV1CNkpWzYhW/Qyc6aT8rEyCrvauWSYGZK2ia3o7vd3akF07acHAFpOA==" saltValue="yVW9XmDwTqEnmpSGai0KYg==" spinCount="100000" sqref="B5:C5 E5:J5" name="Range1_2_2"/>
    <protectedRange algorithmName="SHA-512" hashValue="ON39YdpmFHfN9f47KpiRvqrKx0V9+erV1CNkpWzYhW/Qyc6aT8rEyCrvauWSYGZK2ia3o7vd3akF07acHAFpOA==" saltValue="yVW9XmDwTqEnmpSGai0KYg==" spinCount="100000" sqref="D5" name="Range1_1_1_4"/>
    <protectedRange algorithmName="SHA-512" hashValue="ON39YdpmFHfN9f47KpiRvqrKx0V9+erV1CNkpWzYhW/Qyc6aT8rEyCrvauWSYGZK2ia3o7vd3akF07acHAFpOA==" saltValue="yVW9XmDwTqEnmpSGai0KYg==" spinCount="100000" sqref="B6:C6 E6:J6" name="Range1_13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B7:C7 E7:J7" name="Range1_2_1_1"/>
    <protectedRange algorithmName="SHA-512" hashValue="ON39YdpmFHfN9f47KpiRvqrKx0V9+erV1CNkpWzYhW/Qyc6aT8rEyCrvauWSYGZK2ia3o7vd3akF07acHAFpOA==" saltValue="yVW9XmDwTqEnmpSGai0KYg==" spinCount="100000" sqref="D7" name="Range1_1_3_1_1"/>
    <protectedRange algorithmName="SHA-512" hashValue="ON39YdpmFHfN9f47KpiRvqrKx0V9+erV1CNkpWzYhW/Qyc6aT8rEyCrvauWSYGZK2ia3o7vd3akF07acHAFpOA==" saltValue="yVW9XmDwTqEnmpSGai0KYg==" spinCount="100000" sqref="B8:C8 I8:J8" name="Range1_6"/>
    <protectedRange algorithmName="SHA-512" hashValue="ON39YdpmFHfN9f47KpiRvqrKx0V9+erV1CNkpWzYhW/Qyc6aT8rEyCrvauWSYGZK2ia3o7vd3akF07acHAFpOA==" saltValue="yVW9XmDwTqEnmpSGai0KYg==" spinCount="100000" sqref="D8" name="Range1_1_4"/>
    <protectedRange algorithmName="SHA-512" hashValue="ON39YdpmFHfN9f47KpiRvqrKx0V9+erV1CNkpWzYhW/Qyc6aT8rEyCrvauWSYGZK2ia3o7vd3akF07acHAFpOA==" saltValue="yVW9XmDwTqEnmpSGai0KYg==" spinCount="100000" sqref="E8:H8" name="Range1_3_1"/>
    <protectedRange algorithmName="SHA-512" hashValue="ON39YdpmFHfN9f47KpiRvqrKx0V9+erV1CNkpWzYhW/Qyc6aT8rEyCrvauWSYGZK2ia3o7vd3akF07acHAFpOA==" saltValue="yVW9XmDwTqEnmpSGai0KYg==" spinCount="100000" sqref="E9:J9 B9:C9" name="Range1_4_4"/>
    <protectedRange algorithmName="SHA-512" hashValue="ON39YdpmFHfN9f47KpiRvqrKx0V9+erV1CNkpWzYhW/Qyc6aT8rEyCrvauWSYGZK2ia3o7vd3akF07acHAFpOA==" saltValue="yVW9XmDwTqEnmpSGai0KYg==" spinCount="100000" sqref="D9" name="Range1_1_2_10"/>
    <protectedRange algorithmName="SHA-512" hashValue="ON39YdpmFHfN9f47KpiRvqrKx0V9+erV1CNkpWzYhW/Qyc6aT8rEyCrvauWSYGZK2ia3o7vd3akF07acHAFpOA==" saltValue="yVW9XmDwTqEnmpSGai0KYg==" spinCount="100000" sqref="B10:C11 E10:J11" name="Range1_11_1"/>
    <protectedRange algorithmName="SHA-512" hashValue="ON39YdpmFHfN9f47KpiRvqrKx0V9+erV1CNkpWzYhW/Qyc6aT8rEyCrvauWSYGZK2ia3o7vd3akF07acHAFpOA==" saltValue="yVW9XmDwTqEnmpSGai0KYg==" spinCount="100000" sqref="D10:D11" name="Range1_1_5_1"/>
    <protectedRange algorithmName="SHA-512" hashValue="ON39YdpmFHfN9f47KpiRvqrKx0V9+erV1CNkpWzYhW/Qyc6aT8rEyCrvauWSYGZK2ia3o7vd3akF07acHAFpOA==" saltValue="yVW9XmDwTqEnmpSGai0KYg==" spinCount="100000" sqref="E13:J13 B13:C13" name="Range1_11_1_1"/>
    <protectedRange algorithmName="SHA-512" hashValue="ON39YdpmFHfN9f47KpiRvqrKx0V9+erV1CNkpWzYhW/Qyc6aT8rEyCrvauWSYGZK2ia3o7vd3akF07acHAFpOA==" saltValue="yVW9XmDwTqEnmpSGai0KYg==" spinCount="100000" sqref="D13" name="Range1_1_9"/>
  </protectedRanges>
  <conditionalFormatting sqref="E2">
    <cfRule type="top10" dxfId="3256" priority="57" rank="1"/>
  </conditionalFormatting>
  <conditionalFormatting sqref="F2">
    <cfRule type="top10" dxfId="3255" priority="56" rank="1"/>
  </conditionalFormatting>
  <conditionalFormatting sqref="G2">
    <cfRule type="top10" dxfId="3254" priority="55" rank="1"/>
  </conditionalFormatting>
  <conditionalFormatting sqref="H2">
    <cfRule type="top10" dxfId="3253" priority="54" rank="1"/>
  </conditionalFormatting>
  <conditionalFormatting sqref="I2">
    <cfRule type="top10" dxfId="3252" priority="53" rank="1"/>
  </conditionalFormatting>
  <conditionalFormatting sqref="J2">
    <cfRule type="top10" dxfId="3251" priority="52" rank="1"/>
  </conditionalFormatting>
  <conditionalFormatting sqref="F3:F4">
    <cfRule type="top10" dxfId="3250" priority="46" rank="1"/>
  </conditionalFormatting>
  <conditionalFormatting sqref="G3:G4">
    <cfRule type="top10" dxfId="3249" priority="47" rank="1"/>
  </conditionalFormatting>
  <conditionalFormatting sqref="H3:H4">
    <cfRule type="top10" dxfId="3248" priority="48" rank="1"/>
  </conditionalFormatting>
  <conditionalFormatting sqref="I3:I4">
    <cfRule type="top10" dxfId="3247" priority="49" rank="1"/>
  </conditionalFormatting>
  <conditionalFormatting sqref="J3:J4">
    <cfRule type="top10" dxfId="3246" priority="50" rank="1"/>
  </conditionalFormatting>
  <conditionalFormatting sqref="E3:E4">
    <cfRule type="top10" dxfId="3245" priority="51" rank="1"/>
  </conditionalFormatting>
  <conditionalFormatting sqref="J5">
    <cfRule type="top10" dxfId="3244" priority="40" rank="1"/>
  </conditionalFormatting>
  <conditionalFormatting sqref="I5">
    <cfRule type="top10" dxfId="3243" priority="41" rank="1"/>
  </conditionalFormatting>
  <conditionalFormatting sqref="H5">
    <cfRule type="top10" dxfId="3242" priority="42" rank="1"/>
  </conditionalFormatting>
  <conditionalFormatting sqref="G5">
    <cfRule type="top10" dxfId="3241" priority="43" rank="1"/>
  </conditionalFormatting>
  <conditionalFormatting sqref="F5">
    <cfRule type="top10" dxfId="3240" priority="44" rank="1"/>
  </conditionalFormatting>
  <conditionalFormatting sqref="E5">
    <cfRule type="top10" dxfId="3239" priority="45" rank="1"/>
  </conditionalFormatting>
  <conditionalFormatting sqref="F6">
    <cfRule type="top10" dxfId="3238" priority="38" rank="1"/>
  </conditionalFormatting>
  <conditionalFormatting sqref="E6">
    <cfRule type="top10" dxfId="3237" priority="39" rank="1"/>
  </conditionalFormatting>
  <conditionalFormatting sqref="I6">
    <cfRule type="top10" dxfId="3236" priority="35" rank="1"/>
  </conditionalFormatting>
  <conditionalFormatting sqref="H6">
    <cfRule type="top10" dxfId="3235" priority="36" rank="1"/>
  </conditionalFormatting>
  <conditionalFormatting sqref="G6">
    <cfRule type="top10" dxfId="3234" priority="37" rank="1"/>
  </conditionalFormatting>
  <conditionalFormatting sqref="J6">
    <cfRule type="top10" dxfId="3233" priority="34" rank="1"/>
  </conditionalFormatting>
  <conditionalFormatting sqref="E7">
    <cfRule type="top10" dxfId="3232" priority="33" rank="1"/>
  </conditionalFormatting>
  <conditionalFormatting sqref="F7">
    <cfRule type="top10" dxfId="3231" priority="32" rank="1"/>
  </conditionalFormatting>
  <conditionalFormatting sqref="G7">
    <cfRule type="top10" dxfId="3230" priority="31" rank="1"/>
  </conditionalFormatting>
  <conditionalFormatting sqref="H7">
    <cfRule type="top10" dxfId="3229" priority="30" rank="1"/>
  </conditionalFormatting>
  <conditionalFormatting sqref="I7">
    <cfRule type="top10" dxfId="3228" priority="29" rank="1"/>
  </conditionalFormatting>
  <conditionalFormatting sqref="J7">
    <cfRule type="top10" dxfId="3227" priority="28" rank="1"/>
  </conditionalFormatting>
  <conditionalFormatting sqref="F8">
    <cfRule type="top10" dxfId="3226" priority="25" rank="1"/>
  </conditionalFormatting>
  <conditionalFormatting sqref="I8">
    <cfRule type="top10" dxfId="3225" priority="22" rank="1"/>
    <cfRule type="top10" dxfId="3224" priority="27" rank="1"/>
  </conditionalFormatting>
  <conditionalFormatting sqref="E8">
    <cfRule type="top10" dxfId="3223" priority="26" rank="1"/>
  </conditionalFormatting>
  <conditionalFormatting sqref="G8">
    <cfRule type="top10" dxfId="3222" priority="24" rank="1"/>
  </conditionalFormatting>
  <conditionalFormatting sqref="H8">
    <cfRule type="top10" dxfId="3221" priority="23" rank="1"/>
  </conditionalFormatting>
  <conditionalFormatting sqref="J8">
    <cfRule type="top10" dxfId="3220" priority="21" rank="1"/>
  </conditionalFormatting>
  <conditionalFormatting sqref="E8:J8">
    <cfRule type="cellIs" dxfId="3219" priority="20" operator="greaterThanOrEqual">
      <formula>200</formula>
    </cfRule>
  </conditionalFormatting>
  <conditionalFormatting sqref="E9">
    <cfRule type="top10" dxfId="3218" priority="19" rank="1"/>
  </conditionalFormatting>
  <conditionalFormatting sqref="F9">
    <cfRule type="top10" dxfId="3217" priority="18" rank="1"/>
  </conditionalFormatting>
  <conditionalFormatting sqref="G9">
    <cfRule type="top10" dxfId="3216" priority="17" rank="1"/>
  </conditionalFormatting>
  <conditionalFormatting sqref="H9">
    <cfRule type="top10" dxfId="3215" priority="16" rank="1"/>
  </conditionalFormatting>
  <conditionalFormatting sqref="I9">
    <cfRule type="top10" dxfId="3214" priority="15" rank="1"/>
  </conditionalFormatting>
  <conditionalFormatting sqref="J9">
    <cfRule type="top10" dxfId="3213" priority="14" rank="1"/>
  </conditionalFormatting>
  <conditionalFormatting sqref="I10:I11">
    <cfRule type="top10" dxfId="3212" priority="8" rank="1"/>
  </conditionalFormatting>
  <conditionalFormatting sqref="H10:H11">
    <cfRule type="top10" dxfId="3211" priority="9" rank="1"/>
  </conditionalFormatting>
  <conditionalFormatting sqref="G10:G11">
    <cfRule type="top10" dxfId="3210" priority="10" rank="1"/>
  </conditionalFormatting>
  <conditionalFormatting sqref="F10:F11">
    <cfRule type="top10" dxfId="3209" priority="11" rank="1"/>
  </conditionalFormatting>
  <conditionalFormatting sqref="E10:E11">
    <cfRule type="top10" dxfId="3208" priority="12" rank="1"/>
  </conditionalFormatting>
  <conditionalFormatting sqref="J10:J11">
    <cfRule type="top10" dxfId="3207" priority="13" rank="1"/>
  </conditionalFormatting>
  <conditionalFormatting sqref="E10:J11">
    <cfRule type="cellIs" dxfId="3206" priority="7" operator="equal">
      <formula>200</formula>
    </cfRule>
  </conditionalFormatting>
  <conditionalFormatting sqref="J13">
    <cfRule type="top10" dxfId="3205" priority="1" rank="1"/>
  </conditionalFormatting>
  <conditionalFormatting sqref="I13">
    <cfRule type="top10" dxfId="3204" priority="2" rank="1"/>
  </conditionalFormatting>
  <conditionalFormatting sqref="H13">
    <cfRule type="top10" dxfId="3203" priority="3" rank="1"/>
  </conditionalFormatting>
  <conditionalFormatting sqref="G13">
    <cfRule type="top10" dxfId="3202" priority="4" rank="1"/>
  </conditionalFormatting>
  <conditionalFormatting sqref="F13">
    <cfRule type="top10" dxfId="3201" priority="5" rank="1"/>
  </conditionalFormatting>
  <conditionalFormatting sqref="E13">
    <cfRule type="top10" dxfId="3200" priority="6" rank="1"/>
  </conditionalFormatting>
  <hyperlinks>
    <hyperlink ref="Q1" location="'National Rankings'!A1" display="Back to Ranking" xr:uid="{8EA389AB-551F-44D5-9F77-5C84070743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49546A-3C1C-4725-A677-63FD6E4F6C2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A9AD0-497E-42A7-BC05-18C59EE7164B}">
  <sheetPr codeName="Sheet62"/>
  <dimension ref="A1:Q11"/>
  <sheetViews>
    <sheetView workbookViewId="0">
      <selection activeCell="A9" sqref="A9:O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110</v>
      </c>
      <c r="C2" s="16">
        <v>44661</v>
      </c>
      <c r="D2" s="17" t="s">
        <v>77</v>
      </c>
      <c r="E2" s="18">
        <v>183</v>
      </c>
      <c r="F2" s="18">
        <v>181</v>
      </c>
      <c r="G2" s="18">
        <v>178</v>
      </c>
      <c r="H2" s="18">
        <v>186</v>
      </c>
      <c r="I2" s="18"/>
      <c r="J2" s="18"/>
      <c r="K2" s="21">
        <v>4</v>
      </c>
      <c r="L2" s="21">
        <v>728</v>
      </c>
      <c r="M2" s="22">
        <v>182</v>
      </c>
      <c r="N2" s="23">
        <v>2</v>
      </c>
      <c r="O2" s="24">
        <v>184</v>
      </c>
    </row>
    <row r="3" spans="1:17" x14ac:dyDescent="0.3">
      <c r="A3" s="14" t="s">
        <v>37</v>
      </c>
      <c r="B3" s="15" t="s">
        <v>110</v>
      </c>
      <c r="C3" s="16">
        <v>44738</v>
      </c>
      <c r="D3" s="17" t="s">
        <v>146</v>
      </c>
      <c r="E3" s="18">
        <v>173</v>
      </c>
      <c r="F3" s="18">
        <v>182</v>
      </c>
      <c r="G3" s="18">
        <v>175</v>
      </c>
      <c r="H3" s="18">
        <v>185</v>
      </c>
      <c r="I3" s="18"/>
      <c r="J3" s="18"/>
      <c r="K3" s="21">
        <v>4</v>
      </c>
      <c r="L3" s="21">
        <v>715</v>
      </c>
      <c r="M3" s="22">
        <v>178.75</v>
      </c>
      <c r="N3" s="23">
        <v>2</v>
      </c>
      <c r="O3" s="24">
        <v>180.75</v>
      </c>
    </row>
    <row r="4" spans="1:17" x14ac:dyDescent="0.3">
      <c r="A4" s="14" t="s">
        <v>37</v>
      </c>
      <c r="B4" s="15" t="s">
        <v>110</v>
      </c>
      <c r="C4" s="16">
        <v>44766</v>
      </c>
      <c r="D4" s="17" t="s">
        <v>146</v>
      </c>
      <c r="E4" s="18">
        <v>187</v>
      </c>
      <c r="F4" s="18">
        <v>180</v>
      </c>
      <c r="G4" s="18">
        <v>185</v>
      </c>
      <c r="H4" s="18">
        <v>180</v>
      </c>
      <c r="I4" s="18"/>
      <c r="J4" s="18"/>
      <c r="K4" s="21">
        <v>4</v>
      </c>
      <c r="L4" s="21">
        <v>732</v>
      </c>
      <c r="M4" s="22">
        <v>183</v>
      </c>
      <c r="N4" s="23">
        <v>2</v>
      </c>
      <c r="O4" s="24">
        <v>185</v>
      </c>
    </row>
    <row r="5" spans="1:17" x14ac:dyDescent="0.3">
      <c r="A5" s="14" t="s">
        <v>37</v>
      </c>
      <c r="B5" s="15" t="s">
        <v>230</v>
      </c>
      <c r="C5" s="16">
        <v>44787</v>
      </c>
      <c r="D5" s="17" t="s">
        <v>77</v>
      </c>
      <c r="E5" s="18">
        <v>176</v>
      </c>
      <c r="F5" s="18">
        <v>171</v>
      </c>
      <c r="G5" s="18">
        <v>183</v>
      </c>
      <c r="H5" s="18">
        <v>186</v>
      </c>
      <c r="I5" s="18"/>
      <c r="J5" s="18"/>
      <c r="K5" s="21">
        <v>4</v>
      </c>
      <c r="L5" s="21">
        <v>716</v>
      </c>
      <c r="M5" s="22">
        <v>179</v>
      </c>
      <c r="N5" s="23">
        <v>2</v>
      </c>
      <c r="O5" s="24">
        <v>181</v>
      </c>
    </row>
    <row r="6" spans="1:17" x14ac:dyDescent="0.3">
      <c r="A6" s="14" t="s">
        <v>37</v>
      </c>
      <c r="B6" s="15" t="s">
        <v>230</v>
      </c>
      <c r="C6" s="16">
        <v>44829</v>
      </c>
      <c r="D6" s="17" t="s">
        <v>146</v>
      </c>
      <c r="E6" s="18">
        <v>169</v>
      </c>
      <c r="F6" s="18">
        <v>183</v>
      </c>
      <c r="G6" s="18">
        <v>184</v>
      </c>
      <c r="H6" s="18">
        <v>184</v>
      </c>
      <c r="I6" s="18"/>
      <c r="J6" s="18"/>
      <c r="K6" s="21">
        <v>4</v>
      </c>
      <c r="L6" s="21">
        <v>720</v>
      </c>
      <c r="M6" s="22">
        <v>180</v>
      </c>
      <c r="N6" s="23">
        <v>2</v>
      </c>
      <c r="O6" s="24">
        <v>182</v>
      </c>
    </row>
    <row r="7" spans="1:17" x14ac:dyDescent="0.3">
      <c r="A7" s="14" t="s">
        <v>62</v>
      </c>
      <c r="B7" s="15" t="s">
        <v>110</v>
      </c>
      <c r="C7" s="16">
        <v>44813</v>
      </c>
      <c r="D7" s="17" t="s">
        <v>77</v>
      </c>
      <c r="E7" s="18">
        <v>176</v>
      </c>
      <c r="F7" s="18">
        <v>183</v>
      </c>
      <c r="G7" s="18">
        <v>185</v>
      </c>
      <c r="H7" s="18">
        <v>180</v>
      </c>
      <c r="I7" s="18"/>
      <c r="J7" s="18"/>
      <c r="K7" s="21">
        <v>4</v>
      </c>
      <c r="L7" s="21">
        <v>724</v>
      </c>
      <c r="M7" s="22">
        <v>181</v>
      </c>
      <c r="N7" s="23">
        <v>2</v>
      </c>
      <c r="O7" s="24">
        <v>183</v>
      </c>
    </row>
    <row r="8" spans="1:17" x14ac:dyDescent="0.3">
      <c r="A8" s="14" t="s">
        <v>37</v>
      </c>
      <c r="B8" s="15" t="s">
        <v>230</v>
      </c>
      <c r="C8" s="16">
        <v>44864</v>
      </c>
      <c r="D8" s="17" t="s">
        <v>146</v>
      </c>
      <c r="E8" s="18">
        <v>194</v>
      </c>
      <c r="F8" s="18">
        <v>189</v>
      </c>
      <c r="G8" s="18">
        <v>187</v>
      </c>
      <c r="H8" s="18">
        <v>189</v>
      </c>
      <c r="I8" s="18">
        <v>186</v>
      </c>
      <c r="J8" s="18">
        <v>185</v>
      </c>
      <c r="K8" s="21">
        <v>6</v>
      </c>
      <c r="L8" s="21">
        <v>1130</v>
      </c>
      <c r="M8" s="22">
        <v>188.33333333333334</v>
      </c>
      <c r="N8" s="23">
        <v>4</v>
      </c>
      <c r="O8" s="24">
        <f>SUM(N8+M8)</f>
        <v>192.33333333333334</v>
      </c>
    </row>
    <row r="9" spans="1:17" x14ac:dyDescent="0.3">
      <c r="A9" s="14" t="s">
        <v>37</v>
      </c>
      <c r="B9" s="15" t="s">
        <v>230</v>
      </c>
      <c r="C9" s="16">
        <v>44868</v>
      </c>
      <c r="D9" s="17" t="s">
        <v>77</v>
      </c>
      <c r="E9" s="18">
        <v>185</v>
      </c>
      <c r="F9" s="18">
        <v>176</v>
      </c>
      <c r="G9" s="18">
        <v>189</v>
      </c>
      <c r="H9" s="18">
        <v>188</v>
      </c>
      <c r="I9" s="18"/>
      <c r="J9" s="18"/>
      <c r="K9" s="21">
        <v>4</v>
      </c>
      <c r="L9" s="21">
        <v>738</v>
      </c>
      <c r="M9" s="22">
        <v>184.5</v>
      </c>
      <c r="N9" s="23">
        <v>3</v>
      </c>
      <c r="O9" s="24">
        <v>187.5</v>
      </c>
    </row>
    <row r="11" spans="1:17" x14ac:dyDescent="0.3">
      <c r="K11" s="8">
        <f>SUM(K2:K10)</f>
        <v>34</v>
      </c>
      <c r="L11" s="8">
        <f>SUM(L2:L10)</f>
        <v>6203</v>
      </c>
      <c r="M11" s="7">
        <f>SUM(L11/K11)</f>
        <v>182.44117647058823</v>
      </c>
      <c r="N11" s="8">
        <f>SUM(N2:N10)</f>
        <v>19</v>
      </c>
      <c r="O11" s="12">
        <f>SUM(M11+N11)</f>
        <v>201.44117647058823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3 E3:J3" name="Range1_14"/>
    <protectedRange algorithmName="SHA-512" hashValue="ON39YdpmFHfN9f47KpiRvqrKx0V9+erV1CNkpWzYhW/Qyc6aT8rEyCrvauWSYGZK2ia3o7vd3akF07acHAFpOA==" saltValue="yVW9XmDwTqEnmpSGai0KYg==" spinCount="100000" sqref="D3" name="Range1_1_14"/>
    <protectedRange algorithmName="SHA-512" hashValue="ON39YdpmFHfN9f47KpiRvqrKx0V9+erV1CNkpWzYhW/Qyc6aT8rEyCrvauWSYGZK2ia3o7vd3akF07acHAFpOA==" saltValue="yVW9XmDwTqEnmpSGai0KYg==" spinCount="100000" sqref="I4:J4 C4" name="Range1_6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B5:C5 I5:J5" name="Range1_8_1"/>
    <protectedRange algorithmName="SHA-512" hashValue="ON39YdpmFHfN9f47KpiRvqrKx0V9+erV1CNkpWzYhW/Qyc6aT8rEyCrvauWSYGZK2ia3o7vd3akF07acHAFpOA==" saltValue="yVW9XmDwTqEnmpSGai0KYg==" spinCount="100000" sqref="D5" name="Range1_1_5_1"/>
    <protectedRange algorithmName="SHA-512" hashValue="ON39YdpmFHfN9f47KpiRvqrKx0V9+erV1CNkpWzYhW/Qyc6aT8rEyCrvauWSYGZK2ia3o7vd3akF07acHAFpOA==" saltValue="yVW9XmDwTqEnmpSGai0KYg==" spinCount="100000" sqref="E5:H5" name="Range1_3_2_1"/>
    <protectedRange algorithmName="SHA-512" hashValue="ON39YdpmFHfN9f47KpiRvqrKx0V9+erV1CNkpWzYhW/Qyc6aT8rEyCrvauWSYGZK2ia3o7vd3akF07acHAFpOA==" saltValue="yVW9XmDwTqEnmpSGai0KYg==" spinCount="100000" sqref="E6:J6 B6:C6" name="Range1_11_1"/>
    <protectedRange algorithmName="SHA-512" hashValue="ON39YdpmFHfN9f47KpiRvqrKx0V9+erV1CNkpWzYhW/Qyc6aT8rEyCrvauWSYGZK2ia3o7vd3akF07acHAFpOA==" saltValue="yVW9XmDwTqEnmpSGai0KYg==" spinCount="100000" sqref="D6" name="Range1_1_5_1_1"/>
    <protectedRange algorithmName="SHA-512" hashValue="ON39YdpmFHfN9f47KpiRvqrKx0V9+erV1CNkpWzYhW/Qyc6aT8rEyCrvauWSYGZK2ia3o7vd3akF07acHAFpOA==" saltValue="yVW9XmDwTqEnmpSGai0KYg==" spinCount="100000" sqref="B8:C8 E8:J8" name="Range1_11_1_1"/>
    <protectedRange algorithmName="SHA-512" hashValue="ON39YdpmFHfN9f47KpiRvqrKx0V9+erV1CNkpWzYhW/Qyc6aT8rEyCrvauWSYGZK2ia3o7vd3akF07acHAFpOA==" saltValue="yVW9XmDwTqEnmpSGai0KYg==" spinCount="100000" sqref="D8" name="Range1_1_9"/>
    <protectedRange algorithmName="SHA-512" hashValue="ON39YdpmFHfN9f47KpiRvqrKx0V9+erV1CNkpWzYhW/Qyc6aT8rEyCrvauWSYGZK2ia3o7vd3akF07acHAFpOA==" saltValue="yVW9XmDwTqEnmpSGai0KYg==" spinCount="100000" sqref="I9:J9 B9:C9" name="Range1_7"/>
    <protectedRange algorithmName="SHA-512" hashValue="ON39YdpmFHfN9f47KpiRvqrKx0V9+erV1CNkpWzYhW/Qyc6aT8rEyCrvauWSYGZK2ia3o7vd3akF07acHAFpOA==" saltValue="yVW9XmDwTqEnmpSGai0KYg==" spinCount="100000" sqref="D9" name="Range1_1_5"/>
    <protectedRange algorithmName="SHA-512" hashValue="ON39YdpmFHfN9f47KpiRvqrKx0V9+erV1CNkpWzYhW/Qyc6aT8rEyCrvauWSYGZK2ia3o7vd3akF07acHAFpOA==" saltValue="yVW9XmDwTqEnmpSGai0KYg==" spinCount="100000" sqref="E9:H9" name="Range1_3_10"/>
  </protectedRanges>
  <conditionalFormatting sqref="E2">
    <cfRule type="top10" dxfId="3199" priority="51" rank="1"/>
  </conditionalFormatting>
  <conditionalFormatting sqref="F2">
    <cfRule type="top10" dxfId="3198" priority="50" rank="1"/>
  </conditionalFormatting>
  <conditionalFormatting sqref="G2">
    <cfRule type="top10" dxfId="3197" priority="49" rank="1"/>
  </conditionalFormatting>
  <conditionalFormatting sqref="H2">
    <cfRule type="top10" dxfId="3196" priority="48" rank="1"/>
  </conditionalFormatting>
  <conditionalFormatting sqref="I2">
    <cfRule type="top10" dxfId="3195" priority="47" rank="1"/>
  </conditionalFormatting>
  <conditionalFormatting sqref="J2">
    <cfRule type="top10" dxfId="3194" priority="46" rank="1"/>
  </conditionalFormatting>
  <conditionalFormatting sqref="F3">
    <cfRule type="top10" dxfId="3193" priority="44" rank="1"/>
  </conditionalFormatting>
  <conditionalFormatting sqref="G3">
    <cfRule type="top10" dxfId="3192" priority="43" rank="1"/>
  </conditionalFormatting>
  <conditionalFormatting sqref="H3">
    <cfRule type="top10" dxfId="3191" priority="42" rank="1"/>
  </conditionalFormatting>
  <conditionalFormatting sqref="I3">
    <cfRule type="top10" dxfId="3190" priority="41" rank="1"/>
  </conditionalFormatting>
  <conditionalFormatting sqref="J3">
    <cfRule type="top10" dxfId="3189" priority="40" rank="1"/>
  </conditionalFormatting>
  <conditionalFormatting sqref="E3">
    <cfRule type="top10" dxfId="3188" priority="45" rank="1"/>
  </conditionalFormatting>
  <conditionalFormatting sqref="I4">
    <cfRule type="top10" dxfId="3187" priority="38" rank="1"/>
  </conditionalFormatting>
  <conditionalFormatting sqref="J4">
    <cfRule type="top10" dxfId="3186" priority="39" rank="1"/>
  </conditionalFormatting>
  <conditionalFormatting sqref="F4">
    <cfRule type="top10" dxfId="3185" priority="34" rank="1"/>
  </conditionalFormatting>
  <conditionalFormatting sqref="G4">
    <cfRule type="top10" dxfId="3184" priority="35" rank="1"/>
  </conditionalFormatting>
  <conditionalFormatting sqref="H4">
    <cfRule type="top10" dxfId="3183" priority="36" rank="1"/>
  </conditionalFormatting>
  <conditionalFormatting sqref="E4">
    <cfRule type="top10" dxfId="3182" priority="37" rank="1"/>
  </conditionalFormatting>
  <conditionalFormatting sqref="F5">
    <cfRule type="top10" dxfId="3181" priority="31" rank="1"/>
  </conditionalFormatting>
  <conditionalFormatting sqref="I5">
    <cfRule type="top10" dxfId="3180" priority="28" rank="1"/>
    <cfRule type="top10" dxfId="3179" priority="33" rank="1"/>
  </conditionalFormatting>
  <conditionalFormatting sqref="E5">
    <cfRule type="top10" dxfId="3178" priority="32" rank="1"/>
  </conditionalFormatting>
  <conditionalFormatting sqref="G5">
    <cfRule type="top10" dxfId="3177" priority="30" rank="1"/>
  </conditionalFormatting>
  <conditionalFormatting sqref="H5">
    <cfRule type="top10" dxfId="3176" priority="29" rank="1"/>
  </conditionalFormatting>
  <conditionalFormatting sqref="J5">
    <cfRule type="top10" dxfId="3175" priority="27" rank="1"/>
  </conditionalFormatting>
  <conditionalFormatting sqref="E5:J5">
    <cfRule type="cellIs" dxfId="3174" priority="26" operator="greaterThanOrEqual">
      <formula>200</formula>
    </cfRule>
  </conditionalFormatting>
  <conditionalFormatting sqref="I6">
    <cfRule type="top10" dxfId="3173" priority="20" rank="1"/>
  </conditionalFormatting>
  <conditionalFormatting sqref="H6">
    <cfRule type="top10" dxfId="3172" priority="21" rank="1"/>
  </conditionalFormatting>
  <conditionalFormatting sqref="G6">
    <cfRule type="top10" dxfId="3171" priority="22" rank="1"/>
  </conditionalFormatting>
  <conditionalFormatting sqref="F6">
    <cfRule type="top10" dxfId="3170" priority="23" rank="1"/>
  </conditionalFormatting>
  <conditionalFormatting sqref="E6">
    <cfRule type="top10" dxfId="3169" priority="24" rank="1"/>
  </conditionalFormatting>
  <conditionalFormatting sqref="J6">
    <cfRule type="top10" dxfId="3168" priority="25" rank="1"/>
  </conditionalFormatting>
  <conditionalFormatting sqref="E6:J6">
    <cfRule type="cellIs" dxfId="3167" priority="19" operator="equal">
      <formula>200</formula>
    </cfRule>
  </conditionalFormatting>
  <conditionalFormatting sqref="E7">
    <cfRule type="top10" dxfId="3166" priority="18" rank="1"/>
  </conditionalFormatting>
  <conditionalFormatting sqref="F7">
    <cfRule type="top10" dxfId="3165" priority="17" rank="1"/>
  </conditionalFormatting>
  <conditionalFormatting sqref="G7">
    <cfRule type="top10" dxfId="3164" priority="16" rank="1"/>
  </conditionalFormatting>
  <conditionalFormatting sqref="H7">
    <cfRule type="top10" dxfId="3163" priority="15" rank="1"/>
  </conditionalFormatting>
  <conditionalFormatting sqref="I7">
    <cfRule type="top10" dxfId="3162" priority="14" rank="1"/>
  </conditionalFormatting>
  <conditionalFormatting sqref="J7">
    <cfRule type="top10" dxfId="3161" priority="13" rank="1"/>
  </conditionalFormatting>
  <conditionalFormatting sqref="J8">
    <cfRule type="top10" dxfId="3160" priority="7" rank="1"/>
  </conditionalFormatting>
  <conditionalFormatting sqref="I8">
    <cfRule type="top10" dxfId="3159" priority="8" rank="1"/>
  </conditionalFormatting>
  <conditionalFormatting sqref="H8">
    <cfRule type="top10" dxfId="3158" priority="9" rank="1"/>
  </conditionalFormatting>
  <conditionalFormatting sqref="G8">
    <cfRule type="top10" dxfId="3157" priority="10" rank="1"/>
  </conditionalFormatting>
  <conditionalFormatting sqref="F8">
    <cfRule type="top10" dxfId="3156" priority="11" rank="1"/>
  </conditionalFormatting>
  <conditionalFormatting sqref="E8">
    <cfRule type="top10" dxfId="3155" priority="12" rank="1"/>
  </conditionalFormatting>
  <conditionalFormatting sqref="F9">
    <cfRule type="top10" dxfId="3154" priority="1" rank="1"/>
  </conditionalFormatting>
  <conditionalFormatting sqref="G9">
    <cfRule type="top10" dxfId="3153" priority="2" rank="1"/>
  </conditionalFormatting>
  <conditionalFormatting sqref="H9">
    <cfRule type="top10" dxfId="3152" priority="3" rank="1"/>
  </conditionalFormatting>
  <conditionalFormatting sqref="I9">
    <cfRule type="top10" dxfId="3151" priority="4" rank="1"/>
  </conditionalFormatting>
  <conditionalFormatting sqref="J9">
    <cfRule type="top10" dxfId="3150" priority="5" rank="1"/>
  </conditionalFormatting>
  <conditionalFormatting sqref="E9">
    <cfRule type="top10" dxfId="3149" priority="6" rank="1"/>
  </conditionalFormatting>
  <hyperlinks>
    <hyperlink ref="Q1" location="'National Rankings'!A1" display="Back to Ranking" xr:uid="{5EEDCEEE-939B-4D6F-9E0B-5151BAC692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3147B4-70B9-42E7-B1C6-F95FDB40010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79CB-C9AC-4941-A873-B972AE7BDF55}">
  <dimension ref="A1:Q4"/>
  <sheetViews>
    <sheetView workbookViewId="0">
      <selection activeCell="B28" sqref="B2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277</v>
      </c>
      <c r="C2" s="16">
        <v>44821</v>
      </c>
      <c r="D2" s="17" t="s">
        <v>163</v>
      </c>
      <c r="E2" s="18">
        <v>195</v>
      </c>
      <c r="F2" s="18">
        <v>191</v>
      </c>
      <c r="G2" s="18">
        <v>188</v>
      </c>
      <c r="H2" s="18">
        <v>192</v>
      </c>
      <c r="I2" s="18"/>
      <c r="J2" s="18"/>
      <c r="K2" s="21">
        <v>4</v>
      </c>
      <c r="L2" s="21">
        <v>766</v>
      </c>
      <c r="M2" s="22">
        <v>191.5</v>
      </c>
      <c r="N2" s="23">
        <v>2</v>
      </c>
      <c r="O2" s="24">
        <v>193.5</v>
      </c>
    </row>
    <row r="4" spans="1:17" x14ac:dyDescent="0.3">
      <c r="K4" s="8">
        <f>SUM(K2:K3)</f>
        <v>4</v>
      </c>
      <c r="L4" s="8">
        <f>SUM(L2:L3)</f>
        <v>766</v>
      </c>
      <c r="M4" s="7">
        <f>SUM(L4/K4)</f>
        <v>191.5</v>
      </c>
      <c r="N4" s="8">
        <f>SUM(N2:N3)</f>
        <v>2</v>
      </c>
      <c r="O4" s="12">
        <f>SUM(M4+N4)</f>
        <v>193.5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3148" priority="6" rank="1"/>
  </conditionalFormatting>
  <conditionalFormatting sqref="F2">
    <cfRule type="top10" dxfId="3147" priority="5" rank="1"/>
  </conditionalFormatting>
  <conditionalFormatting sqref="G2">
    <cfRule type="top10" dxfId="3146" priority="4" rank="1"/>
  </conditionalFormatting>
  <conditionalFormatting sqref="H2">
    <cfRule type="top10" dxfId="3145" priority="3" rank="1"/>
  </conditionalFormatting>
  <conditionalFormatting sqref="I2">
    <cfRule type="top10" dxfId="3144" priority="2" rank="1"/>
  </conditionalFormatting>
  <conditionalFormatting sqref="J2">
    <cfRule type="top10" dxfId="3143" priority="1" rank="1"/>
  </conditionalFormatting>
  <hyperlinks>
    <hyperlink ref="Q1" location="'National Rankings'!A1" display="Back to Ranking" xr:uid="{5E7AB26C-7ADE-42BB-9C2C-40038AF88A3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89E71E-1BFF-4519-803B-2891A2788BA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4FB0E-CCA1-4535-9D72-D120CD4FF15A}">
  <dimension ref="A1:Q7"/>
  <sheetViews>
    <sheetView workbookViewId="0">
      <selection activeCell="A5" sqref="A5:O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191</v>
      </c>
      <c r="C2" s="16">
        <v>44730</v>
      </c>
      <c r="D2" s="17" t="s">
        <v>163</v>
      </c>
      <c r="E2" s="18">
        <v>178</v>
      </c>
      <c r="F2" s="18">
        <v>176</v>
      </c>
      <c r="G2" s="18">
        <v>173</v>
      </c>
      <c r="H2" s="18">
        <v>189</v>
      </c>
      <c r="I2" s="18">
        <v>177</v>
      </c>
      <c r="J2" s="18">
        <v>170</v>
      </c>
      <c r="K2" s="21">
        <v>6</v>
      </c>
      <c r="L2" s="21">
        <v>1063</v>
      </c>
      <c r="M2" s="22">
        <v>177.16666666666666</v>
      </c>
      <c r="N2" s="23">
        <v>6</v>
      </c>
      <c r="O2" s="24">
        <v>183.16666666666666</v>
      </c>
    </row>
    <row r="3" spans="1:17" x14ac:dyDescent="0.3">
      <c r="A3" s="14" t="s">
        <v>62</v>
      </c>
      <c r="B3" s="15" t="s">
        <v>191</v>
      </c>
      <c r="C3" s="16">
        <v>44758</v>
      </c>
      <c r="D3" s="17" t="s">
        <v>163</v>
      </c>
      <c r="E3" s="18">
        <v>188</v>
      </c>
      <c r="F3" s="18">
        <v>191</v>
      </c>
      <c r="G3" s="18">
        <v>186</v>
      </c>
      <c r="H3" s="18">
        <v>185</v>
      </c>
      <c r="I3" s="18"/>
      <c r="J3" s="18"/>
      <c r="K3" s="21">
        <v>4</v>
      </c>
      <c r="L3" s="21">
        <v>750</v>
      </c>
      <c r="M3" s="22">
        <v>187.5</v>
      </c>
      <c r="N3" s="23">
        <v>3</v>
      </c>
      <c r="O3" s="24">
        <v>190.5</v>
      </c>
    </row>
    <row r="4" spans="1:17" x14ac:dyDescent="0.3">
      <c r="A4" s="14" t="s">
        <v>62</v>
      </c>
      <c r="B4" s="78" t="s">
        <v>191</v>
      </c>
      <c r="C4" s="16">
        <v>44793</v>
      </c>
      <c r="D4" s="17" t="s">
        <v>163</v>
      </c>
      <c r="E4" s="18">
        <v>189</v>
      </c>
      <c r="F4" s="18">
        <v>195</v>
      </c>
      <c r="G4" s="18">
        <v>192</v>
      </c>
      <c r="H4" s="18">
        <v>182</v>
      </c>
      <c r="I4" s="18">
        <v>187</v>
      </c>
      <c r="J4" s="18">
        <v>190</v>
      </c>
      <c r="K4" s="21">
        <v>6</v>
      </c>
      <c r="L4" s="21">
        <v>1135</v>
      </c>
      <c r="M4" s="22">
        <v>189.16666666666666</v>
      </c>
      <c r="N4" s="23">
        <v>6</v>
      </c>
      <c r="O4" s="24">
        <v>195.16666666666666</v>
      </c>
    </row>
    <row r="5" spans="1:17" x14ac:dyDescent="0.3">
      <c r="A5" s="14" t="s">
        <v>62</v>
      </c>
      <c r="B5" s="15" t="s">
        <v>191</v>
      </c>
      <c r="C5" s="16">
        <v>44821</v>
      </c>
      <c r="D5" s="17" t="s">
        <v>163</v>
      </c>
      <c r="E5" s="18">
        <v>196</v>
      </c>
      <c r="F5" s="18">
        <v>195</v>
      </c>
      <c r="G5" s="18">
        <v>197</v>
      </c>
      <c r="H5" s="18">
        <v>196</v>
      </c>
      <c r="I5" s="18"/>
      <c r="J5" s="18"/>
      <c r="K5" s="21">
        <v>4</v>
      </c>
      <c r="L5" s="21">
        <v>784</v>
      </c>
      <c r="M5" s="22">
        <v>196</v>
      </c>
      <c r="N5" s="23">
        <v>2</v>
      </c>
      <c r="O5" s="24">
        <v>198</v>
      </c>
    </row>
    <row r="7" spans="1:17" x14ac:dyDescent="0.3">
      <c r="K7" s="8">
        <f>SUM(K2:K6)</f>
        <v>20</v>
      </c>
      <c r="L7" s="8">
        <f>SUM(L2:L6)</f>
        <v>3732</v>
      </c>
      <c r="M7" s="7">
        <f>SUM(L7/K7)</f>
        <v>186.6</v>
      </c>
      <c r="N7" s="8">
        <f>SUM(N2:N6)</f>
        <v>17</v>
      </c>
      <c r="O7" s="12">
        <f>SUM(M7+N7)</f>
        <v>203.6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"/>
    <protectedRange algorithmName="SHA-512" hashValue="ON39YdpmFHfN9f47KpiRvqrKx0V9+erV1CNkpWzYhW/Qyc6aT8rEyCrvauWSYGZK2ia3o7vd3akF07acHAFpOA==" saltValue="yVW9XmDwTqEnmpSGai0KYg==" spinCount="100000" sqref="D2" name="Range1_1_6_1_1"/>
    <protectedRange algorithmName="SHA-512" hashValue="ON39YdpmFHfN9f47KpiRvqrKx0V9+erV1CNkpWzYhW/Qyc6aT8rEyCrvauWSYGZK2ia3o7vd3akF07acHAFpOA==" saltValue="yVW9XmDwTqEnmpSGai0KYg==" spinCount="100000" sqref="B3:C3 E3:J3" name="Range1_4_1"/>
    <protectedRange algorithmName="SHA-512" hashValue="ON39YdpmFHfN9f47KpiRvqrKx0V9+erV1CNkpWzYhW/Qyc6aT8rEyCrvauWSYGZK2ia3o7vd3akF07acHAFpOA==" saltValue="yVW9XmDwTqEnmpSGai0KYg==" spinCount="100000" sqref="D3" name="Range1_1_2_12"/>
    <protectedRange algorithmName="SHA-512" hashValue="ON39YdpmFHfN9f47KpiRvqrKx0V9+erV1CNkpWzYhW/Qyc6aT8rEyCrvauWSYGZK2ia3o7vd3akF07acHAFpOA==" saltValue="yVW9XmDwTqEnmpSGai0KYg==" spinCount="100000" sqref="B4:C4 E4:J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B5:C5 E5:J5" name="Range1_4_15"/>
    <protectedRange algorithmName="SHA-512" hashValue="ON39YdpmFHfN9f47KpiRvqrKx0V9+erV1CNkpWzYhW/Qyc6aT8rEyCrvauWSYGZK2ia3o7vd3akF07acHAFpOA==" saltValue="yVW9XmDwTqEnmpSGai0KYg==" spinCount="100000" sqref="D5" name="Range1_1_2_17"/>
  </protectedRanges>
  <conditionalFormatting sqref="E2">
    <cfRule type="top10" dxfId="6619" priority="25" rank="1"/>
  </conditionalFormatting>
  <conditionalFormatting sqref="F2">
    <cfRule type="top10" dxfId="6618" priority="24" rank="1"/>
  </conditionalFormatting>
  <conditionalFormatting sqref="G2">
    <cfRule type="top10" dxfId="6617" priority="23" rank="1"/>
  </conditionalFormatting>
  <conditionalFormatting sqref="H2">
    <cfRule type="top10" dxfId="6616" priority="22" rank="1"/>
  </conditionalFormatting>
  <conditionalFormatting sqref="I2">
    <cfRule type="top10" dxfId="6615" priority="21" rank="1"/>
  </conditionalFormatting>
  <conditionalFormatting sqref="J2">
    <cfRule type="top10" dxfId="6614" priority="20" rank="1"/>
  </conditionalFormatting>
  <conditionalFormatting sqref="E3">
    <cfRule type="top10" dxfId="6613" priority="14" rank="1"/>
  </conditionalFormatting>
  <conditionalFormatting sqref="F3">
    <cfRule type="top10" dxfId="6612" priority="15" rank="1"/>
  </conditionalFormatting>
  <conditionalFormatting sqref="G3">
    <cfRule type="top10" dxfId="6611" priority="16" rank="1"/>
  </conditionalFormatting>
  <conditionalFormatting sqref="H3">
    <cfRule type="top10" dxfId="6610" priority="17" rank="1"/>
  </conditionalFormatting>
  <conditionalFormatting sqref="I3">
    <cfRule type="top10" dxfId="6609" priority="18" rank="1"/>
  </conditionalFormatting>
  <conditionalFormatting sqref="J3">
    <cfRule type="top10" dxfId="6608" priority="19" rank="1"/>
  </conditionalFormatting>
  <conditionalFormatting sqref="E4:J4">
    <cfRule type="cellIs" dxfId="6607" priority="7" operator="equal">
      <formula>200</formula>
    </cfRule>
  </conditionalFormatting>
  <conditionalFormatting sqref="F4">
    <cfRule type="top10" dxfId="6606" priority="8" rank="1"/>
  </conditionalFormatting>
  <conditionalFormatting sqref="G4">
    <cfRule type="top10" dxfId="6605" priority="9" rank="1"/>
  </conditionalFormatting>
  <conditionalFormatting sqref="H4">
    <cfRule type="top10" dxfId="6604" priority="10" rank="1"/>
  </conditionalFormatting>
  <conditionalFormatting sqref="I4">
    <cfRule type="top10" dxfId="6603" priority="11" rank="1"/>
  </conditionalFormatting>
  <conditionalFormatting sqref="J4">
    <cfRule type="top10" dxfId="6602" priority="12" rank="1"/>
  </conditionalFormatting>
  <conditionalFormatting sqref="E4">
    <cfRule type="top10" dxfId="6601" priority="13" rank="1"/>
  </conditionalFormatting>
  <conditionalFormatting sqref="E5">
    <cfRule type="top10" dxfId="6600" priority="6" rank="1"/>
  </conditionalFormatting>
  <conditionalFormatting sqref="F5">
    <cfRule type="top10" dxfId="6599" priority="5" rank="1"/>
  </conditionalFormatting>
  <conditionalFormatting sqref="G5">
    <cfRule type="top10" dxfId="6598" priority="4" rank="1"/>
  </conditionalFormatting>
  <conditionalFormatting sqref="H5">
    <cfRule type="top10" dxfId="6597" priority="3" rank="1"/>
  </conditionalFormatting>
  <conditionalFormatting sqref="I5">
    <cfRule type="top10" dxfId="6596" priority="2" rank="1"/>
  </conditionalFormatting>
  <conditionalFormatting sqref="J5">
    <cfRule type="top10" dxfId="6595" priority="1" rank="1"/>
  </conditionalFormatting>
  <hyperlinks>
    <hyperlink ref="Q1" location="'National Rankings'!A1" display="Back to Ranking" xr:uid="{54660FBE-35FF-4B2E-9335-336DFCA46DC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5C95E1-FC47-4410-A052-A9C0C9E7EF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203B3-B683-4A5E-9528-107164E51052}">
  <dimension ref="A1:Q4"/>
  <sheetViews>
    <sheetView workbookViewId="0">
      <selection activeCell="B2" sqref="B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278</v>
      </c>
      <c r="C2" s="16">
        <v>44813</v>
      </c>
      <c r="D2" s="17" t="s">
        <v>77</v>
      </c>
      <c r="E2" s="18">
        <v>193</v>
      </c>
      <c r="F2" s="18">
        <v>192</v>
      </c>
      <c r="G2" s="18">
        <v>188</v>
      </c>
      <c r="H2" s="18">
        <v>197</v>
      </c>
      <c r="I2" s="18"/>
      <c r="J2" s="18"/>
      <c r="K2" s="21">
        <v>4</v>
      </c>
      <c r="L2" s="21">
        <v>770</v>
      </c>
      <c r="M2" s="22">
        <v>192.5</v>
      </c>
      <c r="N2" s="23">
        <v>8</v>
      </c>
      <c r="O2" s="24">
        <v>200.5</v>
      </c>
    </row>
    <row r="4" spans="1:17" x14ac:dyDescent="0.3">
      <c r="K4" s="8">
        <f>SUM(K2:K3)</f>
        <v>4</v>
      </c>
      <c r="L4" s="8">
        <f>SUM(L2:L3)</f>
        <v>770</v>
      </c>
      <c r="M4" s="7">
        <f>SUM(L4/K4)</f>
        <v>192.5</v>
      </c>
      <c r="N4" s="8">
        <f>SUM(N2:N3)</f>
        <v>8</v>
      </c>
      <c r="O4" s="12">
        <f>SUM(M4+N4)</f>
        <v>200.5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_2"/>
    <protectedRange algorithmName="SHA-512" hashValue="ON39YdpmFHfN9f47KpiRvqrKx0V9+erV1CNkpWzYhW/Qyc6aT8rEyCrvauWSYGZK2ia3o7vd3akF07acHAFpOA==" saltValue="yVW9XmDwTqEnmpSGai0KYg==" spinCount="100000" sqref="D2" name="Range1_1_3_1_1_2"/>
  </protectedRanges>
  <conditionalFormatting sqref="E2">
    <cfRule type="top10" dxfId="3142" priority="6" rank="1"/>
  </conditionalFormatting>
  <conditionalFormatting sqref="F2">
    <cfRule type="top10" dxfId="3141" priority="5" rank="1"/>
  </conditionalFormatting>
  <conditionalFormatting sqref="G2">
    <cfRule type="top10" dxfId="3140" priority="4" rank="1"/>
  </conditionalFormatting>
  <conditionalFormatting sqref="H2">
    <cfRule type="top10" dxfId="3139" priority="3" rank="1"/>
  </conditionalFormatting>
  <conditionalFormatting sqref="I2">
    <cfRule type="top10" dxfId="3138" priority="2" rank="1"/>
  </conditionalFormatting>
  <conditionalFormatting sqref="J2">
    <cfRule type="top10" dxfId="3137" priority="1" rank="1"/>
  </conditionalFormatting>
  <hyperlinks>
    <hyperlink ref="Q1" location="'National Rankings'!A1" display="Back to Ranking" xr:uid="{56847902-F96E-4F6C-BA18-444EC52483F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06D979-6152-46C2-BD81-7FF7F1BCDD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C7D6F-C207-4BD1-9555-21E01FD941F3}">
  <sheetPr codeName="Sheet69"/>
  <dimension ref="A1:Q13"/>
  <sheetViews>
    <sheetView workbookViewId="0">
      <selection activeCell="A11" sqref="A11:O1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69</v>
      </c>
      <c r="C2" s="16">
        <v>44653</v>
      </c>
      <c r="D2" s="17" t="s">
        <v>52</v>
      </c>
      <c r="E2" s="18">
        <v>196</v>
      </c>
      <c r="F2" s="18">
        <v>199</v>
      </c>
      <c r="G2" s="18">
        <v>197</v>
      </c>
      <c r="H2" s="18">
        <v>193</v>
      </c>
      <c r="I2" s="18"/>
      <c r="J2" s="18"/>
      <c r="K2" s="21">
        <v>4</v>
      </c>
      <c r="L2" s="21">
        <v>785</v>
      </c>
      <c r="M2" s="22">
        <v>196.25</v>
      </c>
      <c r="N2" s="23">
        <v>5</v>
      </c>
      <c r="O2" s="24">
        <v>201.25</v>
      </c>
    </row>
    <row r="3" spans="1:17" x14ac:dyDescent="0.3">
      <c r="A3" s="14" t="s">
        <v>37</v>
      </c>
      <c r="B3" s="15" t="s">
        <v>69</v>
      </c>
      <c r="C3" s="16">
        <v>44688</v>
      </c>
      <c r="D3" s="17" t="s">
        <v>52</v>
      </c>
      <c r="E3" s="18">
        <v>194</v>
      </c>
      <c r="F3" s="18">
        <v>193</v>
      </c>
      <c r="G3" s="18">
        <v>193</v>
      </c>
      <c r="H3" s="18">
        <v>196</v>
      </c>
      <c r="I3" s="18"/>
      <c r="J3" s="18"/>
      <c r="K3" s="21">
        <v>4</v>
      </c>
      <c r="L3" s="21">
        <v>776</v>
      </c>
      <c r="M3" s="22">
        <v>194</v>
      </c>
      <c r="N3" s="23">
        <v>3</v>
      </c>
      <c r="O3" s="24">
        <v>197</v>
      </c>
    </row>
    <row r="4" spans="1:17" x14ac:dyDescent="0.3">
      <c r="A4" s="43" t="s">
        <v>22</v>
      </c>
      <c r="B4" s="51" t="s">
        <v>69</v>
      </c>
      <c r="C4" s="50">
        <v>44702</v>
      </c>
      <c r="D4" s="49" t="s">
        <v>61</v>
      </c>
      <c r="E4" s="48">
        <v>197.01</v>
      </c>
      <c r="F4" s="48">
        <v>194</v>
      </c>
      <c r="G4" s="48">
        <v>192</v>
      </c>
      <c r="H4" s="48">
        <v>193</v>
      </c>
      <c r="I4" s="48"/>
      <c r="J4" s="48"/>
      <c r="K4" s="47">
        <v>4</v>
      </c>
      <c r="L4" s="47">
        <v>776.01</v>
      </c>
      <c r="M4" s="46">
        <v>194.0025</v>
      </c>
      <c r="N4" s="45">
        <v>4</v>
      </c>
      <c r="O4" s="44">
        <v>198.0025</v>
      </c>
    </row>
    <row r="5" spans="1:17" x14ac:dyDescent="0.3">
      <c r="A5" s="43" t="s">
        <v>22</v>
      </c>
      <c r="B5" s="15" t="s">
        <v>69</v>
      </c>
      <c r="C5" s="16">
        <v>44716</v>
      </c>
      <c r="D5" s="17" t="s">
        <v>52</v>
      </c>
      <c r="E5" s="18">
        <v>194</v>
      </c>
      <c r="F5" s="18">
        <v>193</v>
      </c>
      <c r="G5" s="18">
        <v>194</v>
      </c>
      <c r="H5" s="18">
        <v>192</v>
      </c>
      <c r="I5" s="18"/>
      <c r="J5" s="18"/>
      <c r="K5" s="21">
        <v>4</v>
      </c>
      <c r="L5" s="21">
        <v>773</v>
      </c>
      <c r="M5" s="22">
        <v>193.25</v>
      </c>
      <c r="N5" s="23">
        <v>2</v>
      </c>
      <c r="O5" s="24">
        <v>195.25</v>
      </c>
    </row>
    <row r="6" spans="1:17" x14ac:dyDescent="0.3">
      <c r="A6" s="14" t="s">
        <v>37</v>
      </c>
      <c r="B6" s="15" t="s">
        <v>69</v>
      </c>
      <c r="C6" s="16">
        <v>44751</v>
      </c>
      <c r="D6" s="17" t="s">
        <v>52</v>
      </c>
      <c r="E6" s="18">
        <v>195.01</v>
      </c>
      <c r="F6" s="18">
        <v>194</v>
      </c>
      <c r="G6" s="18">
        <v>196</v>
      </c>
      <c r="H6" s="18">
        <v>195</v>
      </c>
      <c r="I6" s="18"/>
      <c r="J6" s="18"/>
      <c r="K6" s="21">
        <v>4</v>
      </c>
      <c r="L6" s="21">
        <v>780.01</v>
      </c>
      <c r="M6" s="22">
        <v>195.0025</v>
      </c>
      <c r="N6" s="23">
        <v>6</v>
      </c>
      <c r="O6" s="24">
        <v>201.0025</v>
      </c>
    </row>
    <row r="7" spans="1:17" x14ac:dyDescent="0.3">
      <c r="A7" s="14" t="s">
        <v>37</v>
      </c>
      <c r="B7" s="15" t="s">
        <v>69</v>
      </c>
      <c r="C7" s="16">
        <v>44779</v>
      </c>
      <c r="D7" s="17" t="s">
        <v>52</v>
      </c>
      <c r="E7" s="18">
        <v>197</v>
      </c>
      <c r="F7" s="18">
        <v>192</v>
      </c>
      <c r="G7" s="18">
        <v>195</v>
      </c>
      <c r="H7" s="18">
        <v>198</v>
      </c>
      <c r="I7" s="18"/>
      <c r="J7" s="18"/>
      <c r="K7" s="21">
        <v>4</v>
      </c>
      <c r="L7" s="21">
        <v>782</v>
      </c>
      <c r="M7" s="22">
        <v>195.5</v>
      </c>
      <c r="N7" s="23">
        <v>4</v>
      </c>
      <c r="O7" s="24">
        <v>199.5</v>
      </c>
    </row>
    <row r="8" spans="1:17" x14ac:dyDescent="0.3">
      <c r="A8" s="14" t="s">
        <v>37</v>
      </c>
      <c r="B8" s="15" t="s">
        <v>69</v>
      </c>
      <c r="C8" s="16">
        <v>44807</v>
      </c>
      <c r="D8" s="17" t="s">
        <v>241</v>
      </c>
      <c r="E8" s="18">
        <v>199</v>
      </c>
      <c r="F8" s="18">
        <v>194</v>
      </c>
      <c r="G8" s="18">
        <v>197</v>
      </c>
      <c r="H8" s="18">
        <v>198</v>
      </c>
      <c r="I8" s="18">
        <v>198</v>
      </c>
      <c r="J8" s="18">
        <v>197</v>
      </c>
      <c r="K8" s="21">
        <v>6</v>
      </c>
      <c r="L8" s="21">
        <v>1183</v>
      </c>
      <c r="M8" s="22">
        <v>197.16666666666666</v>
      </c>
      <c r="N8" s="23">
        <v>4</v>
      </c>
      <c r="O8" s="24">
        <v>201.16666666666666</v>
      </c>
    </row>
    <row r="9" spans="1:17" x14ac:dyDescent="0.3">
      <c r="A9" s="14" t="s">
        <v>37</v>
      </c>
      <c r="B9" s="15" t="s">
        <v>69</v>
      </c>
      <c r="C9" s="16">
        <v>44828</v>
      </c>
      <c r="D9" s="17" t="s">
        <v>255</v>
      </c>
      <c r="E9" s="18">
        <v>195</v>
      </c>
      <c r="F9" s="18">
        <v>195</v>
      </c>
      <c r="G9" s="18">
        <v>197</v>
      </c>
      <c r="H9" s="18">
        <v>196</v>
      </c>
      <c r="I9" s="18"/>
      <c r="J9" s="18"/>
      <c r="K9" s="21">
        <v>4</v>
      </c>
      <c r="L9" s="21">
        <v>783</v>
      </c>
      <c r="M9" s="22">
        <v>195.75</v>
      </c>
      <c r="N9" s="23">
        <v>2</v>
      </c>
      <c r="O9" s="24">
        <v>197.75</v>
      </c>
    </row>
    <row r="10" spans="1:17" x14ac:dyDescent="0.3">
      <c r="A10" s="14" t="s">
        <v>62</v>
      </c>
      <c r="B10" s="15" t="s">
        <v>69</v>
      </c>
      <c r="C10" s="16">
        <v>44835</v>
      </c>
      <c r="D10" s="17" t="s">
        <v>52</v>
      </c>
      <c r="E10" s="18">
        <v>194</v>
      </c>
      <c r="F10" s="18">
        <v>194</v>
      </c>
      <c r="G10" s="18">
        <v>191</v>
      </c>
      <c r="H10" s="18">
        <v>195</v>
      </c>
      <c r="I10" s="18">
        <v>199.001</v>
      </c>
      <c r="J10" s="18">
        <v>195</v>
      </c>
      <c r="K10" s="21">
        <v>6</v>
      </c>
      <c r="L10" s="21">
        <v>1168.001</v>
      </c>
      <c r="M10" s="22">
        <v>194.66683333333333</v>
      </c>
      <c r="N10" s="23">
        <v>8</v>
      </c>
      <c r="O10" s="24">
        <v>202.66683333333333</v>
      </c>
    </row>
    <row r="11" spans="1:17" x14ac:dyDescent="0.3">
      <c r="A11" s="14" t="s">
        <v>37</v>
      </c>
      <c r="B11" s="15" t="s">
        <v>69</v>
      </c>
      <c r="C11" s="16">
        <v>44877</v>
      </c>
      <c r="D11" s="17" t="s">
        <v>255</v>
      </c>
      <c r="E11" s="18">
        <v>198</v>
      </c>
      <c r="F11" s="18">
        <v>194</v>
      </c>
      <c r="G11" s="18">
        <v>198</v>
      </c>
      <c r="H11" s="18">
        <v>190</v>
      </c>
      <c r="I11" s="18"/>
      <c r="J11" s="18"/>
      <c r="K11" s="21">
        <v>4</v>
      </c>
      <c r="L11" s="21">
        <v>780</v>
      </c>
      <c r="M11" s="22">
        <v>195</v>
      </c>
      <c r="N11" s="23">
        <v>4</v>
      </c>
      <c r="O11" s="24">
        <v>199</v>
      </c>
    </row>
    <row r="13" spans="1:17" x14ac:dyDescent="0.3">
      <c r="K13" s="8">
        <f>SUM(K2:K12)</f>
        <v>44</v>
      </c>
      <c r="L13" s="8">
        <f>SUM(L2:L12)</f>
        <v>8586.0210000000006</v>
      </c>
      <c r="M13" s="7">
        <f>SUM(L13/K13)</f>
        <v>195.13684090909092</v>
      </c>
      <c r="N13" s="8">
        <f>SUM(N2:N12)</f>
        <v>42</v>
      </c>
      <c r="O13" s="12">
        <f>SUM(M13+N13)</f>
        <v>237.13684090909092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I2:J2" name="Range1_4"/>
    <protectedRange sqref="D2" name="Range1_1_1"/>
    <protectedRange sqref="E2:H2" name="Range1_3_1"/>
    <protectedRange sqref="B3:C3" name="Range1_21"/>
    <protectedRange sqref="D3" name="Range1_1_12"/>
    <protectedRange sqref="E3:J3" name="Range1_3_3"/>
    <protectedRange algorithmName="SHA-512" hashValue="ON39YdpmFHfN9f47KpiRvqrKx0V9+erV1CNkpWzYhW/Qyc6aT8rEyCrvauWSYGZK2ia3o7vd3akF07acHAFpOA==" saltValue="yVW9XmDwTqEnmpSGai0KYg==" spinCount="100000" sqref="E4:J5 B4:C5" name="Range1_2_2"/>
    <protectedRange algorithmName="SHA-512" hashValue="ON39YdpmFHfN9f47KpiRvqrKx0V9+erV1CNkpWzYhW/Qyc6aT8rEyCrvauWSYGZK2ia3o7vd3akF07acHAFpOA==" saltValue="yVW9XmDwTqEnmpSGai0KYg==" spinCount="100000" sqref="D4:D5" name="Range1_1_1_4"/>
    <protectedRange algorithmName="SHA-512" hashValue="ON39YdpmFHfN9f47KpiRvqrKx0V9+erV1CNkpWzYhW/Qyc6aT8rEyCrvauWSYGZK2ia3o7vd3akF07acHAFpOA==" saltValue="yVW9XmDwTqEnmpSGai0KYg==" spinCount="100000" sqref="B6:C6 I6:J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"/>
    <protectedRange algorithmName="SHA-512" hashValue="ON39YdpmFHfN9f47KpiRvqrKx0V9+erV1CNkpWzYhW/Qyc6aT8rEyCrvauWSYGZK2ia3o7vd3akF07acHAFpOA==" saltValue="yVW9XmDwTqEnmpSGai0KYg==" spinCount="100000" sqref="E7:J7 B7:C7" name="Range1_9"/>
    <protectedRange algorithmName="SHA-512" hashValue="ON39YdpmFHfN9f47KpiRvqrKx0V9+erV1CNkpWzYhW/Qyc6aT8rEyCrvauWSYGZK2ia3o7vd3akF07acHAFpOA==" saltValue="yVW9XmDwTqEnmpSGai0KYg==" spinCount="100000" sqref="D7" name="Range1_1_6_1"/>
    <protectedRange algorithmName="SHA-512" hashValue="ON39YdpmFHfN9f47KpiRvqrKx0V9+erV1CNkpWzYhW/Qyc6aT8rEyCrvauWSYGZK2ia3o7vd3akF07acHAFpOA==" saltValue="yVW9XmDwTqEnmpSGai0KYg==" spinCount="100000" sqref="E8:J8 B8:C8" name="Range1_5_3"/>
    <protectedRange algorithmName="SHA-512" hashValue="ON39YdpmFHfN9f47KpiRvqrKx0V9+erV1CNkpWzYhW/Qyc6aT8rEyCrvauWSYGZK2ia3o7vd3akF07acHAFpOA==" saltValue="yVW9XmDwTqEnmpSGai0KYg==" spinCount="100000" sqref="D8" name="Range1_1_3_3"/>
    <protectedRange algorithmName="SHA-512" hashValue="ON39YdpmFHfN9f47KpiRvqrKx0V9+erV1CNkpWzYhW/Qyc6aT8rEyCrvauWSYGZK2ia3o7vd3akF07acHAFpOA==" saltValue="yVW9XmDwTqEnmpSGai0KYg==" spinCount="100000" sqref="I9:J9 B9:C9" name="Range1_17"/>
    <protectedRange algorithmName="SHA-512" hashValue="ON39YdpmFHfN9f47KpiRvqrKx0V9+erV1CNkpWzYhW/Qyc6aT8rEyCrvauWSYGZK2ia3o7vd3akF07acHAFpOA==" saltValue="yVW9XmDwTqEnmpSGai0KYg==" spinCount="100000" sqref="D9" name="Range1_1_14"/>
    <protectedRange algorithmName="SHA-512" hashValue="ON39YdpmFHfN9f47KpiRvqrKx0V9+erV1CNkpWzYhW/Qyc6aT8rEyCrvauWSYGZK2ia3o7vd3akF07acHAFpOA==" saltValue="yVW9XmDwTqEnmpSGai0KYg==" spinCount="100000" sqref="E9:H9" name="Range1_3_5"/>
    <protectedRange algorithmName="SHA-512" hashValue="ON39YdpmFHfN9f47KpiRvqrKx0V9+erV1CNkpWzYhW/Qyc6aT8rEyCrvauWSYGZK2ia3o7vd3akF07acHAFpOA==" saltValue="yVW9XmDwTqEnmpSGai0KYg==" spinCount="100000" sqref="E10:J10 B10:C10" name="Range1_2_1_1_2"/>
    <protectedRange algorithmName="SHA-512" hashValue="ON39YdpmFHfN9f47KpiRvqrKx0V9+erV1CNkpWzYhW/Qyc6aT8rEyCrvauWSYGZK2ia3o7vd3akF07acHAFpOA==" saltValue="yVW9XmDwTqEnmpSGai0KYg==" spinCount="100000" sqref="D10" name="Range1_1_3_1_1_2"/>
    <protectedRange algorithmName="SHA-512" hashValue="ON39YdpmFHfN9f47KpiRvqrKx0V9+erV1CNkpWzYhW/Qyc6aT8rEyCrvauWSYGZK2ia3o7vd3akF07acHAFpOA==" saltValue="yVW9XmDwTqEnmpSGai0KYg==" spinCount="100000" sqref="I11:J11 B11:C11" name="Range1_5"/>
    <protectedRange algorithmName="SHA-512" hashValue="ON39YdpmFHfN9f47KpiRvqrKx0V9+erV1CNkpWzYhW/Qyc6aT8rEyCrvauWSYGZK2ia3o7vd3akF07acHAFpOA==" saltValue="yVW9XmDwTqEnmpSGai0KYg==" spinCount="100000" sqref="D11" name="Range1_1_2"/>
    <protectedRange algorithmName="SHA-512" hashValue="ON39YdpmFHfN9f47KpiRvqrKx0V9+erV1CNkpWzYhW/Qyc6aT8rEyCrvauWSYGZK2ia3o7vd3akF07acHAFpOA==" saltValue="yVW9XmDwTqEnmpSGai0KYg==" spinCount="100000" sqref="E11:H11" name="Range1_3_2"/>
  </protectedRanges>
  <conditionalFormatting sqref="F2">
    <cfRule type="top10" dxfId="3136" priority="64" rank="1"/>
  </conditionalFormatting>
  <conditionalFormatting sqref="G2">
    <cfRule type="top10" dxfId="3135" priority="65" rank="1"/>
  </conditionalFormatting>
  <conditionalFormatting sqref="H2">
    <cfRule type="top10" dxfId="3134" priority="66" rank="1"/>
  </conditionalFormatting>
  <conditionalFormatting sqref="I2">
    <cfRule type="top10" dxfId="3133" priority="67" rank="1"/>
  </conditionalFormatting>
  <conditionalFormatting sqref="J2">
    <cfRule type="top10" dxfId="3132" priority="68" rank="1"/>
  </conditionalFormatting>
  <conditionalFormatting sqref="E2">
    <cfRule type="top10" dxfId="3131" priority="69" rank="1"/>
  </conditionalFormatting>
  <conditionalFormatting sqref="F3">
    <cfRule type="top10" dxfId="3130" priority="46" rank="1"/>
  </conditionalFormatting>
  <conditionalFormatting sqref="G3">
    <cfRule type="top10" dxfId="3129" priority="47" rank="1"/>
  </conditionalFormatting>
  <conditionalFormatting sqref="H3">
    <cfRule type="top10" dxfId="3128" priority="48" rank="1"/>
  </conditionalFormatting>
  <conditionalFormatting sqref="I3">
    <cfRule type="top10" dxfId="3127" priority="49" rank="1"/>
  </conditionalFormatting>
  <conditionalFormatting sqref="J3">
    <cfRule type="top10" dxfId="3126" priority="50" rank="1"/>
  </conditionalFormatting>
  <conditionalFormatting sqref="E3">
    <cfRule type="top10" dxfId="3125" priority="51" rank="1"/>
  </conditionalFormatting>
  <conditionalFormatting sqref="J4:J5">
    <cfRule type="top10" dxfId="3124" priority="40" rank="1"/>
  </conditionalFormatting>
  <conditionalFormatting sqref="I4:I5">
    <cfRule type="top10" dxfId="3123" priority="41" rank="1"/>
  </conditionalFormatting>
  <conditionalFormatting sqref="H4:H5">
    <cfRule type="top10" dxfId="3122" priority="42" rank="1"/>
  </conditionalFormatting>
  <conditionalFormatting sqref="G4:G5">
    <cfRule type="top10" dxfId="3121" priority="43" rank="1"/>
  </conditionalFormatting>
  <conditionalFormatting sqref="F4:F5">
    <cfRule type="top10" dxfId="3120" priority="44" rank="1"/>
  </conditionalFormatting>
  <conditionalFormatting sqref="E4:E5">
    <cfRule type="top10" dxfId="3119" priority="45" rank="1"/>
  </conditionalFormatting>
  <conditionalFormatting sqref="F6">
    <cfRule type="top10" dxfId="3118" priority="38" rank="1"/>
  </conditionalFormatting>
  <conditionalFormatting sqref="G6">
    <cfRule type="top10" dxfId="3117" priority="37" rank="1"/>
  </conditionalFormatting>
  <conditionalFormatting sqref="H6">
    <cfRule type="top10" dxfId="3116" priority="36" rank="1"/>
  </conditionalFormatting>
  <conditionalFormatting sqref="I6">
    <cfRule type="top10" dxfId="3115" priority="34" rank="1"/>
  </conditionalFormatting>
  <conditionalFormatting sqref="J6">
    <cfRule type="top10" dxfId="3114" priority="35" rank="1"/>
  </conditionalFormatting>
  <conditionalFormatting sqref="E6">
    <cfRule type="top10" dxfId="3113" priority="39" rank="1"/>
  </conditionalFormatting>
  <conditionalFormatting sqref="I7">
    <cfRule type="top10" dxfId="3112" priority="28" rank="1"/>
  </conditionalFormatting>
  <conditionalFormatting sqref="H7">
    <cfRule type="top10" dxfId="3111" priority="29" rank="1"/>
  </conditionalFormatting>
  <conditionalFormatting sqref="G7">
    <cfRule type="top10" dxfId="3110" priority="30" rank="1"/>
  </conditionalFormatting>
  <conditionalFormatting sqref="F7">
    <cfRule type="top10" dxfId="3109" priority="31" rank="1"/>
  </conditionalFormatting>
  <conditionalFormatting sqref="E7">
    <cfRule type="top10" dxfId="3108" priority="32" rank="1"/>
  </conditionalFormatting>
  <conditionalFormatting sqref="J7">
    <cfRule type="top10" dxfId="3107" priority="33" rank="1"/>
  </conditionalFormatting>
  <conditionalFormatting sqref="E7:J7">
    <cfRule type="cellIs" dxfId="3106" priority="27" operator="equal">
      <formula>200</formula>
    </cfRule>
  </conditionalFormatting>
  <conditionalFormatting sqref="I8">
    <cfRule type="top10" dxfId="3105" priority="26" rank="1"/>
  </conditionalFormatting>
  <conditionalFormatting sqref="H8">
    <cfRule type="top10" dxfId="3104" priority="22" rank="1"/>
  </conditionalFormatting>
  <conditionalFormatting sqref="J8">
    <cfRule type="top10" dxfId="3103" priority="23" rank="1"/>
  </conditionalFormatting>
  <conditionalFormatting sqref="G8">
    <cfRule type="top10" dxfId="3102" priority="25" rank="1"/>
  </conditionalFormatting>
  <conditionalFormatting sqref="F8">
    <cfRule type="top10" dxfId="3101" priority="24" rank="1"/>
  </conditionalFormatting>
  <conditionalFormatting sqref="E8">
    <cfRule type="top10" dxfId="3100" priority="21" rank="1"/>
  </conditionalFormatting>
  <conditionalFormatting sqref="F9">
    <cfRule type="top10" dxfId="3099" priority="18" rank="1"/>
  </conditionalFormatting>
  <conditionalFormatting sqref="I9">
    <cfRule type="top10" dxfId="3098" priority="15" rank="1"/>
    <cfRule type="top10" dxfId="3097" priority="20" rank="1"/>
  </conditionalFormatting>
  <conditionalFormatting sqref="E9">
    <cfRule type="top10" dxfId="3096" priority="19" rank="1"/>
  </conditionalFormatting>
  <conditionalFormatting sqref="G9">
    <cfRule type="top10" dxfId="3095" priority="17" rank="1"/>
  </conditionalFormatting>
  <conditionalFormatting sqref="H9">
    <cfRule type="top10" dxfId="3094" priority="16" rank="1"/>
  </conditionalFormatting>
  <conditionalFormatting sqref="J9">
    <cfRule type="top10" dxfId="3093" priority="14" rank="1"/>
  </conditionalFormatting>
  <conditionalFormatting sqref="E9:J9">
    <cfRule type="cellIs" dxfId="3092" priority="13" operator="greaterThanOrEqual">
      <formula>200</formula>
    </cfRule>
  </conditionalFormatting>
  <conditionalFormatting sqref="E10">
    <cfRule type="top10" dxfId="3091" priority="12" rank="1"/>
  </conditionalFormatting>
  <conditionalFormatting sqref="F10">
    <cfRule type="top10" dxfId="3090" priority="11" rank="1"/>
  </conditionalFormatting>
  <conditionalFormatting sqref="G10">
    <cfRule type="top10" dxfId="3089" priority="10" rank="1"/>
  </conditionalFormatting>
  <conditionalFormatting sqref="H10">
    <cfRule type="top10" dxfId="3088" priority="9" rank="1"/>
  </conditionalFormatting>
  <conditionalFormatting sqref="I10">
    <cfRule type="top10" dxfId="3087" priority="8" rank="1"/>
  </conditionalFormatting>
  <conditionalFormatting sqref="J10">
    <cfRule type="top10" dxfId="3086" priority="7" rank="1"/>
  </conditionalFormatting>
  <conditionalFormatting sqref="F11">
    <cfRule type="top10" dxfId="3085" priority="1" rank="1"/>
  </conditionalFormatting>
  <conditionalFormatting sqref="G11">
    <cfRule type="top10" dxfId="3084" priority="2" rank="1"/>
  </conditionalFormatting>
  <conditionalFormatting sqref="H11">
    <cfRule type="top10" dxfId="3083" priority="3" rank="1"/>
  </conditionalFormatting>
  <conditionalFormatting sqref="I11">
    <cfRule type="top10" dxfId="3082" priority="4" rank="1"/>
  </conditionalFormatting>
  <conditionalFormatting sqref="J11">
    <cfRule type="top10" dxfId="3081" priority="5" rank="1"/>
  </conditionalFormatting>
  <conditionalFormatting sqref="E11">
    <cfRule type="top10" dxfId="3080" priority="6" rank="1"/>
  </conditionalFormatting>
  <hyperlinks>
    <hyperlink ref="Q1" location="'National Rankings'!A1" display="Back to Ranking" xr:uid="{6934A73C-EF68-40C0-82FB-C1AC803CF62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3F45A2-772B-44A9-991D-D1242AA2AC3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91C58-AEC6-4B0E-9E62-EC85F56FEDBC}">
  <sheetPr codeName="Sheet115"/>
  <dimension ref="A1:Q15"/>
  <sheetViews>
    <sheetView workbookViewId="0">
      <selection activeCell="A13" sqref="A13:O1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138</v>
      </c>
      <c r="C2" s="16">
        <v>44689</v>
      </c>
      <c r="D2" s="17" t="s">
        <v>77</v>
      </c>
      <c r="E2" s="18">
        <v>189</v>
      </c>
      <c r="F2" s="18">
        <v>189</v>
      </c>
      <c r="G2" s="18">
        <v>186</v>
      </c>
      <c r="H2" s="18">
        <v>178</v>
      </c>
      <c r="I2" s="18"/>
      <c r="J2" s="18"/>
      <c r="K2" s="21">
        <v>4</v>
      </c>
      <c r="L2" s="21">
        <v>742</v>
      </c>
      <c r="M2" s="22">
        <v>185.5</v>
      </c>
      <c r="N2" s="23">
        <v>2</v>
      </c>
      <c r="O2" s="24">
        <v>187.5</v>
      </c>
    </row>
    <row r="3" spans="1:17" x14ac:dyDescent="0.3">
      <c r="A3" s="43" t="s">
        <v>22</v>
      </c>
      <c r="B3" s="52" t="s">
        <v>138</v>
      </c>
      <c r="C3" s="53">
        <v>44703</v>
      </c>
      <c r="D3" s="54" t="s">
        <v>146</v>
      </c>
      <c r="E3" s="55">
        <v>179</v>
      </c>
      <c r="F3" s="55">
        <v>188</v>
      </c>
      <c r="G3" s="55">
        <v>188</v>
      </c>
      <c r="H3" s="55">
        <v>188.001</v>
      </c>
      <c r="I3" s="55"/>
      <c r="J3" s="55"/>
      <c r="K3" s="56">
        <v>4</v>
      </c>
      <c r="L3" s="56">
        <v>743</v>
      </c>
      <c r="M3" s="57">
        <v>185.75</v>
      </c>
      <c r="N3" s="58">
        <v>6</v>
      </c>
      <c r="O3" s="59">
        <v>191.75</v>
      </c>
    </row>
    <row r="4" spans="1:17" x14ac:dyDescent="0.3">
      <c r="A4" s="14" t="s">
        <v>37</v>
      </c>
      <c r="B4" s="15" t="s">
        <v>138</v>
      </c>
      <c r="C4" s="16">
        <v>44738</v>
      </c>
      <c r="D4" s="17" t="s">
        <v>146</v>
      </c>
      <c r="E4" s="18">
        <v>184</v>
      </c>
      <c r="F4" s="18">
        <v>186</v>
      </c>
      <c r="G4" s="18">
        <v>187</v>
      </c>
      <c r="H4" s="18">
        <v>190</v>
      </c>
      <c r="I4" s="18"/>
      <c r="J4" s="18"/>
      <c r="K4" s="21">
        <v>4</v>
      </c>
      <c r="L4" s="21">
        <v>747</v>
      </c>
      <c r="M4" s="22">
        <v>186.75</v>
      </c>
      <c r="N4" s="23">
        <v>2</v>
      </c>
      <c r="O4" s="24">
        <v>188.75</v>
      </c>
    </row>
    <row r="5" spans="1:17" x14ac:dyDescent="0.3">
      <c r="A5" s="14" t="s">
        <v>37</v>
      </c>
      <c r="B5" s="15" t="s">
        <v>138</v>
      </c>
      <c r="C5" s="16">
        <v>44752</v>
      </c>
      <c r="D5" s="17" t="s">
        <v>77</v>
      </c>
      <c r="E5" s="18">
        <v>188</v>
      </c>
      <c r="F5" s="18">
        <v>197</v>
      </c>
      <c r="G5" s="18">
        <v>190</v>
      </c>
      <c r="H5" s="18">
        <v>194</v>
      </c>
      <c r="I5" s="18"/>
      <c r="J5" s="18"/>
      <c r="K5" s="21">
        <v>4</v>
      </c>
      <c r="L5" s="21">
        <v>769</v>
      </c>
      <c r="M5" s="22">
        <v>192.25</v>
      </c>
      <c r="N5" s="23">
        <v>5</v>
      </c>
      <c r="O5" s="24">
        <v>197.25</v>
      </c>
    </row>
    <row r="6" spans="1:17" x14ac:dyDescent="0.3">
      <c r="A6" s="14" t="s">
        <v>37</v>
      </c>
      <c r="B6" s="15" t="s">
        <v>138</v>
      </c>
      <c r="C6" s="16">
        <v>44787</v>
      </c>
      <c r="D6" s="17" t="s">
        <v>77</v>
      </c>
      <c r="E6" s="18">
        <v>185</v>
      </c>
      <c r="F6" s="18">
        <v>187</v>
      </c>
      <c r="G6" s="18">
        <v>187</v>
      </c>
      <c r="H6" s="18">
        <v>188</v>
      </c>
      <c r="I6" s="18"/>
      <c r="J6" s="18"/>
      <c r="K6" s="21">
        <v>4</v>
      </c>
      <c r="L6" s="21">
        <f>SUM(E6:H6)</f>
        <v>747</v>
      </c>
      <c r="M6" s="22">
        <f>SUM(L6/K6)</f>
        <v>186.75</v>
      </c>
      <c r="N6" s="23">
        <v>2</v>
      </c>
      <c r="O6" s="24">
        <v>188.75</v>
      </c>
    </row>
    <row r="7" spans="1:17" x14ac:dyDescent="0.3">
      <c r="A7" s="14" t="s">
        <v>62</v>
      </c>
      <c r="B7" s="15" t="s">
        <v>138</v>
      </c>
      <c r="C7" s="16">
        <v>44801</v>
      </c>
      <c r="D7" s="17" t="s">
        <v>146</v>
      </c>
      <c r="E7" s="18">
        <v>191</v>
      </c>
      <c r="F7" s="18">
        <v>183</v>
      </c>
      <c r="G7" s="18">
        <v>195</v>
      </c>
      <c r="H7" s="18">
        <v>192</v>
      </c>
      <c r="I7" s="18">
        <v>190</v>
      </c>
      <c r="J7" s="18">
        <v>183</v>
      </c>
      <c r="K7" s="21">
        <v>6</v>
      </c>
      <c r="L7" s="21">
        <v>1134</v>
      </c>
      <c r="M7" s="22">
        <v>189</v>
      </c>
      <c r="N7" s="23">
        <v>6</v>
      </c>
      <c r="O7" s="24">
        <f>SUM(M7+N7)</f>
        <v>195</v>
      </c>
    </row>
    <row r="8" spans="1:17" x14ac:dyDescent="0.3">
      <c r="A8" s="14" t="s">
        <v>37</v>
      </c>
      <c r="B8" s="15" t="s">
        <v>138</v>
      </c>
      <c r="C8" s="16">
        <v>44815</v>
      </c>
      <c r="D8" s="17" t="s">
        <v>77</v>
      </c>
      <c r="E8" s="18">
        <v>181</v>
      </c>
      <c r="F8" s="18">
        <v>175</v>
      </c>
      <c r="G8" s="18">
        <v>188</v>
      </c>
      <c r="H8" s="18">
        <v>189</v>
      </c>
      <c r="I8" s="18">
        <v>171</v>
      </c>
      <c r="J8" s="18">
        <v>190</v>
      </c>
      <c r="K8" s="21">
        <v>6</v>
      </c>
      <c r="L8" s="21">
        <v>1094</v>
      </c>
      <c r="M8" s="22">
        <v>182.33333333333334</v>
      </c>
      <c r="N8" s="23">
        <v>8</v>
      </c>
      <c r="O8" s="24">
        <v>190.33333333333334</v>
      </c>
    </row>
    <row r="9" spans="1:17" x14ac:dyDescent="0.3">
      <c r="A9" s="14" t="s">
        <v>37</v>
      </c>
      <c r="B9" s="15" t="s">
        <v>138</v>
      </c>
      <c r="C9" s="16">
        <v>44829</v>
      </c>
      <c r="D9" s="17" t="s">
        <v>146</v>
      </c>
      <c r="E9" s="18">
        <v>187</v>
      </c>
      <c r="F9" s="18">
        <v>178</v>
      </c>
      <c r="G9" s="18">
        <v>186</v>
      </c>
      <c r="H9" s="18">
        <v>193</v>
      </c>
      <c r="I9" s="18"/>
      <c r="J9" s="18"/>
      <c r="K9" s="21">
        <v>4</v>
      </c>
      <c r="L9" s="21">
        <v>744</v>
      </c>
      <c r="M9" s="22">
        <v>186</v>
      </c>
      <c r="N9" s="23">
        <v>2</v>
      </c>
      <c r="O9" s="24">
        <v>188</v>
      </c>
    </row>
    <row r="10" spans="1:17" x14ac:dyDescent="0.3">
      <c r="A10" s="14" t="s">
        <v>62</v>
      </c>
      <c r="B10" s="15" t="s">
        <v>138</v>
      </c>
      <c r="C10" s="16">
        <f>'[2]Rylee Dockery'!$C$26</f>
        <v>44849</v>
      </c>
      <c r="D10" s="17" t="str">
        <f>'[2]Rylee Dockery'!$D$26</f>
        <v>Bristol VA-Outdoor</v>
      </c>
      <c r="E10" s="18">
        <v>182.0001</v>
      </c>
      <c r="F10" s="18">
        <v>182.0001</v>
      </c>
      <c r="G10" s="18">
        <v>183.00020000000001</v>
      </c>
      <c r="H10" s="18"/>
      <c r="I10" s="18"/>
      <c r="J10" s="18"/>
      <c r="K10" s="21">
        <v>3</v>
      </c>
      <c r="L10" s="21">
        <v>547.00040000000001</v>
      </c>
      <c r="M10" s="22">
        <v>182.33346666666668</v>
      </c>
      <c r="N10" s="23">
        <v>2</v>
      </c>
      <c r="O10" s="24">
        <v>184.33346666666668</v>
      </c>
    </row>
    <row r="11" spans="1:17" x14ac:dyDescent="0.3">
      <c r="A11" s="14" t="s">
        <v>62</v>
      </c>
      <c r="B11" s="15" t="s">
        <v>138</v>
      </c>
      <c r="C11" s="16">
        <v>44813</v>
      </c>
      <c r="D11" s="17" t="s">
        <v>77</v>
      </c>
      <c r="E11" s="18">
        <v>186</v>
      </c>
      <c r="F11" s="18">
        <v>192</v>
      </c>
      <c r="G11" s="18">
        <v>187</v>
      </c>
      <c r="H11" s="18">
        <v>195</v>
      </c>
      <c r="I11" s="18"/>
      <c r="J11" s="18"/>
      <c r="K11" s="21">
        <v>4</v>
      </c>
      <c r="L11" s="21">
        <v>760</v>
      </c>
      <c r="M11" s="22">
        <v>190</v>
      </c>
      <c r="N11" s="23">
        <v>3</v>
      </c>
      <c r="O11" s="24">
        <v>193</v>
      </c>
    </row>
    <row r="12" spans="1:17" x14ac:dyDescent="0.3">
      <c r="A12" s="14" t="s">
        <v>37</v>
      </c>
      <c r="B12" s="15" t="s">
        <v>138</v>
      </c>
      <c r="C12" s="16">
        <v>44864</v>
      </c>
      <c r="D12" s="17" t="s">
        <v>146</v>
      </c>
      <c r="E12" s="18">
        <v>189</v>
      </c>
      <c r="F12" s="18">
        <v>193</v>
      </c>
      <c r="G12" s="18">
        <v>196</v>
      </c>
      <c r="H12" s="18">
        <v>196</v>
      </c>
      <c r="I12" s="18">
        <v>191</v>
      </c>
      <c r="J12" s="18">
        <v>196</v>
      </c>
      <c r="K12" s="21">
        <v>6</v>
      </c>
      <c r="L12" s="21">
        <v>1161</v>
      </c>
      <c r="M12" s="22">
        <v>193.5</v>
      </c>
      <c r="N12" s="23">
        <v>6</v>
      </c>
      <c r="O12" s="24">
        <f>SUM(N12+M12)</f>
        <v>199.5</v>
      </c>
    </row>
    <row r="13" spans="1:17" x14ac:dyDescent="0.3">
      <c r="A13" s="14" t="s">
        <v>37</v>
      </c>
      <c r="B13" s="15" t="s">
        <v>138</v>
      </c>
      <c r="C13" s="16">
        <v>44868</v>
      </c>
      <c r="D13" s="17" t="s">
        <v>77</v>
      </c>
      <c r="E13" s="18">
        <v>196</v>
      </c>
      <c r="F13" s="18">
        <v>198</v>
      </c>
      <c r="G13" s="18">
        <v>196</v>
      </c>
      <c r="H13" s="18">
        <v>195</v>
      </c>
      <c r="I13" s="18"/>
      <c r="J13" s="18"/>
      <c r="K13" s="21">
        <v>4</v>
      </c>
      <c r="L13" s="21">
        <v>785</v>
      </c>
      <c r="M13" s="22">
        <v>196.25</v>
      </c>
      <c r="N13" s="23">
        <v>4</v>
      </c>
      <c r="O13" s="24">
        <v>200.25</v>
      </c>
    </row>
    <row r="15" spans="1:17" x14ac:dyDescent="0.3">
      <c r="K15" s="8">
        <f>SUM(K2:K14)</f>
        <v>53</v>
      </c>
      <c r="L15" s="8">
        <f>SUM(L2:L14)</f>
        <v>9973.0004000000008</v>
      </c>
      <c r="M15" s="7">
        <f>SUM(L15/K15)</f>
        <v>188.16981886792453</v>
      </c>
      <c r="N15" s="8">
        <f>SUM(N2:N14)</f>
        <v>48</v>
      </c>
      <c r="O15" s="12">
        <f>SUM(M15+N15)</f>
        <v>236.16981886792453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21_2"/>
    <protectedRange sqref="D2" name="Range1_1_12_2"/>
    <protectedRange sqref="E2:J2" name="Range1_3_3_2"/>
    <protectedRange algorithmName="SHA-512" hashValue="ON39YdpmFHfN9f47KpiRvqrKx0V9+erV1CNkpWzYhW/Qyc6aT8rEyCrvauWSYGZK2ia3o7vd3akF07acHAFpOA==" saltValue="yVW9XmDwTqEnmpSGai0KYg==" spinCount="100000" sqref="B3:C3 E3:J3" name="Range1_4_3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B4:C4 E4:J4" name="Range1_15"/>
    <protectedRange algorithmName="SHA-512" hashValue="ON39YdpmFHfN9f47KpiRvqrKx0V9+erV1CNkpWzYhW/Qyc6aT8rEyCrvauWSYGZK2ia3o7vd3akF07acHAFpOA==" saltValue="yVW9XmDwTqEnmpSGai0KYg==" spinCount="100000" sqref="D4" name="Range1_1_15"/>
    <protectedRange algorithmName="SHA-512" hashValue="ON39YdpmFHfN9f47KpiRvqrKx0V9+erV1CNkpWzYhW/Qyc6aT8rEyCrvauWSYGZK2ia3o7vd3akF07acHAFpOA==" saltValue="yVW9XmDwTqEnmpSGai0KYg==" spinCount="100000" sqref="B5:C5" name="Range1_1_2_2_1_1"/>
    <protectedRange algorithmName="SHA-512" hashValue="ON39YdpmFHfN9f47KpiRvqrKx0V9+erV1CNkpWzYhW/Qyc6aT8rEyCrvauWSYGZK2ia3o7vd3akF07acHAFpOA==" saltValue="yVW9XmDwTqEnmpSGai0KYg==" spinCount="100000" sqref="D5" name="Range1_1_1_2_1_1_1"/>
    <protectedRange algorithmName="SHA-512" hashValue="ON39YdpmFHfN9f47KpiRvqrKx0V9+erV1CNkpWzYhW/Qyc6aT8rEyCrvauWSYGZK2ia3o7vd3akF07acHAFpOA==" saltValue="yVW9XmDwTqEnmpSGai0KYg==" spinCount="100000" sqref="E5:J5" name="Range1_4_2_1_1"/>
    <protectedRange algorithmName="SHA-512" hashValue="ON39YdpmFHfN9f47KpiRvqrKx0V9+erV1CNkpWzYhW/Qyc6aT8rEyCrvauWSYGZK2ia3o7vd3akF07acHAFpOA==" saltValue="yVW9XmDwTqEnmpSGai0KYg==" spinCount="100000" sqref="B6:C6 E6:J6" name="Range1_9"/>
    <protectedRange algorithmName="SHA-512" hashValue="ON39YdpmFHfN9f47KpiRvqrKx0V9+erV1CNkpWzYhW/Qyc6aT8rEyCrvauWSYGZK2ia3o7vd3akF07acHAFpOA==" saltValue="yVW9XmDwTqEnmpSGai0KYg==" spinCount="100000" sqref="D6" name="Range1_1_6_1"/>
    <protectedRange algorithmName="SHA-512" hashValue="ON39YdpmFHfN9f47KpiRvqrKx0V9+erV1CNkpWzYhW/Qyc6aT8rEyCrvauWSYGZK2ia3o7vd3akF07acHAFpOA==" saltValue="yVW9XmDwTqEnmpSGai0KYg==" spinCount="100000" sqref="B7:C7 E7:J7" name="Range1_5_3"/>
    <protectedRange algorithmName="SHA-512" hashValue="ON39YdpmFHfN9f47KpiRvqrKx0V9+erV1CNkpWzYhW/Qyc6aT8rEyCrvauWSYGZK2ia3o7vd3akF07acHAFpOA==" saltValue="yVW9XmDwTqEnmpSGai0KYg==" spinCount="100000" sqref="D7" name="Range1_1_3_3"/>
    <protectedRange algorithmName="SHA-512" hashValue="ON39YdpmFHfN9f47KpiRvqrKx0V9+erV1CNkpWzYhW/Qyc6aT8rEyCrvauWSYGZK2ia3o7vd3akF07acHAFpOA==" saltValue="yVW9XmDwTqEnmpSGai0KYg==" spinCount="100000" sqref="B8:C9 I8:J9" name="Range1_17"/>
    <protectedRange algorithmName="SHA-512" hashValue="ON39YdpmFHfN9f47KpiRvqrKx0V9+erV1CNkpWzYhW/Qyc6aT8rEyCrvauWSYGZK2ia3o7vd3akF07acHAFpOA==" saltValue="yVW9XmDwTqEnmpSGai0KYg==" spinCount="100000" sqref="D8:D9" name="Range1_1_14"/>
    <protectedRange algorithmName="SHA-512" hashValue="ON39YdpmFHfN9f47KpiRvqrKx0V9+erV1CNkpWzYhW/Qyc6aT8rEyCrvauWSYGZK2ia3o7vd3akF07acHAFpOA==" saltValue="yVW9XmDwTqEnmpSGai0KYg==" spinCount="100000" sqref="E8:H9" name="Range1_3_5"/>
    <protectedRange algorithmName="SHA-512" hashValue="ON39YdpmFHfN9f47KpiRvqrKx0V9+erV1CNkpWzYhW/Qyc6aT8rEyCrvauWSYGZK2ia3o7vd3akF07acHAFpOA==" saltValue="yVW9XmDwTqEnmpSGai0KYg==" spinCount="100000" sqref="B10:C10 E10:J10" name="Range1_6_1_1_2"/>
    <protectedRange algorithmName="SHA-512" hashValue="ON39YdpmFHfN9f47KpiRvqrKx0V9+erV1CNkpWzYhW/Qyc6aT8rEyCrvauWSYGZK2ia3o7vd3akF07acHAFpOA==" saltValue="yVW9XmDwTqEnmpSGai0KYg==" spinCount="100000" sqref="D10" name="Range1_1_6_1_1_2"/>
    <protectedRange algorithmName="SHA-512" hashValue="ON39YdpmFHfN9f47KpiRvqrKx0V9+erV1CNkpWzYhW/Qyc6aT8rEyCrvauWSYGZK2ia3o7vd3akF07acHAFpOA==" saltValue="yVW9XmDwTqEnmpSGai0KYg==" spinCount="100000" sqref="B11:C11" name="Range1_1_2_2_1_1_1"/>
    <protectedRange algorithmName="SHA-512" hashValue="ON39YdpmFHfN9f47KpiRvqrKx0V9+erV1CNkpWzYhW/Qyc6aT8rEyCrvauWSYGZK2ia3o7vd3akF07acHAFpOA==" saltValue="yVW9XmDwTqEnmpSGai0KYg==" spinCount="100000" sqref="D11" name="Range1_1_1_2_1_1_1_1"/>
    <protectedRange algorithmName="SHA-512" hashValue="ON39YdpmFHfN9f47KpiRvqrKx0V9+erV1CNkpWzYhW/Qyc6aT8rEyCrvauWSYGZK2ia3o7vd3akF07acHAFpOA==" saltValue="yVW9XmDwTqEnmpSGai0KYg==" spinCount="100000" sqref="E11:J11" name="Range1_4_2_1_1_2"/>
    <protectedRange algorithmName="SHA-512" hashValue="ON39YdpmFHfN9f47KpiRvqrKx0V9+erV1CNkpWzYhW/Qyc6aT8rEyCrvauWSYGZK2ia3o7vd3akF07acHAFpOA==" saltValue="yVW9XmDwTqEnmpSGai0KYg==" spinCount="100000" sqref="E12:J12 B12:C12" name="Range1_12_1"/>
    <protectedRange algorithmName="SHA-512" hashValue="ON39YdpmFHfN9f47KpiRvqrKx0V9+erV1CNkpWzYhW/Qyc6aT8rEyCrvauWSYGZK2ia3o7vd3akF07acHAFpOA==" saltValue="yVW9XmDwTqEnmpSGai0KYg==" spinCount="100000" sqref="D12" name="Range1_1_10_1"/>
    <protectedRange algorithmName="SHA-512" hashValue="ON39YdpmFHfN9f47KpiRvqrKx0V9+erV1CNkpWzYhW/Qyc6aT8rEyCrvauWSYGZK2ia3o7vd3akF07acHAFpOA==" saltValue="yVW9XmDwTqEnmpSGai0KYg==" spinCount="100000" sqref="I13:J13 B13:C13" name="Range1_7"/>
    <protectedRange algorithmName="SHA-512" hashValue="ON39YdpmFHfN9f47KpiRvqrKx0V9+erV1CNkpWzYhW/Qyc6aT8rEyCrvauWSYGZK2ia3o7vd3akF07acHAFpOA==" saltValue="yVW9XmDwTqEnmpSGai0KYg==" spinCount="100000" sqref="D13" name="Range1_1_5"/>
    <protectedRange algorithmName="SHA-512" hashValue="ON39YdpmFHfN9f47KpiRvqrKx0V9+erV1CNkpWzYhW/Qyc6aT8rEyCrvauWSYGZK2ia3o7vd3akF07acHAFpOA==" saltValue="yVW9XmDwTqEnmpSGai0KYg==" spinCount="100000" sqref="E13:H13" name="Range1_3_10"/>
  </protectedRanges>
  <conditionalFormatting sqref="F2">
    <cfRule type="top10" dxfId="3079" priority="64" rank="1"/>
  </conditionalFormatting>
  <conditionalFormatting sqref="G2">
    <cfRule type="top10" dxfId="3078" priority="65" rank="1"/>
  </conditionalFormatting>
  <conditionalFormatting sqref="H2">
    <cfRule type="top10" dxfId="3077" priority="66" rank="1"/>
  </conditionalFormatting>
  <conditionalFormatting sqref="I2">
    <cfRule type="top10" dxfId="3076" priority="67" rank="1"/>
  </conditionalFormatting>
  <conditionalFormatting sqref="J2">
    <cfRule type="top10" dxfId="3075" priority="68" rank="1"/>
  </conditionalFormatting>
  <conditionalFormatting sqref="E2">
    <cfRule type="top10" dxfId="3074" priority="69" rank="1"/>
  </conditionalFormatting>
  <conditionalFormatting sqref="E3">
    <cfRule type="top10" dxfId="3073" priority="63" rank="1"/>
  </conditionalFormatting>
  <conditionalFormatting sqref="F3">
    <cfRule type="top10" dxfId="3072" priority="62" rank="1"/>
  </conditionalFormatting>
  <conditionalFormatting sqref="G3">
    <cfRule type="top10" dxfId="3071" priority="61" rank="1"/>
  </conditionalFormatting>
  <conditionalFormatting sqref="H3">
    <cfRule type="top10" dxfId="3070" priority="60" rank="1"/>
  </conditionalFormatting>
  <conditionalFormatting sqref="I3">
    <cfRule type="top10" dxfId="3069" priority="59" rank="1"/>
  </conditionalFormatting>
  <conditionalFormatting sqref="J3">
    <cfRule type="top10" dxfId="3068" priority="58" rank="1"/>
  </conditionalFormatting>
  <conditionalFormatting sqref="E4">
    <cfRule type="top10" dxfId="3067" priority="57" rank="1"/>
  </conditionalFormatting>
  <conditionalFormatting sqref="F4">
    <cfRule type="top10" dxfId="3066" priority="56" rank="1"/>
  </conditionalFormatting>
  <conditionalFormatting sqref="G4">
    <cfRule type="top10" dxfId="3065" priority="55" rank="1"/>
  </conditionalFormatting>
  <conditionalFormatting sqref="H4">
    <cfRule type="top10" dxfId="3064" priority="54" rank="1"/>
  </conditionalFormatting>
  <conditionalFormatting sqref="I4">
    <cfRule type="top10" dxfId="3063" priority="53" rank="1"/>
  </conditionalFormatting>
  <conditionalFormatting sqref="J4">
    <cfRule type="top10" dxfId="3062" priority="52" rank="1"/>
  </conditionalFormatting>
  <conditionalFormatting sqref="E5">
    <cfRule type="top10" dxfId="3061" priority="51" rank="1"/>
  </conditionalFormatting>
  <conditionalFormatting sqref="F5">
    <cfRule type="top10" dxfId="3060" priority="50" rank="1"/>
  </conditionalFormatting>
  <conditionalFormatting sqref="G5">
    <cfRule type="top10" dxfId="3059" priority="49" rank="1"/>
  </conditionalFormatting>
  <conditionalFormatting sqref="H5">
    <cfRule type="top10" dxfId="3058" priority="48" rank="1"/>
  </conditionalFormatting>
  <conditionalFormatting sqref="I5">
    <cfRule type="top10" dxfId="3057" priority="47" rank="1"/>
  </conditionalFormatting>
  <conditionalFormatting sqref="J5">
    <cfRule type="top10" dxfId="3056" priority="46" rank="1"/>
  </conditionalFormatting>
  <conditionalFormatting sqref="I6">
    <cfRule type="top10" dxfId="3055" priority="40" rank="1"/>
  </conditionalFormatting>
  <conditionalFormatting sqref="H6">
    <cfRule type="top10" dxfId="3054" priority="41" rank="1"/>
  </conditionalFormatting>
  <conditionalFormatting sqref="G6">
    <cfRule type="top10" dxfId="3053" priority="42" rank="1"/>
  </conditionalFormatting>
  <conditionalFormatting sqref="F6">
    <cfRule type="top10" dxfId="3052" priority="43" rank="1"/>
  </conditionalFormatting>
  <conditionalFormatting sqref="E6">
    <cfRule type="top10" dxfId="3051" priority="44" rank="1"/>
  </conditionalFormatting>
  <conditionalFormatting sqref="J6">
    <cfRule type="top10" dxfId="3050" priority="45" rank="1"/>
  </conditionalFormatting>
  <conditionalFormatting sqref="E6:J6">
    <cfRule type="cellIs" dxfId="3049" priority="39" operator="equal">
      <formula>200</formula>
    </cfRule>
  </conditionalFormatting>
  <conditionalFormatting sqref="I7">
    <cfRule type="top10" dxfId="3048" priority="38" rank="1"/>
  </conditionalFormatting>
  <conditionalFormatting sqref="H7">
    <cfRule type="top10" dxfId="3047" priority="34" rank="1"/>
  </conditionalFormatting>
  <conditionalFormatting sqref="J7">
    <cfRule type="top10" dxfId="3046" priority="35" rank="1"/>
  </conditionalFormatting>
  <conditionalFormatting sqref="G7">
    <cfRule type="top10" dxfId="3045" priority="37" rank="1"/>
  </conditionalFormatting>
  <conditionalFormatting sqref="F7">
    <cfRule type="top10" dxfId="3044" priority="36" rank="1"/>
  </conditionalFormatting>
  <conditionalFormatting sqref="E7">
    <cfRule type="top10" dxfId="3043" priority="33" rank="1"/>
  </conditionalFormatting>
  <conditionalFormatting sqref="F8:F9">
    <cfRule type="top10" dxfId="3042" priority="30" rank="1"/>
  </conditionalFormatting>
  <conditionalFormatting sqref="I8:I9">
    <cfRule type="top10" dxfId="3041" priority="27" rank="1"/>
    <cfRule type="top10" dxfId="3040" priority="32" rank="1"/>
  </conditionalFormatting>
  <conditionalFormatting sqref="E8:E9">
    <cfRule type="top10" dxfId="3039" priority="31" rank="1"/>
  </conditionalFormatting>
  <conditionalFormatting sqref="G8:G9">
    <cfRule type="top10" dxfId="3038" priority="29" rank="1"/>
  </conditionalFormatting>
  <conditionalFormatting sqref="H8:H9">
    <cfRule type="top10" dxfId="3037" priority="28" rank="1"/>
  </conditionalFormatting>
  <conditionalFormatting sqref="J8:J9">
    <cfRule type="top10" dxfId="3036" priority="26" rank="1"/>
  </conditionalFormatting>
  <conditionalFormatting sqref="E8:J9">
    <cfRule type="cellIs" dxfId="3035" priority="25" operator="greaterThanOrEqual">
      <formula>200</formula>
    </cfRule>
  </conditionalFormatting>
  <conditionalFormatting sqref="E10">
    <cfRule type="top10" dxfId="3034" priority="24" rank="1"/>
  </conditionalFormatting>
  <conditionalFormatting sqref="F10">
    <cfRule type="top10" dxfId="3033" priority="23" rank="1"/>
  </conditionalFormatting>
  <conditionalFormatting sqref="G10">
    <cfRule type="top10" dxfId="3032" priority="22" rank="1"/>
  </conditionalFormatting>
  <conditionalFormatting sqref="H10">
    <cfRule type="top10" dxfId="3031" priority="21" rank="1"/>
  </conditionalFormatting>
  <conditionalFormatting sqref="I10">
    <cfRule type="top10" dxfId="3030" priority="20" rank="1"/>
  </conditionalFormatting>
  <conditionalFormatting sqref="J10">
    <cfRule type="top10" dxfId="3029" priority="19" rank="1"/>
  </conditionalFormatting>
  <conditionalFormatting sqref="E11">
    <cfRule type="top10" dxfId="3028" priority="18" rank="1"/>
  </conditionalFormatting>
  <conditionalFormatting sqref="F11">
    <cfRule type="top10" dxfId="3027" priority="17" rank="1"/>
  </conditionalFormatting>
  <conditionalFormatting sqref="G11">
    <cfRule type="top10" dxfId="3026" priority="16" rank="1"/>
  </conditionalFormatting>
  <conditionalFormatting sqref="H11">
    <cfRule type="top10" dxfId="3025" priority="15" rank="1"/>
  </conditionalFormatting>
  <conditionalFormatting sqref="I11">
    <cfRule type="top10" dxfId="3024" priority="14" rank="1"/>
  </conditionalFormatting>
  <conditionalFormatting sqref="J11">
    <cfRule type="top10" dxfId="3023" priority="13" rank="1"/>
  </conditionalFormatting>
  <conditionalFormatting sqref="E12">
    <cfRule type="top10" dxfId="3022" priority="12" rank="1"/>
  </conditionalFormatting>
  <conditionalFormatting sqref="F12">
    <cfRule type="top10" dxfId="3021" priority="11" rank="1"/>
  </conditionalFormatting>
  <conditionalFormatting sqref="G12">
    <cfRule type="top10" dxfId="3020" priority="10" rank="1"/>
  </conditionalFormatting>
  <conditionalFormatting sqref="H12">
    <cfRule type="top10" dxfId="3019" priority="9" rank="1"/>
  </conditionalFormatting>
  <conditionalFormatting sqref="I12">
    <cfRule type="top10" dxfId="3018" priority="8" rank="1"/>
  </conditionalFormatting>
  <conditionalFormatting sqref="J12">
    <cfRule type="top10" dxfId="3017" priority="7" rank="1"/>
  </conditionalFormatting>
  <conditionalFormatting sqref="F13">
    <cfRule type="top10" dxfId="3016" priority="1" rank="1"/>
  </conditionalFormatting>
  <conditionalFormatting sqref="G13">
    <cfRule type="top10" dxfId="3015" priority="2" rank="1"/>
  </conditionalFormatting>
  <conditionalFormatting sqref="H13">
    <cfRule type="top10" dxfId="3014" priority="3" rank="1"/>
  </conditionalFormatting>
  <conditionalFormatting sqref="I13">
    <cfRule type="top10" dxfId="3013" priority="4" rank="1"/>
  </conditionalFormatting>
  <conditionalFormatting sqref="J13">
    <cfRule type="top10" dxfId="3012" priority="5" rank="1"/>
  </conditionalFormatting>
  <conditionalFormatting sqref="E13">
    <cfRule type="top10" dxfId="3011" priority="6" rank="1"/>
  </conditionalFormatting>
  <hyperlinks>
    <hyperlink ref="Q1" location="'National Rankings'!A1" display="Back to Ranking" xr:uid="{F527E17D-CF74-4051-B8FD-C446DACD01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3DCAA3-3BCD-4683-989A-F1A068051E4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4A283-8834-478F-A5F5-89C01CCBCC8F}">
  <sheetPr codeName="Sheet70"/>
  <dimension ref="A1:Q6"/>
  <sheetViews>
    <sheetView workbookViewId="0">
      <selection activeCell="A4" sqref="A4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63</v>
      </c>
      <c r="C2" s="16">
        <v>44647</v>
      </c>
      <c r="D2" s="17" t="s">
        <v>49</v>
      </c>
      <c r="E2" s="18">
        <v>191</v>
      </c>
      <c r="F2" s="18">
        <v>187</v>
      </c>
      <c r="G2" s="18">
        <v>196</v>
      </c>
      <c r="H2" s="18">
        <v>193.001</v>
      </c>
      <c r="I2" s="18"/>
      <c r="J2" s="18"/>
      <c r="K2" s="21">
        <v>4</v>
      </c>
      <c r="L2" s="21">
        <v>767.00099999999998</v>
      </c>
      <c r="M2" s="22">
        <v>191.75024999999999</v>
      </c>
      <c r="N2" s="23">
        <v>8</v>
      </c>
      <c r="O2" s="24">
        <v>199.75024999999999</v>
      </c>
    </row>
    <row r="3" spans="1:17" x14ac:dyDescent="0.3">
      <c r="A3" s="14" t="s">
        <v>62</v>
      </c>
      <c r="B3" s="15" t="s">
        <v>63</v>
      </c>
      <c r="C3" s="16">
        <v>44675</v>
      </c>
      <c r="D3" s="17" t="s">
        <v>49</v>
      </c>
      <c r="E3" s="18">
        <v>191</v>
      </c>
      <c r="F3" s="18">
        <v>191</v>
      </c>
      <c r="G3" s="18">
        <v>197</v>
      </c>
      <c r="H3" s="18">
        <v>197</v>
      </c>
      <c r="I3" s="18"/>
      <c r="J3" s="18"/>
      <c r="K3" s="21">
        <v>4</v>
      </c>
      <c r="L3" s="21">
        <v>776</v>
      </c>
      <c r="M3" s="22">
        <v>194</v>
      </c>
      <c r="N3" s="23">
        <v>9</v>
      </c>
      <c r="O3" s="24">
        <v>203</v>
      </c>
    </row>
    <row r="4" spans="1:17" x14ac:dyDescent="0.3">
      <c r="A4" s="14" t="s">
        <v>62</v>
      </c>
      <c r="B4" s="15" t="s">
        <v>63</v>
      </c>
      <c r="C4" s="16">
        <v>44773</v>
      </c>
      <c r="D4" s="17" t="s">
        <v>224</v>
      </c>
      <c r="E4" s="18">
        <v>193</v>
      </c>
      <c r="F4" s="18">
        <v>196</v>
      </c>
      <c r="G4" s="18">
        <v>192</v>
      </c>
      <c r="H4" s="18">
        <v>194</v>
      </c>
      <c r="I4" s="18"/>
      <c r="J4" s="18"/>
      <c r="K4" s="21">
        <v>4</v>
      </c>
      <c r="L4" s="21">
        <v>775</v>
      </c>
      <c r="M4" s="22">
        <v>193.75</v>
      </c>
      <c r="N4" s="23">
        <v>6</v>
      </c>
      <c r="O4" s="24">
        <v>199.75</v>
      </c>
    </row>
    <row r="6" spans="1:17" x14ac:dyDescent="0.3">
      <c r="K6" s="8">
        <f>SUM(K2:K5)</f>
        <v>12</v>
      </c>
      <c r="L6" s="8">
        <f>SUM(L2:L5)</f>
        <v>2318.0010000000002</v>
      </c>
      <c r="M6" s="7">
        <f>SUM(L6/K6)</f>
        <v>193.16675000000001</v>
      </c>
      <c r="N6" s="8">
        <f>SUM(N2:N5)</f>
        <v>23</v>
      </c>
      <c r="O6" s="12">
        <f>SUM(M6+N6)</f>
        <v>216.16675000000001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23"/>
    <protectedRange algorithmName="SHA-512" hashValue="ON39YdpmFHfN9f47KpiRvqrKx0V9+erV1CNkpWzYhW/Qyc6aT8rEyCrvauWSYGZK2ia3o7vd3akF07acHAFpOA==" saltValue="yVW9XmDwTqEnmpSGai0KYg==" spinCount="100000" sqref="D3" name="Range1_1_18"/>
    <protectedRange algorithmName="SHA-512" hashValue="ON39YdpmFHfN9f47KpiRvqrKx0V9+erV1CNkpWzYhW/Qyc6aT8rEyCrvauWSYGZK2ia3o7vd3akF07acHAFpOA==" saltValue="yVW9XmDwTqEnmpSGai0KYg==" spinCount="100000" sqref="E3:H3" name="Range1_3_8"/>
    <protectedRange algorithmName="SHA-512" hashValue="ON39YdpmFHfN9f47KpiRvqrKx0V9+erV1CNkpWzYhW/Qyc6aT8rEyCrvauWSYGZK2ia3o7vd3akF07acHAFpOA==" saltValue="yVW9XmDwTqEnmpSGai0KYg==" spinCount="100000" sqref="B4:C4 E4:J4" name="Range1_13"/>
    <protectedRange algorithmName="SHA-512" hashValue="ON39YdpmFHfN9f47KpiRvqrKx0V9+erV1CNkpWzYhW/Qyc6aT8rEyCrvauWSYGZK2ia3o7vd3akF07acHAFpOA==" saltValue="yVW9XmDwTqEnmpSGai0KYg==" spinCount="100000" sqref="D4" name="Range1_1_11"/>
  </protectedRanges>
  <conditionalFormatting sqref="F2">
    <cfRule type="top10" dxfId="3010" priority="17" rank="1"/>
  </conditionalFormatting>
  <conditionalFormatting sqref="G2">
    <cfRule type="top10" dxfId="3009" priority="16" rank="1"/>
  </conditionalFormatting>
  <conditionalFormatting sqref="H2">
    <cfRule type="top10" dxfId="3008" priority="15" rank="1"/>
  </conditionalFormatting>
  <conditionalFormatting sqref="I2">
    <cfRule type="top10" dxfId="3007" priority="13" rank="1"/>
  </conditionalFormatting>
  <conditionalFormatting sqref="J2">
    <cfRule type="top10" dxfId="3006" priority="14" rank="1"/>
  </conditionalFormatting>
  <conditionalFormatting sqref="E2">
    <cfRule type="top10" dxfId="3005" priority="18" rank="1"/>
  </conditionalFormatting>
  <conditionalFormatting sqref="F3">
    <cfRule type="top10" dxfId="3004" priority="11" rank="1"/>
  </conditionalFormatting>
  <conditionalFormatting sqref="G3">
    <cfRule type="top10" dxfId="3003" priority="10" rank="1"/>
  </conditionalFormatting>
  <conditionalFormatting sqref="H3">
    <cfRule type="top10" dxfId="3002" priority="9" rank="1"/>
  </conditionalFormatting>
  <conditionalFormatting sqref="I3">
    <cfRule type="top10" dxfId="3001" priority="7" rank="1"/>
  </conditionalFormatting>
  <conditionalFormatting sqref="J3">
    <cfRule type="top10" dxfId="3000" priority="8" rank="1"/>
  </conditionalFormatting>
  <conditionalFormatting sqref="E3">
    <cfRule type="top10" dxfId="2999" priority="12" rank="1"/>
  </conditionalFormatting>
  <conditionalFormatting sqref="F4">
    <cfRule type="top10" dxfId="2998" priority="5" rank="1"/>
  </conditionalFormatting>
  <conditionalFormatting sqref="E4">
    <cfRule type="top10" dxfId="2997" priority="6" rank="1"/>
  </conditionalFormatting>
  <conditionalFormatting sqref="I4">
    <cfRule type="top10" dxfId="2996" priority="2" rank="1"/>
  </conditionalFormatting>
  <conditionalFormatting sqref="H4">
    <cfRule type="top10" dxfId="2995" priority="3" rank="1"/>
  </conditionalFormatting>
  <conditionalFormatting sqref="G4">
    <cfRule type="top10" dxfId="2994" priority="4" rank="1"/>
  </conditionalFormatting>
  <conditionalFormatting sqref="J4">
    <cfRule type="top10" dxfId="2993" priority="1" rank="1"/>
  </conditionalFormatting>
  <hyperlinks>
    <hyperlink ref="Q1" location="'National Rankings'!A1" display="Back to Ranking" xr:uid="{2A53DC38-E3FF-44E9-9BEB-6CA5960F73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12A0DC-1CF0-44B1-91D3-AAC5445F94B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DD42D-BA25-46B6-BB28-D1AD452F8AA8}">
  <sheetPr codeName="Sheet67"/>
  <dimension ref="A1:Q17"/>
  <sheetViews>
    <sheetView workbookViewId="0">
      <selection activeCell="A13" sqref="A13:O1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113</v>
      </c>
      <c r="C2" s="16">
        <v>44661</v>
      </c>
      <c r="D2" s="17" t="s">
        <v>82</v>
      </c>
      <c r="E2" s="18">
        <v>190</v>
      </c>
      <c r="F2" s="18">
        <v>188</v>
      </c>
      <c r="G2" s="18">
        <v>191</v>
      </c>
      <c r="H2" s="18">
        <v>189</v>
      </c>
      <c r="I2" s="18"/>
      <c r="J2" s="18"/>
      <c r="K2" s="21">
        <v>4</v>
      </c>
      <c r="L2" s="21">
        <v>758</v>
      </c>
      <c r="M2" s="22">
        <v>189.5</v>
      </c>
      <c r="N2" s="23">
        <v>2</v>
      </c>
      <c r="O2" s="24">
        <v>191.5</v>
      </c>
    </row>
    <row r="3" spans="1:17" x14ac:dyDescent="0.3">
      <c r="A3" s="14" t="s">
        <v>62</v>
      </c>
      <c r="B3" s="15" t="s">
        <v>113</v>
      </c>
      <c r="C3" s="16">
        <v>44695</v>
      </c>
      <c r="D3" s="17" t="s">
        <v>81</v>
      </c>
      <c r="E3" s="18">
        <v>196</v>
      </c>
      <c r="F3" s="18">
        <v>198</v>
      </c>
      <c r="G3" s="18">
        <v>198</v>
      </c>
      <c r="H3" s="18">
        <v>196</v>
      </c>
      <c r="I3" s="18"/>
      <c r="J3" s="18"/>
      <c r="K3" s="21">
        <v>4</v>
      </c>
      <c r="L3" s="21">
        <v>788</v>
      </c>
      <c r="M3" s="22">
        <v>197</v>
      </c>
      <c r="N3" s="23">
        <v>3</v>
      </c>
      <c r="O3" s="24">
        <v>200</v>
      </c>
    </row>
    <row r="4" spans="1:17" x14ac:dyDescent="0.3">
      <c r="A4" s="43" t="s">
        <v>22</v>
      </c>
      <c r="B4" s="15" t="s">
        <v>113</v>
      </c>
      <c r="C4" s="16">
        <v>44717</v>
      </c>
      <c r="D4" s="17" t="s">
        <v>82</v>
      </c>
      <c r="E4" s="18">
        <v>197</v>
      </c>
      <c r="F4" s="18">
        <v>194</v>
      </c>
      <c r="G4" s="18">
        <v>196</v>
      </c>
      <c r="H4" s="18">
        <v>193</v>
      </c>
      <c r="I4" s="18">
        <v>194</v>
      </c>
      <c r="J4" s="18">
        <v>192</v>
      </c>
      <c r="K4" s="21">
        <v>6</v>
      </c>
      <c r="L4" s="21">
        <v>1166</v>
      </c>
      <c r="M4" s="22">
        <v>194.33333333333334</v>
      </c>
      <c r="N4" s="23">
        <v>4</v>
      </c>
      <c r="O4" s="24">
        <v>198.33333333333334</v>
      </c>
    </row>
    <row r="5" spans="1:17" x14ac:dyDescent="0.3">
      <c r="A5" s="14" t="s">
        <v>37</v>
      </c>
      <c r="B5" s="15" t="s">
        <v>113</v>
      </c>
      <c r="C5" s="16">
        <v>44758</v>
      </c>
      <c r="D5" s="17" t="s">
        <v>32</v>
      </c>
      <c r="E5" s="18">
        <v>199.001</v>
      </c>
      <c r="F5" s="18">
        <v>198.001</v>
      </c>
      <c r="G5" s="18">
        <v>199</v>
      </c>
      <c r="H5" s="18">
        <v>196</v>
      </c>
      <c r="I5" s="18">
        <v>193</v>
      </c>
      <c r="J5" s="18">
        <v>197</v>
      </c>
      <c r="K5" s="21">
        <v>6</v>
      </c>
      <c r="L5" s="21">
        <v>1182.002</v>
      </c>
      <c r="M5" s="22">
        <v>197.00033333333332</v>
      </c>
      <c r="N5" s="23">
        <v>22</v>
      </c>
      <c r="O5" s="24">
        <v>219.00033333333332</v>
      </c>
    </row>
    <row r="6" spans="1:17" x14ac:dyDescent="0.3">
      <c r="A6" s="14" t="s">
        <v>62</v>
      </c>
      <c r="B6" s="15" t="s">
        <v>113</v>
      </c>
      <c r="C6" s="16">
        <v>44752</v>
      </c>
      <c r="D6" s="17" t="s">
        <v>82</v>
      </c>
      <c r="E6" s="18">
        <v>196</v>
      </c>
      <c r="F6" s="18">
        <v>193</v>
      </c>
      <c r="G6" s="18">
        <v>192</v>
      </c>
      <c r="H6" s="18">
        <v>196</v>
      </c>
      <c r="I6" s="18"/>
      <c r="J6" s="18"/>
      <c r="K6" s="21">
        <v>4</v>
      </c>
      <c r="L6" s="21">
        <v>777</v>
      </c>
      <c r="M6" s="22">
        <v>194.25</v>
      </c>
      <c r="N6" s="23">
        <v>2</v>
      </c>
      <c r="O6" s="24">
        <v>196.25</v>
      </c>
    </row>
    <row r="7" spans="1:17" x14ac:dyDescent="0.3">
      <c r="A7" s="14" t="s">
        <v>62</v>
      </c>
      <c r="B7" s="15" t="s">
        <v>225</v>
      </c>
      <c r="C7" s="16">
        <v>44776</v>
      </c>
      <c r="D7" s="17" t="s">
        <v>79</v>
      </c>
      <c r="E7" s="18">
        <v>198</v>
      </c>
      <c r="F7" s="18">
        <v>199</v>
      </c>
      <c r="G7" s="18">
        <v>200.001</v>
      </c>
      <c r="H7" s="18">
        <v>197</v>
      </c>
      <c r="I7" s="18"/>
      <c r="J7" s="18"/>
      <c r="K7" s="21">
        <v>4</v>
      </c>
      <c r="L7" s="21">
        <v>794.00099999999998</v>
      </c>
      <c r="M7" s="22">
        <v>198.50024999999999</v>
      </c>
      <c r="N7" s="23">
        <v>5</v>
      </c>
      <c r="O7" s="24">
        <v>203.50024999999999</v>
      </c>
    </row>
    <row r="8" spans="1:17" x14ac:dyDescent="0.3">
      <c r="A8" s="14" t="s">
        <v>62</v>
      </c>
      <c r="B8" s="15" t="s">
        <v>113</v>
      </c>
      <c r="C8" s="16">
        <v>44769</v>
      </c>
      <c r="D8" s="17" t="s">
        <v>82</v>
      </c>
      <c r="E8" s="18">
        <v>194</v>
      </c>
      <c r="F8" s="18">
        <v>196</v>
      </c>
      <c r="G8" s="18">
        <v>197</v>
      </c>
      <c r="H8" s="18">
        <v>195</v>
      </c>
      <c r="I8" s="18"/>
      <c r="J8" s="18"/>
      <c r="K8" s="21">
        <v>4</v>
      </c>
      <c r="L8" s="21">
        <v>782</v>
      </c>
      <c r="M8" s="22">
        <v>195.5</v>
      </c>
      <c r="N8" s="23">
        <v>2</v>
      </c>
      <c r="O8" s="24">
        <v>197.5</v>
      </c>
    </row>
    <row r="9" spans="1:17" x14ac:dyDescent="0.3">
      <c r="A9" s="14" t="s">
        <v>62</v>
      </c>
      <c r="B9" s="15" t="s">
        <v>113</v>
      </c>
      <c r="C9" s="16">
        <v>44790</v>
      </c>
      <c r="D9" s="17" t="s">
        <v>79</v>
      </c>
      <c r="E9" s="18">
        <v>199</v>
      </c>
      <c r="F9" s="18">
        <v>199</v>
      </c>
      <c r="G9" s="18">
        <v>198</v>
      </c>
      <c r="H9" s="18">
        <v>197</v>
      </c>
      <c r="I9" s="18"/>
      <c r="J9" s="18"/>
      <c r="K9" s="21">
        <v>4</v>
      </c>
      <c r="L9" s="21">
        <v>793</v>
      </c>
      <c r="M9" s="22">
        <v>198.25</v>
      </c>
      <c r="N9" s="23">
        <v>2</v>
      </c>
      <c r="O9" s="24">
        <v>200.25</v>
      </c>
    </row>
    <row r="10" spans="1:17" x14ac:dyDescent="0.3">
      <c r="A10" s="14" t="s">
        <v>62</v>
      </c>
      <c r="B10" s="15" t="s">
        <v>113</v>
      </c>
      <c r="C10" s="16">
        <v>44779</v>
      </c>
      <c r="D10" s="17" t="s">
        <v>81</v>
      </c>
      <c r="E10" s="18">
        <v>194</v>
      </c>
      <c r="F10" s="18">
        <v>199</v>
      </c>
      <c r="G10" s="18">
        <v>192</v>
      </c>
      <c r="H10" s="18">
        <v>198</v>
      </c>
      <c r="I10" s="18"/>
      <c r="J10" s="18"/>
      <c r="K10" s="21">
        <v>4</v>
      </c>
      <c r="L10" s="21">
        <v>783</v>
      </c>
      <c r="M10" s="22">
        <v>195.75</v>
      </c>
      <c r="N10" s="23">
        <v>2</v>
      </c>
      <c r="O10" s="24">
        <v>197.75</v>
      </c>
    </row>
    <row r="11" spans="1:17" x14ac:dyDescent="0.3">
      <c r="A11" s="14" t="s">
        <v>62</v>
      </c>
      <c r="B11" s="78" t="s">
        <v>113</v>
      </c>
      <c r="C11" s="16">
        <v>44793</v>
      </c>
      <c r="D11" s="17" t="s">
        <v>79</v>
      </c>
      <c r="E11" s="18">
        <v>199</v>
      </c>
      <c r="F11" s="18">
        <v>199.001</v>
      </c>
      <c r="G11" s="18">
        <v>199</v>
      </c>
      <c r="H11" s="18">
        <v>198</v>
      </c>
      <c r="I11" s="18">
        <v>200</v>
      </c>
      <c r="J11" s="18">
        <v>195</v>
      </c>
      <c r="K11" s="21">
        <v>6</v>
      </c>
      <c r="L11" s="21">
        <v>1190.001</v>
      </c>
      <c r="M11" s="22">
        <v>198.33349999999999</v>
      </c>
      <c r="N11" s="23">
        <v>12</v>
      </c>
      <c r="O11" s="24">
        <v>210.33349999999999</v>
      </c>
    </row>
    <row r="12" spans="1:17" x14ac:dyDescent="0.3">
      <c r="A12" s="14" t="s">
        <v>37</v>
      </c>
      <c r="B12" s="15" t="s">
        <v>113</v>
      </c>
      <c r="C12" s="16">
        <v>44807</v>
      </c>
      <c r="D12" s="17" t="s">
        <v>241</v>
      </c>
      <c r="E12" s="18">
        <v>196</v>
      </c>
      <c r="F12" s="18">
        <v>199</v>
      </c>
      <c r="G12" s="18">
        <v>195</v>
      </c>
      <c r="H12" s="18">
        <v>199</v>
      </c>
      <c r="I12" s="18">
        <v>199</v>
      </c>
      <c r="J12" s="18">
        <v>199</v>
      </c>
      <c r="K12" s="21">
        <v>6</v>
      </c>
      <c r="L12" s="21">
        <v>1187</v>
      </c>
      <c r="M12" s="22">
        <v>197.83333333333334</v>
      </c>
      <c r="N12" s="23">
        <v>4</v>
      </c>
      <c r="O12" s="24">
        <v>201.83333333333334</v>
      </c>
    </row>
    <row r="13" spans="1:17" x14ac:dyDescent="0.3">
      <c r="A13" s="14" t="s">
        <v>62</v>
      </c>
      <c r="B13" s="15" t="s">
        <v>225</v>
      </c>
      <c r="C13" s="16">
        <v>44818</v>
      </c>
      <c r="D13" s="17" t="s">
        <v>79</v>
      </c>
      <c r="E13" s="18">
        <v>196</v>
      </c>
      <c r="F13" s="18">
        <v>197</v>
      </c>
      <c r="G13" s="18">
        <v>198</v>
      </c>
      <c r="H13" s="18">
        <v>196</v>
      </c>
      <c r="I13" s="18"/>
      <c r="J13" s="18"/>
      <c r="K13" s="21">
        <v>4</v>
      </c>
      <c r="L13" s="21">
        <v>787</v>
      </c>
      <c r="M13" s="22">
        <v>196.75</v>
      </c>
      <c r="N13" s="23">
        <v>2</v>
      </c>
      <c r="O13" s="24">
        <v>198.75</v>
      </c>
    </row>
    <row r="14" spans="1:17" x14ac:dyDescent="0.3">
      <c r="A14" s="14" t="s">
        <v>62</v>
      </c>
      <c r="B14" s="15" t="s">
        <v>113</v>
      </c>
      <c r="C14" s="16">
        <v>44815</v>
      </c>
      <c r="D14" s="17" t="s">
        <v>82</v>
      </c>
      <c r="E14" s="18">
        <v>200</v>
      </c>
      <c r="F14" s="18">
        <v>199</v>
      </c>
      <c r="G14" s="18">
        <v>197</v>
      </c>
      <c r="H14" s="18">
        <v>196</v>
      </c>
      <c r="I14" s="18">
        <v>200.001</v>
      </c>
      <c r="J14" s="18">
        <v>199</v>
      </c>
      <c r="K14" s="21">
        <v>6</v>
      </c>
      <c r="L14" s="21">
        <v>1191.001</v>
      </c>
      <c r="M14" s="22">
        <v>198.50016666666667</v>
      </c>
      <c r="N14" s="23">
        <v>18</v>
      </c>
      <c r="O14" s="24">
        <v>216.50016666666667</v>
      </c>
    </row>
    <row r="15" spans="1:17" x14ac:dyDescent="0.3">
      <c r="A15" s="14" t="s">
        <v>62</v>
      </c>
      <c r="B15" s="15" t="s">
        <v>113</v>
      </c>
      <c r="C15" s="16">
        <v>44828</v>
      </c>
      <c r="D15" s="17" t="s">
        <v>81</v>
      </c>
      <c r="E15" s="18">
        <v>196</v>
      </c>
      <c r="F15" s="18">
        <v>195</v>
      </c>
      <c r="G15" s="18">
        <v>194</v>
      </c>
      <c r="H15" s="18">
        <v>199</v>
      </c>
      <c r="I15" s="18">
        <v>198</v>
      </c>
      <c r="J15" s="18">
        <v>196</v>
      </c>
      <c r="K15" s="21">
        <v>6</v>
      </c>
      <c r="L15" s="21">
        <v>1178</v>
      </c>
      <c r="M15" s="22">
        <v>196.33333333333334</v>
      </c>
      <c r="N15" s="23">
        <v>4</v>
      </c>
      <c r="O15" s="24">
        <v>200.33333333333334</v>
      </c>
    </row>
    <row r="16" spans="1:17" x14ac:dyDescent="0.3">
      <c r="A16" s="60"/>
      <c r="B16" s="30"/>
      <c r="C16" s="31"/>
      <c r="D16" s="32"/>
      <c r="E16" s="33"/>
      <c r="F16" s="33"/>
      <c r="G16" s="33"/>
      <c r="H16" s="33"/>
      <c r="I16" s="33"/>
      <c r="J16" s="33"/>
      <c r="K16" s="34"/>
      <c r="L16" s="34"/>
      <c r="M16" s="35"/>
      <c r="N16" s="36"/>
      <c r="O16" s="37"/>
    </row>
    <row r="17" spans="11:15" x14ac:dyDescent="0.3">
      <c r="K17" s="8">
        <f>SUM(K2:K16)</f>
        <v>68</v>
      </c>
      <c r="L17" s="8">
        <f>SUM(L2:L16)</f>
        <v>13356.005000000001</v>
      </c>
      <c r="M17" s="7">
        <f>SUM(L17/K17)</f>
        <v>196.41183823529414</v>
      </c>
      <c r="N17" s="8">
        <f>SUM(N2:N16)</f>
        <v>84</v>
      </c>
      <c r="O17" s="12">
        <f>SUM(M17+N17)</f>
        <v>280.41183823529411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"/>
    <protectedRange algorithmName="SHA-512" hashValue="ON39YdpmFHfN9f47KpiRvqrKx0V9+erV1CNkpWzYhW/Qyc6aT8rEyCrvauWSYGZK2ia3o7vd3akF07acHAFpOA==" saltValue="yVW9XmDwTqEnmpSGai0KYg==" spinCount="100000" sqref="D2" name="Range1_1_3_1_1"/>
    <protectedRange sqref="B3:C3 E3:J3" name="Range1_23"/>
    <protectedRange sqref="D3" name="Range1_1_13"/>
    <protectedRange algorithmName="SHA-512" hashValue="ON39YdpmFHfN9f47KpiRvqrKx0V9+erV1CNkpWzYhW/Qyc6aT8rEyCrvauWSYGZK2ia3o7vd3akF07acHAFpOA==" saltValue="yVW9XmDwTqEnmpSGai0KYg==" spinCount="100000" sqref="B4:C4 I4:J4 B16:C16 I16:J16" name="Range1_13_1"/>
    <protectedRange algorithmName="SHA-512" hashValue="ON39YdpmFHfN9f47KpiRvqrKx0V9+erV1CNkpWzYhW/Qyc6aT8rEyCrvauWSYGZK2ia3o7vd3akF07acHAFpOA==" saltValue="yVW9XmDwTqEnmpSGai0KYg==" spinCount="100000" sqref="D4 D16" name="Range1_1_8_1"/>
    <protectedRange algorithmName="SHA-512" hashValue="ON39YdpmFHfN9f47KpiRvqrKx0V9+erV1CNkpWzYhW/Qyc6aT8rEyCrvauWSYGZK2ia3o7vd3akF07acHAFpOA==" saltValue="yVW9XmDwTqEnmpSGai0KYg==" spinCount="100000" sqref="E4:H4 E16:H16" name="Range1_3_2_1"/>
    <protectedRange algorithmName="SHA-512" hashValue="ON39YdpmFHfN9f47KpiRvqrKx0V9+erV1CNkpWzYhW/Qyc6aT8rEyCrvauWSYGZK2ia3o7vd3akF07acHAFpOA==" saltValue="yVW9XmDwTqEnmpSGai0KYg==" spinCount="100000" sqref="B7:C8 E7:J8" name="Range1_14"/>
    <protectedRange algorithmName="SHA-512" hashValue="ON39YdpmFHfN9f47KpiRvqrKx0V9+erV1CNkpWzYhW/Qyc6aT8rEyCrvauWSYGZK2ia3o7vd3akF07acHAFpOA==" saltValue="yVW9XmDwTqEnmpSGai0KYg==" spinCount="100000" sqref="D7:D8" name="Range1_1_12"/>
    <protectedRange algorithmName="SHA-512" hashValue="ON39YdpmFHfN9f47KpiRvqrKx0V9+erV1CNkpWzYhW/Qyc6aT8rEyCrvauWSYGZK2ia3o7vd3akF07acHAFpOA==" saltValue="yVW9XmDwTqEnmpSGai0KYg==" spinCount="100000" sqref="B9:C10 E9:J10" name="Range1_9"/>
    <protectedRange algorithmName="SHA-512" hashValue="ON39YdpmFHfN9f47KpiRvqrKx0V9+erV1CNkpWzYhW/Qyc6aT8rEyCrvauWSYGZK2ia3o7vd3akF07acHAFpOA==" saltValue="yVW9XmDwTqEnmpSGai0KYg==" spinCount="100000" sqref="D9:D10" name="Range1_1_6_1"/>
    <protectedRange algorithmName="SHA-512" hashValue="ON39YdpmFHfN9f47KpiRvqrKx0V9+erV1CNkpWzYhW/Qyc6aT8rEyCrvauWSYGZK2ia3o7vd3akF07acHAFpOA==" saltValue="yVW9XmDwTqEnmpSGai0KYg==" spinCount="100000" sqref="B11:C11 I11:J11" name="Range1_6"/>
    <protectedRange algorithmName="SHA-512" hashValue="ON39YdpmFHfN9f47KpiRvqrKx0V9+erV1CNkpWzYhW/Qyc6aT8rEyCrvauWSYGZK2ia3o7vd3akF07acHAFpOA==" saltValue="yVW9XmDwTqEnmpSGai0KYg==" spinCount="100000" sqref="D11" name="Range1_1_4"/>
    <protectedRange algorithmName="SHA-512" hashValue="ON39YdpmFHfN9f47KpiRvqrKx0V9+erV1CNkpWzYhW/Qyc6aT8rEyCrvauWSYGZK2ia3o7vd3akF07acHAFpOA==" saltValue="yVW9XmDwTqEnmpSGai0KYg==" spinCount="100000" sqref="E11:H11" name="Range1_3_1"/>
    <protectedRange algorithmName="SHA-512" hashValue="ON39YdpmFHfN9f47KpiRvqrKx0V9+erV1CNkpWzYhW/Qyc6aT8rEyCrvauWSYGZK2ia3o7vd3akF07acHAFpOA==" saltValue="yVW9XmDwTqEnmpSGai0KYg==" spinCount="100000" sqref="E12:J12 B12:C12" name="Range1_5_3"/>
    <protectedRange algorithmName="SHA-512" hashValue="ON39YdpmFHfN9f47KpiRvqrKx0V9+erV1CNkpWzYhW/Qyc6aT8rEyCrvauWSYGZK2ia3o7vd3akF07acHAFpOA==" saltValue="yVW9XmDwTqEnmpSGai0KYg==" spinCount="100000" sqref="D12" name="Range1_1_3_3"/>
    <protectedRange algorithmName="SHA-512" hashValue="ON39YdpmFHfN9f47KpiRvqrKx0V9+erV1CNkpWzYhW/Qyc6aT8rEyCrvauWSYGZK2ia3o7vd3akF07acHAFpOA==" saltValue="yVW9XmDwTqEnmpSGai0KYg==" spinCount="100000" sqref="I13:J15 B13:C15" name="Range1_17"/>
    <protectedRange algorithmName="SHA-512" hashValue="ON39YdpmFHfN9f47KpiRvqrKx0V9+erV1CNkpWzYhW/Qyc6aT8rEyCrvauWSYGZK2ia3o7vd3akF07acHAFpOA==" saltValue="yVW9XmDwTqEnmpSGai0KYg==" spinCount="100000" sqref="D13:D15" name="Range1_1_14"/>
    <protectedRange algorithmName="SHA-512" hashValue="ON39YdpmFHfN9f47KpiRvqrKx0V9+erV1CNkpWzYhW/Qyc6aT8rEyCrvauWSYGZK2ia3o7vd3akF07acHAFpOA==" saltValue="yVW9XmDwTqEnmpSGai0KYg==" spinCount="100000" sqref="E13:H15" name="Range1_3_5"/>
  </protectedRanges>
  <conditionalFormatting sqref="E2">
    <cfRule type="top10" dxfId="2992" priority="59" rank="1"/>
  </conditionalFormatting>
  <conditionalFormatting sqref="F2">
    <cfRule type="top10" dxfId="2991" priority="58" rank="1"/>
  </conditionalFormatting>
  <conditionalFormatting sqref="G2">
    <cfRule type="top10" dxfId="2990" priority="57" rank="1"/>
  </conditionalFormatting>
  <conditionalFormatting sqref="H2">
    <cfRule type="top10" dxfId="2989" priority="56" rank="1"/>
  </conditionalFormatting>
  <conditionalFormatting sqref="I2">
    <cfRule type="top10" dxfId="2988" priority="55" rank="1"/>
  </conditionalFormatting>
  <conditionalFormatting sqref="J2">
    <cfRule type="top10" dxfId="2987" priority="54" rank="1"/>
  </conditionalFormatting>
  <conditionalFormatting sqref="E3">
    <cfRule type="top10" dxfId="2986" priority="53" rank="1"/>
  </conditionalFormatting>
  <conditionalFormatting sqref="F3">
    <cfRule type="top10" dxfId="2985" priority="52" rank="1"/>
  </conditionalFormatting>
  <conditionalFormatting sqref="G3">
    <cfRule type="top10" dxfId="2984" priority="51" rank="1"/>
  </conditionalFormatting>
  <conditionalFormatting sqref="H3">
    <cfRule type="top10" dxfId="2983" priority="50" rank="1"/>
  </conditionalFormatting>
  <conditionalFormatting sqref="I3">
    <cfRule type="top10" dxfId="2982" priority="49" rank="1"/>
  </conditionalFormatting>
  <conditionalFormatting sqref="J3">
    <cfRule type="top10" dxfId="2981" priority="48" rank="1"/>
  </conditionalFormatting>
  <conditionalFormatting sqref="F16 F4">
    <cfRule type="top10" dxfId="2980" priority="179" rank="1"/>
  </conditionalFormatting>
  <conditionalFormatting sqref="G16 G4">
    <cfRule type="top10" dxfId="2979" priority="181" rank="1"/>
  </conditionalFormatting>
  <conditionalFormatting sqref="H16 H4">
    <cfRule type="top10" dxfId="2978" priority="183" rank="1"/>
  </conditionalFormatting>
  <conditionalFormatting sqref="I16 I4">
    <cfRule type="top10" dxfId="2977" priority="185" rank="1"/>
  </conditionalFormatting>
  <conditionalFormatting sqref="J16 J4">
    <cfRule type="top10" dxfId="2976" priority="187" rank="1"/>
  </conditionalFormatting>
  <conditionalFormatting sqref="E16 E4">
    <cfRule type="top10" dxfId="2975" priority="189" rank="1"/>
  </conditionalFormatting>
  <conditionalFormatting sqref="E5:E6">
    <cfRule type="top10" dxfId="2974" priority="41" rank="1"/>
  </conditionalFormatting>
  <conditionalFormatting sqref="F5:F6">
    <cfRule type="top10" dxfId="2973" priority="40" rank="1"/>
  </conditionalFormatting>
  <conditionalFormatting sqref="G5:G6">
    <cfRule type="top10" dxfId="2972" priority="39" rank="1"/>
  </conditionalFormatting>
  <conditionalFormatting sqref="H5:H6">
    <cfRule type="top10" dxfId="2971" priority="38" rank="1"/>
  </conditionalFormatting>
  <conditionalFormatting sqref="I5:I6">
    <cfRule type="top10" dxfId="2970" priority="37" rank="1"/>
  </conditionalFormatting>
  <conditionalFormatting sqref="J5:J6">
    <cfRule type="top10" dxfId="2969" priority="36" rank="1"/>
  </conditionalFormatting>
  <conditionalFormatting sqref="F7:F8">
    <cfRule type="top10" dxfId="2968" priority="34" rank="1"/>
  </conditionalFormatting>
  <conditionalFormatting sqref="G7:G8">
    <cfRule type="top10" dxfId="2967" priority="33" rank="1"/>
  </conditionalFormatting>
  <conditionalFormatting sqref="H7:H8">
    <cfRule type="top10" dxfId="2966" priority="32" rank="1"/>
  </conditionalFormatting>
  <conditionalFormatting sqref="I7:I8">
    <cfRule type="top10" dxfId="2965" priority="31" rank="1"/>
  </conditionalFormatting>
  <conditionalFormatting sqref="J7:J8">
    <cfRule type="top10" dxfId="2964" priority="30" rank="1"/>
  </conditionalFormatting>
  <conditionalFormatting sqref="E7:E8">
    <cfRule type="top10" dxfId="2963" priority="35" rank="1"/>
  </conditionalFormatting>
  <conditionalFormatting sqref="I9:I10">
    <cfRule type="top10" dxfId="2962" priority="24" rank="1"/>
  </conditionalFormatting>
  <conditionalFormatting sqref="H9:H10">
    <cfRule type="top10" dxfId="2961" priority="25" rank="1"/>
  </conditionalFormatting>
  <conditionalFormatting sqref="G9:G10">
    <cfRule type="top10" dxfId="2960" priority="26" rank="1"/>
  </conditionalFormatting>
  <conditionalFormatting sqref="F9:F10">
    <cfRule type="top10" dxfId="2959" priority="27" rank="1"/>
  </conditionalFormatting>
  <conditionalFormatting sqref="E9:E10">
    <cfRule type="top10" dxfId="2958" priority="28" rank="1"/>
  </conditionalFormatting>
  <conditionalFormatting sqref="J9:J10">
    <cfRule type="top10" dxfId="2957" priority="29" rank="1"/>
  </conditionalFormatting>
  <conditionalFormatting sqref="E9:J10">
    <cfRule type="cellIs" dxfId="2956" priority="23" operator="equal">
      <formula>200</formula>
    </cfRule>
  </conditionalFormatting>
  <conditionalFormatting sqref="F11">
    <cfRule type="top10" dxfId="2955" priority="20" rank="1"/>
  </conditionalFormatting>
  <conditionalFormatting sqref="I11">
    <cfRule type="top10" dxfId="2954" priority="17" rank="1"/>
    <cfRule type="top10" dxfId="2953" priority="22" rank="1"/>
  </conditionalFormatting>
  <conditionalFormatting sqref="E11">
    <cfRule type="top10" dxfId="2952" priority="21" rank="1"/>
  </conditionalFormatting>
  <conditionalFormatting sqref="G11">
    <cfRule type="top10" dxfId="2951" priority="19" rank="1"/>
  </conditionalFormatting>
  <conditionalFormatting sqref="H11">
    <cfRule type="top10" dxfId="2950" priority="18" rank="1"/>
  </conditionalFormatting>
  <conditionalFormatting sqref="J11">
    <cfRule type="top10" dxfId="2949" priority="16" rank="1"/>
  </conditionalFormatting>
  <conditionalFormatting sqref="E11:J11">
    <cfRule type="cellIs" dxfId="2948" priority="15" operator="greaterThanOrEqual">
      <formula>200</formula>
    </cfRule>
  </conditionalFormatting>
  <conditionalFormatting sqref="I12">
    <cfRule type="top10" dxfId="2947" priority="14" rank="1"/>
  </conditionalFormatting>
  <conditionalFormatting sqref="H12">
    <cfRule type="top10" dxfId="2946" priority="10" rank="1"/>
  </conditionalFormatting>
  <conditionalFormatting sqref="J12">
    <cfRule type="top10" dxfId="2945" priority="11" rank="1"/>
  </conditionalFormatting>
  <conditionalFormatting sqref="G12">
    <cfRule type="top10" dxfId="2944" priority="13" rank="1"/>
  </conditionalFormatting>
  <conditionalFormatting sqref="F12">
    <cfRule type="top10" dxfId="2943" priority="12" rank="1"/>
  </conditionalFormatting>
  <conditionalFormatting sqref="E12">
    <cfRule type="top10" dxfId="2942" priority="9" rank="1"/>
  </conditionalFormatting>
  <conditionalFormatting sqref="F13:F15">
    <cfRule type="top10" dxfId="2941" priority="6" rank="1"/>
  </conditionalFormatting>
  <conditionalFormatting sqref="I13:I15">
    <cfRule type="top10" dxfId="2940" priority="3" rank="1"/>
    <cfRule type="top10" dxfId="2939" priority="8" rank="1"/>
  </conditionalFormatting>
  <conditionalFormatting sqref="E13:E15">
    <cfRule type="top10" dxfId="2938" priority="7" rank="1"/>
  </conditionalFormatting>
  <conditionalFormatting sqref="G13:G15">
    <cfRule type="top10" dxfId="2937" priority="5" rank="1"/>
  </conditionalFormatting>
  <conditionalFormatting sqref="H13:H15">
    <cfRule type="top10" dxfId="2936" priority="4" rank="1"/>
  </conditionalFormatting>
  <conditionalFormatting sqref="J13:J15">
    <cfRule type="top10" dxfId="2935" priority="2" rank="1"/>
  </conditionalFormatting>
  <conditionalFormatting sqref="E13:J15">
    <cfRule type="cellIs" dxfId="2934" priority="1" operator="greaterThanOrEqual">
      <formula>200</formula>
    </cfRule>
  </conditionalFormatting>
  <hyperlinks>
    <hyperlink ref="Q1" location="'National Rankings'!A1" display="Back to Ranking" xr:uid="{E5360294-EABC-4201-8807-CC11FDBA4B6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734F37-A67A-40D0-B076-7AF482E1C42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90970-7F0F-4B75-8784-2628B814CE16}">
  <sheetPr codeName="Sheet63"/>
  <dimension ref="A1:Q12"/>
  <sheetViews>
    <sheetView workbookViewId="0">
      <selection activeCell="A10" sqref="A10:O1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111</v>
      </c>
      <c r="C2" s="16">
        <v>44661</v>
      </c>
      <c r="D2" s="17" t="s">
        <v>82</v>
      </c>
      <c r="E2" s="18">
        <v>191</v>
      </c>
      <c r="F2" s="18">
        <v>179</v>
      </c>
      <c r="G2" s="18">
        <v>190</v>
      </c>
      <c r="H2" s="18">
        <v>195</v>
      </c>
      <c r="I2" s="18"/>
      <c r="J2" s="18"/>
      <c r="K2" s="21">
        <v>4</v>
      </c>
      <c r="L2" s="21">
        <v>755</v>
      </c>
      <c r="M2" s="22">
        <v>188.75</v>
      </c>
      <c r="N2" s="23">
        <v>2</v>
      </c>
      <c r="O2" s="24">
        <v>190.75</v>
      </c>
    </row>
    <row r="3" spans="1:17" x14ac:dyDescent="0.3">
      <c r="A3" s="14" t="s">
        <v>62</v>
      </c>
      <c r="B3" s="15" t="s">
        <v>111</v>
      </c>
      <c r="C3" s="16">
        <v>44678</v>
      </c>
      <c r="D3" s="17" t="s">
        <v>82</v>
      </c>
      <c r="E3" s="18">
        <v>194</v>
      </c>
      <c r="F3" s="18">
        <v>191</v>
      </c>
      <c r="G3" s="18">
        <v>196</v>
      </c>
      <c r="H3" s="18">
        <v>198</v>
      </c>
      <c r="I3" s="18"/>
      <c r="J3" s="18"/>
      <c r="K3" s="21">
        <v>4</v>
      </c>
      <c r="L3" s="21">
        <v>779</v>
      </c>
      <c r="M3" s="22">
        <v>194.75</v>
      </c>
      <c r="N3" s="23">
        <v>2</v>
      </c>
      <c r="O3" s="24">
        <v>196.75</v>
      </c>
    </row>
    <row r="4" spans="1:17" x14ac:dyDescent="0.3">
      <c r="A4" s="43" t="s">
        <v>22</v>
      </c>
      <c r="B4" s="15" t="s">
        <v>111</v>
      </c>
      <c r="C4" s="16">
        <v>44717</v>
      </c>
      <c r="D4" s="17" t="s">
        <v>82</v>
      </c>
      <c r="E4" s="18">
        <v>191</v>
      </c>
      <c r="F4" s="18">
        <v>192</v>
      </c>
      <c r="G4" s="18">
        <v>192</v>
      </c>
      <c r="H4" s="18">
        <v>197</v>
      </c>
      <c r="I4" s="18">
        <v>193</v>
      </c>
      <c r="J4" s="18">
        <v>194</v>
      </c>
      <c r="K4" s="21">
        <v>6</v>
      </c>
      <c r="L4" s="21">
        <v>1159</v>
      </c>
      <c r="M4" s="22">
        <v>193.16666666666666</v>
      </c>
      <c r="N4" s="23">
        <v>4</v>
      </c>
      <c r="O4" s="24">
        <v>197.16666666666666</v>
      </c>
    </row>
    <row r="5" spans="1:17" x14ac:dyDescent="0.3">
      <c r="A5" s="14" t="s">
        <v>62</v>
      </c>
      <c r="B5" s="15" t="s">
        <v>111</v>
      </c>
      <c r="C5" s="16">
        <v>44731</v>
      </c>
      <c r="D5" s="17" t="s">
        <v>84</v>
      </c>
      <c r="E5" s="18">
        <v>193</v>
      </c>
      <c r="F5" s="18">
        <v>195</v>
      </c>
      <c r="G5" s="18">
        <v>197</v>
      </c>
      <c r="H5" s="18">
        <v>200</v>
      </c>
      <c r="I5" s="18"/>
      <c r="J5" s="18"/>
      <c r="K5" s="21">
        <v>4</v>
      </c>
      <c r="L5" s="21">
        <v>785</v>
      </c>
      <c r="M5" s="22">
        <v>196.25</v>
      </c>
      <c r="N5" s="23">
        <v>2</v>
      </c>
      <c r="O5" s="24">
        <v>198.25</v>
      </c>
    </row>
    <row r="6" spans="1:17" x14ac:dyDescent="0.3">
      <c r="A6" s="14" t="s">
        <v>62</v>
      </c>
      <c r="B6" s="15" t="s">
        <v>111</v>
      </c>
      <c r="C6" s="16">
        <v>44780</v>
      </c>
      <c r="D6" s="17" t="s">
        <v>82</v>
      </c>
      <c r="E6" s="18">
        <v>196</v>
      </c>
      <c r="F6" s="18">
        <v>196</v>
      </c>
      <c r="G6" s="18">
        <v>195</v>
      </c>
      <c r="H6" s="18">
        <v>193</v>
      </c>
      <c r="I6" s="18"/>
      <c r="J6" s="18"/>
      <c r="K6" s="21">
        <v>4</v>
      </c>
      <c r="L6" s="21">
        <v>780</v>
      </c>
      <c r="M6" s="22">
        <v>195</v>
      </c>
      <c r="N6" s="23">
        <v>2</v>
      </c>
      <c r="O6" s="24">
        <v>197</v>
      </c>
    </row>
    <row r="7" spans="1:17" x14ac:dyDescent="0.3">
      <c r="A7" s="14" t="s">
        <v>62</v>
      </c>
      <c r="B7" s="78" t="s">
        <v>111</v>
      </c>
      <c r="C7" s="16">
        <v>44793</v>
      </c>
      <c r="D7" s="17" t="s">
        <v>79</v>
      </c>
      <c r="E7" s="18">
        <v>198</v>
      </c>
      <c r="F7" s="18">
        <v>193</v>
      </c>
      <c r="G7" s="18">
        <v>191</v>
      </c>
      <c r="H7" s="18">
        <v>197</v>
      </c>
      <c r="I7" s="18">
        <v>196</v>
      </c>
      <c r="J7" s="18">
        <v>198</v>
      </c>
      <c r="K7" s="21">
        <v>6</v>
      </c>
      <c r="L7" s="21">
        <v>1173</v>
      </c>
      <c r="M7" s="22">
        <v>195.5</v>
      </c>
      <c r="N7" s="23">
        <v>4</v>
      </c>
      <c r="O7" s="24">
        <v>199.5</v>
      </c>
    </row>
    <row r="8" spans="1:17" x14ac:dyDescent="0.3">
      <c r="A8" s="14" t="s">
        <v>62</v>
      </c>
      <c r="B8" s="15" t="s">
        <v>111</v>
      </c>
      <c r="C8" s="16">
        <v>44815</v>
      </c>
      <c r="D8" s="17" t="s">
        <v>82</v>
      </c>
      <c r="E8" s="18">
        <v>194</v>
      </c>
      <c r="F8" s="18">
        <v>197</v>
      </c>
      <c r="G8" s="18">
        <v>196</v>
      </c>
      <c r="H8" s="18">
        <v>198</v>
      </c>
      <c r="I8" s="18">
        <v>197</v>
      </c>
      <c r="J8" s="18">
        <v>196</v>
      </c>
      <c r="K8" s="21">
        <v>6</v>
      </c>
      <c r="L8" s="21">
        <v>1178</v>
      </c>
      <c r="M8" s="22">
        <v>196.33333333333334</v>
      </c>
      <c r="N8" s="23">
        <v>4</v>
      </c>
      <c r="O8" s="24">
        <v>200.33333333333334</v>
      </c>
    </row>
    <row r="9" spans="1:17" x14ac:dyDescent="0.3">
      <c r="A9" s="14" t="s">
        <v>62</v>
      </c>
      <c r="B9" s="15" t="s">
        <v>111</v>
      </c>
      <c r="C9" s="16">
        <v>8318</v>
      </c>
      <c r="D9" s="17" t="s">
        <v>82</v>
      </c>
      <c r="E9" s="18">
        <v>189</v>
      </c>
      <c r="F9" s="18">
        <v>196</v>
      </c>
      <c r="G9" s="18">
        <v>192</v>
      </c>
      <c r="H9" s="18">
        <v>193</v>
      </c>
      <c r="I9" s="18"/>
      <c r="J9" s="18"/>
      <c r="K9" s="21">
        <v>4</v>
      </c>
      <c r="L9" s="21">
        <v>770</v>
      </c>
      <c r="M9" s="22">
        <v>192.5</v>
      </c>
      <c r="N9" s="23">
        <v>2</v>
      </c>
      <c r="O9" s="24">
        <v>194.5</v>
      </c>
    </row>
    <row r="10" spans="1:17" x14ac:dyDescent="0.3">
      <c r="A10" s="14" t="s">
        <v>62</v>
      </c>
      <c r="B10" s="15" t="s">
        <v>111</v>
      </c>
      <c r="C10" s="16">
        <v>44863</v>
      </c>
      <c r="D10" s="17" t="s">
        <v>154</v>
      </c>
      <c r="E10" s="18">
        <v>193</v>
      </c>
      <c r="F10" s="18">
        <v>199</v>
      </c>
      <c r="G10" s="18">
        <v>195</v>
      </c>
      <c r="H10" s="18">
        <v>192</v>
      </c>
      <c r="I10" s="18">
        <v>191</v>
      </c>
      <c r="J10" s="18">
        <v>185</v>
      </c>
      <c r="K10" s="21">
        <v>6</v>
      </c>
      <c r="L10" s="21">
        <v>1155</v>
      </c>
      <c r="M10" s="22">
        <v>192.5</v>
      </c>
      <c r="N10" s="23">
        <v>6</v>
      </c>
      <c r="O10" s="24">
        <v>198.5</v>
      </c>
    </row>
    <row r="12" spans="1:17" x14ac:dyDescent="0.3">
      <c r="K12" s="8">
        <f>SUM(K2:K11)</f>
        <v>44</v>
      </c>
      <c r="L12" s="8">
        <f>SUM(L2:L11)</f>
        <v>8534</v>
      </c>
      <c r="M12" s="7">
        <f>SUM(L12/K12)</f>
        <v>193.95454545454547</v>
      </c>
      <c r="N12" s="8">
        <f>SUM(N2:N11)</f>
        <v>28</v>
      </c>
      <c r="O12" s="12">
        <f>SUM(M12+N12)</f>
        <v>221.95454545454547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3:C3" name="Range1_21"/>
    <protectedRange sqref="D3" name="Range1_1_12"/>
    <protectedRange sqref="E3:J3" name="Range1_3_3"/>
    <protectedRange algorithmName="SHA-512" hashValue="ON39YdpmFHfN9f47KpiRvqrKx0V9+erV1CNkpWzYhW/Qyc6aT8rEyCrvauWSYGZK2ia3o7vd3akF07acHAFpOA==" saltValue="yVW9XmDwTqEnmpSGai0KYg==" spinCount="100000" sqref="B4:C4 E4:J4" name="Range1_5_3"/>
    <protectedRange algorithmName="SHA-512" hashValue="ON39YdpmFHfN9f47KpiRvqrKx0V9+erV1CNkpWzYhW/Qyc6aT8rEyCrvauWSYGZK2ia3o7vd3akF07acHAFpOA==" saltValue="yVW9XmDwTqEnmpSGai0KYg==" spinCount="100000" sqref="D4" name="Range1_1_3_2"/>
    <protectedRange algorithmName="SHA-512" hashValue="ON39YdpmFHfN9f47KpiRvqrKx0V9+erV1CNkpWzYhW/Qyc6aT8rEyCrvauWSYGZK2ia3o7vd3akF07acHAFpOA==" saltValue="yVW9XmDwTqEnmpSGai0KYg==" spinCount="100000" sqref="B5:C5" name="Range1_1_2_1"/>
    <protectedRange algorithmName="SHA-512" hashValue="ON39YdpmFHfN9f47KpiRvqrKx0V9+erV1CNkpWzYhW/Qyc6aT8rEyCrvauWSYGZK2ia3o7vd3akF07acHAFpOA==" saltValue="yVW9XmDwTqEnmpSGai0KYg==" spinCount="100000" sqref="D5" name="Range1_1_1_2"/>
    <protectedRange algorithmName="SHA-512" hashValue="ON39YdpmFHfN9f47KpiRvqrKx0V9+erV1CNkpWzYhW/Qyc6aT8rEyCrvauWSYGZK2ia3o7vd3akF07acHAFpOA==" saltValue="yVW9XmDwTqEnmpSGai0KYg==" spinCount="100000" sqref="E5:J5" name="Range1_4_2"/>
    <protectedRange algorithmName="SHA-512" hashValue="ON39YdpmFHfN9f47KpiRvqrKx0V9+erV1CNkpWzYhW/Qyc6aT8rEyCrvauWSYGZK2ia3o7vd3akF07acHAFpOA==" saltValue="yVW9XmDwTqEnmpSGai0KYg==" spinCount="100000" sqref="E6:J6 B6:C6" name="Range1_9"/>
    <protectedRange algorithmName="SHA-512" hashValue="ON39YdpmFHfN9f47KpiRvqrKx0V9+erV1CNkpWzYhW/Qyc6aT8rEyCrvauWSYGZK2ia3o7vd3akF07acHAFpOA==" saltValue="yVW9XmDwTqEnmpSGai0KYg==" spinCount="100000" sqref="D6" name="Range1_1_6_1"/>
    <protectedRange algorithmName="SHA-512" hashValue="ON39YdpmFHfN9f47KpiRvqrKx0V9+erV1CNkpWzYhW/Qyc6aT8rEyCrvauWSYGZK2ia3o7vd3akF07acHAFpOA==" saltValue="yVW9XmDwTqEnmpSGai0KYg==" spinCount="100000" sqref="I7:J7 B7:C7" name="Range1_6"/>
    <protectedRange algorithmName="SHA-512" hashValue="ON39YdpmFHfN9f47KpiRvqrKx0V9+erV1CNkpWzYhW/Qyc6aT8rEyCrvauWSYGZK2ia3o7vd3akF07acHAFpOA==" saltValue="yVW9XmDwTqEnmpSGai0KYg==" spinCount="100000" sqref="D7" name="Range1_1_4"/>
    <protectedRange algorithmName="SHA-512" hashValue="ON39YdpmFHfN9f47KpiRvqrKx0V9+erV1CNkpWzYhW/Qyc6aT8rEyCrvauWSYGZK2ia3o7vd3akF07acHAFpOA==" saltValue="yVW9XmDwTqEnmpSGai0KYg==" spinCount="100000" sqref="E7:H7" name="Range1_3_1"/>
    <protectedRange algorithmName="SHA-512" hashValue="ON39YdpmFHfN9f47KpiRvqrKx0V9+erV1CNkpWzYhW/Qyc6aT8rEyCrvauWSYGZK2ia3o7vd3akF07acHAFpOA==" saltValue="yVW9XmDwTqEnmpSGai0KYg==" spinCount="100000" sqref="I8:J8 B8:C8" name="Range1_17"/>
    <protectedRange algorithmName="SHA-512" hashValue="ON39YdpmFHfN9f47KpiRvqrKx0V9+erV1CNkpWzYhW/Qyc6aT8rEyCrvauWSYGZK2ia3o7vd3akF07acHAFpOA==" saltValue="yVW9XmDwTqEnmpSGai0KYg==" spinCount="100000" sqref="D8" name="Range1_1_14"/>
    <protectedRange algorithmName="SHA-512" hashValue="ON39YdpmFHfN9f47KpiRvqrKx0V9+erV1CNkpWzYhW/Qyc6aT8rEyCrvauWSYGZK2ia3o7vd3akF07acHAFpOA==" saltValue="yVW9XmDwTqEnmpSGai0KYg==" spinCount="100000" sqref="E8:H8" name="Range1_3_5"/>
    <protectedRange algorithmName="SHA-512" hashValue="ON39YdpmFHfN9f47KpiRvqrKx0V9+erV1CNkpWzYhW/Qyc6aT8rEyCrvauWSYGZK2ia3o7vd3akF07acHAFpOA==" saltValue="yVW9XmDwTqEnmpSGai0KYg==" spinCount="100000" sqref="B9:C9" name="Range1_1_2_2_1_1_1"/>
    <protectedRange algorithmName="SHA-512" hashValue="ON39YdpmFHfN9f47KpiRvqrKx0V9+erV1CNkpWzYhW/Qyc6aT8rEyCrvauWSYGZK2ia3o7vd3akF07acHAFpOA==" saltValue="yVW9XmDwTqEnmpSGai0KYg==" spinCount="100000" sqref="D9" name="Range1_1_1_2_1_1_1_1"/>
    <protectedRange algorithmName="SHA-512" hashValue="ON39YdpmFHfN9f47KpiRvqrKx0V9+erV1CNkpWzYhW/Qyc6aT8rEyCrvauWSYGZK2ia3o7vd3akF07acHAFpOA==" saltValue="yVW9XmDwTqEnmpSGai0KYg==" spinCount="100000" sqref="E9:J9" name="Range1_4_2_1_1_2"/>
    <protectedRange algorithmName="SHA-512" hashValue="ON39YdpmFHfN9f47KpiRvqrKx0V9+erV1CNkpWzYhW/Qyc6aT8rEyCrvauWSYGZK2ia3o7vd3akF07acHAFpOA==" saltValue="yVW9XmDwTqEnmpSGai0KYg==" spinCount="100000" sqref="B10:C10 E10:J10" name="Range1_12_1"/>
    <protectedRange algorithmName="SHA-512" hashValue="ON39YdpmFHfN9f47KpiRvqrKx0V9+erV1CNkpWzYhW/Qyc6aT8rEyCrvauWSYGZK2ia3o7vd3akF07acHAFpOA==" saltValue="yVW9XmDwTqEnmpSGai0KYg==" spinCount="100000" sqref="D10" name="Range1_1_10_1"/>
  </protectedRanges>
  <conditionalFormatting sqref="E2">
    <cfRule type="top10" dxfId="2933" priority="59" rank="1"/>
  </conditionalFormatting>
  <conditionalFormatting sqref="F2">
    <cfRule type="top10" dxfId="2932" priority="58" rank="1"/>
  </conditionalFormatting>
  <conditionalFormatting sqref="G2">
    <cfRule type="top10" dxfId="2931" priority="57" rank="1"/>
  </conditionalFormatting>
  <conditionalFormatting sqref="H2">
    <cfRule type="top10" dxfId="2930" priority="56" rank="1"/>
  </conditionalFormatting>
  <conditionalFormatting sqref="I2">
    <cfRule type="top10" dxfId="2929" priority="55" rank="1"/>
  </conditionalFormatting>
  <conditionalFormatting sqref="J2">
    <cfRule type="top10" dxfId="2928" priority="54" rank="1"/>
  </conditionalFormatting>
  <conditionalFormatting sqref="F3">
    <cfRule type="top10" dxfId="2927" priority="48" rank="1"/>
  </conditionalFormatting>
  <conditionalFormatting sqref="G3">
    <cfRule type="top10" dxfId="2926" priority="49" rank="1"/>
  </conditionalFormatting>
  <conditionalFormatting sqref="H3">
    <cfRule type="top10" dxfId="2925" priority="50" rank="1"/>
  </conditionalFormatting>
  <conditionalFormatting sqref="I3">
    <cfRule type="top10" dxfId="2924" priority="51" rank="1"/>
  </conditionalFormatting>
  <conditionalFormatting sqref="J3">
    <cfRule type="top10" dxfId="2923" priority="52" rank="1"/>
  </conditionalFormatting>
  <conditionalFormatting sqref="E3">
    <cfRule type="top10" dxfId="2922" priority="53" rank="1"/>
  </conditionalFormatting>
  <conditionalFormatting sqref="I4">
    <cfRule type="top10" dxfId="2921" priority="47" rank="1"/>
  </conditionalFormatting>
  <conditionalFormatting sqref="H4">
    <cfRule type="top10" dxfId="2920" priority="43" rank="1"/>
  </conditionalFormatting>
  <conditionalFormatting sqref="J4">
    <cfRule type="top10" dxfId="2919" priority="44" rank="1"/>
  </conditionalFormatting>
  <conditionalFormatting sqref="G4">
    <cfRule type="top10" dxfId="2918" priority="46" rank="1"/>
  </conditionalFormatting>
  <conditionalFormatting sqref="F4">
    <cfRule type="top10" dxfId="2917" priority="45" rank="1"/>
  </conditionalFormatting>
  <conditionalFormatting sqref="E4">
    <cfRule type="top10" dxfId="2916" priority="42" rank="1"/>
  </conditionalFormatting>
  <conditionalFormatting sqref="F5">
    <cfRule type="top10" dxfId="2915" priority="40" rank="1"/>
  </conditionalFormatting>
  <conditionalFormatting sqref="H5">
    <cfRule type="top10" dxfId="2914" priority="38" rank="1"/>
  </conditionalFormatting>
  <conditionalFormatting sqref="G5">
    <cfRule type="top10" dxfId="2913" priority="39" rank="1"/>
  </conditionalFormatting>
  <conditionalFormatting sqref="I5">
    <cfRule type="top10" dxfId="2912" priority="37" rank="1"/>
  </conditionalFormatting>
  <conditionalFormatting sqref="J5">
    <cfRule type="top10" dxfId="2911" priority="36" rank="1"/>
  </conditionalFormatting>
  <conditionalFormatting sqref="E5">
    <cfRule type="top10" dxfId="2910" priority="41" rank="1"/>
  </conditionalFormatting>
  <conditionalFormatting sqref="I6">
    <cfRule type="top10" dxfId="2909" priority="30" rank="1"/>
  </conditionalFormatting>
  <conditionalFormatting sqref="H6">
    <cfRule type="top10" dxfId="2908" priority="31" rank="1"/>
  </conditionalFormatting>
  <conditionalFormatting sqref="G6">
    <cfRule type="top10" dxfId="2907" priority="32" rank="1"/>
  </conditionalFormatting>
  <conditionalFormatting sqref="F6">
    <cfRule type="top10" dxfId="2906" priority="33" rank="1"/>
  </conditionalFormatting>
  <conditionalFormatting sqref="E6">
    <cfRule type="top10" dxfId="2905" priority="34" rank="1"/>
  </conditionalFormatting>
  <conditionalFormatting sqref="J6">
    <cfRule type="top10" dxfId="2904" priority="35" rank="1"/>
  </conditionalFormatting>
  <conditionalFormatting sqref="E6:J6">
    <cfRule type="cellIs" dxfId="2903" priority="29" operator="equal">
      <formula>200</formula>
    </cfRule>
  </conditionalFormatting>
  <conditionalFormatting sqref="F7">
    <cfRule type="top10" dxfId="2902" priority="26" rank="1"/>
  </conditionalFormatting>
  <conditionalFormatting sqref="I7">
    <cfRule type="top10" dxfId="2901" priority="23" rank="1"/>
    <cfRule type="top10" dxfId="2900" priority="28" rank="1"/>
  </conditionalFormatting>
  <conditionalFormatting sqref="E7">
    <cfRule type="top10" dxfId="2899" priority="27" rank="1"/>
  </conditionalFormatting>
  <conditionalFormatting sqref="G7">
    <cfRule type="top10" dxfId="2898" priority="25" rank="1"/>
  </conditionalFormatting>
  <conditionalFormatting sqref="H7">
    <cfRule type="top10" dxfId="2897" priority="24" rank="1"/>
  </conditionalFormatting>
  <conditionalFormatting sqref="J7">
    <cfRule type="top10" dxfId="2896" priority="22" rank="1"/>
  </conditionalFormatting>
  <conditionalFormatting sqref="E7:J7">
    <cfRule type="cellIs" dxfId="2895" priority="21" operator="greaterThanOrEqual">
      <formula>200</formula>
    </cfRule>
  </conditionalFormatting>
  <conditionalFormatting sqref="F8">
    <cfRule type="top10" dxfId="2894" priority="18" rank="1"/>
  </conditionalFormatting>
  <conditionalFormatting sqref="I8">
    <cfRule type="top10" dxfId="2893" priority="15" rank="1"/>
    <cfRule type="top10" dxfId="2892" priority="20" rank="1"/>
  </conditionalFormatting>
  <conditionalFormatting sqref="E8">
    <cfRule type="top10" dxfId="2891" priority="19" rank="1"/>
  </conditionalFormatting>
  <conditionalFormatting sqref="G8">
    <cfRule type="top10" dxfId="2890" priority="17" rank="1"/>
  </conditionalFormatting>
  <conditionalFormatting sqref="H8">
    <cfRule type="top10" dxfId="2889" priority="16" rank="1"/>
  </conditionalFormatting>
  <conditionalFormatting sqref="J8">
    <cfRule type="top10" dxfId="2888" priority="14" rank="1"/>
  </conditionalFormatting>
  <conditionalFormatting sqref="E8:J8">
    <cfRule type="cellIs" dxfId="2887" priority="13" operator="greaterThanOrEqual">
      <formula>200</formula>
    </cfRule>
  </conditionalFormatting>
  <conditionalFormatting sqref="E9">
    <cfRule type="top10" dxfId="2886" priority="12" rank="1"/>
  </conditionalFormatting>
  <conditionalFormatting sqref="F9">
    <cfRule type="top10" dxfId="2885" priority="11" rank="1"/>
  </conditionalFormatting>
  <conditionalFormatting sqref="G9">
    <cfRule type="top10" dxfId="2884" priority="10" rank="1"/>
  </conditionalFormatting>
  <conditionalFormatting sqref="H9">
    <cfRule type="top10" dxfId="2883" priority="9" rank="1"/>
  </conditionalFormatting>
  <conditionalFormatting sqref="I9">
    <cfRule type="top10" dxfId="2882" priority="8" rank="1"/>
  </conditionalFormatting>
  <conditionalFormatting sqref="J9">
    <cfRule type="top10" dxfId="2881" priority="7" rank="1"/>
  </conditionalFormatting>
  <conditionalFormatting sqref="E10">
    <cfRule type="top10" dxfId="2880" priority="6" rank="1"/>
  </conditionalFormatting>
  <conditionalFormatting sqref="F10">
    <cfRule type="top10" dxfId="2879" priority="5" rank="1"/>
  </conditionalFormatting>
  <conditionalFormatting sqref="G10">
    <cfRule type="top10" dxfId="2878" priority="4" rank="1"/>
  </conditionalFormatting>
  <conditionalFormatting sqref="H10">
    <cfRule type="top10" dxfId="2877" priority="3" rank="1"/>
  </conditionalFormatting>
  <conditionalFormatting sqref="I10">
    <cfRule type="top10" dxfId="2876" priority="2" rank="1"/>
  </conditionalFormatting>
  <conditionalFormatting sqref="J10">
    <cfRule type="top10" dxfId="2875" priority="1" rank="1"/>
  </conditionalFormatting>
  <hyperlinks>
    <hyperlink ref="Q1" location="'National Rankings'!A1" display="Back to Ranking" xr:uid="{24695016-6818-49DE-85E9-B5864EA751A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737D98-D5AB-4F56-AF59-597C0A8C537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EBE37-B6A4-45DC-ACA8-C78047DF3595}">
  <sheetPr codeName="Sheet116"/>
  <dimension ref="A1:Q7"/>
  <sheetViews>
    <sheetView workbookViewId="0">
      <selection activeCell="A5" sqref="A5:O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52" t="s">
        <v>173</v>
      </c>
      <c r="C2" s="53">
        <v>44709</v>
      </c>
      <c r="D2" s="54" t="s">
        <v>133</v>
      </c>
      <c r="E2" s="55">
        <v>198</v>
      </c>
      <c r="F2" s="55">
        <v>196</v>
      </c>
      <c r="G2" s="55">
        <v>198</v>
      </c>
      <c r="H2" s="55">
        <v>200.001</v>
      </c>
      <c r="I2" s="55">
        <v>194</v>
      </c>
      <c r="J2" s="55">
        <v>196</v>
      </c>
      <c r="K2" s="56">
        <v>6</v>
      </c>
      <c r="L2" s="56">
        <v>1182.001</v>
      </c>
      <c r="M2" s="57">
        <v>197.00016666666667</v>
      </c>
      <c r="N2" s="58">
        <v>8</v>
      </c>
      <c r="O2" s="59">
        <v>205.00016666666667</v>
      </c>
    </row>
    <row r="3" spans="1:17" x14ac:dyDescent="0.3">
      <c r="A3" s="14" t="s">
        <v>62</v>
      </c>
      <c r="B3" s="15" t="s">
        <v>173</v>
      </c>
      <c r="C3" s="16">
        <v>44737</v>
      </c>
      <c r="D3" s="17" t="s">
        <v>133</v>
      </c>
      <c r="E3" s="18">
        <v>191</v>
      </c>
      <c r="F3" s="18">
        <v>195</v>
      </c>
      <c r="G3" s="18">
        <v>198</v>
      </c>
      <c r="H3" s="18">
        <v>196</v>
      </c>
      <c r="I3" s="18"/>
      <c r="J3" s="18"/>
      <c r="K3" s="21">
        <v>4</v>
      </c>
      <c r="L3" s="21">
        <v>780</v>
      </c>
      <c r="M3" s="22">
        <v>195</v>
      </c>
      <c r="N3" s="23">
        <v>2</v>
      </c>
      <c r="O3" s="24">
        <v>197</v>
      </c>
    </row>
    <row r="4" spans="1:17" x14ac:dyDescent="0.3">
      <c r="A4" s="14" t="s">
        <v>62</v>
      </c>
      <c r="B4" s="15" t="s">
        <v>173</v>
      </c>
      <c r="C4" s="16">
        <v>44765</v>
      </c>
      <c r="D4" s="17" t="s">
        <v>133</v>
      </c>
      <c r="E4" s="18">
        <v>195</v>
      </c>
      <c r="F4" s="18">
        <v>197</v>
      </c>
      <c r="G4" s="18">
        <v>196</v>
      </c>
      <c r="H4" s="18">
        <v>189</v>
      </c>
      <c r="I4" s="18">
        <v>197</v>
      </c>
      <c r="J4" s="18">
        <v>197</v>
      </c>
      <c r="K4" s="21">
        <v>6</v>
      </c>
      <c r="L4" s="21">
        <v>1171</v>
      </c>
      <c r="M4" s="22">
        <v>195.16666666666666</v>
      </c>
      <c r="N4" s="23">
        <v>4</v>
      </c>
      <c r="O4" s="24">
        <v>199.16666666666666</v>
      </c>
    </row>
    <row r="5" spans="1:17" x14ac:dyDescent="0.3">
      <c r="A5" s="14" t="s">
        <v>62</v>
      </c>
      <c r="B5" s="15" t="s">
        <v>173</v>
      </c>
      <c r="C5" s="16">
        <v>44828</v>
      </c>
      <c r="D5" s="17" t="s">
        <v>133</v>
      </c>
      <c r="E5" s="18">
        <v>197</v>
      </c>
      <c r="F5" s="18">
        <v>197</v>
      </c>
      <c r="G5" s="18">
        <v>196</v>
      </c>
      <c r="H5" s="18">
        <v>199</v>
      </c>
      <c r="I5" s="18">
        <v>199</v>
      </c>
      <c r="J5" s="18">
        <v>199</v>
      </c>
      <c r="K5" s="21">
        <v>6</v>
      </c>
      <c r="L5" s="21">
        <v>1187</v>
      </c>
      <c r="M5" s="22">
        <v>197.83333333333334</v>
      </c>
      <c r="N5" s="23">
        <v>26</v>
      </c>
      <c r="O5" s="24">
        <v>223.83333333333334</v>
      </c>
    </row>
    <row r="7" spans="1:17" x14ac:dyDescent="0.3">
      <c r="K7" s="8">
        <f>SUM(K2:K6)</f>
        <v>22</v>
      </c>
      <c r="L7" s="8">
        <f>SUM(L2:L6)</f>
        <v>4320.0010000000002</v>
      </c>
      <c r="M7" s="7">
        <f>SUM(L7/K7)</f>
        <v>196.36368181818182</v>
      </c>
      <c r="N7" s="8">
        <f>SUM(N2:N6)</f>
        <v>40</v>
      </c>
      <c r="O7" s="12">
        <f>SUM(M7+N7)</f>
        <v>236.36368181818182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3_1"/>
    <protectedRange algorithmName="SHA-512" hashValue="ON39YdpmFHfN9f47KpiRvqrKx0V9+erV1CNkpWzYhW/Qyc6aT8rEyCrvauWSYGZK2ia3o7vd3akF07acHAFpOA==" saltValue="yVW9XmDwTqEnmpSGai0KYg==" spinCount="100000" sqref="D2" name="Range1_1_3_2_1"/>
    <protectedRange algorithmName="SHA-512" hashValue="ON39YdpmFHfN9f47KpiRvqrKx0V9+erV1CNkpWzYhW/Qyc6aT8rEyCrvauWSYGZK2ia3o7vd3akF07acHAFpOA==" saltValue="yVW9XmDwTqEnmpSGai0KYg==" spinCount="100000" sqref="I3:J3 B3:C3" name="Range1_21"/>
    <protectedRange algorithmName="SHA-512" hashValue="ON39YdpmFHfN9f47KpiRvqrKx0V9+erV1CNkpWzYhW/Qyc6aT8rEyCrvauWSYGZK2ia3o7vd3akF07acHAFpOA==" saltValue="yVW9XmDwTqEnmpSGai0KYg==" spinCount="100000" sqref="D3" name="Range1_1_17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E4:J4 B4:C4" name="Range1_13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B5:C5 I5:J5" name="Range1_17"/>
    <protectedRange algorithmName="SHA-512" hashValue="ON39YdpmFHfN9f47KpiRvqrKx0V9+erV1CNkpWzYhW/Qyc6aT8rEyCrvauWSYGZK2ia3o7vd3akF07acHAFpOA==" saltValue="yVW9XmDwTqEnmpSGai0KYg==" spinCount="100000" sqref="D5" name="Range1_1_14"/>
    <protectedRange algorithmName="SHA-512" hashValue="ON39YdpmFHfN9f47KpiRvqrKx0V9+erV1CNkpWzYhW/Qyc6aT8rEyCrvauWSYGZK2ia3o7vd3akF07acHAFpOA==" saltValue="yVW9XmDwTqEnmpSGai0KYg==" spinCount="100000" sqref="E5:H5" name="Range1_3_5_1"/>
  </protectedRanges>
  <conditionalFormatting sqref="I2">
    <cfRule type="top10" dxfId="2874" priority="21" rank="1"/>
  </conditionalFormatting>
  <conditionalFormatting sqref="H2">
    <cfRule type="top10" dxfId="2873" priority="22" rank="1"/>
  </conditionalFormatting>
  <conditionalFormatting sqref="J2">
    <cfRule type="top10" dxfId="2872" priority="23" rank="1"/>
  </conditionalFormatting>
  <conditionalFormatting sqref="G2">
    <cfRule type="top10" dxfId="2871" priority="24" rank="1"/>
  </conditionalFormatting>
  <conditionalFormatting sqref="F2">
    <cfRule type="top10" dxfId="2870" priority="25" rank="1"/>
  </conditionalFormatting>
  <conditionalFormatting sqref="E2">
    <cfRule type="top10" dxfId="2869" priority="26" rank="1"/>
  </conditionalFormatting>
  <conditionalFormatting sqref="F3">
    <cfRule type="top10" dxfId="2868" priority="19" rank="1"/>
  </conditionalFormatting>
  <conditionalFormatting sqref="G3">
    <cfRule type="top10" dxfId="2867" priority="18" rank="1"/>
  </conditionalFormatting>
  <conditionalFormatting sqref="H3">
    <cfRule type="top10" dxfId="2866" priority="17" rank="1"/>
  </conditionalFormatting>
  <conditionalFormatting sqref="I3">
    <cfRule type="top10" dxfId="2865" priority="15" rank="1"/>
  </conditionalFormatting>
  <conditionalFormatting sqref="J3">
    <cfRule type="top10" dxfId="2864" priority="16" rank="1"/>
  </conditionalFormatting>
  <conditionalFormatting sqref="E3">
    <cfRule type="top10" dxfId="2863" priority="20" rank="1"/>
  </conditionalFormatting>
  <conditionalFormatting sqref="F4">
    <cfRule type="top10" dxfId="2862" priority="13" rank="1"/>
  </conditionalFormatting>
  <conditionalFormatting sqref="E4">
    <cfRule type="top10" dxfId="2861" priority="14" rank="1"/>
  </conditionalFormatting>
  <conditionalFormatting sqref="I4">
    <cfRule type="top10" dxfId="2860" priority="10" rank="1"/>
  </conditionalFormatting>
  <conditionalFormatting sqref="H4">
    <cfRule type="top10" dxfId="2859" priority="11" rank="1"/>
  </conditionalFormatting>
  <conditionalFormatting sqref="G4">
    <cfRule type="top10" dxfId="2858" priority="12" rank="1"/>
  </conditionalFormatting>
  <conditionalFormatting sqref="J4">
    <cfRule type="top10" dxfId="2857" priority="9" rank="1"/>
  </conditionalFormatting>
  <conditionalFormatting sqref="F5">
    <cfRule type="top10" dxfId="2856" priority="6" rank="1"/>
  </conditionalFormatting>
  <conditionalFormatting sqref="I5">
    <cfRule type="top10" dxfId="2855" priority="3" rank="1"/>
    <cfRule type="top10" dxfId="2854" priority="8" rank="1"/>
  </conditionalFormatting>
  <conditionalFormatting sqref="E5">
    <cfRule type="top10" dxfId="2853" priority="7" rank="1"/>
  </conditionalFormatting>
  <conditionalFormatting sqref="G5">
    <cfRule type="top10" dxfId="2852" priority="5" rank="1"/>
  </conditionalFormatting>
  <conditionalFormatting sqref="H5">
    <cfRule type="top10" dxfId="2851" priority="4" rank="1"/>
  </conditionalFormatting>
  <conditionalFormatting sqref="J5">
    <cfRule type="top10" dxfId="2850" priority="2" rank="1"/>
  </conditionalFormatting>
  <conditionalFormatting sqref="E5:J5">
    <cfRule type="cellIs" dxfId="2849" priority="1" operator="greaterThanOrEqual">
      <formula>200</formula>
    </cfRule>
  </conditionalFormatting>
  <hyperlinks>
    <hyperlink ref="Q1" location="'National Rankings'!A1" display="Back to Ranking" xr:uid="{77310CCD-BED9-456B-AF8F-AD37B76A9AE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DED863-038B-45A8-B4EE-A7FB0B475F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C928F-4677-4EBC-8D19-92CE8BB98788}">
  <sheetPr codeName="Sheet66"/>
  <dimension ref="A1:Q7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112</v>
      </c>
      <c r="C2" s="16">
        <v>44671</v>
      </c>
      <c r="D2" s="17" t="s">
        <v>79</v>
      </c>
      <c r="E2" s="18">
        <v>194</v>
      </c>
      <c r="F2" s="18">
        <v>193</v>
      </c>
      <c r="G2" s="18">
        <v>194</v>
      </c>
      <c r="H2" s="18">
        <v>190</v>
      </c>
      <c r="I2" s="18"/>
      <c r="J2" s="18"/>
      <c r="K2" s="21">
        <v>4</v>
      </c>
      <c r="L2" s="21">
        <v>771</v>
      </c>
      <c r="M2" s="22">
        <v>192.75</v>
      </c>
      <c r="N2" s="23">
        <v>2</v>
      </c>
      <c r="O2" s="24">
        <v>194.75</v>
      </c>
    </row>
    <row r="3" spans="1:17" x14ac:dyDescent="0.3">
      <c r="A3" s="14" t="s">
        <v>62</v>
      </c>
      <c r="B3" s="15" t="s">
        <v>112</v>
      </c>
      <c r="C3" s="16">
        <v>44685</v>
      </c>
      <c r="D3" s="17" t="s">
        <v>79</v>
      </c>
      <c r="E3" s="18">
        <v>183</v>
      </c>
      <c r="F3" s="18">
        <v>185</v>
      </c>
      <c r="G3" s="18">
        <v>186</v>
      </c>
      <c r="H3" s="18">
        <v>184</v>
      </c>
      <c r="I3" s="18"/>
      <c r="J3" s="18"/>
      <c r="K3" s="21">
        <v>4</v>
      </c>
      <c r="L3" s="21">
        <v>738</v>
      </c>
      <c r="M3" s="22">
        <v>184.5</v>
      </c>
      <c r="N3" s="23">
        <v>2</v>
      </c>
      <c r="O3" s="24">
        <v>186.5</v>
      </c>
    </row>
    <row r="4" spans="1:17" x14ac:dyDescent="0.3">
      <c r="A4" s="43" t="s">
        <v>22</v>
      </c>
      <c r="B4" s="15" t="s">
        <v>112</v>
      </c>
      <c r="C4" s="16">
        <v>44720</v>
      </c>
      <c r="D4" s="17" t="s">
        <v>79</v>
      </c>
      <c r="E4" s="18">
        <v>195</v>
      </c>
      <c r="F4" s="18">
        <v>194</v>
      </c>
      <c r="G4" s="18">
        <v>194</v>
      </c>
      <c r="H4" s="18">
        <v>192</v>
      </c>
      <c r="I4" s="18"/>
      <c r="J4" s="18"/>
      <c r="K4" s="21">
        <v>4</v>
      </c>
      <c r="L4" s="21">
        <v>775</v>
      </c>
      <c r="M4" s="22">
        <v>193.75</v>
      </c>
      <c r="N4" s="23">
        <v>2</v>
      </c>
      <c r="O4" s="24">
        <v>195.75</v>
      </c>
    </row>
    <row r="5" spans="1:17" x14ac:dyDescent="0.3">
      <c r="A5" s="14" t="s">
        <v>62</v>
      </c>
      <c r="B5" s="15" t="s">
        <v>112</v>
      </c>
      <c r="C5" s="16">
        <v>44741</v>
      </c>
      <c r="D5" s="17" t="s">
        <v>79</v>
      </c>
      <c r="E5" s="18">
        <v>189</v>
      </c>
      <c r="F5" s="18">
        <v>195</v>
      </c>
      <c r="G5" s="18">
        <v>192</v>
      </c>
      <c r="H5" s="18">
        <v>190</v>
      </c>
      <c r="I5" s="18"/>
      <c r="J5" s="18"/>
      <c r="K5" s="21">
        <v>4</v>
      </c>
      <c r="L5" s="21">
        <v>766</v>
      </c>
      <c r="M5" s="22">
        <v>191.5</v>
      </c>
      <c r="N5" s="23">
        <v>2</v>
      </c>
      <c r="O5" s="24">
        <v>193.5</v>
      </c>
    </row>
    <row r="7" spans="1:17" x14ac:dyDescent="0.3">
      <c r="K7" s="8">
        <f>SUM(K2:K6)</f>
        <v>16</v>
      </c>
      <c r="L7" s="8">
        <f>SUM(L2:L6)</f>
        <v>3050</v>
      </c>
      <c r="M7" s="7">
        <f>SUM(L7/K7)</f>
        <v>190.625</v>
      </c>
      <c r="N7" s="8">
        <f>SUM(N2:N6)</f>
        <v>8</v>
      </c>
      <c r="O7" s="12">
        <f>SUM(M7+N7)</f>
        <v>198.625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_1_1"/>
    <protectedRange algorithmName="SHA-512" hashValue="ON39YdpmFHfN9f47KpiRvqrKx0V9+erV1CNkpWzYhW/Qyc6aT8rEyCrvauWSYGZK2ia3o7vd3akF07acHAFpOA==" saltValue="yVW9XmDwTqEnmpSGai0KYg==" spinCount="100000" sqref="D2" name="Range1_1_3_1_1_1"/>
    <protectedRange sqref="B3:C3" name="Range1_21"/>
    <protectedRange sqref="D3" name="Range1_1_12"/>
    <protectedRange sqref="E3:J3" name="Range1_3_3"/>
    <protectedRange algorithmName="SHA-512" hashValue="ON39YdpmFHfN9f47KpiRvqrKx0V9+erV1CNkpWzYhW/Qyc6aT8rEyCrvauWSYGZK2ia3o7vd3akF07acHAFpOA==" saltValue="yVW9XmDwTqEnmpSGai0KYg==" spinCount="100000" sqref="I4:J4 B4:C4" name="Range1_13_1"/>
    <protectedRange algorithmName="SHA-512" hashValue="ON39YdpmFHfN9f47KpiRvqrKx0V9+erV1CNkpWzYhW/Qyc6aT8rEyCrvauWSYGZK2ia3o7vd3akF07acHAFpOA==" saltValue="yVW9XmDwTqEnmpSGai0KYg==" spinCount="100000" sqref="D4" name="Range1_1_8_1"/>
    <protectedRange algorithmName="SHA-512" hashValue="ON39YdpmFHfN9f47KpiRvqrKx0V9+erV1CNkpWzYhW/Qyc6aT8rEyCrvauWSYGZK2ia3o7vd3akF07acHAFpOA==" saltValue="yVW9XmDwTqEnmpSGai0KYg==" spinCount="100000" sqref="E4:H4" name="Range1_3_2_1"/>
    <protectedRange algorithmName="SHA-512" hashValue="ON39YdpmFHfN9f47KpiRvqrKx0V9+erV1CNkpWzYhW/Qyc6aT8rEyCrvauWSYGZK2ia3o7vd3akF07acHAFpOA==" saltValue="yVW9XmDwTqEnmpSGai0KYg==" spinCount="100000" sqref="B5:C5 I5:J5" name="Range1_21_1"/>
    <protectedRange algorithmName="SHA-512" hashValue="ON39YdpmFHfN9f47KpiRvqrKx0V9+erV1CNkpWzYhW/Qyc6aT8rEyCrvauWSYGZK2ia3o7vd3akF07acHAFpOA==" saltValue="yVW9XmDwTqEnmpSGai0KYg==" spinCount="100000" sqref="D5" name="Range1_1_17"/>
    <protectedRange algorithmName="SHA-512" hashValue="ON39YdpmFHfN9f47KpiRvqrKx0V9+erV1CNkpWzYhW/Qyc6aT8rEyCrvauWSYGZK2ia3o7vd3akF07acHAFpOA==" saltValue="yVW9XmDwTqEnmpSGai0KYg==" spinCount="100000" sqref="E5:H5" name="Range1_3_5"/>
  </protectedRanges>
  <conditionalFormatting sqref="E2">
    <cfRule type="top10" dxfId="2848" priority="24" rank="1"/>
  </conditionalFormatting>
  <conditionalFormatting sqref="F2">
    <cfRule type="top10" dxfId="2847" priority="23" rank="1"/>
  </conditionalFormatting>
  <conditionalFormatting sqref="G2">
    <cfRule type="top10" dxfId="2846" priority="22" rank="1"/>
  </conditionalFormatting>
  <conditionalFormatting sqref="H2">
    <cfRule type="top10" dxfId="2845" priority="21" rank="1"/>
  </conditionalFormatting>
  <conditionalFormatting sqref="I2">
    <cfRule type="top10" dxfId="2844" priority="20" rank="1"/>
  </conditionalFormatting>
  <conditionalFormatting sqref="J2">
    <cfRule type="top10" dxfId="2843" priority="19" rank="1"/>
  </conditionalFormatting>
  <conditionalFormatting sqref="F3">
    <cfRule type="top10" dxfId="2842" priority="13" rank="1"/>
  </conditionalFormatting>
  <conditionalFormatting sqref="G3">
    <cfRule type="top10" dxfId="2841" priority="14" rank="1"/>
  </conditionalFormatting>
  <conditionalFormatting sqref="H3">
    <cfRule type="top10" dxfId="2840" priority="15" rank="1"/>
  </conditionalFormatting>
  <conditionalFormatting sqref="I3">
    <cfRule type="top10" dxfId="2839" priority="16" rank="1"/>
  </conditionalFormatting>
  <conditionalFormatting sqref="J3">
    <cfRule type="top10" dxfId="2838" priority="17" rank="1"/>
  </conditionalFormatting>
  <conditionalFormatting sqref="E3">
    <cfRule type="top10" dxfId="2837" priority="18" rank="1"/>
  </conditionalFormatting>
  <conditionalFormatting sqref="F4">
    <cfRule type="top10" dxfId="2836" priority="7" rank="1"/>
  </conditionalFormatting>
  <conditionalFormatting sqref="G4">
    <cfRule type="top10" dxfId="2835" priority="8" rank="1"/>
  </conditionalFormatting>
  <conditionalFormatting sqref="H4">
    <cfRule type="top10" dxfId="2834" priority="9" rank="1"/>
  </conditionalFormatting>
  <conditionalFormatting sqref="I4">
    <cfRule type="top10" dxfId="2833" priority="10" rank="1"/>
  </conditionalFormatting>
  <conditionalFormatting sqref="J4">
    <cfRule type="top10" dxfId="2832" priority="11" rank="1"/>
  </conditionalFormatting>
  <conditionalFormatting sqref="E4">
    <cfRule type="top10" dxfId="2831" priority="12" rank="1"/>
  </conditionalFormatting>
  <conditionalFormatting sqref="F5">
    <cfRule type="top10" dxfId="2830" priority="5" rank="1"/>
  </conditionalFormatting>
  <conditionalFormatting sqref="G5">
    <cfRule type="top10" dxfId="2829" priority="4" rank="1"/>
  </conditionalFormatting>
  <conditionalFormatting sqref="H5">
    <cfRule type="top10" dxfId="2828" priority="3" rank="1"/>
  </conditionalFormatting>
  <conditionalFormatting sqref="I5">
    <cfRule type="top10" dxfId="2827" priority="1" rank="1"/>
  </conditionalFormatting>
  <conditionalFormatting sqref="J5">
    <cfRule type="top10" dxfId="2826" priority="2" rank="1"/>
  </conditionalFormatting>
  <conditionalFormatting sqref="E5">
    <cfRule type="top10" dxfId="2825" priority="6" rank="1"/>
  </conditionalFormatting>
  <hyperlinks>
    <hyperlink ref="Q1" location="'National Rankings'!A1" display="Back to Ranking" xr:uid="{8103F4AB-21DA-47B8-A609-6A004F3F72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3F4552-E107-460B-9290-F156B588F91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24958-CED3-4C4F-9E1F-2329866D9214}">
  <dimension ref="A1:Q9"/>
  <sheetViews>
    <sheetView workbookViewId="0">
      <selection activeCell="A7" sqref="A7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192</v>
      </c>
      <c r="C2" s="16">
        <v>44731</v>
      </c>
      <c r="D2" s="17" t="s">
        <v>84</v>
      </c>
      <c r="E2" s="18">
        <v>196</v>
      </c>
      <c r="F2" s="18">
        <v>197</v>
      </c>
      <c r="G2" s="18">
        <v>196</v>
      </c>
      <c r="H2" s="18">
        <v>197</v>
      </c>
      <c r="I2" s="18"/>
      <c r="J2" s="18"/>
      <c r="K2" s="21">
        <v>4</v>
      </c>
      <c r="L2" s="21">
        <v>786</v>
      </c>
      <c r="M2" s="22">
        <v>196.5</v>
      </c>
      <c r="N2" s="23">
        <v>2</v>
      </c>
      <c r="O2" s="24">
        <v>198.5</v>
      </c>
    </row>
    <row r="3" spans="1:17" x14ac:dyDescent="0.3">
      <c r="A3" s="14" t="s">
        <v>62</v>
      </c>
      <c r="B3" s="15" t="s">
        <v>192</v>
      </c>
      <c r="C3" s="16">
        <v>44734</v>
      </c>
      <c r="D3" s="17" t="s">
        <v>82</v>
      </c>
      <c r="E3" s="18">
        <v>191</v>
      </c>
      <c r="F3" s="18">
        <v>193</v>
      </c>
      <c r="G3" s="18">
        <v>199</v>
      </c>
      <c r="H3" s="18">
        <v>198</v>
      </c>
      <c r="I3" s="18"/>
      <c r="J3" s="18"/>
      <c r="K3" s="21">
        <v>4</v>
      </c>
      <c r="L3" s="21">
        <v>781</v>
      </c>
      <c r="M3" s="22">
        <v>195.25</v>
      </c>
      <c r="N3" s="23">
        <v>2</v>
      </c>
      <c r="O3" s="24">
        <v>197.25</v>
      </c>
    </row>
    <row r="4" spans="1:17" x14ac:dyDescent="0.3">
      <c r="A4" s="14" t="s">
        <v>62</v>
      </c>
      <c r="B4" s="15" t="s">
        <v>192</v>
      </c>
      <c r="C4" s="16">
        <v>44780</v>
      </c>
      <c r="D4" s="17" t="s">
        <v>82</v>
      </c>
      <c r="E4" s="18">
        <v>198</v>
      </c>
      <c r="F4" s="18">
        <v>195</v>
      </c>
      <c r="G4" s="18">
        <v>194</v>
      </c>
      <c r="H4" s="18">
        <v>190</v>
      </c>
      <c r="I4" s="18"/>
      <c r="J4" s="18"/>
      <c r="K4" s="21">
        <v>4</v>
      </c>
      <c r="L4" s="21">
        <v>777</v>
      </c>
      <c r="M4" s="22">
        <v>194.25</v>
      </c>
      <c r="N4" s="23">
        <v>2</v>
      </c>
      <c r="O4" s="24">
        <v>196.25</v>
      </c>
    </row>
    <row r="5" spans="1:17" x14ac:dyDescent="0.3">
      <c r="A5" s="14" t="s">
        <v>62</v>
      </c>
      <c r="B5" s="15" t="s">
        <v>192</v>
      </c>
      <c r="C5" s="16">
        <v>44822</v>
      </c>
      <c r="D5" s="17" t="s">
        <v>84</v>
      </c>
      <c r="E5" s="18">
        <v>198</v>
      </c>
      <c r="F5" s="18">
        <v>195</v>
      </c>
      <c r="G5" s="18">
        <v>199.001</v>
      </c>
      <c r="H5" s="18">
        <v>195</v>
      </c>
      <c r="I5" s="18"/>
      <c r="J5" s="18"/>
      <c r="K5" s="21">
        <v>4</v>
      </c>
      <c r="L5" s="21">
        <v>787.00099999999998</v>
      </c>
      <c r="M5" s="22">
        <v>196.75024999999999</v>
      </c>
      <c r="N5" s="23">
        <v>4</v>
      </c>
      <c r="O5" s="24">
        <v>200.75024999999999</v>
      </c>
    </row>
    <row r="6" spans="1:17" x14ac:dyDescent="0.3">
      <c r="A6" s="14" t="s">
        <v>62</v>
      </c>
      <c r="B6" s="15" t="s">
        <v>192</v>
      </c>
      <c r="C6" s="16">
        <v>44815</v>
      </c>
      <c r="D6" s="17" t="s">
        <v>82</v>
      </c>
      <c r="E6" s="18">
        <v>195</v>
      </c>
      <c r="F6" s="18">
        <v>194</v>
      </c>
      <c r="G6" s="18">
        <v>196</v>
      </c>
      <c r="H6" s="18">
        <v>193</v>
      </c>
      <c r="I6" s="18">
        <v>194</v>
      </c>
      <c r="J6" s="18">
        <v>196</v>
      </c>
      <c r="K6" s="21">
        <v>6</v>
      </c>
      <c r="L6" s="21">
        <v>1168</v>
      </c>
      <c r="M6" s="22">
        <v>194.66666666666666</v>
      </c>
      <c r="N6" s="23">
        <v>4</v>
      </c>
      <c r="O6" s="24">
        <v>198.66666666666666</v>
      </c>
    </row>
    <row r="7" spans="1:17" x14ac:dyDescent="0.3">
      <c r="A7" s="14" t="s">
        <v>62</v>
      </c>
      <c r="B7" s="15" t="s">
        <v>192</v>
      </c>
      <c r="C7" s="16">
        <v>44832</v>
      </c>
      <c r="D7" s="17" t="s">
        <v>82</v>
      </c>
      <c r="E7" s="18">
        <v>192</v>
      </c>
      <c r="F7" s="18">
        <v>194</v>
      </c>
      <c r="G7" s="18">
        <v>193</v>
      </c>
      <c r="H7" s="18">
        <v>198</v>
      </c>
      <c r="I7" s="18"/>
      <c r="J7" s="18"/>
      <c r="K7" s="21">
        <v>4</v>
      </c>
      <c r="L7" s="21">
        <v>777</v>
      </c>
      <c r="M7" s="22">
        <v>194.25</v>
      </c>
      <c r="N7" s="23">
        <v>2</v>
      </c>
      <c r="O7" s="24">
        <v>196.25</v>
      </c>
    </row>
    <row r="9" spans="1:17" x14ac:dyDescent="0.3">
      <c r="K9" s="8">
        <f>SUM(K2:K8)</f>
        <v>26</v>
      </c>
      <c r="L9" s="8">
        <f>SUM(L2:L8)</f>
        <v>5076.0010000000002</v>
      </c>
      <c r="M9" s="7">
        <f>SUM(L9/K9)</f>
        <v>195.23080769230771</v>
      </c>
      <c r="N9" s="8">
        <f>SUM(N2:N8)</f>
        <v>16</v>
      </c>
      <c r="O9" s="12">
        <f>SUM(M9+N9)</f>
        <v>211.23080769230771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1"/>
    <protectedRange algorithmName="SHA-512" hashValue="ON39YdpmFHfN9f47KpiRvqrKx0V9+erV1CNkpWzYhW/Qyc6aT8rEyCrvauWSYGZK2ia3o7vd3akF07acHAFpOA==" saltValue="yVW9XmDwTqEnmpSGai0KYg==" spinCount="100000" sqref="D2" name="Range1_1_17"/>
    <protectedRange algorithmName="SHA-512" hashValue="ON39YdpmFHfN9f47KpiRvqrKx0V9+erV1CNkpWzYhW/Qyc6aT8rEyCrvauWSYGZK2ia3o7vd3akF07acHAFpOA==" saltValue="yVW9XmDwTqEnmpSGai0KYg==" spinCount="100000" sqref="E2:H2" name="Range1_3_5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1_3"/>
    <protectedRange algorithmName="SHA-512" hashValue="ON39YdpmFHfN9f47KpiRvqrKx0V9+erV1CNkpWzYhW/Qyc6aT8rEyCrvauWSYGZK2ia3o7vd3akF07acHAFpOA==" saltValue="yVW9XmDwTqEnmpSGai0KYg==" spinCount="100000" sqref="E4:J4 B4:C4" name="Range1_10_1"/>
    <protectedRange algorithmName="SHA-512" hashValue="ON39YdpmFHfN9f47KpiRvqrKx0V9+erV1CNkpWzYhW/Qyc6aT8rEyCrvauWSYGZK2ia3o7vd3akF07acHAFpOA==" saltValue="yVW9XmDwTqEnmpSGai0KYg==" spinCount="100000" sqref="D4" name="Range1_1_7_1"/>
    <protectedRange algorithmName="SHA-512" hashValue="ON39YdpmFHfN9f47KpiRvqrKx0V9+erV1CNkpWzYhW/Qyc6aT8rEyCrvauWSYGZK2ia3o7vd3akF07acHAFpOA==" saltValue="yVW9XmDwTqEnmpSGai0KYg==" spinCount="100000" sqref="B5:C5 I5:J5" name="Range1_17"/>
    <protectedRange algorithmName="SHA-512" hashValue="ON39YdpmFHfN9f47KpiRvqrKx0V9+erV1CNkpWzYhW/Qyc6aT8rEyCrvauWSYGZK2ia3o7vd3akF07acHAFpOA==" saltValue="yVW9XmDwTqEnmpSGai0KYg==" spinCount="100000" sqref="D5" name="Range1_1_14"/>
    <protectedRange algorithmName="SHA-512" hashValue="ON39YdpmFHfN9f47KpiRvqrKx0V9+erV1CNkpWzYhW/Qyc6aT8rEyCrvauWSYGZK2ia3o7vd3akF07acHAFpOA==" saltValue="yVW9XmDwTqEnmpSGai0KYg==" spinCount="100000" sqref="E5:H5" name="Range1_3_5_1"/>
    <protectedRange algorithmName="SHA-512" hashValue="ON39YdpmFHfN9f47KpiRvqrKx0V9+erV1CNkpWzYhW/Qyc6aT8rEyCrvauWSYGZK2ia3o7vd3akF07acHAFpOA==" saltValue="yVW9XmDwTqEnmpSGai0KYg==" spinCount="100000" sqref="B6:C6 I6:J6" name="Range1_18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E6:H6" name="Range1_3_6"/>
    <protectedRange algorithmName="SHA-512" hashValue="ON39YdpmFHfN9f47KpiRvqrKx0V9+erV1CNkpWzYhW/Qyc6aT8rEyCrvauWSYGZK2ia3o7vd3akF07acHAFpOA==" saltValue="yVW9XmDwTqEnmpSGai0KYg==" spinCount="100000" sqref="B7:C7" name="Range1_24"/>
    <protectedRange algorithmName="SHA-512" hashValue="ON39YdpmFHfN9f47KpiRvqrKx0V9+erV1CNkpWzYhW/Qyc6aT8rEyCrvauWSYGZK2ia3o7vd3akF07acHAFpOA==" saltValue="yVW9XmDwTqEnmpSGai0KYg==" spinCount="100000" sqref="E7:J7" name="Range1_3_7"/>
    <protectedRange algorithmName="SHA-512" hashValue="ON39YdpmFHfN9f47KpiRvqrKx0V9+erV1CNkpWzYhW/Qyc6aT8rEyCrvauWSYGZK2ia3o7vd3akF07acHAFpOA==" saltValue="yVW9XmDwTqEnmpSGai0KYg==" spinCount="100000" sqref="D7" name="Range1_1_23_1"/>
  </protectedRanges>
  <conditionalFormatting sqref="F2">
    <cfRule type="top10" dxfId="2824" priority="41" rank="1"/>
  </conditionalFormatting>
  <conditionalFormatting sqref="G2">
    <cfRule type="top10" dxfId="2823" priority="40" rank="1"/>
  </conditionalFormatting>
  <conditionalFormatting sqref="H2">
    <cfRule type="top10" dxfId="2822" priority="39" rank="1"/>
  </conditionalFormatting>
  <conditionalFormatting sqref="I2">
    <cfRule type="top10" dxfId="2821" priority="37" rank="1"/>
  </conditionalFormatting>
  <conditionalFormatting sqref="J2">
    <cfRule type="top10" dxfId="2820" priority="38" rank="1"/>
  </conditionalFormatting>
  <conditionalFormatting sqref="E2">
    <cfRule type="top10" dxfId="2819" priority="42" rank="1"/>
  </conditionalFormatting>
  <conditionalFormatting sqref="J3">
    <cfRule type="top10" dxfId="2818" priority="31" rank="1"/>
  </conditionalFormatting>
  <conditionalFormatting sqref="I3">
    <cfRule type="top10" dxfId="2817" priority="32" rank="1"/>
  </conditionalFormatting>
  <conditionalFormatting sqref="H3">
    <cfRule type="top10" dxfId="2816" priority="33" rank="1"/>
  </conditionalFormatting>
  <conditionalFormatting sqref="G3">
    <cfRule type="top10" dxfId="2815" priority="34" rank="1"/>
  </conditionalFormatting>
  <conditionalFormatting sqref="F3">
    <cfRule type="top10" dxfId="2814" priority="35" rank="1"/>
  </conditionalFormatting>
  <conditionalFormatting sqref="E3">
    <cfRule type="top10" dxfId="2813" priority="36" rank="1"/>
  </conditionalFormatting>
  <conditionalFormatting sqref="E4:J4">
    <cfRule type="cellIs" dxfId="2812" priority="30" operator="equal">
      <formula>200</formula>
    </cfRule>
  </conditionalFormatting>
  <conditionalFormatting sqref="F4">
    <cfRule type="top10" dxfId="2811" priority="24" rank="1"/>
  </conditionalFormatting>
  <conditionalFormatting sqref="G4">
    <cfRule type="top10" dxfId="2810" priority="25" rank="1"/>
  </conditionalFormatting>
  <conditionalFormatting sqref="H4">
    <cfRule type="top10" dxfId="2809" priority="26" rank="1"/>
  </conditionalFormatting>
  <conditionalFormatting sqref="I4">
    <cfRule type="top10" dxfId="2808" priority="27" rank="1"/>
  </conditionalFormatting>
  <conditionalFormatting sqref="J4">
    <cfRule type="top10" dxfId="2807" priority="28" rank="1"/>
  </conditionalFormatting>
  <conditionalFormatting sqref="E4">
    <cfRule type="top10" dxfId="2806" priority="29" rank="1"/>
  </conditionalFormatting>
  <conditionalFormatting sqref="F5">
    <cfRule type="top10" dxfId="2805" priority="21" rank="1"/>
  </conditionalFormatting>
  <conditionalFormatting sqref="I5">
    <cfRule type="top10" dxfId="2804" priority="18" rank="1"/>
    <cfRule type="top10" dxfId="2803" priority="23" rank="1"/>
  </conditionalFormatting>
  <conditionalFormatting sqref="E5">
    <cfRule type="top10" dxfId="2802" priority="22" rank="1"/>
  </conditionalFormatting>
  <conditionalFormatting sqref="G5">
    <cfRule type="top10" dxfId="2801" priority="20" rank="1"/>
  </conditionalFormatting>
  <conditionalFormatting sqref="H5">
    <cfRule type="top10" dxfId="2800" priority="19" rank="1"/>
  </conditionalFormatting>
  <conditionalFormatting sqref="J5">
    <cfRule type="top10" dxfId="2799" priority="17" rank="1"/>
  </conditionalFormatting>
  <conditionalFormatting sqref="E5:J5">
    <cfRule type="cellIs" dxfId="2798" priority="16" operator="greaterThanOrEqual">
      <formula>200</formula>
    </cfRule>
  </conditionalFormatting>
  <conditionalFormatting sqref="F6">
    <cfRule type="top10" dxfId="2797" priority="13" rank="1"/>
  </conditionalFormatting>
  <conditionalFormatting sqref="I6">
    <cfRule type="top10" dxfId="2796" priority="10" rank="1"/>
    <cfRule type="top10" dxfId="2795" priority="15" rank="1"/>
  </conditionalFormatting>
  <conditionalFormatting sqref="E6">
    <cfRule type="top10" dxfId="2794" priority="14" rank="1"/>
  </conditionalFormatting>
  <conditionalFormatting sqref="G6">
    <cfRule type="top10" dxfId="2793" priority="12" rank="1"/>
  </conditionalFormatting>
  <conditionalFormatting sqref="H6">
    <cfRule type="top10" dxfId="2792" priority="11" rank="1"/>
  </conditionalFormatting>
  <conditionalFormatting sqref="J6">
    <cfRule type="top10" dxfId="2791" priority="9" rank="1"/>
  </conditionalFormatting>
  <conditionalFormatting sqref="E6:J6">
    <cfRule type="cellIs" dxfId="2790" priority="8" operator="greaterThanOrEqual">
      <formula>200</formula>
    </cfRule>
  </conditionalFormatting>
  <conditionalFormatting sqref="E7:J7">
    <cfRule type="cellIs" dxfId="2789" priority="1" operator="greaterThanOrEqual">
      <formula>200</formula>
    </cfRule>
  </conditionalFormatting>
  <conditionalFormatting sqref="E7">
    <cfRule type="top10" dxfId="2788" priority="2" rank="1"/>
  </conditionalFormatting>
  <conditionalFormatting sqref="G7">
    <cfRule type="top10" dxfId="2787" priority="3" rank="1"/>
  </conditionalFormatting>
  <conditionalFormatting sqref="H7">
    <cfRule type="top10" dxfId="2786" priority="4" rank="1"/>
  </conditionalFormatting>
  <conditionalFormatting sqref="J7">
    <cfRule type="top10" dxfId="2785" priority="5" rank="1"/>
  </conditionalFormatting>
  <conditionalFormatting sqref="F7">
    <cfRule type="top10" dxfId="2784" priority="6" rank="1"/>
  </conditionalFormatting>
  <conditionalFormatting sqref="I7">
    <cfRule type="top10" dxfId="2783" priority="7" rank="1"/>
  </conditionalFormatting>
  <hyperlinks>
    <hyperlink ref="Q1" location="'National Rankings'!A1" display="Back to Ranking" xr:uid="{E9F8AAD1-2D38-4331-AA00-000970C29B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DB096B-1CAA-4FBF-830B-F61F0AA5D8B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47FD3-71F1-4359-8A7D-F7F341E0FEE1}">
  <sheetPr codeName="Sheet23"/>
  <dimension ref="A1:Q9"/>
  <sheetViews>
    <sheetView workbookViewId="0">
      <selection activeCell="A7" sqref="A7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48</v>
      </c>
      <c r="B2" s="15" t="s">
        <v>43</v>
      </c>
      <c r="C2" s="16">
        <v>44635</v>
      </c>
      <c r="D2" s="17" t="s">
        <v>49</v>
      </c>
      <c r="E2" s="18">
        <v>196</v>
      </c>
      <c r="F2" s="18">
        <v>197</v>
      </c>
      <c r="G2" s="18">
        <v>192</v>
      </c>
      <c r="H2" s="18">
        <v>199</v>
      </c>
      <c r="I2" s="18"/>
      <c r="J2" s="18"/>
      <c r="K2" s="21">
        <v>4</v>
      </c>
      <c r="L2" s="21">
        <v>784</v>
      </c>
      <c r="M2" s="22">
        <v>196</v>
      </c>
      <c r="N2" s="23">
        <v>9</v>
      </c>
      <c r="O2" s="24">
        <v>205</v>
      </c>
    </row>
    <row r="3" spans="1:17" x14ac:dyDescent="0.3">
      <c r="A3" s="14" t="s">
        <v>62</v>
      </c>
      <c r="B3" s="15" t="s">
        <v>43</v>
      </c>
      <c r="C3" s="16">
        <v>44675</v>
      </c>
      <c r="D3" s="17" t="s">
        <v>49</v>
      </c>
      <c r="E3" s="18">
        <v>194</v>
      </c>
      <c r="F3" s="18">
        <v>188</v>
      </c>
      <c r="G3" s="18">
        <v>194</v>
      </c>
      <c r="H3" s="18">
        <v>193</v>
      </c>
      <c r="I3" s="18"/>
      <c r="J3" s="18"/>
      <c r="K3" s="21">
        <v>4</v>
      </c>
      <c r="L3" s="21">
        <v>769</v>
      </c>
      <c r="M3" s="22">
        <v>192.25</v>
      </c>
      <c r="N3" s="23">
        <v>5</v>
      </c>
      <c r="O3" s="24">
        <v>197.25</v>
      </c>
    </row>
    <row r="4" spans="1:17" x14ac:dyDescent="0.3">
      <c r="A4" s="43" t="s">
        <v>22</v>
      </c>
      <c r="B4" s="52" t="s">
        <v>43</v>
      </c>
      <c r="C4" s="53">
        <v>44698</v>
      </c>
      <c r="D4" s="54" t="s">
        <v>49</v>
      </c>
      <c r="E4" s="55">
        <v>194</v>
      </c>
      <c r="F4" s="55">
        <v>194</v>
      </c>
      <c r="G4" s="55">
        <v>189</v>
      </c>
      <c r="H4" s="55">
        <v>189</v>
      </c>
      <c r="I4" s="55"/>
      <c r="J4" s="55"/>
      <c r="K4" s="56">
        <v>4</v>
      </c>
      <c r="L4" s="56">
        <v>766</v>
      </c>
      <c r="M4" s="57">
        <v>191.5</v>
      </c>
      <c r="N4" s="58">
        <v>2</v>
      </c>
      <c r="O4" s="59">
        <v>193.5</v>
      </c>
    </row>
    <row r="5" spans="1:17" x14ac:dyDescent="0.3">
      <c r="A5" s="14" t="s">
        <v>62</v>
      </c>
      <c r="B5" s="15" t="s">
        <v>43</v>
      </c>
      <c r="C5" s="16">
        <v>44761</v>
      </c>
      <c r="D5" s="17" t="s">
        <v>224</v>
      </c>
      <c r="E5" s="18">
        <v>187</v>
      </c>
      <c r="F5" s="18">
        <v>188</v>
      </c>
      <c r="G5" s="18">
        <v>193</v>
      </c>
      <c r="H5" s="18">
        <v>195</v>
      </c>
      <c r="I5" s="18"/>
      <c r="J5" s="18"/>
      <c r="K5" s="21">
        <v>4</v>
      </c>
      <c r="L5" s="21">
        <v>763</v>
      </c>
      <c r="M5" s="22">
        <v>190.75</v>
      </c>
      <c r="N5" s="23">
        <v>8</v>
      </c>
      <c r="O5" s="24">
        <v>198.75</v>
      </c>
    </row>
    <row r="6" spans="1:17" x14ac:dyDescent="0.3">
      <c r="A6" s="14" t="s">
        <v>62</v>
      </c>
      <c r="B6" s="15" t="s">
        <v>43</v>
      </c>
      <c r="C6" s="16">
        <v>44824</v>
      </c>
      <c r="D6" s="17" t="s">
        <v>49</v>
      </c>
      <c r="E6" s="18">
        <v>192</v>
      </c>
      <c r="F6" s="18">
        <v>195</v>
      </c>
      <c r="G6" s="18">
        <v>194</v>
      </c>
      <c r="H6" s="18">
        <v>186</v>
      </c>
      <c r="I6" s="18"/>
      <c r="J6" s="18"/>
      <c r="K6" s="21">
        <v>4</v>
      </c>
      <c r="L6" s="21">
        <v>767</v>
      </c>
      <c r="M6" s="22">
        <v>191.75</v>
      </c>
      <c r="N6" s="23">
        <v>2</v>
      </c>
      <c r="O6" s="24">
        <v>193.75</v>
      </c>
    </row>
    <row r="7" spans="1:17" x14ac:dyDescent="0.3">
      <c r="A7" s="14" t="s">
        <v>62</v>
      </c>
      <c r="B7" s="15" t="s">
        <v>43</v>
      </c>
      <c r="C7" s="16">
        <v>44852</v>
      </c>
      <c r="D7" s="17" t="s">
        <v>49</v>
      </c>
      <c r="E7" s="18">
        <v>194</v>
      </c>
      <c r="F7" s="18">
        <v>190</v>
      </c>
      <c r="G7" s="18">
        <v>192</v>
      </c>
      <c r="H7" s="18">
        <v>190</v>
      </c>
      <c r="I7" s="18"/>
      <c r="J7" s="18"/>
      <c r="K7" s="21">
        <v>4</v>
      </c>
      <c r="L7" s="21">
        <v>766</v>
      </c>
      <c r="M7" s="22">
        <v>191.5</v>
      </c>
      <c r="N7" s="23">
        <v>2</v>
      </c>
      <c r="O7" s="24">
        <v>193.5</v>
      </c>
    </row>
    <row r="9" spans="1:17" x14ac:dyDescent="0.3">
      <c r="K9" s="8">
        <f>SUM(K2:K8)</f>
        <v>24</v>
      </c>
      <c r="L9" s="8">
        <f>SUM(L2:L8)</f>
        <v>4615</v>
      </c>
      <c r="M9" s="7">
        <f>SUM(L9/K9)</f>
        <v>192.29166666666666</v>
      </c>
      <c r="N9" s="8">
        <f>SUM(N2:N8)</f>
        <v>28</v>
      </c>
      <c r="O9" s="12">
        <f>SUM(M9+N9)</f>
        <v>220.29166666666666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3:J3 B3:C3" name="Range1_23"/>
    <protectedRange algorithmName="SHA-512" hashValue="ON39YdpmFHfN9f47KpiRvqrKx0V9+erV1CNkpWzYhW/Qyc6aT8rEyCrvauWSYGZK2ia3o7vd3akF07acHAFpOA==" saltValue="yVW9XmDwTqEnmpSGai0KYg==" spinCount="100000" sqref="D3" name="Range1_1_18"/>
    <protectedRange algorithmName="SHA-512" hashValue="ON39YdpmFHfN9f47KpiRvqrKx0V9+erV1CNkpWzYhW/Qyc6aT8rEyCrvauWSYGZK2ia3o7vd3akF07acHAFpOA==" saltValue="yVW9XmDwTqEnmpSGai0KYg==" spinCount="100000" sqref="E3:H3" name="Range1_3_8"/>
    <protectedRange algorithmName="SHA-512" hashValue="ON39YdpmFHfN9f47KpiRvqrKx0V9+erV1CNkpWzYhW/Qyc6aT8rEyCrvauWSYGZK2ia3o7vd3akF07acHAFpOA==" saltValue="yVW9XmDwTqEnmpSGai0KYg==" spinCount="100000" sqref="B4:C4 E4:J4" name="Range1_14_1"/>
    <protectedRange algorithmName="SHA-512" hashValue="ON39YdpmFHfN9f47KpiRvqrKx0V9+erV1CNkpWzYhW/Qyc6aT8rEyCrvauWSYGZK2ia3o7vd3akF07acHAFpOA==" saltValue="yVW9XmDwTqEnmpSGai0KYg==" spinCount="100000" sqref="D4" name="Range1_1_9_1"/>
    <protectedRange algorithmName="SHA-512" hashValue="ON39YdpmFHfN9f47KpiRvqrKx0V9+erV1CNkpWzYhW/Qyc6aT8rEyCrvauWSYGZK2ia3o7vd3akF07acHAFpOA==" saltValue="yVW9XmDwTqEnmpSGai0KYg==" spinCount="100000" sqref="E6:J6 B6:C6" name="Range1_2_3"/>
    <protectedRange algorithmName="SHA-512" hashValue="ON39YdpmFHfN9f47KpiRvqrKx0V9+erV1CNkpWzYhW/Qyc6aT8rEyCrvauWSYGZK2ia3o7vd3akF07acHAFpOA==" saltValue="yVW9XmDwTqEnmpSGai0KYg==" spinCount="100000" sqref="D6" name="Range1_1_1_4"/>
    <protectedRange algorithmName="SHA-512" hashValue="ON39YdpmFHfN9f47KpiRvqrKx0V9+erV1CNkpWzYhW/Qyc6aT8rEyCrvauWSYGZK2ia3o7vd3akF07acHAFpOA==" saltValue="yVW9XmDwTqEnmpSGai0KYg==" spinCount="100000" sqref="B7:C7" name="Range1_24"/>
    <protectedRange algorithmName="SHA-512" hashValue="ON39YdpmFHfN9f47KpiRvqrKx0V9+erV1CNkpWzYhW/Qyc6aT8rEyCrvauWSYGZK2ia3o7vd3akF07acHAFpOA==" saltValue="yVW9XmDwTqEnmpSGai0KYg==" spinCount="100000" sqref="E7:J7" name="Range1_3_7"/>
    <protectedRange algorithmName="SHA-512" hashValue="ON39YdpmFHfN9f47KpiRvqrKx0V9+erV1CNkpWzYhW/Qyc6aT8rEyCrvauWSYGZK2ia3o7vd3akF07acHAFpOA==" saltValue="yVW9XmDwTqEnmpSGai0KYg==" spinCount="100000" sqref="D7" name="Range1_1_23_1"/>
  </protectedRanges>
  <conditionalFormatting sqref="E2">
    <cfRule type="top10" dxfId="2782" priority="38" rank="1"/>
  </conditionalFormatting>
  <conditionalFormatting sqref="F2">
    <cfRule type="top10" dxfId="2781" priority="37" rank="1"/>
  </conditionalFormatting>
  <conditionalFormatting sqref="G2">
    <cfRule type="top10" dxfId="2780" priority="36" rank="1"/>
  </conditionalFormatting>
  <conditionalFormatting sqref="H2">
    <cfRule type="top10" dxfId="2779" priority="35" rank="1"/>
  </conditionalFormatting>
  <conditionalFormatting sqref="I2">
    <cfRule type="top10" dxfId="2778" priority="34" rank="1"/>
  </conditionalFormatting>
  <conditionalFormatting sqref="J2">
    <cfRule type="top10" dxfId="2777" priority="33" rank="1"/>
  </conditionalFormatting>
  <conditionalFormatting sqref="F3">
    <cfRule type="top10" dxfId="2776" priority="31" rank="1"/>
  </conditionalFormatting>
  <conditionalFormatting sqref="G3">
    <cfRule type="top10" dxfId="2775" priority="30" rank="1"/>
  </conditionalFormatting>
  <conditionalFormatting sqref="H3">
    <cfRule type="top10" dxfId="2774" priority="29" rank="1"/>
  </conditionalFormatting>
  <conditionalFormatting sqref="I3">
    <cfRule type="top10" dxfId="2773" priority="27" rank="1"/>
  </conditionalFormatting>
  <conditionalFormatting sqref="J3">
    <cfRule type="top10" dxfId="2772" priority="28" rank="1"/>
  </conditionalFormatting>
  <conditionalFormatting sqref="E3">
    <cfRule type="top10" dxfId="2771" priority="32" rank="1"/>
  </conditionalFormatting>
  <conditionalFormatting sqref="J4">
    <cfRule type="top10" dxfId="2770" priority="21" rank="1"/>
  </conditionalFormatting>
  <conditionalFormatting sqref="I4">
    <cfRule type="top10" dxfId="2769" priority="22" rank="1"/>
  </conditionalFormatting>
  <conditionalFormatting sqref="H4">
    <cfRule type="top10" dxfId="2768" priority="23" rank="1"/>
  </conditionalFormatting>
  <conditionalFormatting sqref="G4">
    <cfRule type="top10" dxfId="2767" priority="24" rank="1"/>
  </conditionalFormatting>
  <conditionalFormatting sqref="F4">
    <cfRule type="top10" dxfId="2766" priority="25" rank="1"/>
  </conditionalFormatting>
  <conditionalFormatting sqref="E4">
    <cfRule type="top10" dxfId="2765" priority="26" rank="1"/>
  </conditionalFormatting>
  <conditionalFormatting sqref="E5">
    <cfRule type="top10" dxfId="2764" priority="20" rank="1"/>
  </conditionalFormatting>
  <conditionalFormatting sqref="F5">
    <cfRule type="top10" dxfId="2763" priority="19" rank="1"/>
  </conditionalFormatting>
  <conditionalFormatting sqref="G5">
    <cfRule type="top10" dxfId="2762" priority="18" rank="1"/>
  </conditionalFormatting>
  <conditionalFormatting sqref="H5">
    <cfRule type="top10" dxfId="2761" priority="17" rank="1"/>
  </conditionalFormatting>
  <conditionalFormatting sqref="I5">
    <cfRule type="top10" dxfId="2760" priority="16" rank="1"/>
  </conditionalFormatting>
  <conditionalFormatting sqref="J5">
    <cfRule type="top10" dxfId="2759" priority="15" rank="1"/>
  </conditionalFormatting>
  <conditionalFormatting sqref="I6">
    <cfRule type="top10" dxfId="2758" priority="9" rank="1"/>
  </conditionalFormatting>
  <conditionalFormatting sqref="H6">
    <cfRule type="top10" dxfId="2757" priority="10" rank="1"/>
  </conditionalFormatting>
  <conditionalFormatting sqref="G6">
    <cfRule type="top10" dxfId="2756" priority="11" rank="1"/>
  </conditionalFormatting>
  <conditionalFormatting sqref="F6">
    <cfRule type="top10" dxfId="2755" priority="12" rank="1"/>
  </conditionalFormatting>
  <conditionalFormatting sqref="E6">
    <cfRule type="top10" dxfId="2754" priority="13" rank="1"/>
  </conditionalFormatting>
  <conditionalFormatting sqref="J6">
    <cfRule type="top10" dxfId="2753" priority="14" rank="1"/>
  </conditionalFormatting>
  <conditionalFormatting sqref="E6:J6">
    <cfRule type="cellIs" dxfId="2752" priority="8" operator="equal">
      <formula>200</formula>
    </cfRule>
  </conditionalFormatting>
  <conditionalFormatting sqref="E7:J7">
    <cfRule type="cellIs" dxfId="2751" priority="1" operator="greaterThanOrEqual">
      <formula>200</formula>
    </cfRule>
  </conditionalFormatting>
  <conditionalFormatting sqref="E7">
    <cfRule type="top10" dxfId="2750" priority="2" rank="1"/>
  </conditionalFormatting>
  <conditionalFormatting sqref="G7">
    <cfRule type="top10" dxfId="2749" priority="3" rank="1"/>
  </conditionalFormatting>
  <conditionalFormatting sqref="H7">
    <cfRule type="top10" dxfId="2748" priority="4" rank="1"/>
  </conditionalFormatting>
  <conditionalFormatting sqref="J7">
    <cfRule type="top10" dxfId="2747" priority="5" rank="1"/>
  </conditionalFormatting>
  <conditionalFormatting sqref="F7">
    <cfRule type="top10" dxfId="2746" priority="6" rank="1"/>
  </conditionalFormatting>
  <conditionalFormatting sqref="I7">
    <cfRule type="top10" dxfId="2745" priority="7" rank="1"/>
  </conditionalFormatting>
  <hyperlinks>
    <hyperlink ref="Q1" location="'National Rankings'!A1" display="Back to Ranking" xr:uid="{54B9DEA9-0B8E-4791-AEC2-1315DD7B3F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4FCBE4-FA7A-4059-9C68-4952FC57205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43A87-8D56-4C52-9A68-AC806A18DC73}">
  <sheetPr codeName="Sheet52"/>
  <dimension ref="A1:Q13"/>
  <sheetViews>
    <sheetView workbookViewId="0">
      <selection activeCell="A11" sqref="A11:O1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57</v>
      </c>
      <c r="C2" s="16">
        <v>44639</v>
      </c>
      <c r="D2" s="17" t="s">
        <v>61</v>
      </c>
      <c r="E2" s="18">
        <v>190</v>
      </c>
      <c r="F2" s="18">
        <v>185</v>
      </c>
      <c r="G2" s="18">
        <v>187</v>
      </c>
      <c r="H2" s="18">
        <v>190.01</v>
      </c>
      <c r="I2" s="18"/>
      <c r="J2" s="18"/>
      <c r="K2" s="21">
        <v>4</v>
      </c>
      <c r="L2" s="21">
        <v>752.01</v>
      </c>
      <c r="M2" s="22">
        <v>188.0025</v>
      </c>
      <c r="N2" s="23">
        <v>6</v>
      </c>
      <c r="O2" s="24">
        <v>194.0025</v>
      </c>
    </row>
    <row r="3" spans="1:17" x14ac:dyDescent="0.3">
      <c r="A3" s="14" t="s">
        <v>37</v>
      </c>
      <c r="B3" s="15" t="s">
        <v>57</v>
      </c>
      <c r="C3" s="16">
        <v>44653</v>
      </c>
      <c r="D3" s="17" t="s">
        <v>52</v>
      </c>
      <c r="E3" s="18">
        <v>192</v>
      </c>
      <c r="F3" s="18">
        <v>189</v>
      </c>
      <c r="G3" s="18">
        <v>192</v>
      </c>
      <c r="H3" s="18">
        <v>191</v>
      </c>
      <c r="I3" s="18"/>
      <c r="J3" s="18"/>
      <c r="K3" s="21">
        <v>4</v>
      </c>
      <c r="L3" s="21">
        <v>764</v>
      </c>
      <c r="M3" s="22">
        <v>191</v>
      </c>
      <c r="N3" s="23">
        <v>2</v>
      </c>
      <c r="O3" s="24">
        <v>193</v>
      </c>
    </row>
    <row r="4" spans="1:17" x14ac:dyDescent="0.3">
      <c r="A4" s="14" t="s">
        <v>37</v>
      </c>
      <c r="B4" s="15" t="s">
        <v>57</v>
      </c>
      <c r="C4" s="16">
        <v>44688</v>
      </c>
      <c r="D4" s="17" t="s">
        <v>52</v>
      </c>
      <c r="E4" s="18">
        <v>196</v>
      </c>
      <c r="F4" s="18">
        <v>194</v>
      </c>
      <c r="G4" s="18">
        <v>188</v>
      </c>
      <c r="H4" s="18">
        <v>196</v>
      </c>
      <c r="I4" s="18"/>
      <c r="J4" s="18"/>
      <c r="K4" s="21">
        <v>4</v>
      </c>
      <c r="L4" s="21">
        <v>774</v>
      </c>
      <c r="M4" s="22">
        <v>193.5</v>
      </c>
      <c r="N4" s="23">
        <v>2</v>
      </c>
      <c r="O4" s="24">
        <v>195.5</v>
      </c>
    </row>
    <row r="5" spans="1:17" x14ac:dyDescent="0.3">
      <c r="A5" s="43" t="s">
        <v>22</v>
      </c>
      <c r="B5" s="51" t="s">
        <v>57</v>
      </c>
      <c r="C5" s="50">
        <v>44702</v>
      </c>
      <c r="D5" s="49" t="s">
        <v>61</v>
      </c>
      <c r="E5" s="48">
        <v>195</v>
      </c>
      <c r="F5" s="48">
        <v>195</v>
      </c>
      <c r="G5" s="48">
        <v>193</v>
      </c>
      <c r="H5" s="48">
        <v>193</v>
      </c>
      <c r="I5" s="48"/>
      <c r="J5" s="48"/>
      <c r="K5" s="47">
        <v>4</v>
      </c>
      <c r="L5" s="47">
        <v>776</v>
      </c>
      <c r="M5" s="46">
        <v>194</v>
      </c>
      <c r="N5" s="45">
        <v>3</v>
      </c>
      <c r="O5" s="44">
        <v>197</v>
      </c>
    </row>
    <row r="6" spans="1:17" x14ac:dyDescent="0.3">
      <c r="A6" s="43" t="s">
        <v>22</v>
      </c>
      <c r="B6" s="15" t="s">
        <v>57</v>
      </c>
      <c r="C6" s="16">
        <v>44716</v>
      </c>
      <c r="D6" s="17" t="s">
        <v>52</v>
      </c>
      <c r="E6" s="18">
        <v>195</v>
      </c>
      <c r="F6" s="18">
        <v>187</v>
      </c>
      <c r="G6" s="18">
        <v>196</v>
      </c>
      <c r="H6" s="18">
        <v>193</v>
      </c>
      <c r="I6" s="18"/>
      <c r="J6" s="18"/>
      <c r="K6" s="21">
        <v>4</v>
      </c>
      <c r="L6" s="21">
        <v>771</v>
      </c>
      <c r="M6" s="22">
        <v>192.75</v>
      </c>
      <c r="N6" s="23">
        <v>2</v>
      </c>
      <c r="O6" s="24">
        <v>194.75</v>
      </c>
    </row>
    <row r="7" spans="1:17" x14ac:dyDescent="0.3">
      <c r="A7" s="14" t="s">
        <v>37</v>
      </c>
      <c r="B7" s="15" t="s">
        <v>57</v>
      </c>
      <c r="C7" s="16">
        <v>44751</v>
      </c>
      <c r="D7" s="17" t="s">
        <v>52</v>
      </c>
      <c r="E7" s="18">
        <v>193</v>
      </c>
      <c r="F7" s="18">
        <v>194</v>
      </c>
      <c r="G7" s="18">
        <v>198.01</v>
      </c>
      <c r="H7" s="18">
        <v>191</v>
      </c>
      <c r="I7" s="18"/>
      <c r="J7" s="18"/>
      <c r="K7" s="21">
        <v>4</v>
      </c>
      <c r="L7" s="21">
        <v>776.01</v>
      </c>
      <c r="M7" s="22">
        <v>194.0025</v>
      </c>
      <c r="N7" s="23">
        <v>4</v>
      </c>
      <c r="O7" s="24">
        <v>198.0025</v>
      </c>
    </row>
    <row r="8" spans="1:17" x14ac:dyDescent="0.3">
      <c r="A8" s="14" t="s">
        <v>37</v>
      </c>
      <c r="B8" s="15" t="s">
        <v>57</v>
      </c>
      <c r="C8" s="16">
        <v>44779</v>
      </c>
      <c r="D8" s="17" t="s">
        <v>52</v>
      </c>
      <c r="E8" s="18">
        <v>198</v>
      </c>
      <c r="F8" s="18">
        <v>194</v>
      </c>
      <c r="G8" s="18">
        <v>194</v>
      </c>
      <c r="H8" s="18">
        <v>195</v>
      </c>
      <c r="I8" s="18"/>
      <c r="J8" s="18"/>
      <c r="K8" s="21">
        <v>4</v>
      </c>
      <c r="L8" s="21">
        <v>781</v>
      </c>
      <c r="M8" s="22">
        <v>195.25</v>
      </c>
      <c r="N8" s="23">
        <v>3</v>
      </c>
      <c r="O8" s="24">
        <v>198.25</v>
      </c>
    </row>
    <row r="9" spans="1:17" x14ac:dyDescent="0.3">
      <c r="A9" s="14" t="s">
        <v>62</v>
      </c>
      <c r="B9" s="15" t="s">
        <v>57</v>
      </c>
      <c r="C9" s="16">
        <v>44835</v>
      </c>
      <c r="D9" s="17" t="s">
        <v>52</v>
      </c>
      <c r="E9" s="18">
        <v>197</v>
      </c>
      <c r="F9" s="18">
        <v>198</v>
      </c>
      <c r="G9" s="18">
        <v>199</v>
      </c>
      <c r="H9" s="18">
        <v>197</v>
      </c>
      <c r="I9" s="18">
        <v>199</v>
      </c>
      <c r="J9" s="18">
        <v>197</v>
      </c>
      <c r="K9" s="21">
        <v>6</v>
      </c>
      <c r="L9" s="21">
        <v>1187</v>
      </c>
      <c r="M9" s="22">
        <v>197.83333333333334</v>
      </c>
      <c r="N9" s="23">
        <v>8</v>
      </c>
      <c r="O9" s="24">
        <v>205.83333333333334</v>
      </c>
    </row>
    <row r="10" spans="1:17" x14ac:dyDescent="0.3">
      <c r="A10" s="14" t="s">
        <v>62</v>
      </c>
      <c r="B10" s="15" t="s">
        <v>57</v>
      </c>
      <c r="C10" s="16">
        <v>44849</v>
      </c>
      <c r="D10" s="17" t="s">
        <v>61</v>
      </c>
      <c r="E10" s="18">
        <v>191</v>
      </c>
      <c r="F10" s="18">
        <v>194</v>
      </c>
      <c r="G10" s="18">
        <v>194</v>
      </c>
      <c r="H10" s="18">
        <v>194</v>
      </c>
      <c r="I10" s="18"/>
      <c r="J10" s="18"/>
      <c r="K10" s="21">
        <v>4</v>
      </c>
      <c r="L10" s="21">
        <v>773</v>
      </c>
      <c r="M10" s="22">
        <v>193.25</v>
      </c>
      <c r="N10" s="23">
        <v>9</v>
      </c>
      <c r="O10" s="24">
        <v>202.25</v>
      </c>
    </row>
    <row r="11" spans="1:17" x14ac:dyDescent="0.3">
      <c r="A11" s="14" t="s">
        <v>37</v>
      </c>
      <c r="B11" s="15" t="s">
        <v>57</v>
      </c>
      <c r="C11" s="16">
        <v>44877</v>
      </c>
      <c r="D11" s="17" t="s">
        <v>255</v>
      </c>
      <c r="E11" s="18">
        <v>198</v>
      </c>
      <c r="F11" s="18">
        <v>198</v>
      </c>
      <c r="G11" s="18">
        <v>197</v>
      </c>
      <c r="H11" s="18">
        <v>195</v>
      </c>
      <c r="I11" s="18"/>
      <c r="J11" s="18"/>
      <c r="K11" s="21">
        <v>4</v>
      </c>
      <c r="L11" s="21">
        <v>788</v>
      </c>
      <c r="M11" s="22">
        <v>197</v>
      </c>
      <c r="N11" s="23">
        <v>5</v>
      </c>
      <c r="O11" s="24">
        <v>202</v>
      </c>
    </row>
    <row r="13" spans="1:17" x14ac:dyDescent="0.3">
      <c r="K13" s="8">
        <f>SUM(K2:K12)</f>
        <v>42</v>
      </c>
      <c r="L13" s="8">
        <f>SUM(L2:L12)</f>
        <v>8142.02</v>
      </c>
      <c r="M13" s="7">
        <f>SUM(L13/K13)</f>
        <v>193.85761904761907</v>
      </c>
      <c r="N13" s="8">
        <f>SUM(N2:N12)</f>
        <v>44</v>
      </c>
      <c r="O13" s="12">
        <f>SUM(M13+N13)</f>
        <v>237.85761904761907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I2:J2" name="Range1_18_2"/>
    <protectedRange sqref="D2" name="Range1_1_16_2"/>
    <protectedRange sqref="E2:H2" name="Range1_3_8_2"/>
    <protectedRange sqref="B3:C3" name="Range1"/>
    <protectedRange sqref="D3" name="Range1_1"/>
    <protectedRange sqref="E3:J3" name="Range1_3"/>
    <protectedRange algorithmName="SHA-512" hashValue="ON39YdpmFHfN9f47KpiRvqrKx0V9+erV1CNkpWzYhW/Qyc6aT8rEyCrvauWSYGZK2ia3o7vd3akF07acHAFpOA==" saltValue="yVW9XmDwTqEnmpSGai0KYg==" spinCount="100000" sqref="E4:J4 B4:C4" name="Range1_10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B5:C6 I5:J6" name="Range1_6_1"/>
    <protectedRange algorithmName="SHA-512" hashValue="ON39YdpmFHfN9f47KpiRvqrKx0V9+erV1CNkpWzYhW/Qyc6aT8rEyCrvauWSYGZK2ia3o7vd3akF07acHAFpOA==" saltValue="yVW9XmDwTqEnmpSGai0KYg==" spinCount="100000" sqref="D5:D6" name="Range1_1_18_1"/>
    <protectedRange algorithmName="SHA-512" hashValue="ON39YdpmFHfN9f47KpiRvqrKx0V9+erV1CNkpWzYhW/Qyc6aT8rEyCrvauWSYGZK2ia3o7vd3akF07acHAFpOA==" saltValue="yVW9XmDwTqEnmpSGai0KYg==" spinCount="100000" sqref="E5:H6" name="Range1_3_7"/>
    <protectedRange algorithmName="SHA-512" hashValue="ON39YdpmFHfN9f47KpiRvqrKx0V9+erV1CNkpWzYhW/Qyc6aT8rEyCrvauWSYGZK2ia3o7vd3akF07acHAFpOA==" saltValue="yVW9XmDwTqEnmpSGai0KYg==" spinCount="100000" sqref="B7:C7 I7:J7" name="Range1_7_1"/>
    <protectedRange algorithmName="SHA-512" hashValue="ON39YdpmFHfN9f47KpiRvqrKx0V9+erV1CNkpWzYhW/Qyc6aT8rEyCrvauWSYGZK2ia3o7vd3akF07acHAFpOA==" saltValue="yVW9XmDwTqEnmpSGai0KYg==" spinCount="100000" sqref="D7" name="Range1_1_5_1"/>
    <protectedRange algorithmName="SHA-512" hashValue="ON39YdpmFHfN9f47KpiRvqrKx0V9+erV1CNkpWzYhW/Qyc6aT8rEyCrvauWSYGZK2ia3o7vd3akF07acHAFpOA==" saltValue="yVW9XmDwTqEnmpSGai0KYg==" spinCount="100000" sqref="E7:H7" name="Range1_3_3_1"/>
    <protectedRange sqref="E8:J8 B8:C8" name="Range1_4"/>
    <protectedRange sqref="D8" name="Range1_1_3"/>
    <protectedRange algorithmName="SHA-512" hashValue="ON39YdpmFHfN9f47KpiRvqrKx0V9+erV1CNkpWzYhW/Qyc6aT8rEyCrvauWSYGZK2ia3o7vd3akF07acHAFpOA==" saltValue="yVW9XmDwTqEnmpSGai0KYg==" spinCount="100000" sqref="B9:C9 E9:J9" name="Range1_5_12"/>
    <protectedRange algorithmName="SHA-512" hashValue="ON39YdpmFHfN9f47KpiRvqrKx0V9+erV1CNkpWzYhW/Qyc6aT8rEyCrvauWSYGZK2ia3o7vd3akF07acHAFpOA==" saltValue="yVW9XmDwTqEnmpSGai0KYg==" spinCount="100000" sqref="D9" name="Range1_1_3_12"/>
    <protectedRange algorithmName="SHA-512" hashValue="ON39YdpmFHfN9f47KpiRvqrKx0V9+erV1CNkpWzYhW/Qyc6aT8rEyCrvauWSYGZK2ia3o7vd3akF07acHAFpOA==" saltValue="yVW9XmDwTqEnmpSGai0KYg==" spinCount="100000" sqref="B10:C10" name="Range1_1_2_1_6"/>
    <protectedRange algorithmName="SHA-512" hashValue="ON39YdpmFHfN9f47KpiRvqrKx0V9+erV1CNkpWzYhW/Qyc6aT8rEyCrvauWSYGZK2ia3o7vd3akF07acHAFpOA==" saltValue="yVW9XmDwTqEnmpSGai0KYg==" spinCount="100000" sqref="D10" name="Range1_1_1_2_9"/>
    <protectedRange algorithmName="SHA-512" hashValue="ON39YdpmFHfN9f47KpiRvqrKx0V9+erV1CNkpWzYhW/Qyc6aT8rEyCrvauWSYGZK2ia3o7vd3akF07acHAFpOA==" saltValue="yVW9XmDwTqEnmpSGai0KYg==" spinCount="100000" sqref="E10:J10" name="Range1_4_1_6"/>
    <protectedRange algorithmName="SHA-512" hashValue="ON39YdpmFHfN9f47KpiRvqrKx0V9+erV1CNkpWzYhW/Qyc6aT8rEyCrvauWSYGZK2ia3o7vd3akF07acHAFpOA==" saltValue="yVW9XmDwTqEnmpSGai0KYg==" spinCount="100000" sqref="I11:J11 B11:C11" name="Range1_5"/>
    <protectedRange algorithmName="SHA-512" hashValue="ON39YdpmFHfN9f47KpiRvqrKx0V9+erV1CNkpWzYhW/Qyc6aT8rEyCrvauWSYGZK2ia3o7vd3akF07acHAFpOA==" saltValue="yVW9XmDwTqEnmpSGai0KYg==" spinCount="100000" sqref="D11" name="Range1_1_1"/>
    <protectedRange algorithmName="SHA-512" hashValue="ON39YdpmFHfN9f47KpiRvqrKx0V9+erV1CNkpWzYhW/Qyc6aT8rEyCrvauWSYGZK2ia3o7vd3akF07acHAFpOA==" saltValue="yVW9XmDwTqEnmpSGai0KYg==" spinCount="100000" sqref="E11:H11" name="Range1_3_1"/>
  </protectedRanges>
  <conditionalFormatting sqref="F2">
    <cfRule type="top10" dxfId="6594" priority="72" rank="1"/>
  </conditionalFormatting>
  <conditionalFormatting sqref="G2">
    <cfRule type="top10" dxfId="6593" priority="73" rank="1"/>
  </conditionalFormatting>
  <conditionalFormatting sqref="H2">
    <cfRule type="top10" dxfId="6592" priority="74" rank="1"/>
  </conditionalFormatting>
  <conditionalFormatting sqref="I2">
    <cfRule type="top10" dxfId="6591" priority="75" rank="1"/>
  </conditionalFormatting>
  <conditionalFormatting sqref="J2">
    <cfRule type="top10" dxfId="6590" priority="76" rank="1"/>
  </conditionalFormatting>
  <conditionalFormatting sqref="E2">
    <cfRule type="top10" dxfId="6589" priority="77" rank="1"/>
  </conditionalFormatting>
  <conditionalFormatting sqref="F3">
    <cfRule type="top10" dxfId="6588" priority="66" rank="1"/>
  </conditionalFormatting>
  <conditionalFormatting sqref="G3">
    <cfRule type="top10" dxfId="6587" priority="67" rank="1"/>
  </conditionalFormatting>
  <conditionalFormatting sqref="H3">
    <cfRule type="top10" dxfId="6586" priority="68" rank="1"/>
  </conditionalFormatting>
  <conditionalFormatting sqref="I3">
    <cfRule type="top10" dxfId="6585" priority="69" rank="1"/>
  </conditionalFormatting>
  <conditionalFormatting sqref="J3">
    <cfRule type="top10" dxfId="6584" priority="70" rank="1"/>
  </conditionalFormatting>
  <conditionalFormatting sqref="E3">
    <cfRule type="top10" dxfId="6583" priority="71" rank="1"/>
  </conditionalFormatting>
  <conditionalFormatting sqref="I4">
    <cfRule type="top10" dxfId="6582" priority="42" rank="1"/>
  </conditionalFormatting>
  <conditionalFormatting sqref="H4">
    <cfRule type="top10" dxfId="6581" priority="43" rank="1"/>
  </conditionalFormatting>
  <conditionalFormatting sqref="G4">
    <cfRule type="top10" dxfId="6580" priority="44" rank="1"/>
  </conditionalFormatting>
  <conditionalFormatting sqref="F4">
    <cfRule type="top10" dxfId="6579" priority="45" rank="1"/>
  </conditionalFormatting>
  <conditionalFormatting sqref="E4">
    <cfRule type="top10" dxfId="6578" priority="46" rank="1"/>
  </conditionalFormatting>
  <conditionalFormatting sqref="J4">
    <cfRule type="top10" dxfId="6577" priority="47" rank="1"/>
  </conditionalFormatting>
  <conditionalFormatting sqref="E4:J4">
    <cfRule type="cellIs" dxfId="6576" priority="41" operator="equal">
      <formula>200</formula>
    </cfRule>
  </conditionalFormatting>
  <conditionalFormatting sqref="F5:F6">
    <cfRule type="top10" dxfId="6575" priority="38" rank="1"/>
  </conditionalFormatting>
  <conditionalFormatting sqref="I5:I6">
    <cfRule type="top10" dxfId="6574" priority="35" rank="1"/>
    <cfRule type="top10" dxfId="6573" priority="40" rank="1"/>
  </conditionalFormatting>
  <conditionalFormatting sqref="E5:E6">
    <cfRule type="top10" dxfId="6572" priority="39" rank="1"/>
  </conditionalFormatting>
  <conditionalFormatting sqref="G5:G6">
    <cfRule type="top10" dxfId="6571" priority="37" rank="1"/>
  </conditionalFormatting>
  <conditionalFormatting sqref="H5:H6">
    <cfRule type="top10" dxfId="6570" priority="36" rank="1"/>
  </conditionalFormatting>
  <conditionalFormatting sqref="J5:J6">
    <cfRule type="top10" dxfId="6569" priority="34" rank="1"/>
  </conditionalFormatting>
  <conditionalFormatting sqref="E5:J6">
    <cfRule type="cellIs" dxfId="6568" priority="33" operator="greaterThanOrEqual">
      <formula>200</formula>
    </cfRule>
  </conditionalFormatting>
  <conditionalFormatting sqref="E7:J7">
    <cfRule type="cellIs" dxfId="6567" priority="25" operator="greaterThanOrEqual">
      <formula>200</formula>
    </cfRule>
  </conditionalFormatting>
  <conditionalFormatting sqref="F7">
    <cfRule type="top10" dxfId="6566" priority="26" rank="1"/>
  </conditionalFormatting>
  <conditionalFormatting sqref="I7">
    <cfRule type="top10" dxfId="6565" priority="27" rank="1"/>
    <cfRule type="top10" dxfId="6564" priority="28" rank="1"/>
  </conditionalFormatting>
  <conditionalFormatting sqref="E7">
    <cfRule type="top10" dxfId="6563" priority="29" rank="1"/>
  </conditionalFormatting>
  <conditionalFormatting sqref="G7">
    <cfRule type="top10" dxfId="6562" priority="30" rank="1"/>
  </conditionalFormatting>
  <conditionalFormatting sqref="H7">
    <cfRule type="top10" dxfId="6561" priority="31" rank="1"/>
  </conditionalFormatting>
  <conditionalFormatting sqref="J7">
    <cfRule type="top10" dxfId="6560" priority="32" rank="1"/>
  </conditionalFormatting>
  <conditionalFormatting sqref="E8">
    <cfRule type="top10" dxfId="6559" priority="24" rank="1"/>
  </conditionalFormatting>
  <conditionalFormatting sqref="F8">
    <cfRule type="top10" dxfId="6558" priority="23" rank="1"/>
  </conditionalFormatting>
  <conditionalFormatting sqref="G8">
    <cfRule type="top10" dxfId="6557" priority="22" rank="1"/>
  </conditionalFormatting>
  <conditionalFormatting sqref="H8">
    <cfRule type="top10" dxfId="6556" priority="21" rank="1"/>
  </conditionalFormatting>
  <conditionalFormatting sqref="I8">
    <cfRule type="top10" dxfId="6555" priority="20" rank="1"/>
  </conditionalFormatting>
  <conditionalFormatting sqref="J8">
    <cfRule type="top10" dxfId="6554" priority="19" rank="1"/>
  </conditionalFormatting>
  <conditionalFormatting sqref="I9">
    <cfRule type="top10" dxfId="6553" priority="18" rank="1"/>
  </conditionalFormatting>
  <conditionalFormatting sqref="H9">
    <cfRule type="top10" dxfId="6552" priority="14" rank="1"/>
  </conditionalFormatting>
  <conditionalFormatting sqref="J9">
    <cfRule type="top10" dxfId="6551" priority="15" rank="1"/>
  </conditionalFormatting>
  <conditionalFormatting sqref="G9">
    <cfRule type="top10" dxfId="6550" priority="17" rank="1"/>
  </conditionalFormatting>
  <conditionalFormatting sqref="F9">
    <cfRule type="top10" dxfId="6549" priority="16" rank="1"/>
  </conditionalFormatting>
  <conditionalFormatting sqref="E9">
    <cfRule type="top10" dxfId="6548" priority="13" rank="1"/>
  </conditionalFormatting>
  <conditionalFormatting sqref="E10">
    <cfRule type="top10" dxfId="6547" priority="7" rank="1"/>
  </conditionalFormatting>
  <conditionalFormatting sqref="F10">
    <cfRule type="top10" dxfId="6546" priority="8" rank="1"/>
  </conditionalFormatting>
  <conditionalFormatting sqref="G10">
    <cfRule type="top10" dxfId="6545" priority="9" rank="1"/>
  </conditionalFormatting>
  <conditionalFormatting sqref="H10">
    <cfRule type="top10" dxfId="6544" priority="10" rank="1"/>
  </conditionalFormatting>
  <conditionalFormatting sqref="I10">
    <cfRule type="top10" dxfId="6543" priority="11" rank="1"/>
  </conditionalFormatting>
  <conditionalFormatting sqref="J10">
    <cfRule type="top10" dxfId="6542" priority="12" rank="1"/>
  </conditionalFormatting>
  <conditionalFormatting sqref="F11">
    <cfRule type="top10" dxfId="6541" priority="1" rank="1"/>
  </conditionalFormatting>
  <conditionalFormatting sqref="G11">
    <cfRule type="top10" dxfId="6540" priority="2" rank="1"/>
  </conditionalFormatting>
  <conditionalFormatting sqref="H11">
    <cfRule type="top10" dxfId="6539" priority="3" rank="1"/>
  </conditionalFormatting>
  <conditionalFormatting sqref="I11">
    <cfRule type="top10" dxfId="6538" priority="4" rank="1"/>
  </conditionalFormatting>
  <conditionalFormatting sqref="J11">
    <cfRule type="top10" dxfId="6537" priority="5" rank="1"/>
  </conditionalFormatting>
  <conditionalFormatting sqref="E11">
    <cfRule type="top10" dxfId="6536" priority="6" rank="1"/>
  </conditionalFormatting>
  <hyperlinks>
    <hyperlink ref="Q1" location="'National Rankings'!A1" display="Back to Ranking" xr:uid="{FFB2949D-AB63-46C2-83A1-6E370406EDF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43D215-A8DF-4026-A0B1-75967F62EF4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23CFD-9281-4B85-ADCD-6E5F97C29503}">
  <sheetPr codeName="Sheet72"/>
  <dimension ref="A1:Q65"/>
  <sheetViews>
    <sheetView topLeftCell="A45" workbookViewId="0">
      <selection activeCell="A62" sqref="A62:O6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114</v>
      </c>
      <c r="C2" s="16">
        <v>44657</v>
      </c>
      <c r="D2" s="17" t="s">
        <v>79</v>
      </c>
      <c r="E2" s="18">
        <v>198</v>
      </c>
      <c r="F2" s="18">
        <v>191</v>
      </c>
      <c r="G2" s="18">
        <v>200</v>
      </c>
      <c r="H2" s="18">
        <v>196</v>
      </c>
      <c r="I2" s="18"/>
      <c r="J2" s="18"/>
      <c r="K2" s="21">
        <v>4</v>
      </c>
      <c r="L2" s="21">
        <v>785</v>
      </c>
      <c r="M2" s="22">
        <v>196.25</v>
      </c>
      <c r="N2" s="23">
        <v>9</v>
      </c>
      <c r="O2" s="24">
        <v>205.25</v>
      </c>
    </row>
    <row r="3" spans="1:17" x14ac:dyDescent="0.3">
      <c r="A3" s="14" t="s">
        <v>62</v>
      </c>
      <c r="B3" s="15" t="s">
        <v>114</v>
      </c>
      <c r="C3" s="16">
        <v>44660</v>
      </c>
      <c r="D3" s="17" t="s">
        <v>81</v>
      </c>
      <c r="E3" s="18">
        <v>195</v>
      </c>
      <c r="F3" s="18">
        <v>197</v>
      </c>
      <c r="G3" s="18">
        <v>194</v>
      </c>
      <c r="H3" s="18">
        <v>196.001</v>
      </c>
      <c r="I3" s="18"/>
      <c r="J3" s="18"/>
      <c r="K3" s="21">
        <v>4</v>
      </c>
      <c r="L3" s="21">
        <v>782.00099999999998</v>
      </c>
      <c r="M3" s="22">
        <v>195.50024999999999</v>
      </c>
      <c r="N3" s="23">
        <v>9</v>
      </c>
      <c r="O3" s="24">
        <v>204.50024999999999</v>
      </c>
    </row>
    <row r="4" spans="1:17" x14ac:dyDescent="0.3">
      <c r="A4" s="14" t="s">
        <v>62</v>
      </c>
      <c r="B4" s="15" t="s">
        <v>114</v>
      </c>
      <c r="C4" s="16">
        <v>44661</v>
      </c>
      <c r="D4" s="17" t="s">
        <v>82</v>
      </c>
      <c r="E4" s="18">
        <v>193</v>
      </c>
      <c r="F4" s="18">
        <v>193</v>
      </c>
      <c r="G4" s="18">
        <v>196</v>
      </c>
      <c r="H4" s="18">
        <v>197</v>
      </c>
      <c r="I4" s="18"/>
      <c r="J4" s="18"/>
      <c r="K4" s="21">
        <v>4</v>
      </c>
      <c r="L4" s="21">
        <v>779</v>
      </c>
      <c r="M4" s="22">
        <v>194.75</v>
      </c>
      <c r="N4" s="23">
        <v>7</v>
      </c>
      <c r="O4" s="24">
        <v>201.75</v>
      </c>
    </row>
    <row r="5" spans="1:17" x14ac:dyDescent="0.3">
      <c r="A5" s="14" t="s">
        <v>62</v>
      </c>
      <c r="B5" s="15" t="s">
        <v>114</v>
      </c>
      <c r="C5" s="16">
        <v>44664</v>
      </c>
      <c r="D5" s="17" t="s">
        <v>79</v>
      </c>
      <c r="E5" s="18">
        <v>197</v>
      </c>
      <c r="F5" s="18">
        <v>191</v>
      </c>
      <c r="G5" s="18">
        <v>198</v>
      </c>
      <c r="H5" s="18">
        <v>198</v>
      </c>
      <c r="I5" s="18"/>
      <c r="J5" s="18"/>
      <c r="K5" s="21">
        <v>4</v>
      </c>
      <c r="L5" s="21">
        <v>784</v>
      </c>
      <c r="M5" s="22">
        <v>196</v>
      </c>
      <c r="N5" s="23">
        <v>6</v>
      </c>
      <c r="O5" s="24">
        <v>202</v>
      </c>
    </row>
    <row r="6" spans="1:17" x14ac:dyDescent="0.3">
      <c r="A6" s="14" t="s">
        <v>62</v>
      </c>
      <c r="B6" s="15" t="s">
        <v>114</v>
      </c>
      <c r="C6" s="16">
        <v>44667</v>
      </c>
      <c r="D6" s="17" t="s">
        <v>84</v>
      </c>
      <c r="E6" s="18">
        <v>192</v>
      </c>
      <c r="F6" s="18">
        <v>195</v>
      </c>
      <c r="G6" s="18">
        <v>196</v>
      </c>
      <c r="H6" s="18">
        <v>196</v>
      </c>
      <c r="I6" s="18"/>
      <c r="J6" s="18"/>
      <c r="K6" s="21">
        <v>4</v>
      </c>
      <c r="L6" s="21">
        <v>779</v>
      </c>
      <c r="M6" s="22">
        <v>194.75</v>
      </c>
      <c r="N6" s="23">
        <v>2</v>
      </c>
      <c r="O6" s="24">
        <v>196.75</v>
      </c>
    </row>
    <row r="7" spans="1:17" x14ac:dyDescent="0.3">
      <c r="A7" s="14" t="s">
        <v>62</v>
      </c>
      <c r="B7" s="15" t="s">
        <v>114</v>
      </c>
      <c r="C7" s="16">
        <v>44671</v>
      </c>
      <c r="D7" s="17" t="s">
        <v>79</v>
      </c>
      <c r="E7" s="18">
        <v>194</v>
      </c>
      <c r="F7" s="18">
        <v>191</v>
      </c>
      <c r="G7" s="18">
        <v>194</v>
      </c>
      <c r="H7" s="18">
        <v>199</v>
      </c>
      <c r="I7" s="18"/>
      <c r="J7" s="18"/>
      <c r="K7" s="21">
        <v>4</v>
      </c>
      <c r="L7" s="21">
        <v>778</v>
      </c>
      <c r="M7" s="22">
        <v>194.5</v>
      </c>
      <c r="N7" s="23">
        <v>2</v>
      </c>
      <c r="O7" s="24">
        <v>196.5</v>
      </c>
    </row>
    <row r="8" spans="1:17" x14ac:dyDescent="0.3">
      <c r="A8" s="14" t="s">
        <v>62</v>
      </c>
      <c r="B8" s="15" t="s">
        <v>114</v>
      </c>
      <c r="C8" s="16">
        <v>44678</v>
      </c>
      <c r="D8" s="17" t="s">
        <v>82</v>
      </c>
      <c r="E8" s="18">
        <v>195</v>
      </c>
      <c r="F8" s="18">
        <v>198</v>
      </c>
      <c r="G8" s="18">
        <v>198</v>
      </c>
      <c r="H8" s="18">
        <v>200</v>
      </c>
      <c r="I8" s="18"/>
      <c r="J8" s="18"/>
      <c r="K8" s="21">
        <v>4</v>
      </c>
      <c r="L8" s="21">
        <v>791</v>
      </c>
      <c r="M8" s="22">
        <v>197.75</v>
      </c>
      <c r="N8" s="23">
        <v>6</v>
      </c>
      <c r="O8" s="24">
        <v>203.75</v>
      </c>
    </row>
    <row r="9" spans="1:17" x14ac:dyDescent="0.3">
      <c r="A9" s="14" t="s">
        <v>62</v>
      </c>
      <c r="B9" s="15" t="s">
        <v>114</v>
      </c>
      <c r="C9" s="16">
        <v>44685</v>
      </c>
      <c r="D9" s="17" t="s">
        <v>79</v>
      </c>
      <c r="E9" s="18">
        <v>197</v>
      </c>
      <c r="F9" s="18">
        <v>192</v>
      </c>
      <c r="G9" s="18">
        <v>200</v>
      </c>
      <c r="H9" s="18">
        <v>192.001</v>
      </c>
      <c r="I9" s="18"/>
      <c r="J9" s="18"/>
      <c r="K9" s="21">
        <v>4</v>
      </c>
      <c r="L9" s="21">
        <v>781.00099999999998</v>
      </c>
      <c r="M9" s="22">
        <v>195.25024999999999</v>
      </c>
      <c r="N9" s="23">
        <v>4</v>
      </c>
      <c r="O9" s="24">
        <v>199.25024999999999</v>
      </c>
    </row>
    <row r="10" spans="1:17" x14ac:dyDescent="0.3">
      <c r="A10" s="14" t="s">
        <v>62</v>
      </c>
      <c r="B10" s="15" t="s">
        <v>114</v>
      </c>
      <c r="C10" s="16">
        <v>44689</v>
      </c>
      <c r="D10" s="17" t="s">
        <v>82</v>
      </c>
      <c r="E10" s="18">
        <v>194</v>
      </c>
      <c r="F10" s="18">
        <v>195</v>
      </c>
      <c r="G10" s="18">
        <v>193</v>
      </c>
      <c r="H10" s="18">
        <v>195</v>
      </c>
      <c r="I10" s="18"/>
      <c r="J10" s="18"/>
      <c r="K10" s="21">
        <v>4</v>
      </c>
      <c r="L10" s="21">
        <v>777</v>
      </c>
      <c r="M10" s="22">
        <v>194.25</v>
      </c>
      <c r="N10" s="23">
        <v>2</v>
      </c>
      <c r="O10" s="24">
        <v>196.25</v>
      </c>
    </row>
    <row r="11" spans="1:17" x14ac:dyDescent="0.3">
      <c r="A11" s="14" t="s">
        <v>62</v>
      </c>
      <c r="B11" s="15" t="s">
        <v>114</v>
      </c>
      <c r="C11" s="16">
        <v>44692</v>
      </c>
      <c r="D11" s="17" t="s">
        <v>79</v>
      </c>
      <c r="E11" s="18">
        <v>198.0001</v>
      </c>
      <c r="F11" s="18">
        <v>195</v>
      </c>
      <c r="G11" s="18">
        <v>197</v>
      </c>
      <c r="H11" s="18">
        <v>198</v>
      </c>
      <c r="I11" s="18"/>
      <c r="J11" s="18"/>
      <c r="K11" s="21">
        <v>4</v>
      </c>
      <c r="L11" s="21">
        <v>788.00009999999997</v>
      </c>
      <c r="M11" s="22">
        <v>197.00002499999999</v>
      </c>
      <c r="N11" s="23">
        <v>5</v>
      </c>
      <c r="O11" s="24">
        <v>202.00002499999999</v>
      </c>
    </row>
    <row r="12" spans="1:17" x14ac:dyDescent="0.3">
      <c r="A12" s="14" t="s">
        <v>62</v>
      </c>
      <c r="B12" s="15" t="s">
        <v>114</v>
      </c>
      <c r="C12" s="16">
        <v>44695</v>
      </c>
      <c r="D12" s="17" t="s">
        <v>81</v>
      </c>
      <c r="E12" s="18">
        <v>200</v>
      </c>
      <c r="F12" s="18">
        <v>199</v>
      </c>
      <c r="G12" s="18">
        <v>199</v>
      </c>
      <c r="H12" s="18">
        <v>199</v>
      </c>
      <c r="I12" s="18"/>
      <c r="J12" s="18"/>
      <c r="K12" s="21">
        <v>4</v>
      </c>
      <c r="L12" s="21">
        <v>797</v>
      </c>
      <c r="M12" s="22">
        <v>199.25</v>
      </c>
      <c r="N12" s="23">
        <v>11</v>
      </c>
      <c r="O12" s="24">
        <v>210.25</v>
      </c>
    </row>
    <row r="13" spans="1:17" x14ac:dyDescent="0.3">
      <c r="A13" s="14" t="s">
        <v>62</v>
      </c>
      <c r="B13" s="15" t="s">
        <v>114</v>
      </c>
      <c r="C13" s="16">
        <v>44696</v>
      </c>
      <c r="D13" s="17" t="s">
        <v>33</v>
      </c>
      <c r="E13" s="18">
        <v>197</v>
      </c>
      <c r="F13" s="18">
        <v>199</v>
      </c>
      <c r="G13" s="18">
        <v>198</v>
      </c>
      <c r="H13" s="18">
        <v>197</v>
      </c>
      <c r="I13" s="18">
        <v>196</v>
      </c>
      <c r="J13" s="18">
        <v>194</v>
      </c>
      <c r="K13" s="21">
        <v>6</v>
      </c>
      <c r="L13" s="21">
        <v>1181</v>
      </c>
      <c r="M13" s="22">
        <v>196.83333333333334</v>
      </c>
      <c r="N13" s="23">
        <v>14</v>
      </c>
      <c r="O13" s="24">
        <v>210.83333333333334</v>
      </c>
    </row>
    <row r="14" spans="1:17" x14ac:dyDescent="0.3">
      <c r="A14" s="43" t="s">
        <v>22</v>
      </c>
      <c r="B14" s="52" t="s">
        <v>114</v>
      </c>
      <c r="C14" s="53">
        <v>44706</v>
      </c>
      <c r="D14" s="54" t="s">
        <v>82</v>
      </c>
      <c r="E14" s="55">
        <v>196</v>
      </c>
      <c r="F14" s="55">
        <v>194</v>
      </c>
      <c r="G14" s="55">
        <v>196</v>
      </c>
      <c r="H14" s="55">
        <v>196</v>
      </c>
      <c r="I14" s="55"/>
      <c r="J14" s="55"/>
      <c r="K14" s="56">
        <v>4</v>
      </c>
      <c r="L14" s="56">
        <v>782</v>
      </c>
      <c r="M14" s="57">
        <v>195.5</v>
      </c>
      <c r="N14" s="58">
        <v>6</v>
      </c>
      <c r="O14" s="59">
        <v>201.5</v>
      </c>
    </row>
    <row r="15" spans="1:17" x14ac:dyDescent="0.3">
      <c r="A15" s="43" t="s">
        <v>22</v>
      </c>
      <c r="B15" s="15" t="s">
        <v>114</v>
      </c>
      <c r="C15" s="16">
        <v>44713</v>
      </c>
      <c r="D15" s="17" t="s">
        <v>79</v>
      </c>
      <c r="E15" s="18">
        <v>196</v>
      </c>
      <c r="F15" s="18">
        <v>199</v>
      </c>
      <c r="G15" s="18">
        <v>199.001</v>
      </c>
      <c r="H15" s="18">
        <v>199.001</v>
      </c>
      <c r="I15" s="18"/>
      <c r="J15" s="18"/>
      <c r="K15" s="21">
        <v>4</v>
      </c>
      <c r="L15" s="21">
        <v>793.00199999999995</v>
      </c>
      <c r="M15" s="22">
        <v>198.25049999999999</v>
      </c>
      <c r="N15" s="23">
        <v>7</v>
      </c>
      <c r="O15" s="24">
        <v>205.25049999999999</v>
      </c>
    </row>
    <row r="16" spans="1:17" x14ac:dyDescent="0.3">
      <c r="A16" s="43" t="s">
        <v>22</v>
      </c>
      <c r="B16" s="15" t="s">
        <v>114</v>
      </c>
      <c r="C16" s="16">
        <v>44716</v>
      </c>
      <c r="D16" s="17" t="s">
        <v>149</v>
      </c>
      <c r="E16" s="18">
        <v>196</v>
      </c>
      <c r="F16" s="18">
        <v>190</v>
      </c>
      <c r="G16" s="18">
        <v>194</v>
      </c>
      <c r="H16" s="18">
        <v>194</v>
      </c>
      <c r="I16" s="18"/>
      <c r="J16" s="18"/>
      <c r="K16" s="21">
        <f>COUNT(E16:J16)</f>
        <v>4</v>
      </c>
      <c r="L16" s="21">
        <f>SUM(E16:J16)</f>
        <v>774</v>
      </c>
      <c r="M16" s="22">
        <f>IFERROR(L16/K16,0)</f>
        <v>193.5</v>
      </c>
      <c r="N16" s="23">
        <v>2</v>
      </c>
      <c r="O16" s="24">
        <f>SUM(M16+N16)</f>
        <v>195.5</v>
      </c>
    </row>
    <row r="17" spans="1:15" x14ac:dyDescent="0.3">
      <c r="A17" s="43" t="s">
        <v>22</v>
      </c>
      <c r="B17" s="15" t="s">
        <v>114</v>
      </c>
      <c r="C17" s="16">
        <v>44717</v>
      </c>
      <c r="D17" s="17" t="s">
        <v>82</v>
      </c>
      <c r="E17" s="18">
        <v>200</v>
      </c>
      <c r="F17" s="18">
        <v>196</v>
      </c>
      <c r="G17" s="18">
        <v>198.001</v>
      </c>
      <c r="H17" s="18">
        <v>196</v>
      </c>
      <c r="I17" s="18">
        <v>193</v>
      </c>
      <c r="J17" s="18">
        <v>198</v>
      </c>
      <c r="K17" s="21">
        <v>6</v>
      </c>
      <c r="L17" s="21">
        <v>1181.001</v>
      </c>
      <c r="M17" s="22">
        <v>196.83349999999999</v>
      </c>
      <c r="N17" s="23">
        <v>12</v>
      </c>
      <c r="O17" s="24">
        <v>208.83349999999999</v>
      </c>
    </row>
    <row r="18" spans="1:15" x14ac:dyDescent="0.3">
      <c r="A18" s="14" t="s">
        <v>62</v>
      </c>
      <c r="B18" s="15" t="s">
        <v>114</v>
      </c>
      <c r="C18" s="16">
        <v>44727</v>
      </c>
      <c r="D18" s="17" t="s">
        <v>79</v>
      </c>
      <c r="E18" s="18">
        <v>198.0001</v>
      </c>
      <c r="F18" s="18">
        <v>200</v>
      </c>
      <c r="G18" s="18">
        <v>198</v>
      </c>
      <c r="H18" s="18">
        <v>198</v>
      </c>
      <c r="I18" s="18"/>
      <c r="J18" s="18"/>
      <c r="K18" s="21">
        <v>4</v>
      </c>
      <c r="L18" s="21">
        <v>794.00009999999997</v>
      </c>
      <c r="M18" s="22">
        <v>198.50002499999999</v>
      </c>
      <c r="N18" s="23">
        <v>8</v>
      </c>
      <c r="O18" s="24">
        <v>206.50002499999999</v>
      </c>
    </row>
    <row r="19" spans="1:15" x14ac:dyDescent="0.3">
      <c r="A19" s="14" t="s">
        <v>62</v>
      </c>
      <c r="B19" s="15" t="s">
        <v>114</v>
      </c>
      <c r="C19" s="16">
        <v>44730</v>
      </c>
      <c r="D19" s="17" t="s">
        <v>32</v>
      </c>
      <c r="E19" s="18">
        <v>200</v>
      </c>
      <c r="F19" s="18">
        <v>199.001</v>
      </c>
      <c r="G19" s="18">
        <v>199.001</v>
      </c>
      <c r="H19" s="18">
        <v>198</v>
      </c>
      <c r="I19" s="18">
        <v>197.001</v>
      </c>
      <c r="J19" s="18">
        <v>196</v>
      </c>
      <c r="K19" s="21">
        <v>6</v>
      </c>
      <c r="L19" s="21">
        <v>1189.0029999999999</v>
      </c>
      <c r="M19" s="22">
        <v>198.16716666666665</v>
      </c>
      <c r="N19" s="23">
        <v>26</v>
      </c>
      <c r="O19" s="24">
        <v>224.16716666666665</v>
      </c>
    </row>
    <row r="20" spans="1:15" x14ac:dyDescent="0.3">
      <c r="A20" s="14" t="s">
        <v>62</v>
      </c>
      <c r="B20" s="15" t="s">
        <v>114</v>
      </c>
      <c r="C20" s="16">
        <v>44731</v>
      </c>
      <c r="D20" s="17" t="s">
        <v>84</v>
      </c>
      <c r="E20" s="18">
        <v>197.001</v>
      </c>
      <c r="F20" s="18">
        <v>193</v>
      </c>
      <c r="G20" s="18">
        <v>197</v>
      </c>
      <c r="H20" s="18">
        <v>200.001</v>
      </c>
      <c r="I20" s="18"/>
      <c r="J20" s="18"/>
      <c r="K20" s="21">
        <v>4</v>
      </c>
      <c r="L20" s="21">
        <v>787.00199999999995</v>
      </c>
      <c r="M20" s="22">
        <v>196.75049999999999</v>
      </c>
      <c r="N20" s="23">
        <v>8</v>
      </c>
      <c r="O20" s="24">
        <v>204.75049999999999</v>
      </c>
    </row>
    <row r="21" spans="1:15" x14ac:dyDescent="0.3">
      <c r="A21" s="14" t="s">
        <v>62</v>
      </c>
      <c r="B21" s="15" t="s">
        <v>114</v>
      </c>
      <c r="C21" s="16">
        <v>44734</v>
      </c>
      <c r="D21" s="17" t="s">
        <v>82</v>
      </c>
      <c r="E21" s="18">
        <v>198</v>
      </c>
      <c r="F21" s="18">
        <v>199.001</v>
      </c>
      <c r="G21" s="18">
        <v>199.001</v>
      </c>
      <c r="H21" s="18">
        <v>200</v>
      </c>
      <c r="I21" s="18"/>
      <c r="J21" s="18"/>
      <c r="K21" s="21">
        <v>4</v>
      </c>
      <c r="L21" s="21">
        <v>796.00199999999995</v>
      </c>
      <c r="M21" s="22">
        <v>199.00049999999999</v>
      </c>
      <c r="N21" s="23">
        <v>13</v>
      </c>
      <c r="O21" s="24">
        <v>212.00049999999999</v>
      </c>
    </row>
    <row r="22" spans="1:15" x14ac:dyDescent="0.3">
      <c r="A22" s="14" t="s">
        <v>62</v>
      </c>
      <c r="B22" s="15" t="s">
        <v>114</v>
      </c>
      <c r="C22" s="16">
        <v>44741</v>
      </c>
      <c r="D22" s="17" t="s">
        <v>79</v>
      </c>
      <c r="E22" s="18">
        <v>196</v>
      </c>
      <c r="F22" s="18">
        <v>194</v>
      </c>
      <c r="G22" s="18">
        <v>197</v>
      </c>
      <c r="H22" s="18">
        <v>197</v>
      </c>
      <c r="I22" s="18"/>
      <c r="J22" s="18"/>
      <c r="K22" s="21">
        <v>4</v>
      </c>
      <c r="L22" s="21">
        <v>784</v>
      </c>
      <c r="M22" s="22">
        <v>196</v>
      </c>
      <c r="N22" s="23">
        <v>2</v>
      </c>
      <c r="O22" s="24">
        <v>198</v>
      </c>
    </row>
    <row r="23" spans="1:15" x14ac:dyDescent="0.3">
      <c r="A23" s="14" t="s">
        <v>62</v>
      </c>
      <c r="B23" s="15" t="s">
        <v>114</v>
      </c>
      <c r="C23" s="16">
        <v>44744</v>
      </c>
      <c r="D23" s="17" t="s">
        <v>81</v>
      </c>
      <c r="E23" s="18">
        <v>194</v>
      </c>
      <c r="F23" s="18">
        <v>194</v>
      </c>
      <c r="G23" s="18">
        <v>193</v>
      </c>
      <c r="H23" s="18">
        <v>188</v>
      </c>
      <c r="I23" s="18"/>
      <c r="J23" s="18"/>
      <c r="K23" s="21">
        <v>4</v>
      </c>
      <c r="L23" s="21">
        <v>769</v>
      </c>
      <c r="M23" s="22">
        <v>192.25</v>
      </c>
      <c r="N23" s="23">
        <v>2</v>
      </c>
      <c r="O23" s="24">
        <v>194.25</v>
      </c>
    </row>
    <row r="24" spans="1:15" x14ac:dyDescent="0.3">
      <c r="A24" s="14" t="s">
        <v>62</v>
      </c>
      <c r="B24" s="15" t="s">
        <v>114</v>
      </c>
      <c r="C24" s="16">
        <v>44748</v>
      </c>
      <c r="D24" s="17" t="s">
        <v>79</v>
      </c>
      <c r="E24" s="18">
        <v>196</v>
      </c>
      <c r="F24" s="18">
        <v>194</v>
      </c>
      <c r="G24" s="18">
        <v>196</v>
      </c>
      <c r="H24" s="18">
        <v>195</v>
      </c>
      <c r="I24" s="18"/>
      <c r="J24" s="18"/>
      <c r="K24" s="21">
        <v>4</v>
      </c>
      <c r="L24" s="21">
        <v>781</v>
      </c>
      <c r="M24" s="22">
        <v>195.25</v>
      </c>
      <c r="N24" s="23">
        <v>2</v>
      </c>
      <c r="O24" s="24">
        <v>197.25</v>
      </c>
    </row>
    <row r="25" spans="1:15" x14ac:dyDescent="0.3">
      <c r="A25" s="14" t="s">
        <v>62</v>
      </c>
      <c r="B25" s="15" t="s">
        <v>114</v>
      </c>
      <c r="C25" s="16">
        <v>44752</v>
      </c>
      <c r="D25" s="17" t="s">
        <v>82</v>
      </c>
      <c r="E25" s="18">
        <v>196</v>
      </c>
      <c r="F25" s="18">
        <v>199</v>
      </c>
      <c r="G25" s="18">
        <v>198</v>
      </c>
      <c r="H25" s="18">
        <v>198.00200000000001</v>
      </c>
      <c r="I25" s="18"/>
      <c r="J25" s="18"/>
      <c r="K25" s="21">
        <v>4</v>
      </c>
      <c r="L25" s="21">
        <v>791.00199999999995</v>
      </c>
      <c r="M25" s="22">
        <v>197.75049999999999</v>
      </c>
      <c r="N25" s="23">
        <v>9</v>
      </c>
      <c r="O25" s="24">
        <v>206.75049999999999</v>
      </c>
    </row>
    <row r="26" spans="1:15" x14ac:dyDescent="0.3">
      <c r="A26" s="14" t="s">
        <v>62</v>
      </c>
      <c r="B26" s="15" t="s">
        <v>114</v>
      </c>
      <c r="C26" s="16">
        <v>44755</v>
      </c>
      <c r="D26" s="17" t="s">
        <v>79</v>
      </c>
      <c r="E26" s="18">
        <v>196</v>
      </c>
      <c r="F26" s="18">
        <v>197</v>
      </c>
      <c r="G26" s="18">
        <v>197</v>
      </c>
      <c r="H26" s="18">
        <v>196</v>
      </c>
      <c r="I26" s="18"/>
      <c r="J26" s="18"/>
      <c r="K26" s="21">
        <v>4</v>
      </c>
      <c r="L26" s="21">
        <v>786</v>
      </c>
      <c r="M26" s="22">
        <v>196.5</v>
      </c>
      <c r="N26" s="23">
        <v>2</v>
      </c>
      <c r="O26" s="24">
        <v>198.5</v>
      </c>
    </row>
    <row r="27" spans="1:15" x14ac:dyDescent="0.3">
      <c r="A27" s="14" t="s">
        <v>62</v>
      </c>
      <c r="B27" s="15" t="s">
        <v>114</v>
      </c>
      <c r="C27" s="16">
        <v>44759</v>
      </c>
      <c r="D27" s="17" t="s">
        <v>223</v>
      </c>
      <c r="E27" s="18">
        <v>200.00299999999999</v>
      </c>
      <c r="F27" s="18">
        <v>198</v>
      </c>
      <c r="G27" s="18">
        <v>195</v>
      </c>
      <c r="H27" s="18">
        <v>196</v>
      </c>
      <c r="I27" s="18"/>
      <c r="J27" s="18"/>
      <c r="K27" s="21">
        <f>COUNT(E27:J27)</f>
        <v>4</v>
      </c>
      <c r="L27" s="21">
        <f>SUM(E27:J27)</f>
        <v>789.00299999999993</v>
      </c>
      <c r="M27" s="22">
        <f>IFERROR(L27/K27,0)</f>
        <v>197.25074999999998</v>
      </c>
      <c r="N27" s="23">
        <v>8</v>
      </c>
      <c r="O27" s="24">
        <f>SUM(M27+N27)</f>
        <v>205.25074999999998</v>
      </c>
    </row>
    <row r="28" spans="1:15" x14ac:dyDescent="0.3">
      <c r="A28" s="14" t="s">
        <v>62</v>
      </c>
      <c r="B28" s="15" t="s">
        <v>114</v>
      </c>
      <c r="C28" s="16">
        <v>44762</v>
      </c>
      <c r="D28" s="17" t="s">
        <v>79</v>
      </c>
      <c r="E28" s="18">
        <v>198</v>
      </c>
      <c r="F28" s="18">
        <v>198</v>
      </c>
      <c r="G28" s="18">
        <v>200</v>
      </c>
      <c r="H28" s="18">
        <v>199</v>
      </c>
      <c r="I28" s="18"/>
      <c r="J28" s="18"/>
      <c r="K28" s="21">
        <v>4</v>
      </c>
      <c r="L28" s="21">
        <v>795</v>
      </c>
      <c r="M28" s="22">
        <v>198.75</v>
      </c>
      <c r="N28" s="23">
        <v>7</v>
      </c>
      <c r="O28" s="24">
        <v>205.75</v>
      </c>
    </row>
    <row r="29" spans="1:15" x14ac:dyDescent="0.3">
      <c r="A29" s="14" t="s">
        <v>62</v>
      </c>
      <c r="B29" s="15" t="s">
        <v>114</v>
      </c>
      <c r="C29" s="16">
        <v>44763</v>
      </c>
      <c r="D29" s="17" t="s">
        <v>195</v>
      </c>
      <c r="E29" s="18">
        <v>198</v>
      </c>
      <c r="F29" s="18">
        <v>194</v>
      </c>
      <c r="G29" s="18">
        <v>196</v>
      </c>
      <c r="H29" s="18">
        <v>197</v>
      </c>
      <c r="I29" s="18">
        <v>198</v>
      </c>
      <c r="J29" s="18">
        <v>191</v>
      </c>
      <c r="K29" s="21">
        <v>6</v>
      </c>
      <c r="L29" s="21">
        <v>1174</v>
      </c>
      <c r="M29" s="22">
        <v>195.66666666666666</v>
      </c>
      <c r="N29" s="23">
        <v>4</v>
      </c>
      <c r="O29" s="24">
        <v>199.66666666666666</v>
      </c>
    </row>
    <row r="30" spans="1:15" x14ac:dyDescent="0.3">
      <c r="A30" s="14" t="s">
        <v>62</v>
      </c>
      <c r="B30" s="15" t="s">
        <v>114</v>
      </c>
      <c r="C30" s="16">
        <v>44776</v>
      </c>
      <c r="D30" s="17" t="s">
        <v>79</v>
      </c>
      <c r="E30" s="18">
        <v>200</v>
      </c>
      <c r="F30" s="18">
        <v>199</v>
      </c>
      <c r="G30" s="18">
        <v>199</v>
      </c>
      <c r="H30" s="18">
        <v>200</v>
      </c>
      <c r="I30" s="18"/>
      <c r="J30" s="18"/>
      <c r="K30" s="21">
        <v>4</v>
      </c>
      <c r="L30" s="21">
        <v>798</v>
      </c>
      <c r="M30" s="22">
        <v>199.5</v>
      </c>
      <c r="N30" s="23">
        <v>7</v>
      </c>
      <c r="O30" s="24">
        <v>206.5</v>
      </c>
    </row>
    <row r="31" spans="1:15" x14ac:dyDescent="0.3">
      <c r="A31" s="14" t="s">
        <v>62</v>
      </c>
      <c r="B31" s="15" t="s">
        <v>114</v>
      </c>
      <c r="C31" s="16">
        <v>44769</v>
      </c>
      <c r="D31" s="17" t="s">
        <v>82</v>
      </c>
      <c r="E31" s="18">
        <v>199</v>
      </c>
      <c r="F31" s="18">
        <v>199</v>
      </c>
      <c r="G31" s="18">
        <v>198</v>
      </c>
      <c r="H31" s="18">
        <v>197</v>
      </c>
      <c r="I31" s="18"/>
      <c r="J31" s="18"/>
      <c r="K31" s="21">
        <v>4</v>
      </c>
      <c r="L31" s="21">
        <v>793</v>
      </c>
      <c r="M31" s="22">
        <v>198.25</v>
      </c>
      <c r="N31" s="23">
        <v>4</v>
      </c>
      <c r="O31" s="24">
        <v>202.25</v>
      </c>
    </row>
    <row r="32" spans="1:15" x14ac:dyDescent="0.3">
      <c r="A32" s="14" t="s">
        <v>62</v>
      </c>
      <c r="B32" s="15" t="s">
        <v>114</v>
      </c>
      <c r="C32" s="16">
        <v>44765</v>
      </c>
      <c r="D32" s="17" t="s">
        <v>133</v>
      </c>
      <c r="E32" s="18">
        <v>199</v>
      </c>
      <c r="F32" s="18">
        <v>193</v>
      </c>
      <c r="G32" s="18">
        <v>197</v>
      </c>
      <c r="H32" s="18">
        <v>193</v>
      </c>
      <c r="I32" s="18">
        <v>195</v>
      </c>
      <c r="J32" s="18">
        <v>199</v>
      </c>
      <c r="K32" s="21">
        <v>6</v>
      </c>
      <c r="L32" s="21">
        <v>1176</v>
      </c>
      <c r="M32" s="22">
        <v>196</v>
      </c>
      <c r="N32" s="23">
        <v>4</v>
      </c>
      <c r="O32" s="24">
        <v>200</v>
      </c>
    </row>
    <row r="33" spans="1:15" x14ac:dyDescent="0.3">
      <c r="A33" s="14" t="s">
        <v>62</v>
      </c>
      <c r="B33" s="15" t="s">
        <v>114</v>
      </c>
      <c r="C33" s="16">
        <v>44780</v>
      </c>
      <c r="D33" s="17" t="s">
        <v>82</v>
      </c>
      <c r="E33" s="18">
        <v>199</v>
      </c>
      <c r="F33" s="18">
        <v>198</v>
      </c>
      <c r="G33" s="18">
        <v>198</v>
      </c>
      <c r="H33" s="18">
        <v>194</v>
      </c>
      <c r="I33" s="18"/>
      <c r="J33" s="18"/>
      <c r="K33" s="21">
        <v>4</v>
      </c>
      <c r="L33" s="21">
        <v>789</v>
      </c>
      <c r="M33" s="22">
        <v>197.25</v>
      </c>
      <c r="N33" s="23">
        <v>8</v>
      </c>
      <c r="O33" s="24">
        <v>205.25</v>
      </c>
    </row>
    <row r="34" spans="1:15" x14ac:dyDescent="0.3">
      <c r="A34" s="14" t="s">
        <v>62</v>
      </c>
      <c r="B34" s="15" t="s">
        <v>114</v>
      </c>
      <c r="C34" s="16">
        <v>44783</v>
      </c>
      <c r="D34" s="17" t="s">
        <v>79</v>
      </c>
      <c r="E34" s="18">
        <v>199</v>
      </c>
      <c r="F34" s="18">
        <v>199.001</v>
      </c>
      <c r="G34" s="18">
        <v>199</v>
      </c>
      <c r="H34" s="18">
        <v>199</v>
      </c>
      <c r="I34" s="18"/>
      <c r="J34" s="18"/>
      <c r="K34" s="21">
        <v>4</v>
      </c>
      <c r="L34" s="21">
        <v>796.00099999999998</v>
      </c>
      <c r="M34" s="22">
        <v>199.00024999999999</v>
      </c>
      <c r="N34" s="23">
        <v>7</v>
      </c>
      <c r="O34" s="24">
        <v>206.00024999999999</v>
      </c>
    </row>
    <row r="35" spans="1:15" x14ac:dyDescent="0.3">
      <c r="A35" s="14" t="s">
        <v>62</v>
      </c>
      <c r="B35" s="15" t="s">
        <v>114</v>
      </c>
      <c r="C35" s="16">
        <v>44790</v>
      </c>
      <c r="D35" s="17" t="s">
        <v>79</v>
      </c>
      <c r="E35" s="18">
        <v>200</v>
      </c>
      <c r="F35" s="18">
        <v>200</v>
      </c>
      <c r="G35" s="18">
        <v>200.001</v>
      </c>
      <c r="H35" s="18">
        <v>198</v>
      </c>
      <c r="I35" s="18"/>
      <c r="J35" s="18"/>
      <c r="K35" s="21">
        <v>4</v>
      </c>
      <c r="L35" s="21">
        <v>798.00099999999998</v>
      </c>
      <c r="M35" s="22">
        <v>199.50024999999999</v>
      </c>
      <c r="N35" s="23">
        <v>9</v>
      </c>
      <c r="O35" s="24">
        <v>208.50024999999999</v>
      </c>
    </row>
    <row r="36" spans="1:15" x14ac:dyDescent="0.3">
      <c r="A36" s="14" t="s">
        <v>62</v>
      </c>
      <c r="B36" s="15" t="s">
        <v>114</v>
      </c>
      <c r="C36" s="16">
        <v>44779</v>
      </c>
      <c r="D36" s="17" t="s">
        <v>81</v>
      </c>
      <c r="E36" s="18">
        <v>200.001</v>
      </c>
      <c r="F36" s="18">
        <v>196</v>
      </c>
      <c r="G36" s="18">
        <v>199.01</v>
      </c>
      <c r="H36" s="18">
        <v>198</v>
      </c>
      <c r="I36" s="18"/>
      <c r="J36" s="18"/>
      <c r="K36" s="21">
        <v>4</v>
      </c>
      <c r="L36" s="21">
        <v>793.01099999999997</v>
      </c>
      <c r="M36" s="22">
        <v>198.25274999999999</v>
      </c>
      <c r="N36" s="23">
        <v>9</v>
      </c>
      <c r="O36" s="24">
        <v>207.25274999999999</v>
      </c>
    </row>
    <row r="37" spans="1:15" x14ac:dyDescent="0.3">
      <c r="A37" s="14" t="s">
        <v>62</v>
      </c>
      <c r="B37" s="78" t="s">
        <v>114</v>
      </c>
      <c r="C37" s="16">
        <v>44794</v>
      </c>
      <c r="D37" s="17" t="s">
        <v>84</v>
      </c>
      <c r="E37" s="18">
        <v>199</v>
      </c>
      <c r="F37" s="18">
        <v>196</v>
      </c>
      <c r="G37" s="18">
        <v>199</v>
      </c>
      <c r="H37" s="18">
        <v>200</v>
      </c>
      <c r="I37" s="18"/>
      <c r="J37" s="18"/>
      <c r="K37" s="21">
        <v>4</v>
      </c>
      <c r="L37" s="21">
        <v>794</v>
      </c>
      <c r="M37" s="22">
        <v>198.5</v>
      </c>
      <c r="N37" s="23">
        <v>3</v>
      </c>
      <c r="O37" s="24">
        <v>201.5</v>
      </c>
    </row>
    <row r="38" spans="1:15" x14ac:dyDescent="0.3">
      <c r="A38" s="14" t="s">
        <v>62</v>
      </c>
      <c r="B38" s="78" t="s">
        <v>114</v>
      </c>
      <c r="C38" s="16">
        <v>44793</v>
      </c>
      <c r="D38" s="17" t="s">
        <v>79</v>
      </c>
      <c r="E38" s="18">
        <v>198</v>
      </c>
      <c r="F38" s="18">
        <v>197</v>
      </c>
      <c r="G38" s="18">
        <v>199</v>
      </c>
      <c r="H38" s="18">
        <v>198</v>
      </c>
      <c r="I38" s="18">
        <v>199</v>
      </c>
      <c r="J38" s="18">
        <v>198</v>
      </c>
      <c r="K38" s="21">
        <v>6</v>
      </c>
      <c r="L38" s="21">
        <v>1189</v>
      </c>
      <c r="M38" s="22">
        <v>198.16666666666666</v>
      </c>
      <c r="N38" s="23">
        <v>6</v>
      </c>
      <c r="O38" s="24">
        <v>204.16666666666666</v>
      </c>
    </row>
    <row r="39" spans="1:15" x14ac:dyDescent="0.3">
      <c r="A39" s="14" t="s">
        <v>37</v>
      </c>
      <c r="B39" s="15" t="s">
        <v>114</v>
      </c>
      <c r="C39" s="16">
        <v>44807</v>
      </c>
      <c r="D39" s="17" t="s">
        <v>241</v>
      </c>
      <c r="E39" s="18">
        <v>196</v>
      </c>
      <c r="F39" s="18">
        <v>197</v>
      </c>
      <c r="G39" s="18">
        <v>194</v>
      </c>
      <c r="H39" s="18">
        <v>198</v>
      </c>
      <c r="I39" s="18">
        <v>196</v>
      </c>
      <c r="J39" s="18">
        <v>197</v>
      </c>
      <c r="K39" s="21">
        <v>6</v>
      </c>
      <c r="L39" s="21">
        <v>1178</v>
      </c>
      <c r="M39" s="22">
        <v>196.33333333333334</v>
      </c>
      <c r="N39" s="23">
        <v>4</v>
      </c>
      <c r="O39" s="24">
        <v>200.33333333333334</v>
      </c>
    </row>
    <row r="40" spans="1:15" x14ac:dyDescent="0.3">
      <c r="A40" s="14" t="s">
        <v>62</v>
      </c>
      <c r="B40" s="15" t="s">
        <v>114</v>
      </c>
      <c r="C40" s="16">
        <v>44804</v>
      </c>
      <c r="D40" s="17" t="s">
        <v>79</v>
      </c>
      <c r="E40" s="18">
        <v>198</v>
      </c>
      <c r="F40" s="18">
        <v>198</v>
      </c>
      <c r="G40" s="18">
        <v>199.001</v>
      </c>
      <c r="H40" s="18">
        <v>199.001</v>
      </c>
      <c r="I40" s="18"/>
      <c r="J40" s="18"/>
      <c r="K40" s="21">
        <v>4</v>
      </c>
      <c r="L40" s="21">
        <v>794.00199999999995</v>
      </c>
      <c r="M40" s="22">
        <v>198.50049999999999</v>
      </c>
      <c r="N40" s="23">
        <v>7</v>
      </c>
      <c r="O40" s="24">
        <v>205.50049999999999</v>
      </c>
    </row>
    <row r="41" spans="1:15" x14ac:dyDescent="0.3">
      <c r="A41" s="14" t="s">
        <v>62</v>
      </c>
      <c r="B41" s="15" t="s">
        <v>114</v>
      </c>
      <c r="C41" s="16">
        <v>44797</v>
      </c>
      <c r="D41" s="17" t="s">
        <v>82</v>
      </c>
      <c r="E41" s="18">
        <v>199</v>
      </c>
      <c r="F41" s="18">
        <v>200</v>
      </c>
      <c r="G41" s="18">
        <v>197</v>
      </c>
      <c r="H41" s="18">
        <v>197</v>
      </c>
      <c r="I41" s="18"/>
      <c r="J41" s="18"/>
      <c r="K41" s="21">
        <v>4</v>
      </c>
      <c r="L41" s="21">
        <v>793</v>
      </c>
      <c r="M41" s="22">
        <v>198.25</v>
      </c>
      <c r="N41" s="23">
        <v>7</v>
      </c>
      <c r="O41" s="24">
        <v>205.25</v>
      </c>
    </row>
    <row r="42" spans="1:15" x14ac:dyDescent="0.3">
      <c r="A42" s="14" t="s">
        <v>62</v>
      </c>
      <c r="B42" s="15" t="s">
        <v>114</v>
      </c>
      <c r="C42" s="16">
        <v>44811</v>
      </c>
      <c r="D42" s="17" t="s">
        <v>79</v>
      </c>
      <c r="E42" s="18">
        <v>198</v>
      </c>
      <c r="F42" s="18">
        <v>195</v>
      </c>
      <c r="G42" s="18">
        <v>199</v>
      </c>
      <c r="H42" s="18">
        <v>198</v>
      </c>
      <c r="I42" s="18"/>
      <c r="J42" s="18"/>
      <c r="K42" s="21">
        <v>4</v>
      </c>
      <c r="L42" s="21">
        <v>790</v>
      </c>
      <c r="M42" s="22">
        <v>197.5</v>
      </c>
      <c r="N42" s="23">
        <v>2</v>
      </c>
      <c r="O42" s="24">
        <v>199.5</v>
      </c>
    </row>
    <row r="43" spans="1:15" x14ac:dyDescent="0.3">
      <c r="A43" s="14" t="s">
        <v>62</v>
      </c>
      <c r="B43" s="15" t="s">
        <v>114</v>
      </c>
      <c r="C43" s="16">
        <v>44825</v>
      </c>
      <c r="D43" s="17" t="s">
        <v>79</v>
      </c>
      <c r="E43" s="18">
        <v>198</v>
      </c>
      <c r="F43" s="18">
        <v>197</v>
      </c>
      <c r="G43" s="18">
        <v>196</v>
      </c>
      <c r="H43" s="18">
        <v>194</v>
      </c>
      <c r="I43" s="18"/>
      <c r="J43" s="18"/>
      <c r="K43" s="21">
        <v>4</v>
      </c>
      <c r="L43" s="21">
        <v>785</v>
      </c>
      <c r="M43" s="22">
        <v>196.25</v>
      </c>
      <c r="N43" s="23">
        <v>2</v>
      </c>
      <c r="O43" s="24">
        <v>198.25</v>
      </c>
    </row>
    <row r="44" spans="1:15" x14ac:dyDescent="0.3">
      <c r="A44" s="14" t="s">
        <v>62</v>
      </c>
      <c r="B44" s="15" t="s">
        <v>114</v>
      </c>
      <c r="C44" s="16">
        <v>44822</v>
      </c>
      <c r="D44" s="17" t="s">
        <v>84</v>
      </c>
      <c r="E44" s="18">
        <v>198</v>
      </c>
      <c r="F44" s="18">
        <v>199</v>
      </c>
      <c r="G44" s="18">
        <v>199</v>
      </c>
      <c r="H44" s="18">
        <v>196</v>
      </c>
      <c r="I44" s="18"/>
      <c r="J44" s="18"/>
      <c r="K44" s="21">
        <v>4</v>
      </c>
      <c r="L44" s="21">
        <v>792</v>
      </c>
      <c r="M44" s="22">
        <v>198</v>
      </c>
      <c r="N44" s="23">
        <v>2</v>
      </c>
      <c r="O44" s="24">
        <v>200</v>
      </c>
    </row>
    <row r="45" spans="1:15" x14ac:dyDescent="0.3">
      <c r="A45" s="14" t="s">
        <v>62</v>
      </c>
      <c r="B45" s="15" t="s">
        <v>114</v>
      </c>
      <c r="C45" s="16">
        <v>44818</v>
      </c>
      <c r="D45" s="17" t="s">
        <v>79</v>
      </c>
      <c r="E45" s="18">
        <v>198</v>
      </c>
      <c r="F45" s="18">
        <v>199</v>
      </c>
      <c r="G45" s="18">
        <v>198</v>
      </c>
      <c r="H45" s="18">
        <v>196</v>
      </c>
      <c r="I45" s="18"/>
      <c r="J45" s="18"/>
      <c r="K45" s="21">
        <v>4</v>
      </c>
      <c r="L45" s="21">
        <v>791</v>
      </c>
      <c r="M45" s="22">
        <v>197.75</v>
      </c>
      <c r="N45" s="23">
        <v>2</v>
      </c>
      <c r="O45" s="24">
        <v>199.75</v>
      </c>
    </row>
    <row r="46" spans="1:15" x14ac:dyDescent="0.3">
      <c r="A46" s="14" t="s">
        <v>62</v>
      </c>
      <c r="B46" s="15" t="s">
        <v>114</v>
      </c>
      <c r="C46" s="16">
        <v>44815</v>
      </c>
      <c r="D46" s="17" t="s">
        <v>82</v>
      </c>
      <c r="E46" s="18">
        <v>196</v>
      </c>
      <c r="F46" s="18">
        <v>196</v>
      </c>
      <c r="G46" s="18">
        <v>199.001</v>
      </c>
      <c r="H46" s="18">
        <v>195</v>
      </c>
      <c r="I46" s="18">
        <v>197</v>
      </c>
      <c r="J46" s="18">
        <v>196</v>
      </c>
      <c r="K46" s="21">
        <v>6</v>
      </c>
      <c r="L46" s="21">
        <v>1179.001</v>
      </c>
      <c r="M46" s="22">
        <v>196.50016666666667</v>
      </c>
      <c r="N46" s="23">
        <v>8</v>
      </c>
      <c r="O46" s="24">
        <v>204.50016666666667</v>
      </c>
    </row>
    <row r="47" spans="1:15" x14ac:dyDescent="0.3">
      <c r="A47" s="14" t="s">
        <v>62</v>
      </c>
      <c r="B47" s="15" t="s">
        <v>114</v>
      </c>
      <c r="C47" s="16">
        <v>44828</v>
      </c>
      <c r="D47" s="17" t="s">
        <v>81</v>
      </c>
      <c r="E47" s="18">
        <v>196</v>
      </c>
      <c r="F47" s="18">
        <v>194</v>
      </c>
      <c r="G47" s="18">
        <v>197</v>
      </c>
      <c r="H47" s="18">
        <v>197</v>
      </c>
      <c r="I47" s="18">
        <v>195</v>
      </c>
      <c r="J47" s="18">
        <v>195</v>
      </c>
      <c r="K47" s="21">
        <v>6</v>
      </c>
      <c r="L47" s="21">
        <v>1174</v>
      </c>
      <c r="M47" s="22">
        <v>195.66666666666666</v>
      </c>
      <c r="N47" s="23">
        <v>4</v>
      </c>
      <c r="O47" s="24">
        <v>199.66666666666666</v>
      </c>
    </row>
    <row r="48" spans="1:15" x14ac:dyDescent="0.3">
      <c r="A48" s="14" t="s">
        <v>62</v>
      </c>
      <c r="B48" s="15" t="s">
        <v>114</v>
      </c>
      <c r="C48" s="16">
        <v>44846</v>
      </c>
      <c r="D48" s="17" t="s">
        <v>79</v>
      </c>
      <c r="E48" s="18">
        <v>199</v>
      </c>
      <c r="F48" s="18">
        <v>198</v>
      </c>
      <c r="G48" s="18">
        <v>198</v>
      </c>
      <c r="H48" s="18">
        <v>198</v>
      </c>
      <c r="I48" s="18"/>
      <c r="J48" s="18"/>
      <c r="K48" s="21">
        <v>4</v>
      </c>
      <c r="L48" s="21">
        <v>793</v>
      </c>
      <c r="M48" s="22">
        <v>198.25</v>
      </c>
      <c r="N48" s="23">
        <v>5</v>
      </c>
      <c r="O48" s="24">
        <v>203.25</v>
      </c>
    </row>
    <row r="49" spans="1:15" x14ac:dyDescent="0.3">
      <c r="A49" s="14" t="s">
        <v>62</v>
      </c>
      <c r="B49" s="15" t="s">
        <v>114</v>
      </c>
      <c r="C49" s="16">
        <v>8318</v>
      </c>
      <c r="D49" s="17" t="s">
        <v>82</v>
      </c>
      <c r="E49" s="18">
        <v>197</v>
      </c>
      <c r="F49" s="18">
        <v>194</v>
      </c>
      <c r="G49" s="18">
        <v>196</v>
      </c>
      <c r="H49" s="18">
        <v>199</v>
      </c>
      <c r="I49" s="18"/>
      <c r="J49" s="18"/>
      <c r="K49" s="21">
        <v>4</v>
      </c>
      <c r="L49" s="21">
        <v>786</v>
      </c>
      <c r="M49" s="22">
        <v>196.5</v>
      </c>
      <c r="N49" s="23">
        <v>6</v>
      </c>
      <c r="O49" s="24">
        <v>202.5</v>
      </c>
    </row>
    <row r="50" spans="1:15" x14ac:dyDescent="0.3">
      <c r="A50" s="14" t="s">
        <v>62</v>
      </c>
      <c r="B50" s="90" t="s">
        <v>114</v>
      </c>
      <c r="C50" s="16">
        <v>44839</v>
      </c>
      <c r="D50" s="17" t="s">
        <v>79</v>
      </c>
      <c r="E50" s="18">
        <v>198</v>
      </c>
      <c r="F50" s="18">
        <v>198</v>
      </c>
      <c r="G50" s="18">
        <v>198</v>
      </c>
      <c r="H50" s="18">
        <v>200</v>
      </c>
      <c r="I50" s="18"/>
      <c r="J50" s="18"/>
      <c r="K50" s="21">
        <v>4</v>
      </c>
      <c r="L50" s="21">
        <v>794</v>
      </c>
      <c r="M50" s="22">
        <v>198.5</v>
      </c>
      <c r="N50" s="23">
        <v>3</v>
      </c>
      <c r="O50" s="24">
        <v>201.5</v>
      </c>
    </row>
    <row r="51" spans="1:15" x14ac:dyDescent="0.3">
      <c r="A51" s="14" t="s">
        <v>62</v>
      </c>
      <c r="B51" s="15" t="s">
        <v>114</v>
      </c>
      <c r="C51" s="16">
        <v>44832</v>
      </c>
      <c r="D51" s="17" t="s">
        <v>82</v>
      </c>
      <c r="E51" s="18">
        <v>194</v>
      </c>
      <c r="F51" s="18">
        <v>196</v>
      </c>
      <c r="G51" s="18">
        <v>198</v>
      </c>
      <c r="H51" s="18">
        <v>200</v>
      </c>
      <c r="I51" s="18"/>
      <c r="J51" s="18"/>
      <c r="K51" s="21">
        <v>4</v>
      </c>
      <c r="L51" s="21">
        <v>788</v>
      </c>
      <c r="M51" s="22">
        <v>197</v>
      </c>
      <c r="N51" s="23">
        <v>6</v>
      </c>
      <c r="O51" s="24">
        <v>203</v>
      </c>
    </row>
    <row r="52" spans="1:15" x14ac:dyDescent="0.3">
      <c r="A52" s="14" t="s">
        <v>62</v>
      </c>
      <c r="B52" s="15" t="s">
        <v>114</v>
      </c>
      <c r="C52" s="16">
        <v>44850</v>
      </c>
      <c r="D52" s="17" t="s">
        <v>223</v>
      </c>
      <c r="E52" s="18">
        <v>200</v>
      </c>
      <c r="F52" s="18">
        <v>198.001</v>
      </c>
      <c r="G52" s="18">
        <v>197</v>
      </c>
      <c r="H52" s="18">
        <v>200</v>
      </c>
      <c r="I52" s="18">
        <v>199</v>
      </c>
      <c r="J52" s="18">
        <v>199</v>
      </c>
      <c r="K52" s="21">
        <v>6</v>
      </c>
      <c r="L52" s="21">
        <v>1193.001</v>
      </c>
      <c r="M52" s="22">
        <v>198.83349999999999</v>
      </c>
      <c r="N52" s="23">
        <v>22</v>
      </c>
      <c r="O52" s="24">
        <v>220.83349999999999</v>
      </c>
    </row>
    <row r="53" spans="1:15" x14ac:dyDescent="0.3">
      <c r="A53" s="14" t="s">
        <v>37</v>
      </c>
      <c r="B53" s="15" t="s">
        <v>114</v>
      </c>
      <c r="C53" s="16">
        <v>44849</v>
      </c>
      <c r="D53" s="17" t="s">
        <v>257</v>
      </c>
      <c r="E53" s="18">
        <v>198</v>
      </c>
      <c r="F53" s="18">
        <v>197</v>
      </c>
      <c r="G53" s="18">
        <v>197.001</v>
      </c>
      <c r="H53" s="18">
        <v>196</v>
      </c>
      <c r="I53" s="18">
        <v>198</v>
      </c>
      <c r="J53" s="18">
        <v>195.001</v>
      </c>
      <c r="K53" s="21">
        <v>6</v>
      </c>
      <c r="L53" s="21">
        <v>1181.002</v>
      </c>
      <c r="M53" s="22">
        <v>196.83366666666666</v>
      </c>
      <c r="N53" s="23">
        <v>22</v>
      </c>
      <c r="O53" s="24">
        <v>218.83366666666666</v>
      </c>
    </row>
    <row r="54" spans="1:15" x14ac:dyDescent="0.3">
      <c r="A54" s="14" t="s">
        <v>62</v>
      </c>
      <c r="B54" s="15" t="s">
        <v>114</v>
      </c>
      <c r="C54" s="16">
        <v>44853</v>
      </c>
      <c r="D54" s="17" t="s">
        <v>79</v>
      </c>
      <c r="E54" s="18">
        <v>196</v>
      </c>
      <c r="F54" s="18">
        <v>198</v>
      </c>
      <c r="G54" s="18">
        <v>196</v>
      </c>
      <c r="H54" s="18">
        <v>196</v>
      </c>
      <c r="I54" s="18"/>
      <c r="J54" s="18"/>
      <c r="K54" s="21">
        <v>4</v>
      </c>
      <c r="L54" s="21">
        <v>786</v>
      </c>
      <c r="M54" s="22">
        <v>196.5</v>
      </c>
      <c r="N54" s="23">
        <v>2</v>
      </c>
      <c r="O54" s="24">
        <v>198.5</v>
      </c>
    </row>
    <row r="55" spans="1:15" x14ac:dyDescent="0.3">
      <c r="A55" s="14" t="s">
        <v>62</v>
      </c>
      <c r="B55" s="15" t="s">
        <v>114</v>
      </c>
      <c r="C55" s="16">
        <v>44867</v>
      </c>
      <c r="D55" s="17" t="s">
        <v>79</v>
      </c>
      <c r="E55" s="18">
        <v>198</v>
      </c>
      <c r="F55" s="18">
        <v>197</v>
      </c>
      <c r="G55" s="18">
        <v>199.001</v>
      </c>
      <c r="H55" s="18">
        <v>199</v>
      </c>
      <c r="I55" s="18"/>
      <c r="J55" s="18"/>
      <c r="K55" s="21">
        <v>4</v>
      </c>
      <c r="L55" s="21">
        <v>793.00099999999998</v>
      </c>
      <c r="M55" s="22">
        <v>198.25024999999999</v>
      </c>
      <c r="N55" s="23">
        <v>8</v>
      </c>
      <c r="O55" s="24">
        <v>206.25024999999999</v>
      </c>
    </row>
    <row r="56" spans="1:15" x14ac:dyDescent="0.3">
      <c r="A56" s="14" t="s">
        <v>62</v>
      </c>
      <c r="B56" s="15" t="s">
        <v>114</v>
      </c>
      <c r="C56" s="16">
        <v>44856</v>
      </c>
      <c r="D56" s="17" t="s">
        <v>81</v>
      </c>
      <c r="E56" s="18">
        <v>195</v>
      </c>
      <c r="F56" s="18">
        <v>197.001</v>
      </c>
      <c r="G56" s="18">
        <v>194</v>
      </c>
      <c r="H56" s="18">
        <v>197</v>
      </c>
      <c r="I56" s="18"/>
      <c r="J56" s="18"/>
      <c r="K56" s="21">
        <v>4</v>
      </c>
      <c r="L56" s="21">
        <v>783.00099999999998</v>
      </c>
      <c r="M56" s="22">
        <v>195.75024999999999</v>
      </c>
      <c r="N56" s="23">
        <v>6</v>
      </c>
      <c r="O56" s="24">
        <v>201.75024999999999</v>
      </c>
    </row>
    <row r="57" spans="1:15" x14ac:dyDescent="0.3">
      <c r="A57" s="14" t="s">
        <v>62</v>
      </c>
      <c r="B57" s="15" t="s">
        <v>114</v>
      </c>
      <c r="C57" s="16">
        <v>44863</v>
      </c>
      <c r="D57" s="17" t="s">
        <v>154</v>
      </c>
      <c r="E57" s="18">
        <v>197</v>
      </c>
      <c r="F57" s="18">
        <v>197</v>
      </c>
      <c r="G57" s="18">
        <v>196.001</v>
      </c>
      <c r="H57" s="18">
        <v>197</v>
      </c>
      <c r="I57" s="18">
        <v>196.001</v>
      </c>
      <c r="J57" s="18">
        <v>190</v>
      </c>
      <c r="K57" s="21">
        <v>6</v>
      </c>
      <c r="L57" s="21">
        <v>1173.002</v>
      </c>
      <c r="M57" s="22">
        <v>195.50033333333332</v>
      </c>
      <c r="N57" s="23">
        <v>22</v>
      </c>
      <c r="O57" s="24">
        <v>217.50033333333332</v>
      </c>
    </row>
    <row r="58" spans="1:15" x14ac:dyDescent="0.3">
      <c r="A58" s="14" t="s">
        <v>62</v>
      </c>
      <c r="B58" s="15" t="s">
        <v>114</v>
      </c>
      <c r="C58" s="16">
        <v>44860</v>
      </c>
      <c r="D58" s="17" t="s">
        <v>82</v>
      </c>
      <c r="E58" s="18">
        <v>198</v>
      </c>
      <c r="F58" s="18">
        <v>200</v>
      </c>
      <c r="G58" s="18">
        <v>199</v>
      </c>
      <c r="H58" s="18">
        <v>198</v>
      </c>
      <c r="I58" s="18"/>
      <c r="J58" s="18"/>
      <c r="K58" s="21">
        <v>4</v>
      </c>
      <c r="L58" s="21">
        <v>795</v>
      </c>
      <c r="M58" s="22">
        <v>198.75</v>
      </c>
      <c r="N58" s="23">
        <v>6</v>
      </c>
      <c r="O58" s="24">
        <v>204.75</v>
      </c>
    </row>
    <row r="59" spans="1:15" x14ac:dyDescent="0.3">
      <c r="A59" s="14" t="s">
        <v>62</v>
      </c>
      <c r="B59" s="15" t="s">
        <v>114</v>
      </c>
      <c r="C59" s="16">
        <v>44870</v>
      </c>
      <c r="D59" s="17" t="s">
        <v>39</v>
      </c>
      <c r="E59" s="18">
        <v>199</v>
      </c>
      <c r="F59" s="18">
        <v>193</v>
      </c>
      <c r="G59" s="18">
        <v>196</v>
      </c>
      <c r="H59" s="18">
        <v>198</v>
      </c>
      <c r="I59" s="18">
        <v>196</v>
      </c>
      <c r="J59" s="18">
        <v>199</v>
      </c>
      <c r="K59" s="21">
        <v>6</v>
      </c>
      <c r="L59" s="21">
        <v>1181</v>
      </c>
      <c r="M59" s="22">
        <v>196.83333333333334</v>
      </c>
      <c r="N59" s="23">
        <v>18</v>
      </c>
      <c r="O59" s="24">
        <v>214.83333333333334</v>
      </c>
    </row>
    <row r="60" spans="1:15" x14ac:dyDescent="0.3">
      <c r="A60" s="14" t="s">
        <v>62</v>
      </c>
      <c r="B60" s="15" t="s">
        <v>114</v>
      </c>
      <c r="C60" s="16">
        <v>44874</v>
      </c>
      <c r="D60" s="17" t="s">
        <v>79</v>
      </c>
      <c r="E60" s="18">
        <v>199.001</v>
      </c>
      <c r="F60" s="18">
        <v>199</v>
      </c>
      <c r="G60" s="18">
        <v>200</v>
      </c>
      <c r="H60" s="18">
        <v>198</v>
      </c>
      <c r="I60" s="18"/>
      <c r="J60" s="18"/>
      <c r="K60" s="21">
        <v>4</v>
      </c>
      <c r="L60" s="21">
        <v>796.00099999999998</v>
      </c>
      <c r="M60" s="22">
        <v>199.00024999999999</v>
      </c>
      <c r="N60" s="23">
        <v>9</v>
      </c>
      <c r="O60" s="24">
        <v>208.00024999999999</v>
      </c>
    </row>
    <row r="61" spans="1:15" x14ac:dyDescent="0.3">
      <c r="A61" s="14" t="s">
        <v>62</v>
      </c>
      <c r="B61" s="15" t="s">
        <v>114</v>
      </c>
      <c r="C61" s="16">
        <v>44881</v>
      </c>
      <c r="D61" s="17" t="s">
        <v>79</v>
      </c>
      <c r="E61" s="18">
        <v>197</v>
      </c>
      <c r="F61" s="18">
        <v>197</v>
      </c>
      <c r="G61" s="18">
        <v>197</v>
      </c>
      <c r="H61" s="18">
        <v>199.001</v>
      </c>
      <c r="I61" s="18"/>
      <c r="J61" s="18"/>
      <c r="K61" s="21">
        <v>4</v>
      </c>
      <c r="L61" s="21">
        <v>790.00099999999998</v>
      </c>
      <c r="M61" s="22">
        <v>197.50024999999999</v>
      </c>
      <c r="N61" s="23">
        <v>11</v>
      </c>
      <c r="O61" s="24">
        <v>208.50024999999999</v>
      </c>
    </row>
    <row r="62" spans="1:15" x14ac:dyDescent="0.3">
      <c r="A62" s="14" t="s">
        <v>62</v>
      </c>
      <c r="B62" s="15" t="s">
        <v>114</v>
      </c>
      <c r="C62" s="16">
        <v>44888</v>
      </c>
      <c r="D62" s="17" t="s">
        <v>79</v>
      </c>
      <c r="E62" s="18">
        <v>198</v>
      </c>
      <c r="F62" s="18">
        <v>198</v>
      </c>
      <c r="G62" s="18">
        <v>199</v>
      </c>
      <c r="H62" s="18">
        <v>199</v>
      </c>
      <c r="I62" s="18"/>
      <c r="J62" s="18"/>
      <c r="K62" s="21">
        <v>4</v>
      </c>
      <c r="L62" s="21">
        <v>794</v>
      </c>
      <c r="M62" s="22">
        <v>198.5</v>
      </c>
      <c r="N62" s="23">
        <v>4</v>
      </c>
      <c r="O62" s="24">
        <v>202.5</v>
      </c>
    </row>
    <row r="63" spans="1:15" x14ac:dyDescent="0.3">
      <c r="A63" s="14" t="s">
        <v>62</v>
      </c>
      <c r="B63" s="15" t="s">
        <v>114</v>
      </c>
      <c r="C63" s="16">
        <v>44895</v>
      </c>
      <c r="D63" s="17" t="s">
        <v>79</v>
      </c>
      <c r="E63" s="18">
        <v>198</v>
      </c>
      <c r="F63" s="18">
        <v>198.001</v>
      </c>
      <c r="G63" s="18">
        <v>198</v>
      </c>
      <c r="H63" s="18">
        <v>198</v>
      </c>
      <c r="I63" s="18"/>
      <c r="J63" s="18"/>
      <c r="K63" s="21">
        <v>4</v>
      </c>
      <c r="L63" s="21">
        <v>792.00099999999998</v>
      </c>
      <c r="M63" s="22">
        <v>198.00024999999999</v>
      </c>
      <c r="N63" s="23">
        <v>7</v>
      </c>
      <c r="O63" s="24">
        <v>205.00024999999999</v>
      </c>
    </row>
    <row r="65" spans="11:15" x14ac:dyDescent="0.3">
      <c r="K65" s="8">
        <f>SUM(K2:K64)</f>
        <v>274</v>
      </c>
      <c r="L65" s="8">
        <f>SUM(L2:L64)</f>
        <v>53987.043199999978</v>
      </c>
      <c r="M65" s="7">
        <f>SUM(L65/K65)</f>
        <v>197.03300437956196</v>
      </c>
      <c r="N65" s="8">
        <f>SUM(N2:N64)</f>
        <v>447</v>
      </c>
      <c r="O65" s="12">
        <f>SUM(M65+N65)</f>
        <v>644.03300437956193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B3:C3 E3:J3" name="Range1_2_1_1_1"/>
    <protectedRange algorithmName="SHA-512" hashValue="ON39YdpmFHfN9f47KpiRvqrKx0V9+erV1CNkpWzYhW/Qyc6aT8rEyCrvauWSYGZK2ia3o7vd3akF07acHAFpOA==" saltValue="yVW9XmDwTqEnmpSGai0KYg==" spinCount="100000" sqref="D3" name="Range1_1_3_1_1_1"/>
    <protectedRange algorithmName="SHA-512" hashValue="ON39YdpmFHfN9f47KpiRvqrKx0V9+erV1CNkpWzYhW/Qyc6aT8rEyCrvauWSYGZK2ia3o7vd3akF07acHAFpOA==" saltValue="yVW9XmDwTqEnmpSGai0KYg==" spinCount="100000" sqref="E4:J5 B4:C5" name="Range1_4_1_1_1"/>
    <protectedRange algorithmName="SHA-512" hashValue="ON39YdpmFHfN9f47KpiRvqrKx0V9+erV1CNkpWzYhW/Qyc6aT8rEyCrvauWSYGZK2ia3o7vd3akF07acHAFpOA==" saltValue="yVW9XmDwTqEnmpSGai0KYg==" spinCount="100000" sqref="D4:D5" name="Range1_1_4_1_1"/>
    <protectedRange algorithmName="SHA-512" hashValue="ON39YdpmFHfN9f47KpiRvqrKx0V9+erV1CNkpWzYhW/Qyc6aT8rEyCrvauWSYGZK2ia3o7vd3akF07acHAFpOA==" saltValue="yVW9XmDwTqEnmpSGai0KYg==" spinCount="100000" sqref="B6:C7 E6:J7" name="Range1_6_1_1"/>
    <protectedRange algorithmName="SHA-512" hashValue="ON39YdpmFHfN9f47KpiRvqrKx0V9+erV1CNkpWzYhW/Qyc6aT8rEyCrvauWSYGZK2ia3o7vd3akF07acHAFpOA==" saltValue="yVW9XmDwTqEnmpSGai0KYg==" spinCount="100000" sqref="D6:D7" name="Range1_1_6_1_1"/>
    <protectedRange sqref="E8:J12 B8:C12" name="Range1_23"/>
    <protectedRange sqref="D8:D12" name="Range1_1_13"/>
    <protectedRange algorithmName="SHA-512" hashValue="ON39YdpmFHfN9f47KpiRvqrKx0V9+erV1CNkpWzYhW/Qyc6aT8rEyCrvauWSYGZK2ia3o7vd3akF07acHAFpOA==" saltValue="yVW9XmDwTqEnmpSGai0KYg==" spinCount="100000" sqref="B14:C17 E14:J17" name="Range1_16_1"/>
    <protectedRange algorithmName="SHA-512" hashValue="ON39YdpmFHfN9f47KpiRvqrKx0V9+erV1CNkpWzYhW/Qyc6aT8rEyCrvauWSYGZK2ia3o7vd3akF07acHAFpOA==" saltValue="yVW9XmDwTqEnmpSGai0KYg==" spinCount="100000" sqref="D14:D17" name="Range1_1_11_1"/>
    <protectedRange algorithmName="SHA-512" hashValue="ON39YdpmFHfN9f47KpiRvqrKx0V9+erV1CNkpWzYhW/Qyc6aT8rEyCrvauWSYGZK2ia3o7vd3akF07acHAFpOA==" saltValue="yVW9XmDwTqEnmpSGai0KYg==" spinCount="100000" sqref="B18:C20 E18:J20" name="Range1_2_2"/>
    <protectedRange algorithmName="SHA-512" hashValue="ON39YdpmFHfN9f47KpiRvqrKx0V9+erV1CNkpWzYhW/Qyc6aT8rEyCrvauWSYGZK2ia3o7vd3akF07acHAFpOA==" saltValue="yVW9XmDwTqEnmpSGai0KYg==" spinCount="100000" sqref="D18:D20" name="Range1_1_1_3"/>
    <protectedRange algorithmName="SHA-512" hashValue="ON39YdpmFHfN9f47KpiRvqrKx0V9+erV1CNkpWzYhW/Qyc6aT8rEyCrvauWSYGZK2ia3o7vd3akF07acHAFpOA==" saltValue="yVW9XmDwTqEnmpSGai0KYg==" spinCount="100000" sqref="E21:J22 B21:C22" name="Range1_4_4"/>
    <protectedRange algorithmName="SHA-512" hashValue="ON39YdpmFHfN9f47KpiRvqrKx0V9+erV1CNkpWzYhW/Qyc6aT8rEyCrvauWSYGZK2ia3o7vd3akF07acHAFpOA==" saltValue="yVW9XmDwTqEnmpSGai0KYg==" spinCount="100000" sqref="D21:D22" name="Range1_1_2_3"/>
    <protectedRange algorithmName="SHA-512" hashValue="ON39YdpmFHfN9f47KpiRvqrKx0V9+erV1CNkpWzYhW/Qyc6aT8rEyCrvauWSYGZK2ia3o7vd3akF07acHAFpOA==" saltValue="yVW9XmDwTqEnmpSGai0KYg==" spinCount="100000" sqref="I23:J23 B23:C23" name="Range1_37"/>
    <protectedRange algorithmName="SHA-512" hashValue="ON39YdpmFHfN9f47KpiRvqrKx0V9+erV1CNkpWzYhW/Qyc6aT8rEyCrvauWSYGZK2ia3o7vd3akF07acHAFpOA==" saltValue="yVW9XmDwTqEnmpSGai0KYg==" spinCount="100000" sqref="D23" name="Range1_1_37"/>
    <protectedRange algorithmName="SHA-512" hashValue="ON39YdpmFHfN9f47KpiRvqrKx0V9+erV1CNkpWzYhW/Qyc6aT8rEyCrvauWSYGZK2ia3o7vd3akF07acHAFpOA==" saltValue="yVW9XmDwTqEnmpSGai0KYg==" spinCount="100000" sqref="E23:H23" name="Range1_3_2"/>
    <protectedRange algorithmName="SHA-512" hashValue="ON39YdpmFHfN9f47KpiRvqrKx0V9+erV1CNkpWzYhW/Qyc6aT8rEyCrvauWSYGZK2ia3o7vd3akF07acHAFpOA==" saltValue="yVW9XmDwTqEnmpSGai0KYg==" spinCount="100000" sqref="I24:J24 B24:C24" name="Range1"/>
    <protectedRange algorithmName="SHA-512" hashValue="ON39YdpmFHfN9f47KpiRvqrKx0V9+erV1CNkpWzYhW/Qyc6aT8rEyCrvauWSYGZK2ia3o7vd3akF07acHAFpOA==" saltValue="yVW9XmDwTqEnmpSGai0KYg==" spinCount="100000" sqref="D24" name="Range1_1"/>
    <protectedRange algorithmName="SHA-512" hashValue="ON39YdpmFHfN9f47KpiRvqrKx0V9+erV1CNkpWzYhW/Qyc6aT8rEyCrvauWSYGZK2ia3o7vd3akF07acHAFpOA==" saltValue="yVW9XmDwTqEnmpSGai0KYg==" spinCount="100000" sqref="E24:H24" name="Range1_3"/>
    <protectedRange algorithmName="SHA-512" hashValue="ON39YdpmFHfN9f47KpiRvqrKx0V9+erV1CNkpWzYhW/Qyc6aT8rEyCrvauWSYGZK2ia3o7vd3akF07acHAFpOA==" saltValue="yVW9XmDwTqEnmpSGai0KYg==" spinCount="100000" sqref="B30:C31 E30:J31" name="Range1_15_1"/>
    <protectedRange algorithmName="SHA-512" hashValue="ON39YdpmFHfN9f47KpiRvqrKx0V9+erV1CNkpWzYhW/Qyc6aT8rEyCrvauWSYGZK2ia3o7vd3akF07acHAFpOA==" saltValue="yVW9XmDwTqEnmpSGai0KYg==" spinCount="100000" sqref="D30:D31" name="Range1_1_13_1"/>
    <protectedRange algorithmName="SHA-512" hashValue="ON39YdpmFHfN9f47KpiRvqrKx0V9+erV1CNkpWzYhW/Qyc6aT8rEyCrvauWSYGZK2ia3o7vd3akF07acHAFpOA==" saltValue="yVW9XmDwTqEnmpSGai0KYg==" spinCount="100000" sqref="B32:C32" name="Range1_1_2_3_1"/>
    <protectedRange algorithmName="SHA-512" hashValue="ON39YdpmFHfN9f47KpiRvqrKx0V9+erV1CNkpWzYhW/Qyc6aT8rEyCrvauWSYGZK2ia3o7vd3akF07acHAFpOA==" saltValue="yVW9XmDwTqEnmpSGai0KYg==" spinCount="100000" sqref="D32" name="Range1_1_1_2_1"/>
    <protectedRange algorithmName="SHA-512" hashValue="ON39YdpmFHfN9f47KpiRvqrKx0V9+erV1CNkpWzYhW/Qyc6aT8rEyCrvauWSYGZK2ia3o7vd3akF07acHAFpOA==" saltValue="yVW9XmDwTqEnmpSGai0KYg==" spinCount="100000" sqref="E32:J32" name="Range1_4_3"/>
    <protectedRange algorithmName="SHA-512" hashValue="ON39YdpmFHfN9f47KpiRvqrKx0V9+erV1CNkpWzYhW/Qyc6aT8rEyCrvauWSYGZK2ia3o7vd3akF07acHAFpOA==" saltValue="yVW9XmDwTqEnmpSGai0KYg==" spinCount="100000" sqref="B33:C33 E33:J33" name="Range1_10_1"/>
    <protectedRange algorithmName="SHA-512" hashValue="ON39YdpmFHfN9f47KpiRvqrKx0V9+erV1CNkpWzYhW/Qyc6aT8rEyCrvauWSYGZK2ia3o7vd3akF07acHAFpOA==" saltValue="yVW9XmDwTqEnmpSGai0KYg==" spinCount="100000" sqref="D33" name="Range1_1_7_1"/>
    <protectedRange algorithmName="SHA-512" hashValue="ON39YdpmFHfN9f47KpiRvqrKx0V9+erV1CNkpWzYhW/Qyc6aT8rEyCrvauWSYGZK2ia3o7vd3akF07acHAFpOA==" saltValue="yVW9XmDwTqEnmpSGai0KYg==" spinCount="100000" sqref="E34:J35 B34:C35" name="Range1_11_1"/>
    <protectedRange algorithmName="SHA-512" hashValue="ON39YdpmFHfN9f47KpiRvqrKx0V9+erV1CNkpWzYhW/Qyc6aT8rEyCrvauWSYGZK2ia3o7vd3akF07acHAFpOA==" saltValue="yVW9XmDwTqEnmpSGai0KYg==" spinCount="100000" sqref="D34:D35" name="Range1_1_8_1"/>
    <protectedRange algorithmName="SHA-512" hashValue="ON39YdpmFHfN9f47KpiRvqrKx0V9+erV1CNkpWzYhW/Qyc6aT8rEyCrvauWSYGZK2ia3o7vd3akF07acHAFpOA==" saltValue="yVW9XmDwTqEnmpSGai0KYg==" spinCount="100000" sqref="E36:J36" name="Range1_12_1"/>
    <protectedRange algorithmName="SHA-512" hashValue="ON39YdpmFHfN9f47KpiRvqrKx0V9+erV1CNkpWzYhW/Qyc6aT8rEyCrvauWSYGZK2ia3o7vd3akF07acHAFpOA==" saltValue="yVW9XmDwTqEnmpSGai0KYg==" spinCount="100000" sqref="B36:C36" name="Range1_1_2_3_2"/>
    <protectedRange algorithmName="SHA-512" hashValue="ON39YdpmFHfN9f47KpiRvqrKx0V9+erV1CNkpWzYhW/Qyc6aT8rEyCrvauWSYGZK2ia3o7vd3akF07acHAFpOA==" saltValue="yVW9XmDwTqEnmpSGai0KYg==" spinCount="100000" sqref="D36" name="Range1_1_1_2_2"/>
    <protectedRange algorithmName="SHA-512" hashValue="ON39YdpmFHfN9f47KpiRvqrKx0V9+erV1CNkpWzYhW/Qyc6aT8rEyCrvauWSYGZK2ia3o7vd3akF07acHAFpOA==" saltValue="yVW9XmDwTqEnmpSGai0KYg==" spinCount="100000" sqref="I37:J38 B37:C38" name="Range1_6"/>
    <protectedRange algorithmName="SHA-512" hashValue="ON39YdpmFHfN9f47KpiRvqrKx0V9+erV1CNkpWzYhW/Qyc6aT8rEyCrvauWSYGZK2ia3o7vd3akF07acHAFpOA==" saltValue="yVW9XmDwTqEnmpSGai0KYg==" spinCount="100000" sqref="D37:D38" name="Range1_1_4"/>
    <protectedRange algorithmName="SHA-512" hashValue="ON39YdpmFHfN9f47KpiRvqrKx0V9+erV1CNkpWzYhW/Qyc6aT8rEyCrvauWSYGZK2ia3o7vd3akF07acHAFpOA==" saltValue="yVW9XmDwTqEnmpSGai0KYg==" spinCount="100000" sqref="E37:H38" name="Range1_3_1"/>
    <protectedRange algorithmName="SHA-512" hashValue="ON39YdpmFHfN9f47KpiRvqrKx0V9+erV1CNkpWzYhW/Qyc6aT8rEyCrvauWSYGZK2ia3o7vd3akF07acHAFpOA==" saltValue="yVW9XmDwTqEnmpSGai0KYg==" spinCount="100000" sqref="I39:J42 B39:C42" name="Range1_29"/>
    <protectedRange algorithmName="SHA-512" hashValue="ON39YdpmFHfN9f47KpiRvqrKx0V9+erV1CNkpWzYhW/Qyc6aT8rEyCrvauWSYGZK2ia3o7vd3akF07acHAFpOA==" saltValue="yVW9XmDwTqEnmpSGai0KYg==" spinCount="100000" sqref="D39:D42" name="Range1_1_11"/>
    <protectedRange algorithmName="SHA-512" hashValue="ON39YdpmFHfN9f47KpiRvqrKx0V9+erV1CNkpWzYhW/Qyc6aT8rEyCrvauWSYGZK2ia3o7vd3akF07acHAFpOA==" saltValue="yVW9XmDwTqEnmpSGai0KYg==" spinCount="100000" sqref="E39:H42" name="Range1_3_4"/>
    <protectedRange algorithmName="SHA-512" hashValue="ON39YdpmFHfN9f47KpiRvqrKx0V9+erV1CNkpWzYhW/Qyc6aT8rEyCrvauWSYGZK2ia3o7vd3akF07acHAFpOA==" saltValue="yVW9XmDwTqEnmpSGai0KYg==" spinCount="100000" sqref="B43:C43 E43:J43" name="Range1_2_3"/>
    <protectedRange algorithmName="SHA-512" hashValue="ON39YdpmFHfN9f47KpiRvqrKx0V9+erV1CNkpWzYhW/Qyc6aT8rEyCrvauWSYGZK2ia3o7vd3akF07acHAFpOA==" saltValue="yVW9XmDwTqEnmpSGai0KYg==" spinCount="100000" sqref="D43" name="Range1_1_1_4"/>
    <protectedRange algorithmName="SHA-512" hashValue="ON39YdpmFHfN9f47KpiRvqrKx0V9+erV1CNkpWzYhW/Qyc6aT8rEyCrvauWSYGZK2ia3o7vd3akF07acHAFpOA==" saltValue="yVW9XmDwTqEnmpSGai0KYg==" spinCount="100000" sqref="B48:C53" name="Range1_24"/>
    <protectedRange algorithmName="SHA-512" hashValue="ON39YdpmFHfN9f47KpiRvqrKx0V9+erV1CNkpWzYhW/Qyc6aT8rEyCrvauWSYGZK2ia3o7vd3akF07acHAFpOA==" saltValue="yVW9XmDwTqEnmpSGai0KYg==" spinCount="100000" sqref="E48:J53" name="Range1_3_7"/>
    <protectedRange algorithmName="SHA-512" hashValue="ON39YdpmFHfN9f47KpiRvqrKx0V9+erV1CNkpWzYhW/Qyc6aT8rEyCrvauWSYGZK2ia3o7vd3akF07acHAFpOA==" saltValue="yVW9XmDwTqEnmpSGai0KYg==" spinCount="100000" sqref="D48:D53" name="Range1_1_23_1"/>
    <protectedRange algorithmName="SHA-512" hashValue="ON39YdpmFHfN9f47KpiRvqrKx0V9+erV1CNkpWzYhW/Qyc6aT8rEyCrvauWSYGZK2ia3o7vd3akF07acHAFpOA==" saltValue="yVW9XmDwTqEnmpSGai0KYg==" spinCount="100000" sqref="I54:J54 B54:C54" name="Range1_75"/>
    <protectedRange algorithmName="SHA-512" hashValue="ON39YdpmFHfN9f47KpiRvqrKx0V9+erV1CNkpWzYhW/Qyc6aT8rEyCrvauWSYGZK2ia3o7vd3akF07acHAFpOA==" saltValue="yVW9XmDwTqEnmpSGai0KYg==" spinCount="100000" sqref="D54" name="Range1_1_21"/>
    <protectedRange algorithmName="SHA-512" hashValue="ON39YdpmFHfN9f47KpiRvqrKx0V9+erV1CNkpWzYhW/Qyc6aT8rEyCrvauWSYGZK2ia3o7vd3akF07acHAFpOA==" saltValue="yVW9XmDwTqEnmpSGai0KYg==" spinCount="100000" sqref="E54:H54" name="Range1_3_18"/>
    <protectedRange algorithmName="SHA-512" hashValue="ON39YdpmFHfN9f47KpiRvqrKx0V9+erV1CNkpWzYhW/Qyc6aT8rEyCrvauWSYGZK2ia3o7vd3akF07acHAFpOA==" saltValue="yVW9XmDwTqEnmpSGai0KYg==" spinCount="100000" sqref="E55:J56 B55:C56" name="Range1_12_1_1"/>
    <protectedRange algorithmName="SHA-512" hashValue="ON39YdpmFHfN9f47KpiRvqrKx0V9+erV1CNkpWzYhW/Qyc6aT8rEyCrvauWSYGZK2ia3o7vd3akF07acHAFpOA==" saltValue="yVW9XmDwTqEnmpSGai0KYg==" spinCount="100000" sqref="D55:D56" name="Range1_1_10_1"/>
    <protectedRange algorithmName="SHA-512" hashValue="ON39YdpmFHfN9f47KpiRvqrKx0V9+erV1CNkpWzYhW/Qyc6aT8rEyCrvauWSYGZK2ia3o7vd3akF07acHAFpOA==" saltValue="yVW9XmDwTqEnmpSGai0KYg==" spinCount="100000" sqref="E57:J59 B57:C59" name="Range1_13_1"/>
    <protectedRange algorithmName="SHA-512" hashValue="ON39YdpmFHfN9f47KpiRvqrKx0V9+erV1CNkpWzYhW/Qyc6aT8rEyCrvauWSYGZK2ia3o7vd3akF07acHAFpOA==" saltValue="yVW9XmDwTqEnmpSGai0KYg==" spinCount="100000" sqref="D57:D59" name="Range1_1_11_2"/>
    <protectedRange algorithmName="SHA-512" hashValue="ON39YdpmFHfN9f47KpiRvqrKx0V9+erV1CNkpWzYhW/Qyc6aT8rEyCrvauWSYGZK2ia3o7vd3akF07acHAFpOA==" saltValue="yVW9XmDwTqEnmpSGai0KYg==" spinCount="100000" sqref="I61:J61 B61:C61" name="Range1_76"/>
    <protectedRange algorithmName="SHA-512" hashValue="ON39YdpmFHfN9f47KpiRvqrKx0V9+erV1CNkpWzYhW/Qyc6aT8rEyCrvauWSYGZK2ia3o7vd3akF07acHAFpOA==" saltValue="yVW9XmDwTqEnmpSGai0KYg==" spinCount="100000" sqref="D61" name="Range1_1_71"/>
    <protectedRange algorithmName="SHA-512" hashValue="ON39YdpmFHfN9f47KpiRvqrKx0V9+erV1CNkpWzYhW/Qyc6aT8rEyCrvauWSYGZK2ia3o7vd3akF07acHAFpOA==" saltValue="yVW9XmDwTqEnmpSGai0KYg==" spinCount="100000" sqref="E61:H61" name="Range1_3_25"/>
  </protectedRanges>
  <sortState xmlns:xlrd2="http://schemas.microsoft.com/office/spreadsheetml/2017/richdata2" ref="A2:O13">
    <sortCondition ref="C2:C13"/>
  </sortState>
  <conditionalFormatting sqref="E2">
    <cfRule type="top10" dxfId="2744" priority="192" rank="1"/>
  </conditionalFormatting>
  <conditionalFormatting sqref="F2">
    <cfRule type="top10" dxfId="2743" priority="191" rank="1"/>
  </conditionalFormatting>
  <conditionalFormatting sqref="G2">
    <cfRule type="top10" dxfId="2742" priority="190" rank="1"/>
  </conditionalFormatting>
  <conditionalFormatting sqref="H2">
    <cfRule type="top10" dxfId="2741" priority="189" rank="1"/>
  </conditionalFormatting>
  <conditionalFormatting sqref="I2">
    <cfRule type="top10" dxfId="2740" priority="188" rank="1"/>
  </conditionalFormatting>
  <conditionalFormatting sqref="J2">
    <cfRule type="top10" dxfId="2739" priority="187" rank="1"/>
  </conditionalFormatting>
  <conditionalFormatting sqref="E3">
    <cfRule type="top10" dxfId="2738" priority="186" rank="1"/>
  </conditionalFormatting>
  <conditionalFormatting sqref="F3">
    <cfRule type="top10" dxfId="2737" priority="185" rank="1"/>
  </conditionalFormatting>
  <conditionalFormatting sqref="G3">
    <cfRule type="top10" dxfId="2736" priority="184" rank="1"/>
  </conditionalFormatting>
  <conditionalFormatting sqref="H3">
    <cfRule type="top10" dxfId="2735" priority="183" rank="1"/>
  </conditionalFormatting>
  <conditionalFormatting sqref="I3">
    <cfRule type="top10" dxfId="2734" priority="182" rank="1"/>
  </conditionalFormatting>
  <conditionalFormatting sqref="J3">
    <cfRule type="top10" dxfId="2733" priority="181" rank="1"/>
  </conditionalFormatting>
  <conditionalFormatting sqref="E4:E5">
    <cfRule type="top10" dxfId="2732" priority="180" rank="1"/>
  </conditionalFormatting>
  <conditionalFormatting sqref="F4:F5">
    <cfRule type="top10" dxfId="2731" priority="179" rank="1"/>
  </conditionalFormatting>
  <conditionalFormatting sqref="G4:G5">
    <cfRule type="top10" dxfId="2730" priority="178" rank="1"/>
  </conditionalFormatting>
  <conditionalFormatting sqref="H4:H5">
    <cfRule type="top10" dxfId="2729" priority="177" rank="1"/>
  </conditionalFormatting>
  <conditionalFormatting sqref="I4:I5">
    <cfRule type="top10" dxfId="2728" priority="176" rank="1"/>
  </conditionalFormatting>
  <conditionalFormatting sqref="J4:J5">
    <cfRule type="top10" dxfId="2727" priority="175" rank="1"/>
  </conditionalFormatting>
  <conditionalFormatting sqref="E6:E7">
    <cfRule type="top10" dxfId="2726" priority="174" rank="1"/>
  </conditionalFormatting>
  <conditionalFormatting sqref="F6:F7">
    <cfRule type="top10" dxfId="2725" priority="173" rank="1"/>
  </conditionalFormatting>
  <conditionalFormatting sqref="G6:G7">
    <cfRule type="top10" dxfId="2724" priority="172" rank="1"/>
  </conditionalFormatting>
  <conditionalFormatting sqref="H6:H7">
    <cfRule type="top10" dxfId="2723" priority="171" rank="1"/>
  </conditionalFormatting>
  <conditionalFormatting sqref="I6:I7">
    <cfRule type="top10" dxfId="2722" priority="170" rank="1"/>
  </conditionalFormatting>
  <conditionalFormatting sqref="J6:J7">
    <cfRule type="top10" dxfId="2721" priority="169" rank="1"/>
  </conditionalFormatting>
  <conditionalFormatting sqref="E8:E12">
    <cfRule type="top10" dxfId="2720" priority="168" rank="1"/>
  </conditionalFormatting>
  <conditionalFormatting sqref="F8:F12">
    <cfRule type="top10" dxfId="2719" priority="167" rank="1"/>
  </conditionalFormatting>
  <conditionalFormatting sqref="G8:G12">
    <cfRule type="top10" dxfId="2718" priority="166" rank="1"/>
  </conditionalFormatting>
  <conditionalFormatting sqref="H8:H12">
    <cfRule type="top10" dxfId="2717" priority="165" rank="1"/>
  </conditionalFormatting>
  <conditionalFormatting sqref="I8:I12">
    <cfRule type="top10" dxfId="2716" priority="164" rank="1"/>
  </conditionalFormatting>
  <conditionalFormatting sqref="J8:J12">
    <cfRule type="top10" dxfId="2715" priority="163" rank="1"/>
  </conditionalFormatting>
  <conditionalFormatting sqref="E13">
    <cfRule type="top10" dxfId="2714" priority="162" rank="1"/>
  </conditionalFormatting>
  <conditionalFormatting sqref="F13">
    <cfRule type="top10" dxfId="2713" priority="161" rank="1"/>
  </conditionalFormatting>
  <conditionalFormatting sqref="G13">
    <cfRule type="top10" dxfId="2712" priority="160" rank="1"/>
  </conditionalFormatting>
  <conditionalFormatting sqref="H13">
    <cfRule type="top10" dxfId="2711" priority="159" rank="1"/>
  </conditionalFormatting>
  <conditionalFormatting sqref="I13">
    <cfRule type="top10" dxfId="2710" priority="158" rank="1"/>
  </conditionalFormatting>
  <conditionalFormatting sqref="J13">
    <cfRule type="top10" dxfId="2709" priority="157" rank="1"/>
  </conditionalFormatting>
  <conditionalFormatting sqref="I14:I17">
    <cfRule type="top10" dxfId="2708" priority="156" rank="1"/>
  </conditionalFormatting>
  <conditionalFormatting sqref="H14:H17">
    <cfRule type="top10" dxfId="2707" priority="152" rank="1"/>
  </conditionalFormatting>
  <conditionalFormatting sqref="J14:J17">
    <cfRule type="top10" dxfId="2706" priority="153" rank="1"/>
  </conditionalFormatting>
  <conditionalFormatting sqref="G14:G17">
    <cfRule type="top10" dxfId="2705" priority="155" rank="1"/>
  </conditionalFormatting>
  <conditionalFormatting sqref="F14:F17">
    <cfRule type="top10" dxfId="2704" priority="154" rank="1"/>
  </conditionalFormatting>
  <conditionalFormatting sqref="E14:E17">
    <cfRule type="top10" dxfId="2703" priority="151" rank="1"/>
  </conditionalFormatting>
  <conditionalFormatting sqref="J18:J20">
    <cfRule type="top10" dxfId="2702" priority="145" rank="1"/>
  </conditionalFormatting>
  <conditionalFormatting sqref="I18:I20">
    <cfRule type="top10" dxfId="2701" priority="146" rank="1"/>
  </conditionalFormatting>
  <conditionalFormatting sqref="H18:H20">
    <cfRule type="top10" dxfId="2700" priority="147" rank="1"/>
  </conditionalFormatting>
  <conditionalFormatting sqref="G18:G20">
    <cfRule type="top10" dxfId="2699" priority="148" rank="1"/>
  </conditionalFormatting>
  <conditionalFormatting sqref="F18:F20">
    <cfRule type="top10" dxfId="2698" priority="149" rank="1"/>
  </conditionalFormatting>
  <conditionalFormatting sqref="E18:E20">
    <cfRule type="top10" dxfId="2697" priority="150" rank="1"/>
  </conditionalFormatting>
  <conditionalFormatting sqref="E21:E22">
    <cfRule type="top10" dxfId="2696" priority="144" rank="1"/>
  </conditionalFormatting>
  <conditionalFormatting sqref="F21:F22">
    <cfRule type="top10" dxfId="2695" priority="143" rank="1"/>
  </conditionalFormatting>
  <conditionalFormatting sqref="G21:G22">
    <cfRule type="top10" dxfId="2694" priority="142" rank="1"/>
  </conditionalFormatting>
  <conditionalFormatting sqref="H21:H22">
    <cfRule type="top10" dxfId="2693" priority="141" rank="1"/>
  </conditionalFormatting>
  <conditionalFormatting sqref="I21:I22">
    <cfRule type="top10" dxfId="2692" priority="140" rank="1"/>
  </conditionalFormatting>
  <conditionalFormatting sqref="J21:J22">
    <cfRule type="top10" dxfId="2691" priority="139" rank="1"/>
  </conditionalFormatting>
  <conditionalFormatting sqref="F23">
    <cfRule type="top10" dxfId="2690" priority="136" rank="1"/>
  </conditionalFormatting>
  <conditionalFormatting sqref="I23">
    <cfRule type="top10" dxfId="2689" priority="133" rank="1"/>
    <cfRule type="top10" dxfId="2688" priority="138" rank="1"/>
  </conditionalFormatting>
  <conditionalFormatting sqref="E23">
    <cfRule type="top10" dxfId="2687" priority="137" rank="1"/>
  </conditionalFormatting>
  <conditionalFormatting sqref="G23">
    <cfRule type="top10" dxfId="2686" priority="135" rank="1"/>
  </conditionalFormatting>
  <conditionalFormatting sqref="H23">
    <cfRule type="top10" dxfId="2685" priority="134" rank="1"/>
  </conditionalFormatting>
  <conditionalFormatting sqref="J23">
    <cfRule type="top10" dxfId="2684" priority="132" rank="1"/>
  </conditionalFormatting>
  <conditionalFormatting sqref="E23:J23">
    <cfRule type="cellIs" dxfId="2683" priority="131" operator="greaterThanOrEqual">
      <formula>200</formula>
    </cfRule>
  </conditionalFormatting>
  <conditionalFormatting sqref="F24">
    <cfRule type="top10" dxfId="2682" priority="129" rank="1"/>
  </conditionalFormatting>
  <conditionalFormatting sqref="G24">
    <cfRule type="top10" dxfId="2681" priority="128" rank="1"/>
  </conditionalFormatting>
  <conditionalFormatting sqref="H24">
    <cfRule type="top10" dxfId="2680" priority="127" rank="1"/>
  </conditionalFormatting>
  <conditionalFormatting sqref="I24">
    <cfRule type="top10" dxfId="2679" priority="125" rank="1"/>
  </conditionalFormatting>
  <conditionalFormatting sqref="J24">
    <cfRule type="top10" dxfId="2678" priority="126" rank="1"/>
  </conditionalFormatting>
  <conditionalFormatting sqref="E24">
    <cfRule type="top10" dxfId="2677" priority="130" rank="1"/>
  </conditionalFormatting>
  <conditionalFormatting sqref="E25:E29">
    <cfRule type="top10" dxfId="2676" priority="124" rank="1"/>
  </conditionalFormatting>
  <conditionalFormatting sqref="F25:F29">
    <cfRule type="top10" dxfId="2675" priority="123" rank="1"/>
  </conditionalFormatting>
  <conditionalFormatting sqref="G25:G29">
    <cfRule type="top10" dxfId="2674" priority="122" rank="1"/>
  </conditionalFormatting>
  <conditionalFormatting sqref="H25:H29">
    <cfRule type="top10" dxfId="2673" priority="121" rank="1"/>
  </conditionalFormatting>
  <conditionalFormatting sqref="I25:I29">
    <cfRule type="top10" dxfId="2672" priority="120" rank="1"/>
  </conditionalFormatting>
  <conditionalFormatting sqref="J25:J29">
    <cfRule type="top10" dxfId="2671" priority="119" rank="1"/>
  </conditionalFormatting>
  <conditionalFormatting sqref="E30:E31">
    <cfRule type="top10" dxfId="2670" priority="118" rank="1"/>
  </conditionalFormatting>
  <conditionalFormatting sqref="F30:F31">
    <cfRule type="top10" dxfId="2669" priority="117" rank="1"/>
  </conditionalFormatting>
  <conditionalFormatting sqref="G30:G31">
    <cfRule type="top10" dxfId="2668" priority="116" rank="1"/>
  </conditionalFormatting>
  <conditionalFormatting sqref="H30:H31">
    <cfRule type="top10" dxfId="2667" priority="115" rank="1"/>
  </conditionalFormatting>
  <conditionalFormatting sqref="I30:I31">
    <cfRule type="top10" dxfId="2666" priority="114" rank="1"/>
  </conditionalFormatting>
  <conditionalFormatting sqref="J30:J31">
    <cfRule type="top10" dxfId="2665" priority="113" rank="1"/>
  </conditionalFormatting>
  <conditionalFormatting sqref="E32">
    <cfRule type="top10" dxfId="2664" priority="112" rank="1"/>
  </conditionalFormatting>
  <conditionalFormatting sqref="F32">
    <cfRule type="top10" dxfId="2663" priority="111" rank="1"/>
  </conditionalFormatting>
  <conditionalFormatting sqref="G32">
    <cfRule type="top10" dxfId="2662" priority="110" rank="1"/>
  </conditionalFormatting>
  <conditionalFormatting sqref="H32">
    <cfRule type="top10" dxfId="2661" priority="109" rank="1"/>
  </conditionalFormatting>
  <conditionalFormatting sqref="I32">
    <cfRule type="top10" dxfId="2660" priority="108" rank="1"/>
  </conditionalFormatting>
  <conditionalFormatting sqref="J32">
    <cfRule type="top10" dxfId="2659" priority="107" rank="1"/>
  </conditionalFormatting>
  <conditionalFormatting sqref="E33:J33">
    <cfRule type="cellIs" dxfId="2658" priority="106" operator="equal">
      <formula>200</formula>
    </cfRule>
  </conditionalFormatting>
  <conditionalFormatting sqref="F33">
    <cfRule type="top10" dxfId="2657" priority="100" rank="1"/>
  </conditionalFormatting>
  <conditionalFormatting sqref="G33">
    <cfRule type="top10" dxfId="2656" priority="101" rank="1"/>
  </conditionalFormatting>
  <conditionalFormatting sqref="H33">
    <cfRule type="top10" dxfId="2655" priority="102" rank="1"/>
  </conditionalFormatting>
  <conditionalFormatting sqref="I33">
    <cfRule type="top10" dxfId="2654" priority="103" rank="1"/>
  </conditionalFormatting>
  <conditionalFormatting sqref="J33">
    <cfRule type="top10" dxfId="2653" priority="104" rank="1"/>
  </conditionalFormatting>
  <conditionalFormatting sqref="E33">
    <cfRule type="top10" dxfId="2652" priority="105" rank="1"/>
  </conditionalFormatting>
  <conditionalFormatting sqref="F34:F35">
    <cfRule type="top10" dxfId="2651" priority="94" rank="1"/>
  </conditionalFormatting>
  <conditionalFormatting sqref="G34:G35">
    <cfRule type="top10" dxfId="2650" priority="95" rank="1"/>
  </conditionalFormatting>
  <conditionalFormatting sqref="H34:H35">
    <cfRule type="top10" dxfId="2649" priority="96" rank="1"/>
  </conditionalFormatting>
  <conditionalFormatting sqref="I34:I35">
    <cfRule type="top10" dxfId="2648" priority="97" rank="1"/>
  </conditionalFormatting>
  <conditionalFormatting sqref="J34:J35">
    <cfRule type="top10" dxfId="2647" priority="98" rank="1"/>
  </conditionalFormatting>
  <conditionalFormatting sqref="E34:E35">
    <cfRule type="top10" dxfId="2646" priority="99" rank="1"/>
  </conditionalFormatting>
  <conditionalFormatting sqref="E34:J35">
    <cfRule type="cellIs" dxfId="2645" priority="93" operator="equal">
      <formula>200</formula>
    </cfRule>
  </conditionalFormatting>
  <conditionalFormatting sqref="F36">
    <cfRule type="top10" dxfId="2644" priority="87" rank="1"/>
  </conditionalFormatting>
  <conditionalFormatting sqref="G36">
    <cfRule type="top10" dxfId="2643" priority="88" rank="1"/>
  </conditionalFormatting>
  <conditionalFormatting sqref="H36">
    <cfRule type="top10" dxfId="2642" priority="89" rank="1"/>
  </conditionalFormatting>
  <conditionalFormatting sqref="I36">
    <cfRule type="top10" dxfId="2641" priority="90" rank="1"/>
  </conditionalFormatting>
  <conditionalFormatting sqref="J36">
    <cfRule type="top10" dxfId="2640" priority="91" rank="1"/>
  </conditionalFormatting>
  <conditionalFormatting sqref="E36">
    <cfRule type="top10" dxfId="2639" priority="92" rank="1"/>
  </conditionalFormatting>
  <conditionalFormatting sqref="E36:J36">
    <cfRule type="cellIs" dxfId="2638" priority="86" operator="equal">
      <formula>200</formula>
    </cfRule>
  </conditionalFormatting>
  <conditionalFormatting sqref="F37:F38">
    <cfRule type="top10" dxfId="2637" priority="83" rank="1"/>
  </conditionalFormatting>
  <conditionalFormatting sqref="I37:I38">
    <cfRule type="top10" dxfId="2636" priority="80" rank="1"/>
    <cfRule type="top10" dxfId="2635" priority="85" rank="1"/>
  </conditionalFormatting>
  <conditionalFormatting sqref="E37:E38">
    <cfRule type="top10" dxfId="2634" priority="84" rank="1"/>
  </conditionalFormatting>
  <conditionalFormatting sqref="G37:G38">
    <cfRule type="top10" dxfId="2633" priority="82" rank="1"/>
  </conditionalFormatting>
  <conditionalFormatting sqref="H37:H38">
    <cfRule type="top10" dxfId="2632" priority="81" rank="1"/>
  </conditionalFormatting>
  <conditionalFormatting sqref="J37:J38">
    <cfRule type="top10" dxfId="2631" priority="79" rank="1"/>
  </conditionalFormatting>
  <conditionalFormatting sqref="E37:J38">
    <cfRule type="cellIs" dxfId="2630" priority="78" operator="greaterThanOrEqual">
      <formula>200</formula>
    </cfRule>
  </conditionalFormatting>
  <conditionalFormatting sqref="F39:F42">
    <cfRule type="top10" dxfId="2629" priority="75" rank="1"/>
  </conditionalFormatting>
  <conditionalFormatting sqref="I39:I42">
    <cfRule type="top10" dxfId="2628" priority="72" rank="1"/>
    <cfRule type="top10" dxfId="2627" priority="77" rank="1"/>
  </conditionalFormatting>
  <conditionalFormatting sqref="E39:E42">
    <cfRule type="top10" dxfId="2626" priority="76" rank="1"/>
  </conditionalFormatting>
  <conditionalFormatting sqref="G39:G42">
    <cfRule type="top10" dxfId="2625" priority="74" rank="1"/>
  </conditionalFormatting>
  <conditionalFormatting sqref="H39:H42">
    <cfRule type="top10" dxfId="2624" priority="73" rank="1"/>
  </conditionalFormatting>
  <conditionalFormatting sqref="J39:J42">
    <cfRule type="top10" dxfId="2623" priority="71" rank="1"/>
  </conditionalFormatting>
  <conditionalFormatting sqref="E39:J42">
    <cfRule type="cellIs" dxfId="2622" priority="70" operator="greaterThanOrEqual">
      <formula>200</formula>
    </cfRule>
  </conditionalFormatting>
  <conditionalFormatting sqref="I43">
    <cfRule type="top10" dxfId="2621" priority="64" rank="1"/>
  </conditionalFormatting>
  <conditionalFormatting sqref="H43">
    <cfRule type="top10" dxfId="2620" priority="65" rank="1"/>
  </conditionalFormatting>
  <conditionalFormatting sqref="G43">
    <cfRule type="top10" dxfId="2619" priority="66" rank="1"/>
  </conditionalFormatting>
  <conditionalFormatting sqref="F43">
    <cfRule type="top10" dxfId="2618" priority="67" rank="1"/>
  </conditionalFormatting>
  <conditionalFormatting sqref="E43">
    <cfRule type="top10" dxfId="2617" priority="68" rank="1"/>
  </conditionalFormatting>
  <conditionalFormatting sqref="J43">
    <cfRule type="top10" dxfId="2616" priority="69" rank="1"/>
  </conditionalFormatting>
  <conditionalFormatting sqref="E43:J45">
    <cfRule type="cellIs" dxfId="2615" priority="63" operator="equal">
      <formula>200</formula>
    </cfRule>
  </conditionalFormatting>
  <conditionalFormatting sqref="F44:F45">
    <cfRule type="top10" dxfId="2614" priority="57" rank="1"/>
  </conditionalFormatting>
  <conditionalFormatting sqref="G44:G45">
    <cfRule type="top10" dxfId="2613" priority="58" rank="1"/>
  </conditionalFormatting>
  <conditionalFormatting sqref="H44:H45">
    <cfRule type="top10" dxfId="2612" priority="59" rank="1"/>
  </conditionalFormatting>
  <conditionalFormatting sqref="I44:I45">
    <cfRule type="top10" dxfId="2611" priority="60" rank="1"/>
  </conditionalFormatting>
  <conditionalFormatting sqref="J44:J45">
    <cfRule type="top10" dxfId="2610" priority="61" rank="1"/>
  </conditionalFormatting>
  <conditionalFormatting sqref="E44:E45">
    <cfRule type="top10" dxfId="2609" priority="62" rank="1"/>
  </conditionalFormatting>
  <conditionalFormatting sqref="F46">
    <cfRule type="top10" dxfId="2608" priority="51" rank="1"/>
  </conditionalFormatting>
  <conditionalFormatting sqref="G46">
    <cfRule type="top10" dxfId="2607" priority="52" rank="1"/>
  </conditionalFormatting>
  <conditionalFormatting sqref="H46">
    <cfRule type="top10" dxfId="2606" priority="53" rank="1"/>
  </conditionalFormatting>
  <conditionalFormatting sqref="I46">
    <cfRule type="top10" dxfId="2605" priority="54" rank="1"/>
  </conditionalFormatting>
  <conditionalFormatting sqref="J46">
    <cfRule type="top10" dxfId="2604" priority="55" rank="1"/>
  </conditionalFormatting>
  <conditionalFormatting sqref="E46">
    <cfRule type="top10" dxfId="2603" priority="56" rank="1"/>
  </conditionalFormatting>
  <conditionalFormatting sqref="E46:J46">
    <cfRule type="cellIs" dxfId="2602" priority="50" operator="equal">
      <formula>200</formula>
    </cfRule>
  </conditionalFormatting>
  <conditionalFormatting sqref="F47">
    <cfRule type="top10" dxfId="2601" priority="47" rank="1"/>
  </conditionalFormatting>
  <conditionalFormatting sqref="I47">
    <cfRule type="top10" dxfId="2600" priority="44" rank="1"/>
    <cfRule type="top10" dxfId="2599" priority="49" rank="1"/>
  </conditionalFormatting>
  <conditionalFormatting sqref="E47">
    <cfRule type="top10" dxfId="2598" priority="48" rank="1"/>
  </conditionalFormatting>
  <conditionalFormatting sqref="G47">
    <cfRule type="top10" dxfId="2597" priority="46" rank="1"/>
  </conditionalFormatting>
  <conditionalFormatting sqref="H47">
    <cfRule type="top10" dxfId="2596" priority="45" rank="1"/>
  </conditionalFormatting>
  <conditionalFormatting sqref="J47">
    <cfRule type="top10" dxfId="2595" priority="43" rank="1"/>
  </conditionalFormatting>
  <conditionalFormatting sqref="E47:J47">
    <cfRule type="cellIs" dxfId="2594" priority="42" operator="greaterThanOrEqual">
      <formula>200</formula>
    </cfRule>
  </conditionalFormatting>
  <conditionalFormatting sqref="E48:J53">
    <cfRule type="cellIs" dxfId="2593" priority="35" operator="greaterThanOrEqual">
      <formula>200</formula>
    </cfRule>
  </conditionalFormatting>
  <conditionalFormatting sqref="E48:E53">
    <cfRule type="top10" dxfId="2592" priority="36" rank="1"/>
  </conditionalFormatting>
  <conditionalFormatting sqref="G48:G53">
    <cfRule type="top10" dxfId="2591" priority="37" rank="1"/>
  </conditionalFormatting>
  <conditionalFormatting sqref="H48:H53">
    <cfRule type="top10" dxfId="2590" priority="38" rank="1"/>
  </conditionalFormatting>
  <conditionalFormatting sqref="J48:J53">
    <cfRule type="top10" dxfId="2589" priority="39" rank="1"/>
  </conditionalFormatting>
  <conditionalFormatting sqref="F48:F53">
    <cfRule type="top10" dxfId="2588" priority="40" rank="1"/>
  </conditionalFormatting>
  <conditionalFormatting sqref="I48:I53">
    <cfRule type="top10" dxfId="2587" priority="41" rank="1"/>
  </conditionalFormatting>
  <conditionalFormatting sqref="F54">
    <cfRule type="top10" dxfId="2586" priority="32" rank="1"/>
  </conditionalFormatting>
  <conditionalFormatting sqref="I54">
    <cfRule type="top10" dxfId="2585" priority="29" rank="1"/>
    <cfRule type="top10" dxfId="2584" priority="34" rank="1"/>
  </conditionalFormatting>
  <conditionalFormatting sqref="E54">
    <cfRule type="top10" dxfId="2583" priority="33" rank="1"/>
  </conditionalFormatting>
  <conditionalFormatting sqref="G54">
    <cfRule type="top10" dxfId="2582" priority="31" rank="1"/>
  </conditionalFormatting>
  <conditionalFormatting sqref="H54">
    <cfRule type="top10" dxfId="2581" priority="30" rank="1"/>
  </conditionalFormatting>
  <conditionalFormatting sqref="J54">
    <cfRule type="top10" dxfId="2580" priority="28" rank="1"/>
  </conditionalFormatting>
  <conditionalFormatting sqref="E54:J54">
    <cfRule type="cellIs" dxfId="2579" priority="27" operator="greaterThanOrEqual">
      <formula>200</formula>
    </cfRule>
  </conditionalFormatting>
  <conditionalFormatting sqref="E55:E56">
    <cfRule type="top10" dxfId="2578" priority="26" rank="1"/>
  </conditionalFormatting>
  <conditionalFormatting sqref="F55:F56">
    <cfRule type="top10" dxfId="2577" priority="25" rank="1"/>
  </conditionalFormatting>
  <conditionalFormatting sqref="G55:G56">
    <cfRule type="top10" dxfId="2576" priority="24" rank="1"/>
  </conditionalFormatting>
  <conditionalFormatting sqref="H55:H56">
    <cfRule type="top10" dxfId="2575" priority="23" rank="1"/>
  </conditionalFormatting>
  <conditionalFormatting sqref="I55:I56">
    <cfRule type="top10" dxfId="2574" priority="22" rank="1"/>
  </conditionalFormatting>
  <conditionalFormatting sqref="J55:J56">
    <cfRule type="top10" dxfId="2573" priority="21" rank="1"/>
  </conditionalFormatting>
  <conditionalFormatting sqref="I57:I59">
    <cfRule type="top10" dxfId="2572" priority="20" rank="1"/>
  </conditionalFormatting>
  <conditionalFormatting sqref="H57:H59">
    <cfRule type="top10" dxfId="2571" priority="16" rank="1"/>
  </conditionalFormatting>
  <conditionalFormatting sqref="J57:J59">
    <cfRule type="top10" dxfId="2570" priority="17" rank="1"/>
  </conditionalFormatting>
  <conditionalFormatting sqref="G57:G59">
    <cfRule type="top10" dxfId="2569" priority="19" rank="1"/>
  </conditionalFormatting>
  <conditionalFormatting sqref="F57:F59">
    <cfRule type="top10" dxfId="2568" priority="18" rank="1"/>
  </conditionalFormatting>
  <conditionalFormatting sqref="E57:E59">
    <cfRule type="top10" dxfId="2567" priority="15" rank="1"/>
  </conditionalFormatting>
  <conditionalFormatting sqref="E60">
    <cfRule type="top10" dxfId="2566" priority="14" rank="1"/>
  </conditionalFormatting>
  <conditionalFormatting sqref="F60">
    <cfRule type="top10" dxfId="2565" priority="13" rank="1"/>
  </conditionalFormatting>
  <conditionalFormatting sqref="G60">
    <cfRule type="top10" dxfId="2564" priority="12" rank="1"/>
  </conditionalFormatting>
  <conditionalFormatting sqref="H60">
    <cfRule type="top10" dxfId="2563" priority="11" rank="1"/>
  </conditionalFormatting>
  <conditionalFormatting sqref="I60">
    <cfRule type="top10" dxfId="2562" priority="10" rank="1"/>
  </conditionalFormatting>
  <conditionalFormatting sqref="J60">
    <cfRule type="top10" dxfId="2561" priority="9" rank="1"/>
  </conditionalFormatting>
  <conditionalFormatting sqref="F61">
    <cfRule type="top10" dxfId="2560" priority="6" rank="1"/>
  </conditionalFormatting>
  <conditionalFormatting sqref="I61">
    <cfRule type="top10" dxfId="2559" priority="3" rank="1"/>
    <cfRule type="top10" dxfId="2558" priority="8" rank="1"/>
  </conditionalFormatting>
  <conditionalFormatting sqref="E61">
    <cfRule type="top10" dxfId="2557" priority="7" rank="1"/>
  </conditionalFormatting>
  <conditionalFormatting sqref="G61">
    <cfRule type="top10" dxfId="2556" priority="5" rank="1"/>
  </conditionalFormatting>
  <conditionalFormatting sqref="H61">
    <cfRule type="top10" dxfId="2555" priority="4" rank="1"/>
  </conditionalFormatting>
  <conditionalFormatting sqref="J61">
    <cfRule type="top10" dxfId="2554" priority="2" rank="1"/>
  </conditionalFormatting>
  <conditionalFormatting sqref="E61:J61">
    <cfRule type="cellIs" dxfId="2553" priority="1" operator="greaterThanOrEqual">
      <formula>200</formula>
    </cfRule>
  </conditionalFormatting>
  <hyperlinks>
    <hyperlink ref="Q1" location="'National Rankings'!A1" display="Back to Ranking" xr:uid="{26093714-546E-4EFE-B3CF-DFC7C04412D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D1C5C7-9BFE-4403-BFAF-DD990AFF8C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5889B-A030-4290-B32E-FA4F35EABEF2}">
  <sheetPr codeName="Sheet117"/>
  <dimension ref="A1:Q8"/>
  <sheetViews>
    <sheetView topLeftCell="A3"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52" t="s">
        <v>174</v>
      </c>
      <c r="C2" s="53">
        <v>44701</v>
      </c>
      <c r="D2" s="54" t="s">
        <v>86</v>
      </c>
      <c r="E2" s="55">
        <v>189</v>
      </c>
      <c r="F2" s="55">
        <v>190</v>
      </c>
      <c r="G2" s="55">
        <v>186</v>
      </c>
      <c r="H2" s="55"/>
      <c r="I2" s="55"/>
      <c r="J2" s="55"/>
      <c r="K2" s="56">
        <v>3</v>
      </c>
      <c r="L2" s="56">
        <v>565</v>
      </c>
      <c r="M2" s="57">
        <v>188.33333333333334</v>
      </c>
      <c r="N2" s="58">
        <v>6</v>
      </c>
      <c r="O2" s="59">
        <v>194.33333333333334</v>
      </c>
    </row>
    <row r="3" spans="1:17" x14ac:dyDescent="0.3">
      <c r="A3" s="14" t="s">
        <v>37</v>
      </c>
      <c r="B3" s="15" t="s">
        <v>174</v>
      </c>
      <c r="C3" s="16">
        <v>44751</v>
      </c>
      <c r="D3" s="17" t="s">
        <v>201</v>
      </c>
      <c r="E3" s="18">
        <v>192</v>
      </c>
      <c r="F3" s="18">
        <v>195</v>
      </c>
      <c r="G3" s="18">
        <v>196</v>
      </c>
      <c r="H3" s="18"/>
      <c r="I3" s="18"/>
      <c r="J3" s="18"/>
      <c r="K3" s="21">
        <v>3</v>
      </c>
      <c r="L3" s="21">
        <v>583</v>
      </c>
      <c r="M3" s="22">
        <v>194.33333333333334</v>
      </c>
      <c r="N3" s="23">
        <v>2</v>
      </c>
      <c r="O3" s="24">
        <v>196.33333333333334</v>
      </c>
    </row>
    <row r="4" spans="1:17" x14ac:dyDescent="0.3">
      <c r="A4" s="14" t="s">
        <v>37</v>
      </c>
      <c r="B4" s="78" t="s">
        <v>174</v>
      </c>
      <c r="C4" s="16">
        <v>44792</v>
      </c>
      <c r="D4" s="17" t="s">
        <v>235</v>
      </c>
      <c r="E4" s="18">
        <v>188</v>
      </c>
      <c r="F4" s="18">
        <v>197</v>
      </c>
      <c r="G4" s="18">
        <v>188</v>
      </c>
      <c r="H4" s="18"/>
      <c r="I4" s="18"/>
      <c r="J4" s="18"/>
      <c r="K4" s="21">
        <v>3</v>
      </c>
      <c r="L4" s="21">
        <v>573</v>
      </c>
      <c r="M4" s="22">
        <v>191</v>
      </c>
      <c r="N4" s="23">
        <v>6</v>
      </c>
      <c r="O4" s="24">
        <v>197</v>
      </c>
    </row>
    <row r="5" spans="1:17" x14ac:dyDescent="0.3">
      <c r="A5" s="14" t="s">
        <v>37</v>
      </c>
      <c r="B5" s="15" t="s">
        <v>174</v>
      </c>
      <c r="C5" s="16">
        <v>44807</v>
      </c>
      <c r="D5" s="17" t="s">
        <v>241</v>
      </c>
      <c r="E5" s="18">
        <v>198</v>
      </c>
      <c r="F5" s="18">
        <v>196</v>
      </c>
      <c r="G5" s="18">
        <v>197</v>
      </c>
      <c r="H5" s="18">
        <v>196</v>
      </c>
      <c r="I5" s="18">
        <v>195</v>
      </c>
      <c r="J5" s="18">
        <v>196</v>
      </c>
      <c r="K5" s="21">
        <v>6</v>
      </c>
      <c r="L5" s="21">
        <v>1178</v>
      </c>
      <c r="M5" s="22">
        <v>196.33333333333334</v>
      </c>
      <c r="N5" s="23">
        <v>4</v>
      </c>
      <c r="O5" s="24">
        <v>200.33333333333334</v>
      </c>
    </row>
    <row r="6" spans="1:17" x14ac:dyDescent="0.3">
      <c r="A6" s="14" t="s">
        <v>37</v>
      </c>
      <c r="B6" s="15" t="s">
        <v>174</v>
      </c>
      <c r="C6" s="16">
        <v>44870</v>
      </c>
      <c r="D6" s="17" t="s">
        <v>235</v>
      </c>
      <c r="E6" s="18">
        <v>198</v>
      </c>
      <c r="F6" s="18">
        <v>196.001</v>
      </c>
      <c r="G6" s="18">
        <v>198</v>
      </c>
      <c r="H6" s="18"/>
      <c r="I6" s="18"/>
      <c r="J6" s="18"/>
      <c r="K6" s="21">
        <v>3</v>
      </c>
      <c r="L6" s="21">
        <v>592.00099999999998</v>
      </c>
      <c r="M6" s="22">
        <v>197.33366666666666</v>
      </c>
      <c r="N6" s="23">
        <v>9</v>
      </c>
      <c r="O6" s="24">
        <v>206.33366666666666</v>
      </c>
    </row>
    <row r="7" spans="1:17" x14ac:dyDescent="0.3">
      <c r="A7" s="60"/>
      <c r="B7" s="30"/>
      <c r="C7" s="31"/>
      <c r="D7" s="32"/>
      <c r="E7" s="33"/>
      <c r="F7" s="33"/>
      <c r="G7" s="33"/>
      <c r="H7" s="33"/>
      <c r="I7" s="33"/>
      <c r="J7" s="33"/>
      <c r="K7" s="34"/>
      <c r="L7" s="34"/>
      <c r="M7" s="35"/>
      <c r="N7" s="36"/>
      <c r="O7" s="37"/>
    </row>
    <row r="8" spans="1:17" x14ac:dyDescent="0.3">
      <c r="K8" s="8">
        <f>SUM(K2:K7)</f>
        <v>18</v>
      </c>
      <c r="L8" s="8">
        <f>SUM(L2:L7)</f>
        <v>3491.0010000000002</v>
      </c>
      <c r="M8" s="7">
        <f>SUM(L8/K8)</f>
        <v>193.94450000000001</v>
      </c>
      <c r="N8" s="8">
        <f>SUM(N2:N7)</f>
        <v>27</v>
      </c>
      <c r="O8" s="12">
        <f>SUM(M8+N8)</f>
        <v>220.94450000000001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7:J7 B7:C7" name="Range1_32_1"/>
    <protectedRange algorithmName="SHA-512" hashValue="ON39YdpmFHfN9f47KpiRvqrKx0V9+erV1CNkpWzYhW/Qyc6aT8rEyCrvauWSYGZK2ia3o7vd3akF07acHAFpOA==" saltValue="yVW9XmDwTqEnmpSGai0KYg==" spinCount="100000" sqref="D7" name="Range1_1_32_1"/>
    <protectedRange algorithmName="SHA-512" hashValue="ON39YdpmFHfN9f47KpiRvqrKx0V9+erV1CNkpWzYhW/Qyc6aT8rEyCrvauWSYGZK2ia3o7vd3akF07acHAFpOA==" saltValue="yVW9XmDwTqEnmpSGai0KYg==" spinCount="100000" sqref="E2:J2 B2:C2" name="Range1_16_1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B3:C3 I3:J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B4:C4 I4:J4" name="Range1_6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B5:C5 I5:J5" name="Range1_29"/>
    <protectedRange algorithmName="SHA-512" hashValue="ON39YdpmFHfN9f47KpiRvqrKx0V9+erV1CNkpWzYhW/Qyc6aT8rEyCrvauWSYGZK2ia3o7vd3akF07acHAFpOA==" saltValue="yVW9XmDwTqEnmpSGai0KYg==" spinCount="100000" sqref="D5" name="Range1_1_11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E6:J6 B6:C6" name="Range1_2_1_1"/>
    <protectedRange algorithmName="SHA-512" hashValue="ON39YdpmFHfN9f47KpiRvqrKx0V9+erV1CNkpWzYhW/Qyc6aT8rEyCrvauWSYGZK2ia3o7vd3akF07acHAFpOA==" saltValue="yVW9XmDwTqEnmpSGai0KYg==" spinCount="100000" sqref="D6" name="Range1_1_3_1_1"/>
  </protectedRanges>
  <conditionalFormatting sqref="E7:J7">
    <cfRule type="cellIs" dxfId="2552" priority="41" operator="equal">
      <formula>200</formula>
    </cfRule>
  </conditionalFormatting>
  <conditionalFormatting sqref="F7">
    <cfRule type="top10" dxfId="2551" priority="42" rank="1"/>
  </conditionalFormatting>
  <conditionalFormatting sqref="G7">
    <cfRule type="top10" dxfId="2550" priority="43" rank="1"/>
  </conditionalFormatting>
  <conditionalFormatting sqref="H7">
    <cfRule type="top10" dxfId="2549" priority="44" rank="1"/>
  </conditionalFormatting>
  <conditionalFormatting sqref="I7">
    <cfRule type="top10" dxfId="2548" priority="45" rank="1"/>
  </conditionalFormatting>
  <conditionalFormatting sqref="J7">
    <cfRule type="top10" dxfId="2547" priority="46" rank="1"/>
  </conditionalFormatting>
  <conditionalFormatting sqref="E7">
    <cfRule type="top10" dxfId="2546" priority="47" rank="1"/>
  </conditionalFormatting>
  <conditionalFormatting sqref="I2">
    <cfRule type="top10" dxfId="2545" priority="34" rank="1"/>
  </conditionalFormatting>
  <conditionalFormatting sqref="H2">
    <cfRule type="top10" dxfId="2544" priority="30" rank="1"/>
  </conditionalFormatting>
  <conditionalFormatting sqref="J2">
    <cfRule type="top10" dxfId="2543" priority="31" rank="1"/>
  </conditionalFormatting>
  <conditionalFormatting sqref="G2">
    <cfRule type="top10" dxfId="2542" priority="33" rank="1"/>
  </conditionalFormatting>
  <conditionalFormatting sqref="F2">
    <cfRule type="top10" dxfId="2541" priority="32" rank="1"/>
  </conditionalFormatting>
  <conditionalFormatting sqref="E2">
    <cfRule type="top10" dxfId="2540" priority="29" rank="1"/>
  </conditionalFormatting>
  <conditionalFormatting sqref="F3">
    <cfRule type="top10" dxfId="2539" priority="27" rank="1"/>
  </conditionalFormatting>
  <conditionalFormatting sqref="G3">
    <cfRule type="top10" dxfId="2538" priority="26" rank="1"/>
  </conditionalFormatting>
  <conditionalFormatting sqref="H3">
    <cfRule type="top10" dxfId="2537" priority="25" rank="1"/>
  </conditionalFormatting>
  <conditionalFormatting sqref="I3">
    <cfRule type="top10" dxfId="2536" priority="23" rank="1"/>
  </conditionalFormatting>
  <conditionalFormatting sqref="J3">
    <cfRule type="top10" dxfId="2535" priority="24" rank="1"/>
  </conditionalFormatting>
  <conditionalFormatting sqref="E3">
    <cfRule type="top10" dxfId="2534" priority="28" rank="1"/>
  </conditionalFormatting>
  <conditionalFormatting sqref="F4">
    <cfRule type="top10" dxfId="2533" priority="20" rank="1"/>
  </conditionalFormatting>
  <conditionalFormatting sqref="I4">
    <cfRule type="top10" dxfId="2532" priority="17" rank="1"/>
    <cfRule type="top10" dxfId="2531" priority="22" rank="1"/>
  </conditionalFormatting>
  <conditionalFormatting sqref="E4">
    <cfRule type="top10" dxfId="2530" priority="21" rank="1"/>
  </conditionalFormatting>
  <conditionalFormatting sqref="G4">
    <cfRule type="top10" dxfId="2529" priority="19" rank="1"/>
  </conditionalFormatting>
  <conditionalFormatting sqref="H4">
    <cfRule type="top10" dxfId="2528" priority="18" rank="1"/>
  </conditionalFormatting>
  <conditionalFormatting sqref="J4">
    <cfRule type="top10" dxfId="2527" priority="16" rank="1"/>
  </conditionalFormatting>
  <conditionalFormatting sqref="E4:J4">
    <cfRule type="cellIs" dxfId="2526" priority="15" operator="greaterThanOrEqual">
      <formula>200</formula>
    </cfRule>
  </conditionalFormatting>
  <conditionalFormatting sqref="F5">
    <cfRule type="top10" dxfId="2525" priority="12" rank="1"/>
  </conditionalFormatting>
  <conditionalFormatting sqref="I5">
    <cfRule type="top10" dxfId="2524" priority="9" rank="1"/>
    <cfRule type="top10" dxfId="2523" priority="14" rank="1"/>
  </conditionalFormatting>
  <conditionalFormatting sqref="E5">
    <cfRule type="top10" dxfId="2522" priority="13" rank="1"/>
  </conditionalFormatting>
  <conditionalFormatting sqref="G5">
    <cfRule type="top10" dxfId="2521" priority="11" rank="1"/>
  </conditionalFormatting>
  <conditionalFormatting sqref="H5">
    <cfRule type="top10" dxfId="2520" priority="10" rank="1"/>
  </conditionalFormatting>
  <conditionalFormatting sqref="J5">
    <cfRule type="top10" dxfId="2519" priority="8" rank="1"/>
  </conditionalFormatting>
  <conditionalFormatting sqref="E5:J5">
    <cfRule type="cellIs" dxfId="2518" priority="7" operator="greaterThanOrEqual">
      <formula>200</formula>
    </cfRule>
  </conditionalFormatting>
  <conditionalFormatting sqref="E6">
    <cfRule type="top10" dxfId="2517" priority="6" rank="1"/>
  </conditionalFormatting>
  <conditionalFormatting sqref="F6">
    <cfRule type="top10" dxfId="2516" priority="5" rank="1"/>
  </conditionalFormatting>
  <conditionalFormatting sqref="G6">
    <cfRule type="top10" dxfId="2515" priority="4" rank="1"/>
  </conditionalFormatting>
  <conditionalFormatting sqref="H6">
    <cfRule type="top10" dxfId="2514" priority="3" rank="1"/>
  </conditionalFormatting>
  <conditionalFormatting sqref="I6">
    <cfRule type="top10" dxfId="2513" priority="2" rank="1"/>
  </conditionalFormatting>
  <conditionalFormatting sqref="J6">
    <cfRule type="top10" dxfId="2512" priority="1" rank="1"/>
  </conditionalFormatting>
  <hyperlinks>
    <hyperlink ref="Q1" location="'National Rankings'!A1" display="Back to Ranking" xr:uid="{EC960309-1318-4801-8638-F3F72C62AF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094997-371B-46A8-ACF7-470E241D78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0F281-2F87-48C0-9560-A4763250BFE6}">
  <dimension ref="A1:Q4"/>
  <sheetViews>
    <sheetView workbookViewId="0">
      <selection activeCell="B29" sqref="B2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246</v>
      </c>
      <c r="C2" s="16">
        <v>44807</v>
      </c>
      <c r="D2" s="17" t="s">
        <v>235</v>
      </c>
      <c r="E2" s="18">
        <v>182</v>
      </c>
      <c r="F2" s="18">
        <v>189</v>
      </c>
      <c r="G2" s="18">
        <v>181</v>
      </c>
      <c r="H2" s="18">
        <v>186</v>
      </c>
      <c r="I2" s="18"/>
      <c r="J2" s="18"/>
      <c r="K2" s="21">
        <v>4</v>
      </c>
      <c r="L2" s="21">
        <v>738</v>
      </c>
      <c r="M2" s="22">
        <v>184.5</v>
      </c>
      <c r="N2" s="23">
        <v>2</v>
      </c>
      <c r="O2" s="24">
        <v>186.5</v>
      </c>
    </row>
    <row r="4" spans="1:17" x14ac:dyDescent="0.3">
      <c r="K4" s="8">
        <f>SUM(K2:K3)</f>
        <v>4</v>
      </c>
      <c r="L4" s="8">
        <f>SUM(L2:L3)</f>
        <v>738</v>
      </c>
      <c r="M4" s="7">
        <f>SUM(L4/K4)</f>
        <v>184.5</v>
      </c>
      <c r="N4" s="8">
        <f>SUM(N2:N3)</f>
        <v>2</v>
      </c>
      <c r="O4" s="12">
        <f>SUM(M4+N4)</f>
        <v>186.5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9"/>
    <protectedRange algorithmName="SHA-512" hashValue="ON39YdpmFHfN9f47KpiRvqrKx0V9+erV1CNkpWzYhW/Qyc6aT8rEyCrvauWSYGZK2ia3o7vd3akF07acHAFpOA==" saltValue="yVW9XmDwTqEnmpSGai0KYg==" spinCount="100000" sqref="D2" name="Range1_1_11"/>
    <protectedRange algorithmName="SHA-512" hashValue="ON39YdpmFHfN9f47KpiRvqrKx0V9+erV1CNkpWzYhW/Qyc6aT8rEyCrvauWSYGZK2ia3o7vd3akF07acHAFpOA==" saltValue="yVW9XmDwTqEnmpSGai0KYg==" spinCount="100000" sqref="E2:H2" name="Range1_3_4"/>
  </protectedRanges>
  <conditionalFormatting sqref="F2">
    <cfRule type="top10" dxfId="2511" priority="6" rank="1"/>
  </conditionalFormatting>
  <conditionalFormatting sqref="I2">
    <cfRule type="top10" dxfId="2510" priority="3" rank="1"/>
    <cfRule type="top10" dxfId="2509" priority="8" rank="1"/>
  </conditionalFormatting>
  <conditionalFormatting sqref="E2">
    <cfRule type="top10" dxfId="2508" priority="7" rank="1"/>
  </conditionalFormatting>
  <conditionalFormatting sqref="G2">
    <cfRule type="top10" dxfId="2507" priority="5" rank="1"/>
  </conditionalFormatting>
  <conditionalFormatting sqref="H2">
    <cfRule type="top10" dxfId="2506" priority="4" rank="1"/>
  </conditionalFormatting>
  <conditionalFormatting sqref="J2">
    <cfRule type="top10" dxfId="2505" priority="2" rank="1"/>
  </conditionalFormatting>
  <conditionalFormatting sqref="E2:J2">
    <cfRule type="cellIs" dxfId="2504" priority="1" operator="greaterThanOrEqual">
      <formula>200</formula>
    </cfRule>
  </conditionalFormatting>
  <hyperlinks>
    <hyperlink ref="Q1" location="'National Rankings'!A1" display="Back to Ranking" xr:uid="{0D98E1DB-9337-49A9-8356-49B084ACF11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DEEF2A-7E1B-4971-9CD2-308D65D4585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22306-989A-4FBC-9260-0ABD8B21082A}">
  <sheetPr codeName="Sheet118"/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48</v>
      </c>
      <c r="B2" s="15" t="s">
        <v>143</v>
      </c>
      <c r="C2" s="16">
        <v>44695</v>
      </c>
      <c r="D2" s="17" t="s">
        <v>32</v>
      </c>
      <c r="E2" s="18">
        <v>199</v>
      </c>
      <c r="F2" s="18">
        <v>197.001</v>
      </c>
      <c r="G2" s="18">
        <v>198.001</v>
      </c>
      <c r="H2" s="18">
        <v>194</v>
      </c>
      <c r="I2" s="18"/>
      <c r="J2" s="18"/>
      <c r="K2" s="21">
        <v>4</v>
      </c>
      <c r="L2" s="21">
        <v>788.00199999999995</v>
      </c>
      <c r="M2" s="22">
        <v>197.00049999999999</v>
      </c>
      <c r="N2" s="23">
        <v>11</v>
      </c>
      <c r="O2" s="24">
        <v>208.00049999999999</v>
      </c>
    </row>
    <row r="4" spans="1:17" x14ac:dyDescent="0.3">
      <c r="K4" s="8">
        <f>SUM(K2:K3)</f>
        <v>4</v>
      </c>
      <c r="L4" s="8">
        <f>SUM(L2:L3)</f>
        <v>788.00199999999995</v>
      </c>
      <c r="M4" s="7">
        <f>SUM(L4/K4)</f>
        <v>197.00049999999999</v>
      </c>
      <c r="N4" s="8">
        <f>SUM(N2:N3)</f>
        <v>11</v>
      </c>
      <c r="O4" s="12">
        <f>SUM(M4+N4)</f>
        <v>208.00049999999999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2503" priority="6" rank="1"/>
  </conditionalFormatting>
  <conditionalFormatting sqref="F2">
    <cfRule type="top10" dxfId="2502" priority="5" rank="1"/>
  </conditionalFormatting>
  <conditionalFormatting sqref="G2">
    <cfRule type="top10" dxfId="2501" priority="4" rank="1"/>
  </conditionalFormatting>
  <conditionalFormatting sqref="H2">
    <cfRule type="top10" dxfId="2500" priority="3" rank="1"/>
  </conditionalFormatting>
  <conditionalFormatting sqref="I2">
    <cfRule type="top10" dxfId="2499" priority="2" rank="1"/>
  </conditionalFormatting>
  <conditionalFormatting sqref="J2">
    <cfRule type="top10" dxfId="2498" priority="1" rank="1"/>
  </conditionalFormatting>
  <hyperlinks>
    <hyperlink ref="Q1" location="'National Rankings'!A1" display="Back to Ranking" xr:uid="{6C8C577D-0013-412F-939F-2722FB7EA16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9F406A-7FB7-48A1-B84E-7144C8F85B8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99900-DE37-4A5A-8F91-E7D66F2D8054}">
  <sheetPr codeName="Sheet74"/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115</v>
      </c>
      <c r="C2" s="16">
        <v>44661</v>
      </c>
      <c r="D2" s="17" t="s">
        <v>77</v>
      </c>
      <c r="E2" s="18">
        <v>178</v>
      </c>
      <c r="F2" s="18">
        <v>185</v>
      </c>
      <c r="G2" s="18">
        <v>190</v>
      </c>
      <c r="H2" s="18">
        <v>181</v>
      </c>
      <c r="I2" s="18"/>
      <c r="J2" s="18"/>
      <c r="K2" s="21">
        <v>4</v>
      </c>
      <c r="L2" s="21">
        <v>734</v>
      </c>
      <c r="M2" s="22">
        <v>183.5</v>
      </c>
      <c r="N2" s="23">
        <v>2</v>
      </c>
      <c r="O2" s="24">
        <v>185.5</v>
      </c>
    </row>
    <row r="3" spans="1:17" x14ac:dyDescent="0.3">
      <c r="A3" s="14" t="s">
        <v>37</v>
      </c>
      <c r="B3" s="15" t="s">
        <v>115</v>
      </c>
      <c r="C3" s="16">
        <v>44752</v>
      </c>
      <c r="D3" s="17" t="s">
        <v>77</v>
      </c>
      <c r="E3" s="18">
        <v>185</v>
      </c>
      <c r="F3" s="18">
        <v>190</v>
      </c>
      <c r="G3" s="18">
        <v>190</v>
      </c>
      <c r="H3" s="18">
        <v>184</v>
      </c>
      <c r="I3" s="18"/>
      <c r="J3" s="18"/>
      <c r="K3" s="21">
        <v>4</v>
      </c>
      <c r="L3" s="21">
        <v>749</v>
      </c>
      <c r="M3" s="22">
        <v>187.25</v>
      </c>
      <c r="N3" s="23">
        <v>2</v>
      </c>
      <c r="O3" s="24">
        <v>189.25</v>
      </c>
    </row>
    <row r="5" spans="1:17" x14ac:dyDescent="0.3">
      <c r="K5" s="8">
        <f>SUM(K2:K4)</f>
        <v>8</v>
      </c>
      <c r="L5" s="8">
        <f>SUM(L2:L4)</f>
        <v>1483</v>
      </c>
      <c r="M5" s="7">
        <f>SUM(L5/K5)</f>
        <v>185.375</v>
      </c>
      <c r="N5" s="8">
        <f>SUM(N2:N4)</f>
        <v>4</v>
      </c>
      <c r="O5" s="12">
        <f>SUM(M5+N5)</f>
        <v>189.375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1_1"/>
    <protectedRange algorithmName="SHA-512" hashValue="ON39YdpmFHfN9f47KpiRvqrKx0V9+erV1CNkpWzYhW/Qyc6aT8rEyCrvauWSYGZK2ia3o7vd3akF07acHAFpOA==" saltValue="yVW9XmDwTqEnmpSGai0KYg==" spinCount="100000" sqref="D2" name="Range1_1_1_2_1_1_1"/>
    <protectedRange algorithmName="SHA-512" hashValue="ON39YdpmFHfN9f47KpiRvqrKx0V9+erV1CNkpWzYhW/Qyc6aT8rEyCrvauWSYGZK2ia3o7vd3akF07acHAFpOA==" saltValue="yVW9XmDwTqEnmpSGai0KYg==" spinCount="100000" sqref="E2:J2" name="Range1_4_2_1_1"/>
    <protectedRange algorithmName="SHA-512" hashValue="ON39YdpmFHfN9f47KpiRvqrKx0V9+erV1CNkpWzYhW/Qyc6aT8rEyCrvauWSYGZK2ia3o7vd3akF07acHAFpOA==" saltValue="yVW9XmDwTqEnmpSGai0KYg==" spinCount="100000" sqref="E3:J3 B3:C3" name="Range1_2_1_1_1"/>
    <protectedRange algorithmName="SHA-512" hashValue="ON39YdpmFHfN9f47KpiRvqrKx0V9+erV1CNkpWzYhW/Qyc6aT8rEyCrvauWSYGZK2ia3o7vd3akF07acHAFpOA==" saltValue="yVW9XmDwTqEnmpSGai0KYg==" spinCount="100000" sqref="D3" name="Range1_1_3_1_1_1"/>
  </protectedRanges>
  <conditionalFormatting sqref="E2">
    <cfRule type="top10" dxfId="2497" priority="12" rank="1"/>
  </conditionalFormatting>
  <conditionalFormatting sqref="F2">
    <cfRule type="top10" dxfId="2496" priority="11" rank="1"/>
  </conditionalFormatting>
  <conditionalFormatting sqref="G2">
    <cfRule type="top10" dxfId="2495" priority="10" rank="1"/>
  </conditionalFormatting>
  <conditionalFormatting sqref="H2">
    <cfRule type="top10" dxfId="2494" priority="9" rank="1"/>
  </conditionalFormatting>
  <conditionalFormatting sqref="I2">
    <cfRule type="top10" dxfId="2493" priority="8" rank="1"/>
  </conditionalFormatting>
  <conditionalFormatting sqref="J2">
    <cfRule type="top10" dxfId="2492" priority="7" rank="1"/>
  </conditionalFormatting>
  <conditionalFormatting sqref="E3">
    <cfRule type="top10" dxfId="2491" priority="6" rank="1"/>
  </conditionalFormatting>
  <conditionalFormatting sqref="F3">
    <cfRule type="top10" dxfId="2490" priority="5" rank="1"/>
  </conditionalFormatting>
  <conditionalFormatting sqref="G3">
    <cfRule type="top10" dxfId="2489" priority="4" rank="1"/>
  </conditionalFormatting>
  <conditionalFormatting sqref="H3">
    <cfRule type="top10" dxfId="2488" priority="3" rank="1"/>
  </conditionalFormatting>
  <conditionalFormatting sqref="I3">
    <cfRule type="top10" dxfId="2487" priority="2" rank="1"/>
  </conditionalFormatting>
  <conditionalFormatting sqref="J3">
    <cfRule type="top10" dxfId="2486" priority="1" rank="1"/>
  </conditionalFormatting>
  <hyperlinks>
    <hyperlink ref="Q1" location="'National Rankings'!A1" display="Back to Ranking" xr:uid="{37763B8A-E165-44BE-A080-CED8FBA5183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F9EC14E-EE41-48AA-97B6-6465BE23076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1DCCF-D8C8-458B-99FC-E4768D0C428D}">
  <dimension ref="A1:Q6"/>
  <sheetViews>
    <sheetView workbookViewId="0">
      <selection activeCell="A4" sqref="A4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217</v>
      </c>
      <c r="C2" s="16">
        <v>44744</v>
      </c>
      <c r="D2" s="17" t="s">
        <v>200</v>
      </c>
      <c r="E2" s="18">
        <v>193.00020000000001</v>
      </c>
      <c r="F2" s="18">
        <v>194.0001</v>
      </c>
      <c r="G2" s="18">
        <v>193.0001</v>
      </c>
      <c r="H2" s="18"/>
      <c r="I2" s="18"/>
      <c r="J2" s="18"/>
      <c r="K2" s="21">
        <v>3</v>
      </c>
      <c r="L2" s="21">
        <v>580.00040000000001</v>
      </c>
      <c r="M2" s="22">
        <v>193.33346666666668</v>
      </c>
      <c r="N2" s="23">
        <v>2</v>
      </c>
      <c r="O2" s="24">
        <v>195.33346666666668</v>
      </c>
    </row>
    <row r="3" spans="1:17" x14ac:dyDescent="0.3">
      <c r="A3" s="14" t="s">
        <v>62</v>
      </c>
      <c r="B3" s="15" t="s">
        <v>217</v>
      </c>
      <c r="C3" s="16">
        <v>44786</v>
      </c>
      <c r="D3" s="17" t="s">
        <v>200</v>
      </c>
      <c r="E3" s="18">
        <v>197.0001</v>
      </c>
      <c r="F3" s="18">
        <v>198.00110000000001</v>
      </c>
      <c r="G3" s="18">
        <v>197.0001</v>
      </c>
      <c r="H3" s="18"/>
      <c r="I3" s="18"/>
      <c r="J3" s="18"/>
      <c r="K3" s="21">
        <v>3</v>
      </c>
      <c r="L3" s="21">
        <v>592.00130000000001</v>
      </c>
      <c r="M3" s="22">
        <v>197.33376666666666</v>
      </c>
      <c r="N3" s="23">
        <v>3</v>
      </c>
      <c r="O3" s="24">
        <v>200.33376666666666</v>
      </c>
    </row>
    <row r="4" spans="1:17" x14ac:dyDescent="0.3">
      <c r="A4" s="14" t="s">
        <v>62</v>
      </c>
      <c r="B4" s="15" t="s">
        <v>217</v>
      </c>
      <c r="C4" s="16">
        <v>44814</v>
      </c>
      <c r="D4" s="17" t="s">
        <v>200</v>
      </c>
      <c r="E4" s="18">
        <v>193.0001</v>
      </c>
      <c r="F4" s="18">
        <v>196.0001</v>
      </c>
      <c r="G4" s="18">
        <v>195.00040000000001</v>
      </c>
      <c r="H4" s="18"/>
      <c r="I4" s="18"/>
      <c r="J4" s="18"/>
      <c r="K4" s="21">
        <v>3</v>
      </c>
      <c r="L4" s="21">
        <v>584.00060000000008</v>
      </c>
      <c r="M4" s="22">
        <v>194.66686666666669</v>
      </c>
      <c r="N4" s="23">
        <v>2</v>
      </c>
      <c r="O4" s="24">
        <v>196.66686666666669</v>
      </c>
    </row>
    <row r="6" spans="1:17" x14ac:dyDescent="0.3">
      <c r="K6" s="8">
        <f>SUM(K2:K5)</f>
        <v>9</v>
      </c>
      <c r="L6" s="8">
        <f>SUM(L2:L5)</f>
        <v>1756.0023000000001</v>
      </c>
      <c r="M6" s="7">
        <f>SUM(L6/K6)</f>
        <v>195.11136666666667</v>
      </c>
      <c r="N6" s="8">
        <f>SUM(N2:N5)</f>
        <v>7</v>
      </c>
      <c r="O6" s="12">
        <f>SUM(M6+N6)</f>
        <v>202.11136666666667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 I3:J3" name="Range1_43_1"/>
    <protectedRange algorithmName="SHA-512" hashValue="ON39YdpmFHfN9f47KpiRvqrKx0V9+erV1CNkpWzYhW/Qyc6aT8rEyCrvauWSYGZK2ia3o7vd3akF07acHAFpOA==" saltValue="yVW9XmDwTqEnmpSGai0KYg==" spinCount="100000" sqref="D3" name="Range1_1_57_1"/>
    <protectedRange algorithmName="SHA-512" hashValue="ON39YdpmFHfN9f47KpiRvqrKx0V9+erV1CNkpWzYhW/Qyc6aT8rEyCrvauWSYGZK2ia3o7vd3akF07acHAFpOA==" saltValue="yVW9XmDwTqEnmpSGai0KYg==" spinCount="100000" sqref="E3:H3" name="Range1_3_14_1"/>
  </protectedRanges>
  <conditionalFormatting sqref="F2">
    <cfRule type="top10" dxfId="2485" priority="21" rank="1"/>
  </conditionalFormatting>
  <conditionalFormatting sqref="G2">
    <cfRule type="top10" dxfId="2484" priority="20" rank="1"/>
  </conditionalFormatting>
  <conditionalFormatting sqref="H2">
    <cfRule type="top10" dxfId="2483" priority="19" rank="1"/>
  </conditionalFormatting>
  <conditionalFormatting sqref="I2">
    <cfRule type="top10" dxfId="2482" priority="17" rank="1"/>
  </conditionalFormatting>
  <conditionalFormatting sqref="J2">
    <cfRule type="top10" dxfId="2481" priority="18" rank="1"/>
  </conditionalFormatting>
  <conditionalFormatting sqref="E2">
    <cfRule type="top10" dxfId="2480" priority="22" rank="1"/>
  </conditionalFormatting>
  <conditionalFormatting sqref="F3">
    <cfRule type="top10" dxfId="2479" priority="14" rank="1"/>
  </conditionalFormatting>
  <conditionalFormatting sqref="I3">
    <cfRule type="top10" dxfId="2478" priority="11" rank="1"/>
    <cfRule type="top10" dxfId="2477" priority="16" rank="1"/>
  </conditionalFormatting>
  <conditionalFormatting sqref="E3">
    <cfRule type="top10" dxfId="2476" priority="15" rank="1"/>
  </conditionalFormatting>
  <conditionalFormatting sqref="G3">
    <cfRule type="top10" dxfId="2475" priority="13" rank="1"/>
  </conditionalFormatting>
  <conditionalFormatting sqref="H3">
    <cfRule type="top10" dxfId="2474" priority="12" rank="1"/>
  </conditionalFormatting>
  <conditionalFormatting sqref="J3">
    <cfRule type="top10" dxfId="2473" priority="10" rank="1"/>
  </conditionalFormatting>
  <conditionalFormatting sqref="E3:J3">
    <cfRule type="cellIs" dxfId="2472" priority="9" operator="greaterThanOrEqual">
      <formula>200</formula>
    </cfRule>
  </conditionalFormatting>
  <conditionalFormatting sqref="F4">
    <cfRule type="top10" dxfId="2471" priority="6" rank="1"/>
  </conditionalFormatting>
  <conditionalFormatting sqref="I4">
    <cfRule type="top10" dxfId="2470" priority="3" rank="1"/>
    <cfRule type="top10" dxfId="2469" priority="8" rank="1"/>
  </conditionalFormatting>
  <conditionalFormatting sqref="E4">
    <cfRule type="top10" dxfId="2468" priority="7" rank="1"/>
  </conditionalFormatting>
  <conditionalFormatting sqref="G4">
    <cfRule type="top10" dxfId="2467" priority="5" rank="1"/>
  </conditionalFormatting>
  <conditionalFormatting sqref="H4">
    <cfRule type="top10" dxfId="2466" priority="4" rank="1"/>
  </conditionalFormatting>
  <conditionalFormatting sqref="J4">
    <cfRule type="top10" dxfId="2465" priority="2" rank="1"/>
  </conditionalFormatting>
  <conditionalFormatting sqref="E4:J4">
    <cfRule type="cellIs" dxfId="2464" priority="1" operator="greaterThanOrEqual">
      <formula>200</formula>
    </cfRule>
  </conditionalFormatting>
  <hyperlinks>
    <hyperlink ref="Q1" location="'National Rankings'!A1" display="Back to Ranking" xr:uid="{F5595C9D-7FC5-468C-B0B0-A31DA2B3766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97C647-731E-4D2C-9963-E8A7CD011B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3893A-4C32-4144-A9FA-EFEE5988354A}">
  <sheetPr codeName="Sheet119"/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51" t="s">
        <v>175</v>
      </c>
      <c r="C2" s="50">
        <v>44702</v>
      </c>
      <c r="D2" s="49" t="s">
        <v>61</v>
      </c>
      <c r="E2" s="48">
        <v>181</v>
      </c>
      <c r="F2" s="48">
        <v>184</v>
      </c>
      <c r="G2" s="48">
        <v>174</v>
      </c>
      <c r="H2" s="48">
        <v>183</v>
      </c>
      <c r="I2" s="48"/>
      <c r="J2" s="48"/>
      <c r="K2" s="47">
        <v>4</v>
      </c>
      <c r="L2" s="47">
        <v>722</v>
      </c>
      <c r="M2" s="46">
        <v>180.5</v>
      </c>
      <c r="N2" s="45">
        <v>2</v>
      </c>
      <c r="O2" s="44">
        <v>182.5</v>
      </c>
    </row>
    <row r="4" spans="1:17" x14ac:dyDescent="0.3">
      <c r="K4" s="8">
        <f>SUM(K2:K3)</f>
        <v>4</v>
      </c>
      <c r="L4" s="8">
        <f>SUM(L2:L3)</f>
        <v>722</v>
      </c>
      <c r="M4" s="7">
        <f>SUM(L4/K4)</f>
        <v>180.5</v>
      </c>
      <c r="N4" s="8">
        <f>SUM(N2:N3)</f>
        <v>2</v>
      </c>
      <c r="O4" s="12">
        <f>SUM(M4+N4)</f>
        <v>182.5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1_2"/>
  </protectedRanges>
  <conditionalFormatting sqref="F2">
    <cfRule type="top10" dxfId="2463" priority="1" rank="1"/>
  </conditionalFormatting>
  <conditionalFormatting sqref="G2">
    <cfRule type="top10" dxfId="2462" priority="2" rank="1"/>
  </conditionalFormatting>
  <conditionalFormatting sqref="H2">
    <cfRule type="top10" dxfId="2461" priority="3" rank="1"/>
  </conditionalFormatting>
  <conditionalFormatting sqref="I2">
    <cfRule type="top10" dxfId="2460" priority="4" rank="1"/>
  </conditionalFormatting>
  <conditionalFormatting sqref="J2">
    <cfRule type="top10" dxfId="2459" priority="5" rank="1"/>
  </conditionalFormatting>
  <conditionalFormatting sqref="E2">
    <cfRule type="top10" dxfId="2458" priority="6" rank="1"/>
  </conditionalFormatting>
  <hyperlinks>
    <hyperlink ref="Q1" location="'National Rankings'!A1" display="Back to Ranking" xr:uid="{011DE5DC-507E-45D8-A5B2-03F4B1CC9C9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332C95-B068-4B5F-B3BF-BC25F287A05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5F700-3620-4F1A-9BE0-A78438F7E6EB}">
  <sheetPr codeName="Sheet71"/>
  <dimension ref="A1:Q7"/>
  <sheetViews>
    <sheetView workbookViewId="0">
      <selection activeCell="A5" sqref="A5:O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59</v>
      </c>
      <c r="C2" s="16">
        <v>44639</v>
      </c>
      <c r="D2" s="17" t="s">
        <v>61</v>
      </c>
      <c r="E2" s="18">
        <v>175</v>
      </c>
      <c r="F2" s="18">
        <v>185</v>
      </c>
      <c r="G2" s="18">
        <v>182</v>
      </c>
      <c r="H2" s="18">
        <v>183</v>
      </c>
      <c r="I2" s="18"/>
      <c r="J2" s="18"/>
      <c r="K2" s="21">
        <v>4</v>
      </c>
      <c r="L2" s="21">
        <v>725</v>
      </c>
      <c r="M2" s="22">
        <v>181.25</v>
      </c>
      <c r="N2" s="23">
        <v>2</v>
      </c>
      <c r="O2" s="24">
        <v>183.25</v>
      </c>
    </row>
    <row r="3" spans="1:17" x14ac:dyDescent="0.3">
      <c r="A3" s="14" t="s">
        <v>37</v>
      </c>
      <c r="B3" s="15" t="s">
        <v>59</v>
      </c>
      <c r="C3" s="16">
        <v>44653</v>
      </c>
      <c r="D3" s="17" t="s">
        <v>52</v>
      </c>
      <c r="E3" s="18">
        <v>190</v>
      </c>
      <c r="F3" s="18">
        <v>194</v>
      </c>
      <c r="G3" s="18">
        <v>183</v>
      </c>
      <c r="H3" s="18">
        <v>187</v>
      </c>
      <c r="I3" s="18"/>
      <c r="J3" s="18"/>
      <c r="K3" s="21">
        <v>4</v>
      </c>
      <c r="L3" s="21">
        <v>754</v>
      </c>
      <c r="M3" s="22">
        <v>188.5</v>
      </c>
      <c r="N3" s="23">
        <v>2</v>
      </c>
      <c r="O3" s="24">
        <v>190.5</v>
      </c>
    </row>
    <row r="4" spans="1:17" x14ac:dyDescent="0.3">
      <c r="A4" s="43" t="s">
        <v>22</v>
      </c>
      <c r="B4" s="51" t="s">
        <v>59</v>
      </c>
      <c r="C4" s="50">
        <v>44702</v>
      </c>
      <c r="D4" s="49" t="s">
        <v>61</v>
      </c>
      <c r="E4" s="48">
        <v>188</v>
      </c>
      <c r="F4" s="48">
        <v>191</v>
      </c>
      <c r="G4" s="48">
        <v>189</v>
      </c>
      <c r="H4" s="48">
        <v>185</v>
      </c>
      <c r="I4" s="48"/>
      <c r="J4" s="48"/>
      <c r="K4" s="47">
        <v>4</v>
      </c>
      <c r="L4" s="47">
        <v>753</v>
      </c>
      <c r="M4" s="46">
        <v>188.25</v>
      </c>
      <c r="N4" s="45">
        <v>2</v>
      </c>
      <c r="O4" s="44">
        <v>190.25</v>
      </c>
    </row>
    <row r="5" spans="1:17" x14ac:dyDescent="0.3">
      <c r="A5" s="14" t="s">
        <v>37</v>
      </c>
      <c r="B5" s="15" t="s">
        <v>59</v>
      </c>
      <c r="C5" s="16">
        <v>44779</v>
      </c>
      <c r="D5" s="17" t="s">
        <v>52</v>
      </c>
      <c r="E5" s="18">
        <v>180</v>
      </c>
      <c r="F5" s="18">
        <v>151</v>
      </c>
      <c r="G5" s="18">
        <v>188</v>
      </c>
      <c r="H5" s="18">
        <v>191</v>
      </c>
      <c r="I5" s="18"/>
      <c r="J5" s="18"/>
      <c r="K5" s="21">
        <v>4</v>
      </c>
      <c r="L5" s="21">
        <v>710</v>
      </c>
      <c r="M5" s="22">
        <v>177.5</v>
      </c>
      <c r="N5" s="23">
        <v>2</v>
      </c>
      <c r="O5" s="24">
        <v>179.5</v>
      </c>
    </row>
    <row r="7" spans="1:17" x14ac:dyDescent="0.3">
      <c r="K7" s="8">
        <f>SUM(K2:K6)</f>
        <v>16</v>
      </c>
      <c r="L7" s="8">
        <f>SUM(L2:L6)</f>
        <v>2942</v>
      </c>
      <c r="M7" s="7">
        <f>SUM(L7/K7)</f>
        <v>183.875</v>
      </c>
      <c r="N7" s="8">
        <f>SUM(N2:N6)</f>
        <v>8</v>
      </c>
      <c r="O7" s="12">
        <f>SUM(M7+N7)</f>
        <v>191.875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I2:J2" name="Range1_18_2"/>
    <protectedRange sqref="D2" name="Range1_1_16_2"/>
    <protectedRange sqref="E2:H2" name="Range1_3_8_2"/>
    <protectedRange sqref="B3:C3" name="Range1"/>
    <protectedRange sqref="D3" name="Range1_1"/>
    <protectedRange sqref="E3:J3" name="Range1_3"/>
    <protectedRange algorithmName="SHA-512" hashValue="ON39YdpmFHfN9f47KpiRvqrKx0V9+erV1CNkpWzYhW/Qyc6aT8rEyCrvauWSYGZK2ia3o7vd3akF07acHAFpOA==" saltValue="yVW9XmDwTqEnmpSGai0KYg==" spinCount="100000" sqref="I4:J4 B4:C4" name="Range1_6_2"/>
    <protectedRange algorithmName="SHA-512" hashValue="ON39YdpmFHfN9f47KpiRvqrKx0V9+erV1CNkpWzYhW/Qyc6aT8rEyCrvauWSYGZK2ia3o7vd3akF07acHAFpOA==" saltValue="yVW9XmDwTqEnmpSGai0KYg==" spinCount="100000" sqref="D4" name="Range1_1_4_2"/>
    <protectedRange algorithmName="SHA-512" hashValue="ON39YdpmFHfN9f47KpiRvqrKx0V9+erV1CNkpWzYhW/Qyc6aT8rEyCrvauWSYGZK2ia3o7vd3akF07acHAFpOA==" saltValue="yVW9XmDwTqEnmpSGai0KYg==" spinCount="100000" sqref="E4:H4" name="Range1_3_1_2"/>
    <protectedRange algorithmName="SHA-512" hashValue="ON39YdpmFHfN9f47KpiRvqrKx0V9+erV1CNkpWzYhW/Qyc6aT8rEyCrvauWSYGZK2ia3o7vd3akF07acHAFpOA==" saltValue="yVW9XmDwTqEnmpSGai0KYg==" spinCount="100000" sqref="E5:J5" name="Range1_12_1"/>
    <protectedRange algorithmName="SHA-512" hashValue="ON39YdpmFHfN9f47KpiRvqrKx0V9+erV1CNkpWzYhW/Qyc6aT8rEyCrvauWSYGZK2ia3o7vd3akF07acHAFpOA==" saltValue="yVW9XmDwTqEnmpSGai0KYg==" spinCount="100000" sqref="B5:C5" name="Range1_1_2_3"/>
    <protectedRange algorithmName="SHA-512" hashValue="ON39YdpmFHfN9f47KpiRvqrKx0V9+erV1CNkpWzYhW/Qyc6aT8rEyCrvauWSYGZK2ia3o7vd3akF07acHAFpOA==" saltValue="yVW9XmDwTqEnmpSGai0KYg==" spinCount="100000" sqref="D5" name="Range1_1_1_2_2"/>
  </protectedRanges>
  <conditionalFormatting sqref="F2">
    <cfRule type="top10" dxfId="2457" priority="38" rank="1"/>
  </conditionalFormatting>
  <conditionalFormatting sqref="G2">
    <cfRule type="top10" dxfId="2456" priority="39" rank="1"/>
  </conditionalFormatting>
  <conditionalFormatting sqref="H2">
    <cfRule type="top10" dxfId="2455" priority="40" rank="1"/>
  </conditionalFormatting>
  <conditionalFormatting sqref="I2">
    <cfRule type="top10" dxfId="2454" priority="41" rank="1"/>
  </conditionalFormatting>
  <conditionalFormatting sqref="J2">
    <cfRule type="top10" dxfId="2453" priority="42" rank="1"/>
  </conditionalFormatting>
  <conditionalFormatting sqref="E2">
    <cfRule type="top10" dxfId="2452" priority="43" rank="1"/>
  </conditionalFormatting>
  <conditionalFormatting sqref="F3">
    <cfRule type="top10" dxfId="2451" priority="32" rank="1"/>
  </conditionalFormatting>
  <conditionalFormatting sqref="G3">
    <cfRule type="top10" dxfId="2450" priority="33" rank="1"/>
  </conditionalFormatting>
  <conditionalFormatting sqref="H3">
    <cfRule type="top10" dxfId="2449" priority="34" rank="1"/>
  </conditionalFormatting>
  <conditionalFormatting sqref="I3">
    <cfRule type="top10" dxfId="2448" priority="35" rank="1"/>
  </conditionalFormatting>
  <conditionalFormatting sqref="J3">
    <cfRule type="top10" dxfId="2447" priority="36" rank="1"/>
  </conditionalFormatting>
  <conditionalFormatting sqref="E3">
    <cfRule type="top10" dxfId="2446" priority="37" rank="1"/>
  </conditionalFormatting>
  <conditionalFormatting sqref="F4">
    <cfRule type="top10" dxfId="2445" priority="8" rank="1"/>
  </conditionalFormatting>
  <conditionalFormatting sqref="G4">
    <cfRule type="top10" dxfId="2444" priority="9" rank="1"/>
  </conditionalFormatting>
  <conditionalFormatting sqref="H4">
    <cfRule type="top10" dxfId="2443" priority="10" rank="1"/>
  </conditionalFormatting>
  <conditionalFormatting sqref="I4">
    <cfRule type="top10" dxfId="2442" priority="11" rank="1"/>
  </conditionalFormatting>
  <conditionalFormatting sqref="J4">
    <cfRule type="top10" dxfId="2441" priority="12" rank="1"/>
  </conditionalFormatting>
  <conditionalFormatting sqref="E4">
    <cfRule type="top10" dxfId="2440" priority="13" rank="1"/>
  </conditionalFormatting>
  <conditionalFormatting sqref="F5">
    <cfRule type="top10" dxfId="2439" priority="2" rank="1"/>
  </conditionalFormatting>
  <conditionalFormatting sqref="G5">
    <cfRule type="top10" dxfId="2438" priority="3" rank="1"/>
  </conditionalFormatting>
  <conditionalFormatting sqref="H5">
    <cfRule type="top10" dxfId="2437" priority="4" rank="1"/>
  </conditionalFormatting>
  <conditionalFormatting sqref="I5">
    <cfRule type="top10" dxfId="2436" priority="5" rank="1"/>
  </conditionalFormatting>
  <conditionalFormatting sqref="J5">
    <cfRule type="top10" dxfId="2435" priority="6" rank="1"/>
  </conditionalFormatting>
  <conditionalFormatting sqref="E5">
    <cfRule type="top10" dxfId="2434" priority="7" rank="1"/>
  </conditionalFormatting>
  <conditionalFormatting sqref="E5:J5">
    <cfRule type="cellIs" dxfId="2433" priority="1" operator="equal">
      <formula>200</formula>
    </cfRule>
  </conditionalFormatting>
  <hyperlinks>
    <hyperlink ref="Q1" location="'National Rankings'!A1" display="Back to Ranking" xr:uid="{05E2A9EE-9C51-4585-AF57-CC28C1B0D6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7FB1A1-5F63-4EBC-8C05-F0E23013B0E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11417-E752-4664-9E6E-DB93CEAAC8B0}">
  <sheetPr codeName="Sheet76"/>
  <dimension ref="A1:Q7"/>
  <sheetViews>
    <sheetView workbookViewId="0">
      <selection activeCell="A5" sqref="A5:O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116</v>
      </c>
      <c r="C2" s="16">
        <v>44653</v>
      </c>
      <c r="D2" s="17" t="s">
        <v>86</v>
      </c>
      <c r="E2" s="18">
        <v>176</v>
      </c>
      <c r="F2" s="18">
        <v>175</v>
      </c>
      <c r="G2" s="18">
        <v>189</v>
      </c>
      <c r="H2" s="18">
        <v>176</v>
      </c>
      <c r="I2" s="18"/>
      <c r="J2" s="18"/>
      <c r="K2" s="21">
        <v>4</v>
      </c>
      <c r="L2" s="21">
        <v>716</v>
      </c>
      <c r="M2" s="22">
        <v>179</v>
      </c>
      <c r="N2" s="23">
        <v>2</v>
      </c>
      <c r="O2" s="24">
        <v>181</v>
      </c>
    </row>
    <row r="3" spans="1:17" x14ac:dyDescent="0.3">
      <c r="A3" s="43" t="s">
        <v>22</v>
      </c>
      <c r="B3" s="52" t="s">
        <v>116</v>
      </c>
      <c r="C3" s="53">
        <v>44701</v>
      </c>
      <c r="D3" s="54" t="s">
        <v>86</v>
      </c>
      <c r="E3" s="55">
        <v>182</v>
      </c>
      <c r="F3" s="55">
        <v>179</v>
      </c>
      <c r="G3" s="55">
        <v>181</v>
      </c>
      <c r="H3" s="55"/>
      <c r="I3" s="55"/>
      <c r="J3" s="55"/>
      <c r="K3" s="56">
        <v>3</v>
      </c>
      <c r="L3" s="56">
        <v>542</v>
      </c>
      <c r="M3" s="57">
        <v>180.66666666666666</v>
      </c>
      <c r="N3" s="58">
        <v>2</v>
      </c>
      <c r="O3" s="59">
        <v>182.66666666666666</v>
      </c>
    </row>
    <row r="4" spans="1:17" x14ac:dyDescent="0.3">
      <c r="A4" s="14" t="s">
        <v>37</v>
      </c>
      <c r="B4" s="15" t="s">
        <v>116</v>
      </c>
      <c r="C4" s="16">
        <v>44807</v>
      </c>
      <c r="D4" s="17" t="s">
        <v>235</v>
      </c>
      <c r="E4" s="18">
        <v>191</v>
      </c>
      <c r="F4" s="18">
        <v>197</v>
      </c>
      <c r="G4" s="18">
        <v>191</v>
      </c>
      <c r="H4" s="18">
        <v>181</v>
      </c>
      <c r="I4" s="18"/>
      <c r="J4" s="18"/>
      <c r="K4" s="21">
        <v>4</v>
      </c>
      <c r="L4" s="21">
        <v>760</v>
      </c>
      <c r="M4" s="22">
        <v>190</v>
      </c>
      <c r="N4" s="23">
        <v>4</v>
      </c>
      <c r="O4" s="24">
        <v>194</v>
      </c>
    </row>
    <row r="5" spans="1:17" x14ac:dyDescent="0.3">
      <c r="A5" s="14" t="s">
        <v>37</v>
      </c>
      <c r="B5" s="15" t="s">
        <v>116</v>
      </c>
      <c r="C5" s="16">
        <v>44870</v>
      </c>
      <c r="D5" s="17" t="s">
        <v>235</v>
      </c>
      <c r="E5" s="18">
        <v>185</v>
      </c>
      <c r="F5" s="18">
        <v>190</v>
      </c>
      <c r="G5" s="18">
        <v>194</v>
      </c>
      <c r="H5" s="18"/>
      <c r="I5" s="18"/>
      <c r="J5" s="18"/>
      <c r="K5" s="21">
        <v>3</v>
      </c>
      <c r="L5" s="21">
        <v>569</v>
      </c>
      <c r="M5" s="22">
        <v>189.66666666666666</v>
      </c>
      <c r="N5" s="23">
        <v>2</v>
      </c>
      <c r="O5" s="24">
        <v>191.66666666666666</v>
      </c>
    </row>
    <row r="7" spans="1:17" x14ac:dyDescent="0.3">
      <c r="K7" s="8">
        <f>SUM(K2:K6)</f>
        <v>14</v>
      </c>
      <c r="L7" s="8">
        <f>SUM(L2:L6)</f>
        <v>2587</v>
      </c>
      <c r="M7" s="7">
        <f>SUM(L7/K7)</f>
        <v>184.78571428571428</v>
      </c>
      <c r="N7" s="8">
        <f>SUM(N2:N6)</f>
        <v>10</v>
      </c>
      <c r="O7" s="12">
        <f>SUM(M7+N7)</f>
        <v>194.78571428571428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4_1_1_1"/>
    <protectedRange algorithmName="SHA-512" hashValue="ON39YdpmFHfN9f47KpiRvqrKx0V9+erV1CNkpWzYhW/Qyc6aT8rEyCrvauWSYGZK2ia3o7vd3akF07acHAFpOA==" saltValue="yVW9XmDwTqEnmpSGai0KYg==" spinCount="100000" sqref="D2" name="Range1_1_1_2_3_1_1_1"/>
    <protectedRange algorithmName="SHA-512" hashValue="ON39YdpmFHfN9f47KpiRvqrKx0V9+erV1CNkpWzYhW/Qyc6aT8rEyCrvauWSYGZK2ia3o7vd3akF07acHAFpOA==" saltValue="yVW9XmDwTqEnmpSGai0KYg==" spinCount="100000" sqref="E2:J2" name="Range1_4_4_1_1_1"/>
    <protectedRange algorithmName="SHA-512" hashValue="ON39YdpmFHfN9f47KpiRvqrKx0V9+erV1CNkpWzYhW/Qyc6aT8rEyCrvauWSYGZK2ia3o7vd3akF07acHAFpOA==" saltValue="yVW9XmDwTqEnmpSGai0KYg==" spinCount="100000" sqref="B3:C3 E3:J3" name="Range1_2_1_2"/>
    <protectedRange algorithmName="SHA-512" hashValue="ON39YdpmFHfN9f47KpiRvqrKx0V9+erV1CNkpWzYhW/Qyc6aT8rEyCrvauWSYGZK2ia3o7vd3akF07acHAFpOA==" saltValue="yVW9XmDwTqEnmpSGai0KYg==" spinCount="100000" sqref="D3" name="Range1_1_1_1_2"/>
    <protectedRange algorithmName="SHA-512" hashValue="ON39YdpmFHfN9f47KpiRvqrKx0V9+erV1CNkpWzYhW/Qyc6aT8rEyCrvauWSYGZK2ia3o7vd3akF07acHAFpOA==" saltValue="yVW9XmDwTqEnmpSGai0KYg==" spinCount="100000" sqref="I4:J4 B4:C4" name="Range1_29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B5:C5 E5:J5" name="Range1_2_1_1"/>
    <protectedRange algorithmName="SHA-512" hashValue="ON39YdpmFHfN9f47KpiRvqrKx0V9+erV1CNkpWzYhW/Qyc6aT8rEyCrvauWSYGZK2ia3o7vd3akF07acHAFpOA==" saltValue="yVW9XmDwTqEnmpSGai0KYg==" spinCount="100000" sqref="D5" name="Range1_1_3_1_1"/>
  </protectedRanges>
  <conditionalFormatting sqref="E2">
    <cfRule type="top10" dxfId="2432" priority="26" rank="1"/>
  </conditionalFormatting>
  <conditionalFormatting sqref="F2">
    <cfRule type="top10" dxfId="2431" priority="25" rank="1"/>
  </conditionalFormatting>
  <conditionalFormatting sqref="G2">
    <cfRule type="top10" dxfId="2430" priority="24" rank="1"/>
  </conditionalFormatting>
  <conditionalFormatting sqref="H2">
    <cfRule type="top10" dxfId="2429" priority="23" rank="1"/>
  </conditionalFormatting>
  <conditionalFormatting sqref="I2">
    <cfRule type="top10" dxfId="2428" priority="22" rank="1"/>
  </conditionalFormatting>
  <conditionalFormatting sqref="J2">
    <cfRule type="top10" dxfId="2427" priority="21" rank="1"/>
  </conditionalFormatting>
  <conditionalFormatting sqref="J3">
    <cfRule type="top10" dxfId="2426" priority="15" rank="1"/>
  </conditionalFormatting>
  <conditionalFormatting sqref="I3">
    <cfRule type="top10" dxfId="2425" priority="16" rank="1"/>
  </conditionalFormatting>
  <conditionalFormatting sqref="H3">
    <cfRule type="top10" dxfId="2424" priority="17" rank="1"/>
  </conditionalFormatting>
  <conditionalFormatting sqref="G3">
    <cfRule type="top10" dxfId="2423" priority="18" rank="1"/>
  </conditionalFormatting>
  <conditionalFormatting sqref="F3">
    <cfRule type="top10" dxfId="2422" priority="19" rank="1"/>
  </conditionalFormatting>
  <conditionalFormatting sqref="E3">
    <cfRule type="top10" dxfId="2421" priority="20" rank="1"/>
  </conditionalFormatting>
  <conditionalFormatting sqref="F4">
    <cfRule type="top10" dxfId="2420" priority="12" rank="1"/>
  </conditionalFormatting>
  <conditionalFormatting sqref="I4">
    <cfRule type="top10" dxfId="2419" priority="9" rank="1"/>
    <cfRule type="top10" dxfId="2418" priority="14" rank="1"/>
  </conditionalFormatting>
  <conditionalFormatting sqref="E4">
    <cfRule type="top10" dxfId="2417" priority="13" rank="1"/>
  </conditionalFormatting>
  <conditionalFormatting sqref="G4">
    <cfRule type="top10" dxfId="2416" priority="11" rank="1"/>
  </conditionalFormatting>
  <conditionalFormatting sqref="H4">
    <cfRule type="top10" dxfId="2415" priority="10" rank="1"/>
  </conditionalFormatting>
  <conditionalFormatting sqref="J4">
    <cfRule type="top10" dxfId="2414" priority="8" rank="1"/>
  </conditionalFormatting>
  <conditionalFormatting sqref="E4:J4">
    <cfRule type="cellIs" dxfId="2413" priority="7" operator="greaterThanOrEqual">
      <formula>200</formula>
    </cfRule>
  </conditionalFormatting>
  <conditionalFormatting sqref="E5">
    <cfRule type="top10" dxfId="2412" priority="6" rank="1"/>
  </conditionalFormatting>
  <conditionalFormatting sqref="F5">
    <cfRule type="top10" dxfId="2411" priority="5" rank="1"/>
  </conditionalFormatting>
  <conditionalFormatting sqref="G5">
    <cfRule type="top10" dxfId="2410" priority="4" rank="1"/>
  </conditionalFormatting>
  <conditionalFormatting sqref="H5">
    <cfRule type="top10" dxfId="2409" priority="3" rank="1"/>
  </conditionalFormatting>
  <conditionalFormatting sqref="I5">
    <cfRule type="top10" dxfId="2408" priority="2" rank="1"/>
  </conditionalFormatting>
  <conditionalFormatting sqref="J5">
    <cfRule type="top10" dxfId="2407" priority="1" rank="1"/>
  </conditionalFormatting>
  <hyperlinks>
    <hyperlink ref="Q1" location="'National Rankings'!A1" display="Back to Ranking" xr:uid="{6826333C-BB1D-461E-AF7E-836E9A5A14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0403AE-AC20-4DB5-BC15-CE4ABAA7A0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74135-42D2-4ABF-B6D9-69CB228A2787}">
  <dimension ref="A1:Q6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282</v>
      </c>
      <c r="C2" s="16">
        <v>44870</v>
      </c>
      <c r="D2" s="17" t="s">
        <v>38</v>
      </c>
      <c r="E2" s="18">
        <v>186</v>
      </c>
      <c r="F2" s="18">
        <v>189.001</v>
      </c>
      <c r="G2" s="18">
        <v>189.001</v>
      </c>
      <c r="H2" s="18">
        <v>181</v>
      </c>
      <c r="I2" s="18"/>
      <c r="J2" s="18"/>
      <c r="K2" s="21">
        <v>4</v>
      </c>
      <c r="L2" s="21">
        <v>745.00199999999995</v>
      </c>
      <c r="M2" s="22">
        <v>186.25049999999999</v>
      </c>
      <c r="N2" s="23">
        <v>3</v>
      </c>
      <c r="O2" s="24">
        <v>189.00049999999999</v>
      </c>
    </row>
    <row r="3" spans="1:17" x14ac:dyDescent="0.3">
      <c r="A3" s="14" t="s">
        <v>37</v>
      </c>
      <c r="B3" s="15" t="s">
        <v>282</v>
      </c>
      <c r="C3" s="16">
        <v>44863</v>
      </c>
      <c r="D3" s="17" t="s">
        <v>38</v>
      </c>
      <c r="E3" s="18">
        <v>188</v>
      </c>
      <c r="F3" s="18">
        <v>183</v>
      </c>
      <c r="G3" s="18">
        <v>187</v>
      </c>
      <c r="H3" s="18">
        <v>193.001</v>
      </c>
      <c r="I3" s="18"/>
      <c r="J3" s="18"/>
      <c r="K3" s="21">
        <v>4</v>
      </c>
      <c r="L3" s="21">
        <v>751.00099999999998</v>
      </c>
      <c r="M3" s="22">
        <v>187.75024999999999</v>
      </c>
      <c r="N3" s="23">
        <v>2</v>
      </c>
      <c r="O3" s="24">
        <v>189.75024999999999</v>
      </c>
    </row>
    <row r="4" spans="1:17" x14ac:dyDescent="0.3">
      <c r="A4" s="14" t="s">
        <v>37</v>
      </c>
      <c r="B4" s="15" t="s">
        <v>282</v>
      </c>
      <c r="C4" s="16">
        <v>44876</v>
      </c>
      <c r="D4" s="17" t="s">
        <v>38</v>
      </c>
      <c r="E4" s="18">
        <v>182</v>
      </c>
      <c r="F4" s="18">
        <v>194</v>
      </c>
      <c r="G4" s="18">
        <v>191</v>
      </c>
      <c r="H4" s="18">
        <v>182</v>
      </c>
      <c r="I4" s="18">
        <v>181</v>
      </c>
      <c r="J4" s="18">
        <v>182</v>
      </c>
      <c r="K4" s="21">
        <v>6</v>
      </c>
      <c r="L4" s="21">
        <v>1112</v>
      </c>
      <c r="M4" s="22">
        <v>185.33333333333334</v>
      </c>
      <c r="N4" s="23">
        <v>4</v>
      </c>
      <c r="O4" s="24">
        <v>189.33333333333334</v>
      </c>
    </row>
    <row r="6" spans="1:17" x14ac:dyDescent="0.3">
      <c r="K6" s="8">
        <f>SUM(K2:K5)</f>
        <v>14</v>
      </c>
      <c r="L6" s="8">
        <f>SUM(L2:L5)</f>
        <v>2608.0029999999997</v>
      </c>
      <c r="M6" s="7">
        <f>SUM(L6/K6)</f>
        <v>186.28592857142854</v>
      </c>
      <c r="N6" s="8">
        <f>SUM(N2:N5)</f>
        <v>9</v>
      </c>
      <c r="O6" s="12">
        <f>SUM(M6+N6)</f>
        <v>195.28592857142854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_1_1_1"/>
    <protectedRange algorithmName="SHA-512" hashValue="ON39YdpmFHfN9f47KpiRvqrKx0V9+erV1CNkpWzYhW/Qyc6aT8rEyCrvauWSYGZK2ia3o7vd3akF07acHAFpOA==" saltValue="yVW9XmDwTqEnmpSGai0KYg==" spinCount="100000" sqref="D2" name="Range1_1_4_1_1_1"/>
    <protectedRange algorithmName="SHA-512" hashValue="ON39YdpmFHfN9f47KpiRvqrKx0V9+erV1CNkpWzYhW/Qyc6aT8rEyCrvauWSYGZK2ia3o7vd3akF07acHAFpOA==" saltValue="yVW9XmDwTqEnmpSGai0KYg==" spinCount="100000" sqref="B3:C3 E3:J3" name="Range1_4_1_1_1_2"/>
    <protectedRange algorithmName="SHA-512" hashValue="ON39YdpmFHfN9f47KpiRvqrKx0V9+erV1CNkpWzYhW/Qyc6aT8rEyCrvauWSYGZK2ia3o7vd3akF07acHAFpOA==" saltValue="yVW9XmDwTqEnmpSGai0KYg==" spinCount="100000" sqref="D3" name="Range1_1_4_1_1_2"/>
    <protectedRange algorithmName="SHA-512" hashValue="ON39YdpmFHfN9f47KpiRvqrKx0V9+erV1CNkpWzYhW/Qyc6aT8rEyCrvauWSYGZK2ia3o7vd3akF07acHAFpOA==" saltValue="yVW9XmDwTqEnmpSGai0KYg==" spinCount="100000" sqref="I4:J4 B4:C4" name="Range1_44"/>
    <protectedRange algorithmName="SHA-512" hashValue="ON39YdpmFHfN9f47KpiRvqrKx0V9+erV1CNkpWzYhW/Qyc6aT8rEyCrvauWSYGZK2ia3o7vd3akF07acHAFpOA==" saltValue="yVW9XmDwTqEnmpSGai0KYg==" spinCount="100000" sqref="D4" name="Range1_1_40"/>
    <protectedRange algorithmName="SHA-512" hashValue="ON39YdpmFHfN9f47KpiRvqrKx0V9+erV1CNkpWzYhW/Qyc6aT8rEyCrvauWSYGZK2ia3o7vd3akF07acHAFpOA==" saltValue="yVW9XmDwTqEnmpSGai0KYg==" spinCount="100000" sqref="E4:H4" name="Range1_3_21"/>
  </protectedRanges>
  <conditionalFormatting sqref="E2">
    <cfRule type="top10" dxfId="2406" priority="18" rank="1"/>
  </conditionalFormatting>
  <conditionalFormatting sqref="F2">
    <cfRule type="top10" dxfId="2405" priority="17" rank="1"/>
  </conditionalFormatting>
  <conditionalFormatting sqref="G2">
    <cfRule type="top10" dxfId="2404" priority="16" rank="1"/>
  </conditionalFormatting>
  <conditionalFormatting sqref="H2">
    <cfRule type="top10" dxfId="2403" priority="15" rank="1"/>
  </conditionalFormatting>
  <conditionalFormatting sqref="I2">
    <cfRule type="top10" dxfId="2402" priority="14" rank="1"/>
  </conditionalFormatting>
  <conditionalFormatting sqref="J2">
    <cfRule type="top10" dxfId="2401" priority="13" rank="1"/>
  </conditionalFormatting>
  <conditionalFormatting sqref="E3">
    <cfRule type="top10" dxfId="2400" priority="12" rank="1"/>
  </conditionalFormatting>
  <conditionalFormatting sqref="F3">
    <cfRule type="top10" dxfId="2399" priority="11" rank="1"/>
  </conditionalFormatting>
  <conditionalFormatting sqref="G3">
    <cfRule type="top10" dxfId="2398" priority="10" rank="1"/>
  </conditionalFormatting>
  <conditionalFormatting sqref="H3">
    <cfRule type="top10" dxfId="2397" priority="9" rank="1"/>
  </conditionalFormatting>
  <conditionalFormatting sqref="I3">
    <cfRule type="top10" dxfId="2396" priority="8" rank="1"/>
  </conditionalFormatting>
  <conditionalFormatting sqref="J3">
    <cfRule type="top10" dxfId="2395" priority="7" rank="1"/>
  </conditionalFormatting>
  <conditionalFormatting sqref="F4">
    <cfRule type="top10" dxfId="2394" priority="5" rank="1"/>
  </conditionalFormatting>
  <conditionalFormatting sqref="G4">
    <cfRule type="top10" dxfId="2393" priority="4" rank="1"/>
  </conditionalFormatting>
  <conditionalFormatting sqref="H4">
    <cfRule type="top10" dxfId="2392" priority="3" rank="1"/>
  </conditionalFormatting>
  <conditionalFormatting sqref="I4">
    <cfRule type="top10" dxfId="2391" priority="1" rank="1"/>
  </conditionalFormatting>
  <conditionalFormatting sqref="J4">
    <cfRule type="top10" dxfId="2390" priority="2" rank="1"/>
  </conditionalFormatting>
  <conditionalFormatting sqref="E4">
    <cfRule type="top10" dxfId="2389" priority="6" rank="1"/>
  </conditionalFormatting>
  <hyperlinks>
    <hyperlink ref="Q1" location="'National Rankings'!A1" display="Back to Ranking" xr:uid="{45C4D2F9-982D-4343-96E3-FFF93ABBD96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8F05A4-DB4C-4CAB-9581-634617A7AA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910FA-F04A-4658-A99E-B3F140CD8F18}">
  <sheetPr codeName="Sheet48"/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129</v>
      </c>
      <c r="C2" s="16">
        <v>44678</v>
      </c>
      <c r="D2" s="17" t="s">
        <v>82</v>
      </c>
      <c r="E2" s="18">
        <v>195</v>
      </c>
      <c r="F2" s="18">
        <v>196</v>
      </c>
      <c r="G2" s="18">
        <v>194</v>
      </c>
      <c r="H2" s="18">
        <v>195</v>
      </c>
      <c r="I2" s="18"/>
      <c r="J2" s="18"/>
      <c r="K2" s="21">
        <v>4</v>
      </c>
      <c r="L2" s="21">
        <v>780</v>
      </c>
      <c r="M2" s="22">
        <v>195</v>
      </c>
      <c r="N2" s="23">
        <v>2</v>
      </c>
      <c r="O2" s="24">
        <v>197</v>
      </c>
    </row>
    <row r="3" spans="1:17" x14ac:dyDescent="0.3">
      <c r="A3" s="14" t="s">
        <v>62</v>
      </c>
      <c r="B3" s="15" t="s">
        <v>129</v>
      </c>
      <c r="C3" s="16">
        <v>44828</v>
      </c>
      <c r="D3" s="17" t="s">
        <v>81</v>
      </c>
      <c r="E3" s="18">
        <v>198.001</v>
      </c>
      <c r="F3" s="18">
        <v>195</v>
      </c>
      <c r="G3" s="18">
        <v>195</v>
      </c>
      <c r="H3" s="18">
        <v>197</v>
      </c>
      <c r="I3" s="18">
        <v>196</v>
      </c>
      <c r="J3" s="18">
        <v>196</v>
      </c>
      <c r="K3" s="21">
        <v>6</v>
      </c>
      <c r="L3" s="21">
        <v>1177.001</v>
      </c>
      <c r="M3" s="22">
        <v>196.16683333333333</v>
      </c>
      <c r="N3" s="23">
        <v>4</v>
      </c>
      <c r="O3" s="24">
        <v>200.16683333333333</v>
      </c>
    </row>
    <row r="5" spans="1:17" x14ac:dyDescent="0.3">
      <c r="K5" s="8">
        <f>SUM(K2:K4)</f>
        <v>10</v>
      </c>
      <c r="L5" s="8">
        <f>SUM(L2:L4)</f>
        <v>1957.001</v>
      </c>
      <c r="M5" s="7">
        <f>SUM(L5/K5)</f>
        <v>195.70009999999999</v>
      </c>
      <c r="N5" s="8">
        <f>SUM(N2:N4)</f>
        <v>6</v>
      </c>
      <c r="O5" s="12">
        <f>SUM(M5+N5)</f>
        <v>201.70009999999999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0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B3:C3 E3:J3" name="Range1_4_1_1_1_1"/>
    <protectedRange algorithmName="SHA-512" hashValue="ON39YdpmFHfN9f47KpiRvqrKx0V9+erV1CNkpWzYhW/Qyc6aT8rEyCrvauWSYGZK2ia3o7vd3akF07acHAFpOA==" saltValue="yVW9XmDwTqEnmpSGai0KYg==" spinCount="100000" sqref="D3" name="Range1_1_4_1_1_1"/>
  </protectedRanges>
  <conditionalFormatting sqref="I2">
    <cfRule type="top10" dxfId="6535" priority="8" rank="1"/>
  </conditionalFormatting>
  <conditionalFormatting sqref="H2">
    <cfRule type="top10" dxfId="6534" priority="9" rank="1"/>
  </conditionalFormatting>
  <conditionalFormatting sqref="G2">
    <cfRule type="top10" dxfId="6533" priority="10" rank="1"/>
  </conditionalFormatting>
  <conditionalFormatting sqref="F2">
    <cfRule type="top10" dxfId="6532" priority="11" rank="1"/>
  </conditionalFormatting>
  <conditionalFormatting sqref="E2">
    <cfRule type="top10" dxfId="6531" priority="12" rank="1"/>
  </conditionalFormatting>
  <conditionalFormatting sqref="J2">
    <cfRule type="top10" dxfId="6530" priority="13" rank="1"/>
  </conditionalFormatting>
  <conditionalFormatting sqref="E2:J2">
    <cfRule type="cellIs" dxfId="6529" priority="7" operator="equal">
      <formula>200</formula>
    </cfRule>
  </conditionalFormatting>
  <conditionalFormatting sqref="E3">
    <cfRule type="top10" dxfId="6528" priority="6" rank="1"/>
  </conditionalFormatting>
  <conditionalFormatting sqref="F3">
    <cfRule type="top10" dxfId="6527" priority="5" rank="1"/>
  </conditionalFormatting>
  <conditionalFormatting sqref="G3">
    <cfRule type="top10" dxfId="6526" priority="4" rank="1"/>
  </conditionalFormatting>
  <conditionalFormatting sqref="H3">
    <cfRule type="top10" dxfId="6525" priority="3" rank="1"/>
  </conditionalFormatting>
  <conditionalFormatting sqref="I3">
    <cfRule type="top10" dxfId="6524" priority="2" rank="1"/>
  </conditionalFormatting>
  <conditionalFormatting sqref="J3">
    <cfRule type="top10" dxfId="6523" priority="1" rank="1"/>
  </conditionalFormatting>
  <hyperlinks>
    <hyperlink ref="Q1" location="'National Rankings'!A1" display="Back to Ranking" xr:uid="{57F56C26-D6E7-4A92-ABAA-26E01E50E4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C3252F-3B91-4299-B8ED-0D162ADCAE6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8066C-B92E-4B9A-9722-7DD39A7E6E09}">
  <sheetPr codeName="Sheet77"/>
  <dimension ref="A1:Q22"/>
  <sheetViews>
    <sheetView topLeftCell="A6" workbookViewId="0">
      <selection activeCell="A20" sqref="A20:O2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117</v>
      </c>
      <c r="C2" s="16">
        <v>44660</v>
      </c>
      <c r="D2" s="17" t="s">
        <v>81</v>
      </c>
      <c r="E2" s="18">
        <v>192</v>
      </c>
      <c r="F2" s="18">
        <v>191</v>
      </c>
      <c r="G2" s="18">
        <v>198</v>
      </c>
      <c r="H2" s="18">
        <v>192</v>
      </c>
      <c r="I2" s="18"/>
      <c r="J2" s="18"/>
      <c r="K2" s="21">
        <v>4</v>
      </c>
      <c r="L2" s="21">
        <v>773</v>
      </c>
      <c r="M2" s="22">
        <v>193.25</v>
      </c>
      <c r="N2" s="23">
        <v>4</v>
      </c>
      <c r="O2" s="24">
        <v>197.25</v>
      </c>
    </row>
    <row r="3" spans="1:17" x14ac:dyDescent="0.3">
      <c r="A3" s="14" t="s">
        <v>62</v>
      </c>
      <c r="B3" s="15" t="s">
        <v>117</v>
      </c>
      <c r="C3" s="16">
        <v>44678</v>
      </c>
      <c r="D3" s="17" t="s">
        <v>82</v>
      </c>
      <c r="E3" s="18">
        <v>194</v>
      </c>
      <c r="F3" s="18">
        <v>197</v>
      </c>
      <c r="G3" s="18">
        <v>198</v>
      </c>
      <c r="H3" s="18">
        <v>199</v>
      </c>
      <c r="I3" s="18"/>
      <c r="J3" s="18"/>
      <c r="K3" s="21">
        <v>4</v>
      </c>
      <c r="L3" s="21">
        <v>788</v>
      </c>
      <c r="M3" s="22">
        <v>197</v>
      </c>
      <c r="N3" s="23">
        <v>2</v>
      </c>
      <c r="O3" s="24">
        <v>199</v>
      </c>
    </row>
    <row r="4" spans="1:17" x14ac:dyDescent="0.3">
      <c r="A4" s="14" t="s">
        <v>62</v>
      </c>
      <c r="B4" s="15" t="s">
        <v>117</v>
      </c>
      <c r="C4" s="16">
        <v>44689</v>
      </c>
      <c r="D4" s="17" t="s">
        <v>82</v>
      </c>
      <c r="E4" s="18">
        <v>196.001</v>
      </c>
      <c r="F4" s="18">
        <v>197</v>
      </c>
      <c r="G4" s="18">
        <v>194</v>
      </c>
      <c r="H4" s="18">
        <v>193</v>
      </c>
      <c r="I4" s="18"/>
      <c r="J4" s="18"/>
      <c r="K4" s="21">
        <v>4</v>
      </c>
      <c r="L4" s="21">
        <v>780.00099999999998</v>
      </c>
      <c r="M4" s="22">
        <v>195.00024999999999</v>
      </c>
      <c r="N4" s="23">
        <v>2</v>
      </c>
      <c r="O4" s="24">
        <v>197.00024999999999</v>
      </c>
    </row>
    <row r="5" spans="1:17" x14ac:dyDescent="0.3">
      <c r="A5" s="14" t="s">
        <v>62</v>
      </c>
      <c r="B5" s="15" t="s">
        <v>117</v>
      </c>
      <c r="C5" s="16">
        <v>44696</v>
      </c>
      <c r="D5" s="17" t="s">
        <v>84</v>
      </c>
      <c r="E5" s="18">
        <v>196</v>
      </c>
      <c r="F5" s="18">
        <v>195</v>
      </c>
      <c r="G5" s="18">
        <v>198</v>
      </c>
      <c r="H5" s="18">
        <v>200.00399999999999</v>
      </c>
      <c r="I5" s="18"/>
      <c r="J5" s="18"/>
      <c r="K5" s="21">
        <v>4</v>
      </c>
      <c r="L5" s="21">
        <v>789.00400000000002</v>
      </c>
      <c r="M5" s="22">
        <v>197.251</v>
      </c>
      <c r="N5" s="23">
        <v>6</v>
      </c>
      <c r="O5" s="24">
        <v>203.251</v>
      </c>
    </row>
    <row r="6" spans="1:17" x14ac:dyDescent="0.3">
      <c r="A6" s="43" t="s">
        <v>22</v>
      </c>
      <c r="B6" s="52" t="s">
        <v>117</v>
      </c>
      <c r="C6" s="53">
        <v>44706</v>
      </c>
      <c r="D6" s="54" t="s">
        <v>82</v>
      </c>
      <c r="E6" s="55">
        <v>194</v>
      </c>
      <c r="F6" s="55">
        <v>197.001</v>
      </c>
      <c r="G6" s="55">
        <v>196</v>
      </c>
      <c r="H6" s="55">
        <v>195</v>
      </c>
      <c r="I6" s="55"/>
      <c r="J6" s="55"/>
      <c r="K6" s="56">
        <v>4</v>
      </c>
      <c r="L6" s="56">
        <v>782.00099999999998</v>
      </c>
      <c r="M6" s="57">
        <v>195.50024999999999</v>
      </c>
      <c r="N6" s="58">
        <v>7</v>
      </c>
      <c r="O6" s="59">
        <v>202.50024999999999</v>
      </c>
    </row>
    <row r="7" spans="1:17" x14ac:dyDescent="0.3">
      <c r="A7" s="43" t="s">
        <v>22</v>
      </c>
      <c r="B7" s="15" t="s">
        <v>117</v>
      </c>
      <c r="C7" s="16">
        <v>44717</v>
      </c>
      <c r="D7" s="17" t="s">
        <v>82</v>
      </c>
      <c r="E7" s="18">
        <v>195</v>
      </c>
      <c r="F7" s="18">
        <v>195</v>
      </c>
      <c r="G7" s="18">
        <v>196</v>
      </c>
      <c r="H7" s="18">
        <v>194</v>
      </c>
      <c r="I7" s="18">
        <v>193</v>
      </c>
      <c r="J7" s="18">
        <v>198</v>
      </c>
      <c r="K7" s="21">
        <v>6</v>
      </c>
      <c r="L7" s="21">
        <v>1171</v>
      </c>
      <c r="M7" s="22">
        <v>195.16666666666666</v>
      </c>
      <c r="N7" s="23">
        <v>4</v>
      </c>
      <c r="O7" s="24">
        <v>199.16666666666666</v>
      </c>
    </row>
    <row r="8" spans="1:17" x14ac:dyDescent="0.3">
      <c r="A8" s="14" t="s">
        <v>62</v>
      </c>
      <c r="B8" s="15" t="s">
        <v>117</v>
      </c>
      <c r="C8" s="16">
        <v>44744</v>
      </c>
      <c r="D8" s="17" t="s">
        <v>81</v>
      </c>
      <c r="E8" s="18">
        <v>195</v>
      </c>
      <c r="F8" s="18">
        <v>197</v>
      </c>
      <c r="G8" s="18">
        <v>194</v>
      </c>
      <c r="H8" s="18">
        <v>197</v>
      </c>
      <c r="I8" s="18"/>
      <c r="J8" s="18"/>
      <c r="K8" s="21">
        <v>4</v>
      </c>
      <c r="L8" s="21">
        <v>783</v>
      </c>
      <c r="M8" s="22">
        <v>195.75</v>
      </c>
      <c r="N8" s="23">
        <v>4</v>
      </c>
      <c r="O8" s="24">
        <v>199.75</v>
      </c>
    </row>
    <row r="9" spans="1:17" x14ac:dyDescent="0.3">
      <c r="A9" s="14" t="s">
        <v>62</v>
      </c>
      <c r="B9" s="15" t="s">
        <v>117</v>
      </c>
      <c r="C9" s="16">
        <v>44752</v>
      </c>
      <c r="D9" s="17" t="s">
        <v>82</v>
      </c>
      <c r="E9" s="18">
        <v>197.001</v>
      </c>
      <c r="F9" s="18">
        <v>197</v>
      </c>
      <c r="G9" s="18">
        <v>199</v>
      </c>
      <c r="H9" s="18">
        <v>195</v>
      </c>
      <c r="I9" s="18"/>
      <c r="J9" s="18"/>
      <c r="K9" s="21">
        <v>4</v>
      </c>
      <c r="L9" s="21">
        <v>788.00099999999998</v>
      </c>
      <c r="M9" s="22">
        <v>197.00024999999999</v>
      </c>
      <c r="N9" s="23">
        <v>8</v>
      </c>
      <c r="O9" s="24">
        <v>205.00024999999999</v>
      </c>
    </row>
    <row r="10" spans="1:17" x14ac:dyDescent="0.3">
      <c r="A10" s="14" t="s">
        <v>62</v>
      </c>
      <c r="B10" s="15" t="s">
        <v>117</v>
      </c>
      <c r="C10" s="16">
        <v>44776</v>
      </c>
      <c r="D10" s="17" t="s">
        <v>79</v>
      </c>
      <c r="E10" s="18">
        <v>197</v>
      </c>
      <c r="F10" s="18">
        <v>200.001</v>
      </c>
      <c r="G10" s="18">
        <v>196</v>
      </c>
      <c r="H10" s="18">
        <v>199</v>
      </c>
      <c r="I10" s="18"/>
      <c r="J10" s="18"/>
      <c r="K10" s="21">
        <v>4</v>
      </c>
      <c r="L10" s="21">
        <v>792.00099999999998</v>
      </c>
      <c r="M10" s="22">
        <v>198.00024999999999</v>
      </c>
      <c r="N10" s="23">
        <v>4</v>
      </c>
      <c r="O10" s="24">
        <v>202.00024999999999</v>
      </c>
    </row>
    <row r="11" spans="1:17" x14ac:dyDescent="0.3">
      <c r="A11" s="14" t="s">
        <v>62</v>
      </c>
      <c r="B11" s="15" t="s">
        <v>117</v>
      </c>
      <c r="C11" s="16">
        <v>44769</v>
      </c>
      <c r="D11" s="17" t="s">
        <v>82</v>
      </c>
      <c r="E11" s="18">
        <v>197</v>
      </c>
      <c r="F11" s="18">
        <v>197</v>
      </c>
      <c r="G11" s="18">
        <v>193</v>
      </c>
      <c r="H11" s="18">
        <v>193</v>
      </c>
      <c r="I11" s="18"/>
      <c r="J11" s="18"/>
      <c r="K11" s="21">
        <v>4</v>
      </c>
      <c r="L11" s="21">
        <v>780</v>
      </c>
      <c r="M11" s="22">
        <v>195</v>
      </c>
      <c r="N11" s="23">
        <v>2</v>
      </c>
      <c r="O11" s="24">
        <v>197</v>
      </c>
    </row>
    <row r="12" spans="1:17" x14ac:dyDescent="0.3">
      <c r="A12" s="14" t="s">
        <v>62</v>
      </c>
      <c r="B12" s="15" t="s">
        <v>117</v>
      </c>
      <c r="C12" s="16">
        <v>44780</v>
      </c>
      <c r="D12" s="17" t="s">
        <v>82</v>
      </c>
      <c r="E12" s="18">
        <v>198</v>
      </c>
      <c r="F12" s="18">
        <v>197</v>
      </c>
      <c r="G12" s="18">
        <v>194</v>
      </c>
      <c r="H12" s="18">
        <v>199</v>
      </c>
      <c r="I12" s="18"/>
      <c r="J12" s="18"/>
      <c r="K12" s="21">
        <v>4</v>
      </c>
      <c r="L12" s="21">
        <v>788</v>
      </c>
      <c r="M12" s="22">
        <v>197</v>
      </c>
      <c r="N12" s="23">
        <v>5</v>
      </c>
      <c r="O12" s="24">
        <v>202</v>
      </c>
    </row>
    <row r="13" spans="1:17" x14ac:dyDescent="0.3">
      <c r="A13" s="14" t="s">
        <v>62</v>
      </c>
      <c r="B13" s="15" t="s">
        <v>117</v>
      </c>
      <c r="C13" s="16">
        <v>44783</v>
      </c>
      <c r="D13" s="17" t="s">
        <v>79</v>
      </c>
      <c r="E13" s="18">
        <v>197</v>
      </c>
      <c r="F13" s="18">
        <v>196</v>
      </c>
      <c r="G13" s="18">
        <v>197</v>
      </c>
      <c r="H13" s="18">
        <v>197</v>
      </c>
      <c r="I13" s="18"/>
      <c r="J13" s="18"/>
      <c r="K13" s="21">
        <v>4</v>
      </c>
      <c r="L13" s="21">
        <v>787</v>
      </c>
      <c r="M13" s="22">
        <v>196.75</v>
      </c>
      <c r="N13" s="23">
        <v>2</v>
      </c>
      <c r="O13" s="24">
        <v>198.75</v>
      </c>
    </row>
    <row r="14" spans="1:17" x14ac:dyDescent="0.3">
      <c r="A14" s="14" t="s">
        <v>62</v>
      </c>
      <c r="B14" s="15" t="s">
        <v>117</v>
      </c>
      <c r="C14" s="16">
        <v>44790</v>
      </c>
      <c r="D14" s="17" t="s">
        <v>79</v>
      </c>
      <c r="E14" s="18">
        <v>199</v>
      </c>
      <c r="F14" s="18">
        <v>199</v>
      </c>
      <c r="G14" s="18">
        <v>200</v>
      </c>
      <c r="H14" s="18">
        <v>199</v>
      </c>
      <c r="I14" s="18"/>
      <c r="J14" s="18"/>
      <c r="K14" s="21">
        <v>4</v>
      </c>
      <c r="L14" s="21">
        <v>797</v>
      </c>
      <c r="M14" s="22">
        <v>199.25</v>
      </c>
      <c r="N14" s="23">
        <v>6</v>
      </c>
      <c r="O14" s="24">
        <v>205.25</v>
      </c>
    </row>
    <row r="15" spans="1:17" x14ac:dyDescent="0.3">
      <c r="A15" s="14" t="s">
        <v>62</v>
      </c>
      <c r="B15" s="15" t="s">
        <v>117</v>
      </c>
      <c r="C15" s="16">
        <v>44779</v>
      </c>
      <c r="D15" s="17" t="s">
        <v>81</v>
      </c>
      <c r="E15" s="18">
        <v>199</v>
      </c>
      <c r="F15" s="18">
        <v>192</v>
      </c>
      <c r="G15" s="18">
        <v>198</v>
      </c>
      <c r="H15" s="18">
        <v>199</v>
      </c>
      <c r="I15" s="18"/>
      <c r="J15" s="18"/>
      <c r="K15" s="21">
        <v>4</v>
      </c>
      <c r="L15" s="21">
        <v>788</v>
      </c>
      <c r="M15" s="22">
        <v>197</v>
      </c>
      <c r="N15" s="23">
        <v>2</v>
      </c>
      <c r="O15" s="24">
        <v>199</v>
      </c>
    </row>
    <row r="16" spans="1:17" x14ac:dyDescent="0.3">
      <c r="A16" s="14" t="s">
        <v>62</v>
      </c>
      <c r="B16" s="78" t="s">
        <v>117</v>
      </c>
      <c r="C16" s="16">
        <v>44793</v>
      </c>
      <c r="D16" s="17" t="s">
        <v>79</v>
      </c>
      <c r="E16" s="18">
        <v>196</v>
      </c>
      <c r="F16" s="18">
        <v>197.001</v>
      </c>
      <c r="G16" s="18">
        <v>197</v>
      </c>
      <c r="H16" s="18">
        <v>199</v>
      </c>
      <c r="I16" s="18">
        <v>197</v>
      </c>
      <c r="J16" s="18">
        <v>199</v>
      </c>
      <c r="K16" s="21">
        <v>6</v>
      </c>
      <c r="L16" s="21">
        <v>1185.001</v>
      </c>
      <c r="M16" s="22">
        <v>197.50016666666667</v>
      </c>
      <c r="N16" s="23">
        <v>4</v>
      </c>
      <c r="O16" s="24">
        <v>201.50016666666667</v>
      </c>
    </row>
    <row r="17" spans="1:15" x14ac:dyDescent="0.3">
      <c r="A17" s="14" t="s">
        <v>37</v>
      </c>
      <c r="B17" s="15" t="s">
        <v>117</v>
      </c>
      <c r="C17" s="16">
        <v>44807</v>
      </c>
      <c r="D17" s="17" t="s">
        <v>241</v>
      </c>
      <c r="E17" s="18">
        <v>197</v>
      </c>
      <c r="F17" s="18">
        <v>199</v>
      </c>
      <c r="G17" s="18">
        <v>199</v>
      </c>
      <c r="H17" s="18">
        <v>200.001</v>
      </c>
      <c r="I17" s="18">
        <v>196</v>
      </c>
      <c r="J17" s="18">
        <v>197</v>
      </c>
      <c r="K17" s="21">
        <v>6</v>
      </c>
      <c r="L17" s="21">
        <v>1188.001</v>
      </c>
      <c r="M17" s="22">
        <v>198.00016666666667</v>
      </c>
      <c r="N17" s="23">
        <v>8</v>
      </c>
      <c r="O17" s="24">
        <v>206.00016666666667</v>
      </c>
    </row>
    <row r="18" spans="1:15" x14ac:dyDescent="0.3">
      <c r="A18" s="14" t="s">
        <v>37</v>
      </c>
      <c r="B18" s="15" t="s">
        <v>117</v>
      </c>
      <c r="C18" s="16">
        <v>44850</v>
      </c>
      <c r="D18" s="17" t="s">
        <v>223</v>
      </c>
      <c r="E18" s="18">
        <v>198</v>
      </c>
      <c r="F18" s="18">
        <v>197</v>
      </c>
      <c r="G18" s="18">
        <v>193</v>
      </c>
      <c r="H18" s="18">
        <v>197</v>
      </c>
      <c r="I18" s="18">
        <v>198</v>
      </c>
      <c r="J18" s="18">
        <v>195</v>
      </c>
      <c r="K18" s="21">
        <v>6</v>
      </c>
      <c r="L18" s="21">
        <v>1178</v>
      </c>
      <c r="M18" s="22">
        <v>196.33333333333334</v>
      </c>
      <c r="N18" s="23">
        <v>4</v>
      </c>
      <c r="O18" s="24">
        <v>200.33333333333334</v>
      </c>
    </row>
    <row r="19" spans="1:15" x14ac:dyDescent="0.3">
      <c r="A19" s="14" t="s">
        <v>62</v>
      </c>
      <c r="B19" s="15" t="s">
        <v>117</v>
      </c>
      <c r="C19" s="16">
        <v>44860</v>
      </c>
      <c r="D19" s="17" t="s">
        <v>82</v>
      </c>
      <c r="E19" s="18">
        <v>197</v>
      </c>
      <c r="F19" s="18">
        <v>197</v>
      </c>
      <c r="G19" s="18">
        <v>200</v>
      </c>
      <c r="H19" s="18">
        <v>195</v>
      </c>
      <c r="I19" s="18"/>
      <c r="J19" s="18"/>
      <c r="K19" s="21">
        <v>4</v>
      </c>
      <c r="L19" s="21">
        <v>789</v>
      </c>
      <c r="M19" s="22">
        <v>197.25</v>
      </c>
      <c r="N19" s="23">
        <v>5</v>
      </c>
      <c r="O19" s="24">
        <v>202.25</v>
      </c>
    </row>
    <row r="20" spans="1:15" x14ac:dyDescent="0.3">
      <c r="A20" s="14" t="s">
        <v>62</v>
      </c>
      <c r="B20" s="15" t="s">
        <v>117</v>
      </c>
      <c r="C20" s="16">
        <v>44895</v>
      </c>
      <c r="D20" s="17" t="s">
        <v>79</v>
      </c>
      <c r="E20" s="18">
        <v>198.001</v>
      </c>
      <c r="F20" s="18">
        <v>197</v>
      </c>
      <c r="G20" s="18">
        <v>196</v>
      </c>
      <c r="H20" s="18">
        <v>197</v>
      </c>
      <c r="I20" s="18"/>
      <c r="J20" s="18"/>
      <c r="K20" s="21">
        <v>4</v>
      </c>
      <c r="L20" s="21">
        <v>788.00099999999998</v>
      </c>
      <c r="M20" s="22">
        <v>197.00024999999999</v>
      </c>
      <c r="N20" s="23">
        <v>5</v>
      </c>
      <c r="O20" s="24">
        <v>202.00024999999999</v>
      </c>
    </row>
    <row r="22" spans="1:15" x14ac:dyDescent="0.3">
      <c r="K22" s="8">
        <f>SUM(K2:K21)</f>
        <v>84</v>
      </c>
      <c r="L22" s="8">
        <f>SUM(L2:L21)</f>
        <v>16514.011000000002</v>
      </c>
      <c r="M22" s="7">
        <f>SUM(L22/K22)</f>
        <v>196.59536904761907</v>
      </c>
      <c r="N22" s="8">
        <f>SUM(N2:N21)</f>
        <v>84</v>
      </c>
      <c r="O22" s="12">
        <f>SUM(M22+N22)</f>
        <v>280.5953690476191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3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4"/>
    <protectedRange algorithmName="SHA-512" hashValue="ON39YdpmFHfN9f47KpiRvqrKx0V9+erV1CNkpWzYhW/Qyc6aT8rEyCrvauWSYGZK2ia3o7vd3akF07acHAFpOA==" saltValue="yVW9XmDwTqEnmpSGai0KYg==" spinCount="100000" sqref="B3:C4 I3:J4" name="Range1_30"/>
    <protectedRange algorithmName="SHA-512" hashValue="ON39YdpmFHfN9f47KpiRvqrKx0V9+erV1CNkpWzYhW/Qyc6aT8rEyCrvauWSYGZK2ia3o7vd3akF07acHAFpOA==" saltValue="yVW9XmDwTqEnmpSGai0KYg==" spinCount="100000" sqref="D3:D4" name="Range1_1_14"/>
    <protectedRange algorithmName="SHA-512" hashValue="ON39YdpmFHfN9f47KpiRvqrKx0V9+erV1CNkpWzYhW/Qyc6aT8rEyCrvauWSYGZK2ia3o7vd3akF07acHAFpOA==" saltValue="yVW9XmDwTqEnmpSGai0KYg==" spinCount="100000" sqref="E3:H4" name="Range1_3_4_1"/>
    <protectedRange algorithmName="SHA-512" hashValue="ON39YdpmFHfN9f47KpiRvqrKx0V9+erV1CNkpWzYhW/Qyc6aT8rEyCrvauWSYGZK2ia3o7vd3akF07acHAFpOA==" saltValue="yVW9XmDwTqEnmpSGai0KYg==" spinCount="100000" sqref="I5:J5 B5:C5" name="Range1_11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8"/>
    <protectedRange algorithmName="SHA-512" hashValue="ON39YdpmFHfN9f47KpiRvqrKx0V9+erV1CNkpWzYhW/Qyc6aT8rEyCrvauWSYGZK2ia3o7vd3akF07acHAFpOA==" saltValue="yVW9XmDwTqEnmpSGai0KYg==" spinCount="100000" sqref="D6:D7" name="Range1_1_2_1_2"/>
    <protectedRange algorithmName="SHA-512" hashValue="ON39YdpmFHfN9f47KpiRvqrKx0V9+erV1CNkpWzYhW/Qyc6aT8rEyCrvauWSYGZK2ia3o7vd3akF07acHAFpOA==" saltValue="yVW9XmDwTqEnmpSGai0KYg==" spinCount="100000" sqref="B6:C7 E6:J7" name="Range1_5_1_1"/>
    <protectedRange algorithmName="SHA-512" hashValue="ON39YdpmFHfN9f47KpiRvqrKx0V9+erV1CNkpWzYhW/Qyc6aT8rEyCrvauWSYGZK2ia3o7vd3akF07acHAFpOA==" saltValue="yVW9XmDwTqEnmpSGai0KYg==" spinCount="100000" sqref="I8:J8 B8:C8" name="Range1_37"/>
    <protectedRange algorithmName="SHA-512" hashValue="ON39YdpmFHfN9f47KpiRvqrKx0V9+erV1CNkpWzYhW/Qyc6aT8rEyCrvauWSYGZK2ia3o7vd3akF07acHAFpOA==" saltValue="yVW9XmDwTqEnmpSGai0KYg==" spinCount="100000" sqref="D8" name="Range1_1_37"/>
    <protectedRange algorithmName="SHA-512" hashValue="ON39YdpmFHfN9f47KpiRvqrKx0V9+erV1CNkpWzYhW/Qyc6aT8rEyCrvauWSYGZK2ia3o7vd3akF07acHAFpOA==" saltValue="yVW9XmDwTqEnmpSGai0KYg==" spinCount="100000" sqref="E8:H8" name="Range1_3_2"/>
    <protectedRange algorithmName="SHA-512" hashValue="ON39YdpmFHfN9f47KpiRvqrKx0V9+erV1CNkpWzYhW/Qyc6aT8rEyCrvauWSYGZK2ia3o7vd3akF07acHAFpOA==" saltValue="yVW9XmDwTqEnmpSGai0KYg==" spinCount="100000" sqref="B9:C9 E9:J9" name="Range1_2_1_1_1"/>
    <protectedRange algorithmName="SHA-512" hashValue="ON39YdpmFHfN9f47KpiRvqrKx0V9+erV1CNkpWzYhW/Qyc6aT8rEyCrvauWSYGZK2ia3o7vd3akF07acHAFpOA==" saltValue="yVW9XmDwTqEnmpSGai0KYg==" spinCount="100000" sqref="D9" name="Range1_1_3_1_1_1"/>
    <protectedRange algorithmName="SHA-512" hashValue="ON39YdpmFHfN9f47KpiRvqrKx0V9+erV1CNkpWzYhW/Qyc6aT8rEyCrvauWSYGZK2ia3o7vd3akF07acHAFpOA==" saltValue="yVW9XmDwTqEnmpSGai0KYg==" spinCount="100000" sqref="B10:C10" name="Range1_1_2_3"/>
    <protectedRange algorithmName="SHA-512" hashValue="ON39YdpmFHfN9f47KpiRvqrKx0V9+erV1CNkpWzYhW/Qyc6aT8rEyCrvauWSYGZK2ia3o7vd3akF07acHAFpOA==" saltValue="yVW9XmDwTqEnmpSGai0KYg==" spinCount="100000" sqref="D10" name="Range1_1_1_2_1"/>
    <protectedRange algorithmName="SHA-512" hashValue="ON39YdpmFHfN9f47KpiRvqrKx0V9+erV1CNkpWzYhW/Qyc6aT8rEyCrvauWSYGZK2ia3o7vd3akF07acHAFpOA==" saltValue="yVW9XmDwTqEnmpSGai0KYg==" spinCount="100000" sqref="E10:J10" name="Range1_4_3"/>
    <protectedRange algorithmName="SHA-512" hashValue="ON39YdpmFHfN9f47KpiRvqrKx0V9+erV1CNkpWzYhW/Qyc6aT8rEyCrvauWSYGZK2ia3o7vd3akF07acHAFpOA==" saltValue="yVW9XmDwTqEnmpSGai0KYg==" spinCount="100000" sqref="B11:C11" name="Range1_1_2_4"/>
    <protectedRange algorithmName="SHA-512" hashValue="ON39YdpmFHfN9f47KpiRvqrKx0V9+erV1CNkpWzYhW/Qyc6aT8rEyCrvauWSYGZK2ia3o7vd3akF07acHAFpOA==" saltValue="yVW9XmDwTqEnmpSGai0KYg==" spinCount="100000" sqref="D11" name="Range1_1_1_2_2_1"/>
    <protectedRange algorithmName="SHA-512" hashValue="ON39YdpmFHfN9f47KpiRvqrKx0V9+erV1CNkpWzYhW/Qyc6aT8rEyCrvauWSYGZK2ia3o7vd3akF07acHAFpOA==" saltValue="yVW9XmDwTqEnmpSGai0KYg==" spinCount="100000" sqref="E11:J11" name="Range1_4_4"/>
    <protectedRange algorithmName="SHA-512" hashValue="ON39YdpmFHfN9f47KpiRvqrKx0V9+erV1CNkpWzYhW/Qyc6aT8rEyCrvauWSYGZK2ia3o7vd3akF07acHAFpOA==" saltValue="yVW9XmDwTqEnmpSGai0KYg==" spinCount="100000" sqref="B12:C15 I12:J15" name="Range1_43_1"/>
    <protectedRange algorithmName="SHA-512" hashValue="ON39YdpmFHfN9f47KpiRvqrKx0V9+erV1CNkpWzYhW/Qyc6aT8rEyCrvauWSYGZK2ia3o7vd3akF07acHAFpOA==" saltValue="yVW9XmDwTqEnmpSGai0KYg==" spinCount="100000" sqref="D12:D15" name="Range1_1_57_1"/>
    <protectedRange algorithmName="SHA-512" hashValue="ON39YdpmFHfN9f47KpiRvqrKx0V9+erV1CNkpWzYhW/Qyc6aT8rEyCrvauWSYGZK2ia3o7vd3akF07acHAFpOA==" saltValue="yVW9XmDwTqEnmpSGai0KYg==" spinCount="100000" sqref="E12:H15" name="Range1_3_14_1"/>
    <protectedRange algorithmName="SHA-512" hashValue="ON39YdpmFHfN9f47KpiRvqrKx0V9+erV1CNkpWzYhW/Qyc6aT8rEyCrvauWSYGZK2ia3o7vd3akF07acHAFpOA==" saltValue="yVW9XmDwTqEnmpSGai0KYg==" spinCount="100000" sqref="I16:J16 B16:C16" name="Range1_6"/>
    <protectedRange algorithmName="SHA-512" hashValue="ON39YdpmFHfN9f47KpiRvqrKx0V9+erV1CNkpWzYhW/Qyc6aT8rEyCrvauWSYGZK2ia3o7vd3akF07acHAFpOA==" saltValue="yVW9XmDwTqEnmpSGai0KYg==" spinCount="100000" sqref="D16" name="Range1_1_4"/>
    <protectedRange algorithmName="SHA-512" hashValue="ON39YdpmFHfN9f47KpiRvqrKx0V9+erV1CNkpWzYhW/Qyc6aT8rEyCrvauWSYGZK2ia3o7vd3akF07acHAFpOA==" saltValue="yVW9XmDwTqEnmpSGai0KYg==" spinCount="100000" sqref="E16:H16" name="Range1_3_1"/>
    <protectedRange algorithmName="SHA-512" hashValue="ON39YdpmFHfN9f47KpiRvqrKx0V9+erV1CNkpWzYhW/Qyc6aT8rEyCrvauWSYGZK2ia3o7vd3akF07acHAFpOA==" saltValue="yVW9XmDwTqEnmpSGai0KYg==" spinCount="100000" sqref="B17:C17 I17:J17" name="Range1_29"/>
    <protectedRange algorithmName="SHA-512" hashValue="ON39YdpmFHfN9f47KpiRvqrKx0V9+erV1CNkpWzYhW/Qyc6aT8rEyCrvauWSYGZK2ia3o7vd3akF07acHAFpOA==" saltValue="yVW9XmDwTqEnmpSGai0KYg==" spinCount="100000" sqref="D17" name="Range1_1_11"/>
    <protectedRange algorithmName="SHA-512" hashValue="ON39YdpmFHfN9f47KpiRvqrKx0V9+erV1CNkpWzYhW/Qyc6aT8rEyCrvauWSYGZK2ia3o7vd3akF07acHAFpOA==" saltValue="yVW9XmDwTqEnmpSGai0KYg==" spinCount="100000" sqref="E17:H17" name="Range1_3_4_2"/>
    <protectedRange algorithmName="SHA-512" hashValue="ON39YdpmFHfN9f47KpiRvqrKx0V9+erV1CNkpWzYhW/Qyc6aT8rEyCrvauWSYGZK2ia3o7vd3akF07acHAFpOA==" saltValue="yVW9XmDwTqEnmpSGai0KYg==" spinCount="100000" sqref="B18:C18" name="Range1_24"/>
    <protectedRange algorithmName="SHA-512" hashValue="ON39YdpmFHfN9f47KpiRvqrKx0V9+erV1CNkpWzYhW/Qyc6aT8rEyCrvauWSYGZK2ia3o7vd3akF07acHAFpOA==" saltValue="yVW9XmDwTqEnmpSGai0KYg==" spinCount="100000" sqref="E18:J18" name="Range1_3_7"/>
    <protectedRange algorithmName="SHA-512" hashValue="ON39YdpmFHfN9f47KpiRvqrKx0V9+erV1CNkpWzYhW/Qyc6aT8rEyCrvauWSYGZK2ia3o7vd3akF07acHAFpOA==" saltValue="yVW9XmDwTqEnmpSGai0KYg==" spinCount="100000" sqref="D18" name="Range1_1_23_1"/>
    <protectedRange algorithmName="SHA-512" hashValue="ON39YdpmFHfN9f47KpiRvqrKx0V9+erV1CNkpWzYhW/Qyc6aT8rEyCrvauWSYGZK2ia3o7vd3akF07acHAFpOA==" saltValue="yVW9XmDwTqEnmpSGai0KYg==" spinCount="100000" sqref="E19:J19 B19:C19" name="Range1_4_1_1_1"/>
    <protectedRange algorithmName="SHA-512" hashValue="ON39YdpmFHfN9f47KpiRvqrKx0V9+erV1CNkpWzYhW/Qyc6aT8rEyCrvauWSYGZK2ia3o7vd3akF07acHAFpOA==" saltValue="yVW9XmDwTqEnmpSGai0KYg==" spinCount="100000" sqref="D19" name="Range1_1_4_1_1"/>
  </protectedRanges>
  <conditionalFormatting sqref="F2">
    <cfRule type="top10" dxfId="2388" priority="84" rank="1"/>
  </conditionalFormatting>
  <conditionalFormatting sqref="G2">
    <cfRule type="top10" dxfId="2387" priority="85" rank="1"/>
  </conditionalFormatting>
  <conditionalFormatting sqref="H2">
    <cfRule type="top10" dxfId="2386" priority="86" rank="1"/>
  </conditionalFormatting>
  <conditionalFormatting sqref="I2">
    <cfRule type="top10" dxfId="2385" priority="87" rank="1"/>
  </conditionalFormatting>
  <conditionalFormatting sqref="J2">
    <cfRule type="top10" dxfId="2384" priority="88" rank="1"/>
  </conditionalFormatting>
  <conditionalFormatting sqref="E2">
    <cfRule type="top10" dxfId="2383" priority="89" rank="1"/>
  </conditionalFormatting>
  <conditionalFormatting sqref="I3:I4">
    <cfRule type="top10" dxfId="2382" priority="79" rank="1"/>
  </conditionalFormatting>
  <conditionalFormatting sqref="E3:E4">
    <cfRule type="top10" dxfId="2381" priority="83" rank="1"/>
  </conditionalFormatting>
  <conditionalFormatting sqref="G3:G4">
    <cfRule type="top10" dxfId="2380" priority="81" rank="1"/>
  </conditionalFormatting>
  <conditionalFormatting sqref="H3:H4">
    <cfRule type="top10" dxfId="2379" priority="80" rank="1"/>
  </conditionalFormatting>
  <conditionalFormatting sqref="J3:J4">
    <cfRule type="top10" dxfId="2378" priority="78" rank="1"/>
  </conditionalFormatting>
  <conditionalFormatting sqref="F3:F4">
    <cfRule type="top10" dxfId="2377" priority="82" rank="1"/>
  </conditionalFormatting>
  <conditionalFormatting sqref="F5">
    <cfRule type="top10" dxfId="2376" priority="75" rank="1"/>
  </conditionalFormatting>
  <conditionalFormatting sqref="I5">
    <cfRule type="top10" dxfId="2375" priority="72" rank="1"/>
    <cfRule type="top10" dxfId="2374" priority="77" rank="1"/>
  </conditionalFormatting>
  <conditionalFormatting sqref="E5">
    <cfRule type="top10" dxfId="2373" priority="76" rank="1"/>
  </conditionalFormatting>
  <conditionalFormatting sqref="G5">
    <cfRule type="top10" dxfId="2372" priority="74" rank="1"/>
  </conditionalFormatting>
  <conditionalFormatting sqref="H5">
    <cfRule type="top10" dxfId="2371" priority="73" rank="1"/>
  </conditionalFormatting>
  <conditionalFormatting sqref="J5">
    <cfRule type="top10" dxfId="2370" priority="71" rank="1"/>
  </conditionalFormatting>
  <conditionalFormatting sqref="E5:J5">
    <cfRule type="cellIs" dxfId="2369" priority="70" operator="greaterThanOrEqual">
      <formula>200</formula>
    </cfRule>
  </conditionalFormatting>
  <conditionalFormatting sqref="I6:I7">
    <cfRule type="top10" dxfId="2368" priority="69" rank="1"/>
  </conditionalFormatting>
  <conditionalFormatting sqref="H6:H7">
    <cfRule type="top10" dxfId="2367" priority="65" rank="1"/>
  </conditionalFormatting>
  <conditionalFormatting sqref="J6:J7">
    <cfRule type="top10" dxfId="2366" priority="66" rank="1"/>
  </conditionalFormatting>
  <conditionalFormatting sqref="G6:G7">
    <cfRule type="top10" dxfId="2365" priority="68" rank="1"/>
  </conditionalFormatting>
  <conditionalFormatting sqref="F6:F7">
    <cfRule type="top10" dxfId="2364" priority="67" rank="1"/>
  </conditionalFormatting>
  <conditionalFormatting sqref="E6:E7">
    <cfRule type="top10" dxfId="2363" priority="64" rank="1"/>
  </conditionalFormatting>
  <conditionalFormatting sqref="F8">
    <cfRule type="top10" dxfId="2362" priority="61" rank="1"/>
  </conditionalFormatting>
  <conditionalFormatting sqref="I8">
    <cfRule type="top10" dxfId="2361" priority="58" rank="1"/>
    <cfRule type="top10" dxfId="2360" priority="63" rank="1"/>
  </conditionalFormatting>
  <conditionalFormatting sqref="E8">
    <cfRule type="top10" dxfId="2359" priority="62" rank="1"/>
  </conditionalFormatting>
  <conditionalFormatting sqref="G8">
    <cfRule type="top10" dxfId="2358" priority="60" rank="1"/>
  </conditionalFormatting>
  <conditionalFormatting sqref="H8">
    <cfRule type="top10" dxfId="2357" priority="59" rank="1"/>
  </conditionalFormatting>
  <conditionalFormatting sqref="J8">
    <cfRule type="top10" dxfId="2356" priority="57" rank="1"/>
  </conditionalFormatting>
  <conditionalFormatting sqref="E8:J8">
    <cfRule type="cellIs" dxfId="2355" priority="56" operator="greaterThanOrEqual">
      <formula>200</formula>
    </cfRule>
  </conditionalFormatting>
  <conditionalFormatting sqref="E9">
    <cfRule type="top10" dxfId="2354" priority="55" rank="1"/>
  </conditionalFormatting>
  <conditionalFormatting sqref="F9">
    <cfRule type="top10" dxfId="2353" priority="54" rank="1"/>
  </conditionalFormatting>
  <conditionalFormatting sqref="G9">
    <cfRule type="top10" dxfId="2352" priority="53" rank="1"/>
  </conditionalFormatting>
  <conditionalFormatting sqref="H9">
    <cfRule type="top10" dxfId="2351" priority="52" rank="1"/>
  </conditionalFormatting>
  <conditionalFormatting sqref="I9">
    <cfRule type="top10" dxfId="2350" priority="51" rank="1"/>
  </conditionalFormatting>
  <conditionalFormatting sqref="J9">
    <cfRule type="top10" dxfId="2349" priority="50" rank="1"/>
  </conditionalFormatting>
  <conditionalFormatting sqref="E10">
    <cfRule type="top10" dxfId="2348" priority="49" rank="1"/>
  </conditionalFormatting>
  <conditionalFormatting sqref="F10">
    <cfRule type="top10" dxfId="2347" priority="48" rank="1"/>
  </conditionalFormatting>
  <conditionalFormatting sqref="G10">
    <cfRule type="top10" dxfId="2346" priority="47" rank="1"/>
  </conditionalFormatting>
  <conditionalFormatting sqref="H10">
    <cfRule type="top10" dxfId="2345" priority="46" rank="1"/>
  </conditionalFormatting>
  <conditionalFormatting sqref="I10">
    <cfRule type="top10" dxfId="2344" priority="45" rank="1"/>
  </conditionalFormatting>
  <conditionalFormatting sqref="J10">
    <cfRule type="top10" dxfId="2343" priority="44" rank="1"/>
  </conditionalFormatting>
  <conditionalFormatting sqref="F11">
    <cfRule type="top10" dxfId="2342" priority="42" rank="1"/>
  </conditionalFormatting>
  <conditionalFormatting sqref="H11">
    <cfRule type="top10" dxfId="2341" priority="40" rank="1"/>
  </conditionalFormatting>
  <conditionalFormatting sqref="G11">
    <cfRule type="top10" dxfId="2340" priority="41" rank="1"/>
  </conditionalFormatting>
  <conditionalFormatting sqref="I11">
    <cfRule type="top10" dxfId="2339" priority="39" rank="1"/>
  </conditionalFormatting>
  <conditionalFormatting sqref="J11">
    <cfRule type="top10" dxfId="2338" priority="38" rank="1"/>
  </conditionalFormatting>
  <conditionalFormatting sqref="E11">
    <cfRule type="top10" dxfId="2337" priority="43" rank="1"/>
  </conditionalFormatting>
  <conditionalFormatting sqref="F12:F15">
    <cfRule type="top10" dxfId="2336" priority="35" rank="1"/>
  </conditionalFormatting>
  <conditionalFormatting sqref="I12:I15">
    <cfRule type="top10" dxfId="2335" priority="32" rank="1"/>
    <cfRule type="top10" dxfId="2334" priority="37" rank="1"/>
  </conditionalFormatting>
  <conditionalFormatting sqref="E12:E15">
    <cfRule type="top10" dxfId="2333" priority="36" rank="1"/>
  </conditionalFormatting>
  <conditionalFormatting sqref="G12:G15">
    <cfRule type="top10" dxfId="2332" priority="34" rank="1"/>
  </conditionalFormatting>
  <conditionalFormatting sqref="H12:H15">
    <cfRule type="top10" dxfId="2331" priority="33" rank="1"/>
  </conditionalFormatting>
  <conditionalFormatting sqref="J12:J15">
    <cfRule type="top10" dxfId="2330" priority="31" rank="1"/>
  </conditionalFormatting>
  <conditionalFormatting sqref="E12:J15">
    <cfRule type="cellIs" dxfId="2329" priority="30" operator="greaterThanOrEqual">
      <formula>200</formula>
    </cfRule>
  </conditionalFormatting>
  <conditionalFormatting sqref="F16">
    <cfRule type="top10" dxfId="2328" priority="27" rank="1"/>
  </conditionalFormatting>
  <conditionalFormatting sqref="I16">
    <cfRule type="top10" dxfId="2327" priority="24" rank="1"/>
    <cfRule type="top10" dxfId="2326" priority="29" rank="1"/>
  </conditionalFormatting>
  <conditionalFormatting sqref="E16">
    <cfRule type="top10" dxfId="2325" priority="28" rank="1"/>
  </conditionalFormatting>
  <conditionalFormatting sqref="G16">
    <cfRule type="top10" dxfId="2324" priority="26" rank="1"/>
  </conditionalFormatting>
  <conditionalFormatting sqref="H16">
    <cfRule type="top10" dxfId="2323" priority="25" rank="1"/>
  </conditionalFormatting>
  <conditionalFormatting sqref="J16">
    <cfRule type="top10" dxfId="2322" priority="23" rank="1"/>
  </conditionalFormatting>
  <conditionalFormatting sqref="E16:J16">
    <cfRule type="cellIs" dxfId="2321" priority="22" operator="greaterThanOrEqual">
      <formula>200</formula>
    </cfRule>
  </conditionalFormatting>
  <conditionalFormatting sqref="F17">
    <cfRule type="top10" dxfId="2320" priority="19" rank="1"/>
  </conditionalFormatting>
  <conditionalFormatting sqref="I17">
    <cfRule type="top10" dxfId="2319" priority="16" rank="1"/>
    <cfRule type="top10" dxfId="2318" priority="21" rank="1"/>
  </conditionalFormatting>
  <conditionalFormatting sqref="E17">
    <cfRule type="top10" dxfId="2317" priority="20" rank="1"/>
  </conditionalFormatting>
  <conditionalFormatting sqref="G17">
    <cfRule type="top10" dxfId="2316" priority="18" rank="1"/>
  </conditionalFormatting>
  <conditionalFormatting sqref="H17">
    <cfRule type="top10" dxfId="2315" priority="17" rank="1"/>
  </conditionalFormatting>
  <conditionalFormatting sqref="J17">
    <cfRule type="top10" dxfId="2314" priority="15" rank="1"/>
  </conditionalFormatting>
  <conditionalFormatting sqref="E17:J17">
    <cfRule type="cellIs" dxfId="2313" priority="14" operator="greaterThanOrEqual">
      <formula>200</formula>
    </cfRule>
  </conditionalFormatting>
  <conditionalFormatting sqref="E18:J18">
    <cfRule type="cellIs" dxfId="2312" priority="7" operator="greaterThanOrEqual">
      <formula>200</formula>
    </cfRule>
  </conditionalFormatting>
  <conditionalFormatting sqref="E18">
    <cfRule type="top10" dxfId="2311" priority="8" rank="1"/>
  </conditionalFormatting>
  <conditionalFormatting sqref="G18">
    <cfRule type="top10" dxfId="2310" priority="9" rank="1"/>
  </conditionalFormatting>
  <conditionalFormatting sqref="H18">
    <cfRule type="top10" dxfId="2309" priority="10" rank="1"/>
  </conditionalFormatting>
  <conditionalFormatting sqref="J18">
    <cfRule type="top10" dxfId="2308" priority="11" rank="1"/>
  </conditionalFormatting>
  <conditionalFormatting sqref="F18">
    <cfRule type="top10" dxfId="2307" priority="12" rank="1"/>
  </conditionalFormatting>
  <conditionalFormatting sqref="I18">
    <cfRule type="top10" dxfId="2306" priority="13" rank="1"/>
  </conditionalFormatting>
  <conditionalFormatting sqref="E19">
    <cfRule type="top10" dxfId="2305" priority="6" rank="1"/>
  </conditionalFormatting>
  <conditionalFormatting sqref="F19">
    <cfRule type="top10" dxfId="2304" priority="5" rank="1"/>
  </conditionalFormatting>
  <conditionalFormatting sqref="G19">
    <cfRule type="top10" dxfId="2303" priority="4" rank="1"/>
  </conditionalFormatting>
  <conditionalFormatting sqref="H19">
    <cfRule type="top10" dxfId="2302" priority="3" rank="1"/>
  </conditionalFormatting>
  <conditionalFormatting sqref="I19">
    <cfRule type="top10" dxfId="2301" priority="2" rank="1"/>
  </conditionalFormatting>
  <conditionalFormatting sqref="J19">
    <cfRule type="top10" dxfId="2300" priority="1" rank="1"/>
  </conditionalFormatting>
  <hyperlinks>
    <hyperlink ref="Q1" location="'National Rankings'!A1" display="Back to Ranking" xr:uid="{26BCDC67-7D67-4916-9CF2-9F144F2A71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563155-D45C-4875-AA32-3699C6730AD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47B4B-88D3-46E1-BB35-FD838F8C3049}">
  <sheetPr codeName="Sheet26"/>
  <dimension ref="A1:Q4"/>
  <sheetViews>
    <sheetView workbookViewId="0">
      <selection activeCell="A2" sqref="A2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22</v>
      </c>
      <c r="B2" s="15" t="s">
        <v>31</v>
      </c>
      <c r="C2" s="16">
        <v>44612</v>
      </c>
      <c r="D2" s="17" t="s">
        <v>33</v>
      </c>
      <c r="E2" s="18">
        <v>186</v>
      </c>
      <c r="F2" s="18">
        <v>179</v>
      </c>
      <c r="G2" s="18">
        <v>182</v>
      </c>
      <c r="H2" s="18">
        <v>176</v>
      </c>
      <c r="I2" s="18"/>
      <c r="J2" s="18"/>
      <c r="K2" s="21">
        <v>4</v>
      </c>
      <c r="L2" s="21">
        <v>723</v>
      </c>
      <c r="M2" s="22">
        <v>180.75</v>
      </c>
      <c r="N2" s="23">
        <v>2</v>
      </c>
      <c r="O2" s="24">
        <v>182.75</v>
      </c>
    </row>
    <row r="4" spans="1:17" x14ac:dyDescent="0.3">
      <c r="K4" s="8">
        <f>SUM(K2:K3)</f>
        <v>4</v>
      </c>
      <c r="L4" s="8">
        <f>SUM(L2:L3)</f>
        <v>723</v>
      </c>
      <c r="M4" s="7">
        <f>SUM(L4/K4)</f>
        <v>180.75</v>
      </c>
      <c r="N4" s="8">
        <f>SUM(N2:N3)</f>
        <v>2</v>
      </c>
      <c r="O4" s="12">
        <f>SUM(M4+N4)</f>
        <v>182.75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0A310D8D-E000-4014-8E8C-73D362C8FCF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04FB7C-3C7B-4403-B1B2-0A2954427C2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0E23B-07B5-4C44-90F0-A0F6CBAB5A3A}">
  <sheetPr codeName="Sheet73"/>
  <dimension ref="A1:Q12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48</v>
      </c>
      <c r="B2" s="15" t="s">
        <v>76</v>
      </c>
      <c r="C2" s="16">
        <v>44653</v>
      </c>
      <c r="D2" s="17" t="s">
        <v>75</v>
      </c>
      <c r="E2" s="18">
        <v>193</v>
      </c>
      <c r="F2" s="18">
        <v>190</v>
      </c>
      <c r="G2" s="18">
        <v>192</v>
      </c>
      <c r="H2" s="18">
        <v>191</v>
      </c>
      <c r="I2" s="18"/>
      <c r="J2" s="18"/>
      <c r="K2" s="21">
        <v>4</v>
      </c>
      <c r="L2" s="21">
        <v>766</v>
      </c>
      <c r="M2" s="22">
        <v>191.5</v>
      </c>
      <c r="N2" s="23">
        <v>2</v>
      </c>
      <c r="O2" s="24">
        <v>193.5</v>
      </c>
    </row>
    <row r="3" spans="1:17" x14ac:dyDescent="0.3">
      <c r="A3" s="14" t="s">
        <v>37</v>
      </c>
      <c r="B3" s="15" t="s">
        <v>76</v>
      </c>
      <c r="C3" s="16">
        <v>44695</v>
      </c>
      <c r="D3" s="17" t="s">
        <v>39</v>
      </c>
      <c r="E3" s="18">
        <v>189</v>
      </c>
      <c r="F3" s="18">
        <v>193</v>
      </c>
      <c r="G3" s="18">
        <v>191</v>
      </c>
      <c r="H3" s="18">
        <v>197</v>
      </c>
      <c r="I3" s="18"/>
      <c r="J3" s="18"/>
      <c r="K3" s="21">
        <v>4</v>
      </c>
      <c r="L3" s="21">
        <v>770</v>
      </c>
      <c r="M3" s="22">
        <v>192.5</v>
      </c>
      <c r="N3" s="23">
        <v>5</v>
      </c>
      <c r="O3" s="24">
        <v>197.5</v>
      </c>
    </row>
    <row r="4" spans="1:17" x14ac:dyDescent="0.3">
      <c r="A4" s="43" t="s">
        <v>22</v>
      </c>
      <c r="B4" s="15" t="s">
        <v>76</v>
      </c>
      <c r="C4" s="16">
        <v>44716</v>
      </c>
      <c r="D4" s="17" t="s">
        <v>39</v>
      </c>
      <c r="E4" s="18">
        <v>189</v>
      </c>
      <c r="F4" s="18">
        <v>195</v>
      </c>
      <c r="G4" s="18">
        <v>188</v>
      </c>
      <c r="H4" s="18">
        <v>188</v>
      </c>
      <c r="I4" s="18">
        <v>192</v>
      </c>
      <c r="J4" s="18">
        <v>193</v>
      </c>
      <c r="K4" s="21">
        <v>6</v>
      </c>
      <c r="L4" s="21">
        <v>1145</v>
      </c>
      <c r="M4" s="22">
        <v>190.83333333333334</v>
      </c>
      <c r="N4" s="23">
        <v>6</v>
      </c>
      <c r="O4" s="24">
        <v>196.83333333333334</v>
      </c>
    </row>
    <row r="5" spans="1:17" x14ac:dyDescent="0.3">
      <c r="A5" s="14" t="s">
        <v>62</v>
      </c>
      <c r="B5" s="15" t="s">
        <v>76</v>
      </c>
      <c r="C5" s="16">
        <v>44744</v>
      </c>
      <c r="D5" s="17" t="s">
        <v>75</v>
      </c>
      <c r="E5" s="18">
        <v>191</v>
      </c>
      <c r="F5" s="18">
        <v>195</v>
      </c>
      <c r="G5" s="18">
        <v>194</v>
      </c>
      <c r="H5" s="18">
        <v>188</v>
      </c>
      <c r="I5" s="18"/>
      <c r="J5" s="18"/>
      <c r="K5" s="21">
        <v>4</v>
      </c>
      <c r="L5" s="21">
        <v>768</v>
      </c>
      <c r="M5" s="22">
        <v>192</v>
      </c>
      <c r="N5" s="23">
        <v>3</v>
      </c>
      <c r="O5" s="24">
        <v>195</v>
      </c>
    </row>
    <row r="6" spans="1:17" x14ac:dyDescent="0.3">
      <c r="A6" s="14" t="s">
        <v>62</v>
      </c>
      <c r="B6" s="15" t="s">
        <v>76</v>
      </c>
      <c r="C6" s="16">
        <v>44779</v>
      </c>
      <c r="D6" s="17" t="s">
        <v>75</v>
      </c>
      <c r="E6" s="18">
        <v>195</v>
      </c>
      <c r="F6" s="18">
        <v>193</v>
      </c>
      <c r="G6" s="18">
        <v>188</v>
      </c>
      <c r="H6" s="18">
        <v>190</v>
      </c>
      <c r="I6" s="18"/>
      <c r="J6" s="18"/>
      <c r="K6" s="21">
        <v>4</v>
      </c>
      <c r="L6" s="21">
        <v>766</v>
      </c>
      <c r="M6" s="22">
        <v>191.5</v>
      </c>
      <c r="N6" s="23">
        <v>6</v>
      </c>
      <c r="O6" s="24">
        <v>197.5</v>
      </c>
    </row>
    <row r="7" spans="1:17" x14ac:dyDescent="0.3">
      <c r="A7" s="14" t="s">
        <v>37</v>
      </c>
      <c r="B7" s="15" t="s">
        <v>76</v>
      </c>
      <c r="C7" s="16">
        <v>44807</v>
      </c>
      <c r="D7" s="17" t="s">
        <v>241</v>
      </c>
      <c r="E7" s="18">
        <v>192</v>
      </c>
      <c r="F7" s="18">
        <v>196</v>
      </c>
      <c r="G7" s="18">
        <v>191</v>
      </c>
      <c r="H7" s="18">
        <v>195</v>
      </c>
      <c r="I7" s="18">
        <v>195</v>
      </c>
      <c r="J7" s="18">
        <v>194</v>
      </c>
      <c r="K7" s="21">
        <v>6</v>
      </c>
      <c r="L7" s="21">
        <v>1163</v>
      </c>
      <c r="M7" s="22">
        <v>193.83333333333334</v>
      </c>
      <c r="N7" s="23">
        <v>4</v>
      </c>
      <c r="O7" s="24">
        <v>197.83333333333334</v>
      </c>
    </row>
    <row r="8" spans="1:17" x14ac:dyDescent="0.3">
      <c r="A8" s="14" t="s">
        <v>62</v>
      </c>
      <c r="B8" s="15" t="s">
        <v>76</v>
      </c>
      <c r="C8" s="16">
        <v>44815</v>
      </c>
      <c r="D8" s="17" t="s">
        <v>75</v>
      </c>
      <c r="E8" s="18">
        <v>190</v>
      </c>
      <c r="F8" s="18">
        <v>194</v>
      </c>
      <c r="G8" s="18">
        <v>195</v>
      </c>
      <c r="H8" s="18">
        <v>194</v>
      </c>
      <c r="I8" s="18"/>
      <c r="J8" s="18"/>
      <c r="K8" s="21">
        <v>4</v>
      </c>
      <c r="L8" s="21">
        <v>773</v>
      </c>
      <c r="M8" s="22">
        <v>193.25</v>
      </c>
      <c r="N8" s="23">
        <v>3</v>
      </c>
      <c r="O8" s="24">
        <v>196.25</v>
      </c>
    </row>
    <row r="9" spans="1:17" x14ac:dyDescent="0.3">
      <c r="A9" s="14" t="s">
        <v>62</v>
      </c>
      <c r="B9" s="15" t="s">
        <v>76</v>
      </c>
      <c r="C9" s="16">
        <v>44870</v>
      </c>
      <c r="D9" s="17" t="s">
        <v>39</v>
      </c>
      <c r="E9" s="18">
        <v>194</v>
      </c>
      <c r="F9" s="18">
        <v>196</v>
      </c>
      <c r="G9" s="18">
        <v>192</v>
      </c>
      <c r="H9" s="18">
        <v>191</v>
      </c>
      <c r="I9" s="18">
        <v>198</v>
      </c>
      <c r="J9" s="18">
        <v>194</v>
      </c>
      <c r="K9" s="21">
        <v>6</v>
      </c>
      <c r="L9" s="21">
        <v>1165</v>
      </c>
      <c r="M9" s="22">
        <v>194.16666666666666</v>
      </c>
      <c r="N9" s="23">
        <v>8</v>
      </c>
      <c r="O9" s="24">
        <v>202.16666666666666</v>
      </c>
    </row>
    <row r="10" spans="1:17" x14ac:dyDescent="0.3">
      <c r="A10" s="14" t="s">
        <v>62</v>
      </c>
      <c r="B10" s="15" t="s">
        <v>76</v>
      </c>
      <c r="C10" s="16">
        <v>44878</v>
      </c>
      <c r="D10" s="17" t="s">
        <v>75</v>
      </c>
      <c r="E10" s="18">
        <v>190</v>
      </c>
      <c r="F10" s="18">
        <v>195</v>
      </c>
      <c r="G10" s="18">
        <v>194</v>
      </c>
      <c r="H10" s="18">
        <v>186</v>
      </c>
      <c r="I10" s="18"/>
      <c r="J10" s="18"/>
      <c r="K10" s="21">
        <v>4</v>
      </c>
      <c r="L10" s="21">
        <v>765</v>
      </c>
      <c r="M10" s="22">
        <v>191.25</v>
      </c>
      <c r="N10" s="23">
        <v>3</v>
      </c>
      <c r="O10" s="24">
        <v>194.25</v>
      </c>
    </row>
    <row r="12" spans="1:17" x14ac:dyDescent="0.3">
      <c r="K12" s="8">
        <f>SUM(K2:K11)</f>
        <v>42</v>
      </c>
      <c r="L12" s="8">
        <f>SUM(L2:L11)</f>
        <v>8081</v>
      </c>
      <c r="M12" s="7">
        <f>SUM(L12/K12)</f>
        <v>192.4047619047619</v>
      </c>
      <c r="N12" s="8">
        <f>SUM(N2:N11)</f>
        <v>40</v>
      </c>
      <c r="O12" s="12">
        <f>SUM(M12+N12)</f>
        <v>232.4047619047619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31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I4:J4 B4:C4" name="Range1_12_1"/>
    <protectedRange algorithmName="SHA-512" hashValue="ON39YdpmFHfN9f47KpiRvqrKx0V9+erV1CNkpWzYhW/Qyc6aT8rEyCrvauWSYGZK2ia3o7vd3akF07acHAFpOA==" saltValue="yVW9XmDwTqEnmpSGai0KYg==" spinCount="100000" sqref="D4" name="Range1_1_9_2"/>
    <protectedRange algorithmName="SHA-512" hashValue="ON39YdpmFHfN9f47KpiRvqrKx0V9+erV1CNkpWzYhW/Qyc6aT8rEyCrvauWSYGZK2ia3o7vd3akF07acHAFpOA==" saltValue="yVW9XmDwTqEnmpSGai0KYg==" spinCount="100000" sqref="E4:H4" name="Range1_3_5_1"/>
    <protectedRange algorithmName="SHA-512" hashValue="ON39YdpmFHfN9f47KpiRvqrKx0V9+erV1CNkpWzYhW/Qyc6aT8rEyCrvauWSYGZK2ia3o7vd3akF07acHAFpOA==" saltValue="yVW9XmDwTqEnmpSGai0KYg==" spinCount="100000" sqref="C5" name="Range1_12_1_1"/>
    <protectedRange algorithmName="SHA-512" hashValue="ON39YdpmFHfN9f47KpiRvqrKx0V9+erV1CNkpWzYhW/Qyc6aT8rEyCrvauWSYGZK2ia3o7vd3akF07acHAFpOA==" saltValue="yVW9XmDwTqEnmpSGai0KYg==" spinCount="100000" sqref="E5:J5" name="Range1_17_1"/>
    <protectedRange algorithmName="SHA-512" hashValue="ON39YdpmFHfN9f47KpiRvqrKx0V9+erV1CNkpWzYhW/Qyc6aT8rEyCrvauWSYGZK2ia3o7vd3akF07acHAFpOA==" saltValue="yVW9XmDwTqEnmpSGai0KYg==" spinCount="100000" sqref="B5" name="Range1_1_2_2_1"/>
    <protectedRange algorithmName="SHA-512" hashValue="ON39YdpmFHfN9f47KpiRvqrKx0V9+erV1CNkpWzYhW/Qyc6aT8rEyCrvauWSYGZK2ia3o7vd3akF07acHAFpOA==" saltValue="yVW9XmDwTqEnmpSGai0KYg==" spinCount="100000" sqref="D5" name="Range1_1_4_2"/>
    <protectedRange algorithmName="SHA-512" hashValue="ON39YdpmFHfN9f47KpiRvqrKx0V9+erV1CNkpWzYhW/Qyc6aT8rEyCrvauWSYGZK2ia3o7vd3akF07acHAFpOA==" saltValue="yVW9XmDwTqEnmpSGai0KYg==" spinCount="100000" sqref="I6:J6 B6:C6" name="Range1_43_1"/>
    <protectedRange algorithmName="SHA-512" hashValue="ON39YdpmFHfN9f47KpiRvqrKx0V9+erV1CNkpWzYhW/Qyc6aT8rEyCrvauWSYGZK2ia3o7vd3akF07acHAFpOA==" saltValue="yVW9XmDwTqEnmpSGai0KYg==" spinCount="100000" sqref="D6" name="Range1_1_57_1"/>
    <protectedRange algorithmName="SHA-512" hashValue="ON39YdpmFHfN9f47KpiRvqrKx0V9+erV1CNkpWzYhW/Qyc6aT8rEyCrvauWSYGZK2ia3o7vd3akF07acHAFpOA==" saltValue="yVW9XmDwTqEnmpSGai0KYg==" spinCount="100000" sqref="E6:H6" name="Range1_3_14_1"/>
    <protectedRange algorithmName="SHA-512" hashValue="ON39YdpmFHfN9f47KpiRvqrKx0V9+erV1CNkpWzYhW/Qyc6aT8rEyCrvauWSYGZK2ia3o7vd3akF07acHAFpOA==" saltValue="yVW9XmDwTqEnmpSGai0KYg==" spinCount="100000" sqref="E7:J7 B7:C7" name="Range1_30"/>
    <protectedRange algorithmName="SHA-512" hashValue="ON39YdpmFHfN9f47KpiRvqrKx0V9+erV1CNkpWzYhW/Qyc6aT8rEyCrvauWSYGZK2ia3o7vd3akF07acHAFpOA==" saltValue="yVW9XmDwTqEnmpSGai0KYg==" spinCount="100000" sqref="D7" name="Range1_1_12"/>
    <protectedRange algorithmName="SHA-512" hashValue="ON39YdpmFHfN9f47KpiRvqrKx0V9+erV1CNkpWzYhW/Qyc6aT8rEyCrvauWSYGZK2ia3o7vd3akF07acHAFpOA==" saltValue="yVW9XmDwTqEnmpSGai0KYg==" spinCount="100000" sqref="I8:J8 B8:C8" name="Range1_13_2"/>
    <protectedRange algorithmName="SHA-512" hashValue="ON39YdpmFHfN9f47KpiRvqrKx0V9+erV1CNkpWzYhW/Qyc6aT8rEyCrvauWSYGZK2ia3o7vd3akF07acHAFpOA==" saltValue="yVW9XmDwTqEnmpSGai0KYg==" spinCount="100000" sqref="D8" name="Range1_1_9_2_1"/>
    <protectedRange algorithmName="SHA-512" hashValue="ON39YdpmFHfN9f47KpiRvqrKx0V9+erV1CNkpWzYhW/Qyc6aT8rEyCrvauWSYGZK2ia3o7vd3akF07acHAFpOA==" saltValue="yVW9XmDwTqEnmpSGai0KYg==" spinCount="100000" sqref="E8:H8" name="Range1_3_3_2"/>
    <protectedRange algorithmName="SHA-512" hashValue="ON39YdpmFHfN9f47KpiRvqrKx0V9+erV1CNkpWzYhW/Qyc6aT8rEyCrvauWSYGZK2ia3o7vd3akF07acHAFpOA==" saltValue="yVW9XmDwTqEnmpSGai0KYg==" spinCount="100000" sqref="B9:C9 E9:J9" name="Range1_4_1_1_1"/>
    <protectedRange algorithmName="SHA-512" hashValue="ON39YdpmFHfN9f47KpiRvqrKx0V9+erV1CNkpWzYhW/Qyc6aT8rEyCrvauWSYGZK2ia3o7vd3akF07acHAFpOA==" saltValue="yVW9XmDwTqEnmpSGai0KYg==" spinCount="100000" sqref="D9" name="Range1_1_4_1_1"/>
    <protectedRange algorithmName="SHA-512" hashValue="ON39YdpmFHfN9f47KpiRvqrKx0V9+erV1CNkpWzYhW/Qyc6aT8rEyCrvauWSYGZK2ia3o7vd3akF07acHAFpOA==" saltValue="yVW9XmDwTqEnmpSGai0KYg==" spinCount="100000" sqref="I10:J10 B10:C10" name="Range1_18"/>
    <protectedRange algorithmName="SHA-512" hashValue="ON39YdpmFHfN9f47KpiRvqrKx0V9+erV1CNkpWzYhW/Qyc6aT8rEyCrvauWSYGZK2ia3o7vd3akF07acHAFpOA==" saltValue="yVW9XmDwTqEnmpSGai0KYg==" spinCount="100000" sqref="D10" name="Range1_1_13"/>
    <protectedRange algorithmName="SHA-512" hashValue="ON39YdpmFHfN9f47KpiRvqrKx0V9+erV1CNkpWzYhW/Qyc6aT8rEyCrvauWSYGZK2ia3o7vd3akF07acHAFpOA==" saltValue="yVW9XmDwTqEnmpSGai0KYg==" spinCount="100000" sqref="E10:H10" name="Range1_3_4"/>
  </protectedRanges>
  <conditionalFormatting sqref="E2">
    <cfRule type="top10" dxfId="2299" priority="62" rank="1"/>
  </conditionalFormatting>
  <conditionalFormatting sqref="F2">
    <cfRule type="top10" dxfId="2298" priority="61" rank="1"/>
  </conditionalFormatting>
  <conditionalFormatting sqref="G2">
    <cfRule type="top10" dxfId="2297" priority="60" rank="1"/>
  </conditionalFormatting>
  <conditionalFormatting sqref="H2">
    <cfRule type="top10" dxfId="2296" priority="59" rank="1"/>
  </conditionalFormatting>
  <conditionalFormatting sqref="I2">
    <cfRule type="top10" dxfId="2295" priority="58" rank="1"/>
  </conditionalFormatting>
  <conditionalFormatting sqref="J2">
    <cfRule type="top10" dxfId="2294" priority="57" rank="1"/>
  </conditionalFormatting>
  <conditionalFormatting sqref="E3">
    <cfRule type="top10" dxfId="2293" priority="56" rank="1"/>
  </conditionalFormatting>
  <conditionalFormatting sqref="F3">
    <cfRule type="top10" dxfId="2292" priority="55" rank="1"/>
  </conditionalFormatting>
  <conditionalFormatting sqref="G3">
    <cfRule type="top10" dxfId="2291" priority="54" rank="1"/>
  </conditionalFormatting>
  <conditionalFormatting sqref="H3">
    <cfRule type="top10" dxfId="2290" priority="53" rank="1"/>
  </conditionalFormatting>
  <conditionalFormatting sqref="I3">
    <cfRule type="top10" dxfId="2289" priority="52" rank="1"/>
  </conditionalFormatting>
  <conditionalFormatting sqref="J3">
    <cfRule type="top10" dxfId="2288" priority="51" rank="1"/>
  </conditionalFormatting>
  <conditionalFormatting sqref="F4">
    <cfRule type="top10" dxfId="2287" priority="49" rank="1"/>
  </conditionalFormatting>
  <conditionalFormatting sqref="G4">
    <cfRule type="top10" dxfId="2286" priority="48" rank="1"/>
  </conditionalFormatting>
  <conditionalFormatting sqref="H4">
    <cfRule type="top10" dxfId="2285" priority="47" rank="1"/>
  </conditionalFormatting>
  <conditionalFormatting sqref="I4">
    <cfRule type="top10" dxfId="2284" priority="45" rank="1"/>
  </conditionalFormatting>
  <conditionalFormatting sqref="J4">
    <cfRule type="top10" dxfId="2283" priority="46" rank="1"/>
  </conditionalFormatting>
  <conditionalFormatting sqref="E4">
    <cfRule type="top10" dxfId="2282" priority="50" rank="1"/>
  </conditionalFormatting>
  <conditionalFormatting sqref="E5:J5">
    <cfRule type="cellIs" dxfId="2281" priority="38" operator="equal">
      <formula>200</formula>
    </cfRule>
  </conditionalFormatting>
  <conditionalFormatting sqref="F5">
    <cfRule type="top10" dxfId="2280" priority="39" rank="1"/>
  </conditionalFormatting>
  <conditionalFormatting sqref="G5">
    <cfRule type="top10" dxfId="2279" priority="40" rank="1"/>
  </conditionalFormatting>
  <conditionalFormatting sqref="H5">
    <cfRule type="top10" dxfId="2278" priority="41" rank="1"/>
  </conditionalFormatting>
  <conditionalFormatting sqref="I5">
    <cfRule type="top10" dxfId="2277" priority="42" rank="1"/>
  </conditionalFormatting>
  <conditionalFormatting sqref="J5">
    <cfRule type="top10" dxfId="2276" priority="43" rank="1"/>
  </conditionalFormatting>
  <conditionalFormatting sqref="E5">
    <cfRule type="top10" dxfId="2275" priority="44" rank="1"/>
  </conditionalFormatting>
  <conditionalFormatting sqref="F6">
    <cfRule type="top10" dxfId="2274" priority="35" rank="1"/>
  </conditionalFormatting>
  <conditionalFormatting sqref="I6">
    <cfRule type="top10" dxfId="2273" priority="32" rank="1"/>
    <cfRule type="top10" dxfId="2272" priority="37" rank="1"/>
  </conditionalFormatting>
  <conditionalFormatting sqref="E6">
    <cfRule type="top10" dxfId="2271" priority="36" rank="1"/>
  </conditionalFormatting>
  <conditionalFormatting sqref="G6">
    <cfRule type="top10" dxfId="2270" priority="34" rank="1"/>
  </conditionalFormatting>
  <conditionalFormatting sqref="H6">
    <cfRule type="top10" dxfId="2269" priority="33" rank="1"/>
  </conditionalFormatting>
  <conditionalFormatting sqref="J6">
    <cfRule type="top10" dxfId="2268" priority="31" rank="1"/>
  </conditionalFormatting>
  <conditionalFormatting sqref="E6:J6">
    <cfRule type="cellIs" dxfId="2267" priority="30" operator="greaterThanOrEqual">
      <formula>200</formula>
    </cfRule>
  </conditionalFormatting>
  <conditionalFormatting sqref="I7">
    <cfRule type="top10" dxfId="2266" priority="24" rank="1"/>
  </conditionalFormatting>
  <conditionalFormatting sqref="H7">
    <cfRule type="top10" dxfId="2265" priority="25" rank="1"/>
  </conditionalFormatting>
  <conditionalFormatting sqref="G7">
    <cfRule type="top10" dxfId="2264" priority="26" rank="1"/>
  </conditionalFormatting>
  <conditionalFormatting sqref="F7">
    <cfRule type="top10" dxfId="2263" priority="27" rank="1"/>
  </conditionalFormatting>
  <conditionalFormatting sqref="E7">
    <cfRule type="top10" dxfId="2262" priority="28" rank="1"/>
  </conditionalFormatting>
  <conditionalFormatting sqref="J7">
    <cfRule type="top10" dxfId="2261" priority="29" rank="1"/>
  </conditionalFormatting>
  <conditionalFormatting sqref="E7:J7">
    <cfRule type="cellIs" dxfId="2260" priority="23" operator="equal">
      <formula>200</formula>
    </cfRule>
  </conditionalFormatting>
  <conditionalFormatting sqref="F8">
    <cfRule type="top10" dxfId="2259" priority="20" rank="1"/>
  </conditionalFormatting>
  <conditionalFormatting sqref="I8">
    <cfRule type="top10" dxfId="2258" priority="17" rank="1"/>
    <cfRule type="top10" dxfId="2257" priority="22" rank="1"/>
  </conditionalFormatting>
  <conditionalFormatting sqref="E8">
    <cfRule type="top10" dxfId="2256" priority="21" rank="1"/>
  </conditionalFormatting>
  <conditionalFormatting sqref="G8">
    <cfRule type="top10" dxfId="2255" priority="19" rank="1"/>
  </conditionalFormatting>
  <conditionalFormatting sqref="H8">
    <cfRule type="top10" dxfId="2254" priority="18" rank="1"/>
  </conditionalFormatting>
  <conditionalFormatting sqref="J8">
    <cfRule type="top10" dxfId="2253" priority="16" rank="1"/>
  </conditionalFormatting>
  <conditionalFormatting sqref="E8:J8">
    <cfRule type="cellIs" dxfId="2252" priority="15" operator="greaterThanOrEqual">
      <formula>200</formula>
    </cfRule>
  </conditionalFormatting>
  <conditionalFormatting sqref="E9">
    <cfRule type="top10" dxfId="2251" priority="14" rank="1"/>
  </conditionalFormatting>
  <conditionalFormatting sqref="F9">
    <cfRule type="top10" dxfId="2250" priority="13" rank="1"/>
  </conditionalFormatting>
  <conditionalFormatting sqref="G9">
    <cfRule type="top10" dxfId="2249" priority="12" rank="1"/>
  </conditionalFormatting>
  <conditionalFormatting sqref="H9">
    <cfRule type="top10" dxfId="2248" priority="11" rank="1"/>
  </conditionalFormatting>
  <conditionalFormatting sqref="I9">
    <cfRule type="top10" dxfId="2247" priority="10" rank="1"/>
  </conditionalFormatting>
  <conditionalFormatting sqref="J9">
    <cfRule type="top10" dxfId="2246" priority="9" rank="1"/>
  </conditionalFormatting>
  <conditionalFormatting sqref="F10">
    <cfRule type="top10" dxfId="2245" priority="6" rank="1"/>
  </conditionalFormatting>
  <conditionalFormatting sqref="I10">
    <cfRule type="top10" dxfId="2244" priority="3" rank="1"/>
    <cfRule type="top10" dxfId="2243" priority="8" rank="1"/>
  </conditionalFormatting>
  <conditionalFormatting sqref="E10">
    <cfRule type="top10" dxfId="2242" priority="7" rank="1"/>
  </conditionalFormatting>
  <conditionalFormatting sqref="G10">
    <cfRule type="top10" dxfId="2241" priority="5" rank="1"/>
  </conditionalFormatting>
  <conditionalFormatting sqref="H10">
    <cfRule type="top10" dxfId="2240" priority="4" rank="1"/>
  </conditionalFormatting>
  <conditionalFormatting sqref="J10">
    <cfRule type="top10" dxfId="2239" priority="2" rank="1"/>
  </conditionalFormatting>
  <conditionalFormatting sqref="E10:J10">
    <cfRule type="cellIs" dxfId="2238" priority="1" operator="greaterThanOrEqual">
      <formula>200</formula>
    </cfRule>
  </conditionalFormatting>
  <hyperlinks>
    <hyperlink ref="Q1" location="'National Rankings'!A1" display="Back to Ranking" xr:uid="{FE93A147-B4CC-4E5F-91D6-8CC64118EB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B0161F-116D-4925-898C-B120B53F69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1B2BD-7E7A-41A9-A37D-BACA2E2D085E}">
  <sheetPr codeName="Sheet27"/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42</v>
      </c>
      <c r="C2" s="16">
        <v>44632</v>
      </c>
      <c r="D2" s="17" t="s">
        <v>38</v>
      </c>
      <c r="E2" s="18">
        <v>183</v>
      </c>
      <c r="F2" s="18">
        <v>181</v>
      </c>
      <c r="G2" s="18">
        <v>182</v>
      </c>
      <c r="H2" s="18">
        <v>176</v>
      </c>
      <c r="I2" s="18"/>
      <c r="J2" s="18"/>
      <c r="K2" s="21">
        <v>4</v>
      </c>
      <c r="L2" s="21">
        <v>722</v>
      </c>
      <c r="M2" s="22">
        <v>180.5</v>
      </c>
      <c r="N2" s="23">
        <v>6</v>
      </c>
      <c r="O2" s="24">
        <v>186.5</v>
      </c>
    </row>
    <row r="3" spans="1:17" x14ac:dyDescent="0.3">
      <c r="A3" s="43" t="s">
        <v>22</v>
      </c>
      <c r="B3" s="52" t="s">
        <v>42</v>
      </c>
      <c r="C3" s="53">
        <v>44709</v>
      </c>
      <c r="D3" s="54" t="s">
        <v>38</v>
      </c>
      <c r="E3" s="55">
        <v>177</v>
      </c>
      <c r="F3" s="55">
        <v>174</v>
      </c>
      <c r="G3" s="55">
        <v>170</v>
      </c>
      <c r="H3" s="55">
        <v>167</v>
      </c>
      <c r="I3" s="55"/>
      <c r="J3" s="55"/>
      <c r="K3" s="56">
        <v>4</v>
      </c>
      <c r="L3" s="56">
        <v>688</v>
      </c>
      <c r="M3" s="57">
        <v>172</v>
      </c>
      <c r="N3" s="58">
        <v>3</v>
      </c>
      <c r="O3" s="59">
        <v>175</v>
      </c>
    </row>
    <row r="4" spans="1:17" x14ac:dyDescent="0.3">
      <c r="A4" s="14" t="s">
        <v>37</v>
      </c>
      <c r="B4" s="15" t="s">
        <v>42</v>
      </c>
      <c r="C4" s="16">
        <v>44723</v>
      </c>
      <c r="D4" s="17" t="s">
        <v>38</v>
      </c>
      <c r="E4" s="18">
        <v>184</v>
      </c>
      <c r="F4" s="18">
        <v>190</v>
      </c>
      <c r="G4" s="18">
        <v>187</v>
      </c>
      <c r="H4" s="18">
        <v>182</v>
      </c>
      <c r="I4" s="18"/>
      <c r="J4" s="18"/>
      <c r="K4" s="21">
        <v>4</v>
      </c>
      <c r="L4" s="21">
        <v>743</v>
      </c>
      <c r="M4" s="22">
        <v>185.75</v>
      </c>
      <c r="N4" s="23">
        <v>6</v>
      </c>
      <c r="O4" s="24">
        <v>191.75</v>
      </c>
    </row>
    <row r="5" spans="1:17" x14ac:dyDescent="0.3">
      <c r="A5" s="14" t="s">
        <v>37</v>
      </c>
      <c r="B5" s="15" t="s">
        <v>42</v>
      </c>
      <c r="C5" s="16">
        <v>44737</v>
      </c>
      <c r="D5" s="17" t="s">
        <v>38</v>
      </c>
      <c r="E5" s="18">
        <v>187</v>
      </c>
      <c r="F5" s="18">
        <v>185</v>
      </c>
      <c r="G5" s="18">
        <v>179</v>
      </c>
      <c r="H5" s="18">
        <v>172</v>
      </c>
      <c r="I5" s="18"/>
      <c r="J5" s="18"/>
      <c r="K5" s="21">
        <v>4</v>
      </c>
      <c r="L5" s="21">
        <v>723</v>
      </c>
      <c r="M5" s="22">
        <v>180.75</v>
      </c>
      <c r="N5" s="23">
        <v>4</v>
      </c>
      <c r="O5" s="24">
        <v>184.75</v>
      </c>
    </row>
    <row r="6" spans="1:17" x14ac:dyDescent="0.3">
      <c r="A6" s="14" t="s">
        <v>37</v>
      </c>
      <c r="B6" s="15" t="s">
        <v>42</v>
      </c>
      <c r="C6" s="16">
        <v>44751</v>
      </c>
      <c r="D6" s="17" t="s">
        <v>38</v>
      </c>
      <c r="E6" s="18">
        <v>183</v>
      </c>
      <c r="F6" s="18">
        <v>183</v>
      </c>
      <c r="G6" s="18">
        <v>182</v>
      </c>
      <c r="H6" s="18">
        <v>188</v>
      </c>
      <c r="I6" s="18"/>
      <c r="J6" s="18"/>
      <c r="K6" s="21">
        <v>4</v>
      </c>
      <c r="L6" s="21">
        <v>736</v>
      </c>
      <c r="M6" s="22">
        <v>184</v>
      </c>
      <c r="N6" s="23">
        <v>3</v>
      </c>
      <c r="O6" s="24">
        <v>187</v>
      </c>
    </row>
    <row r="8" spans="1:17" x14ac:dyDescent="0.3">
      <c r="K8" s="8">
        <f>SUM(K2:K7)</f>
        <v>20</v>
      </c>
      <c r="L8" s="8">
        <f>SUM(L2:L7)</f>
        <v>3612</v>
      </c>
      <c r="M8" s="7">
        <f>SUM(L8/K8)</f>
        <v>180.6</v>
      </c>
      <c r="N8" s="8">
        <f>SUM(N2:N7)</f>
        <v>22</v>
      </c>
      <c r="O8" s="12">
        <f>SUM(M8+N8)</f>
        <v>202.6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E3:J3 B3:C3" name="Range1_13_2"/>
    <protectedRange algorithmName="SHA-512" hashValue="ON39YdpmFHfN9f47KpiRvqrKx0V9+erV1CNkpWzYhW/Qyc6aT8rEyCrvauWSYGZK2ia3o7vd3akF07acHAFpOA==" saltValue="yVW9XmDwTqEnmpSGai0KYg==" spinCount="100000" sqref="D3" name="Range1_1_10_2"/>
    <protectedRange algorithmName="SHA-512" hashValue="ON39YdpmFHfN9f47KpiRvqrKx0V9+erV1CNkpWzYhW/Qyc6aT8rEyCrvauWSYGZK2ia3o7vd3akF07acHAFpOA==" saltValue="yVW9XmDwTqEnmpSGai0KYg==" spinCount="100000" sqref="E4:J4 B4:C4" name="Range1_10_1"/>
    <protectedRange algorithmName="SHA-512" hashValue="ON39YdpmFHfN9f47KpiRvqrKx0V9+erV1CNkpWzYhW/Qyc6aT8rEyCrvauWSYGZK2ia3o7vd3akF07acHAFpOA==" saltValue="yVW9XmDwTqEnmpSGai0KYg==" spinCount="100000" sqref="D4" name="Range1_1_7_1_1"/>
    <protectedRange algorithmName="SHA-512" hashValue="ON39YdpmFHfN9f47KpiRvqrKx0V9+erV1CNkpWzYhW/Qyc6aT8rEyCrvauWSYGZK2ia3o7vd3akF07acHAFpOA==" saltValue="yVW9XmDwTqEnmpSGai0KYg==" spinCount="100000" sqref="B5:C5 E5:J5" name="Range1_4_4"/>
    <protectedRange algorithmName="SHA-512" hashValue="ON39YdpmFHfN9f47KpiRvqrKx0V9+erV1CNkpWzYhW/Qyc6aT8rEyCrvauWSYGZK2ia3o7vd3akF07acHAFpOA==" saltValue="yVW9XmDwTqEnmpSGai0KYg==" spinCount="100000" sqref="D5" name="Range1_1_2_3"/>
    <protectedRange algorithmName="SHA-512" hashValue="ON39YdpmFHfN9f47KpiRvqrKx0V9+erV1CNkpWzYhW/Qyc6aT8rEyCrvauWSYGZK2ia3o7vd3akF07acHAFpOA==" saltValue="yVW9XmDwTqEnmpSGai0KYg==" spinCount="100000" sqref="E6:J6 B6:C6" name="Range1_2_1"/>
    <protectedRange algorithmName="SHA-512" hashValue="ON39YdpmFHfN9f47KpiRvqrKx0V9+erV1CNkpWzYhW/Qyc6aT8rEyCrvauWSYGZK2ia3o7vd3akF07acHAFpOA==" saltValue="yVW9XmDwTqEnmpSGai0KYg==" spinCount="100000" sqref="D6" name="Range1_1_1"/>
  </protectedRanges>
  <conditionalFormatting sqref="F2">
    <cfRule type="top10" dxfId="2237" priority="29" rank="1"/>
  </conditionalFormatting>
  <conditionalFormatting sqref="G2">
    <cfRule type="top10" dxfId="2236" priority="28" rank="1"/>
  </conditionalFormatting>
  <conditionalFormatting sqref="H2">
    <cfRule type="top10" dxfId="2235" priority="27" rank="1"/>
  </conditionalFormatting>
  <conditionalFormatting sqref="I2">
    <cfRule type="top10" dxfId="2234" priority="25" rank="1"/>
  </conditionalFormatting>
  <conditionalFormatting sqref="J2">
    <cfRule type="top10" dxfId="2233" priority="26" rank="1"/>
  </conditionalFormatting>
  <conditionalFormatting sqref="E2">
    <cfRule type="top10" dxfId="2232" priority="30" rank="1"/>
  </conditionalFormatting>
  <conditionalFormatting sqref="J3">
    <cfRule type="top10" dxfId="2231" priority="19" rank="1"/>
  </conditionalFormatting>
  <conditionalFormatting sqref="I3">
    <cfRule type="top10" dxfId="2230" priority="20" rank="1"/>
  </conditionalFormatting>
  <conditionalFormatting sqref="H3">
    <cfRule type="top10" dxfId="2229" priority="21" rank="1"/>
  </conditionalFormatting>
  <conditionalFormatting sqref="G3">
    <cfRule type="top10" dxfId="2228" priority="22" rank="1"/>
  </conditionalFormatting>
  <conditionalFormatting sqref="F3">
    <cfRule type="top10" dxfId="2227" priority="23" rank="1"/>
  </conditionalFormatting>
  <conditionalFormatting sqref="E3">
    <cfRule type="top10" dxfId="2226" priority="24" rank="1"/>
  </conditionalFormatting>
  <conditionalFormatting sqref="I4">
    <cfRule type="top10" dxfId="2225" priority="18" rank="1"/>
  </conditionalFormatting>
  <conditionalFormatting sqref="H4">
    <cfRule type="top10" dxfId="2224" priority="14" rank="1"/>
  </conditionalFormatting>
  <conditionalFormatting sqref="J4">
    <cfRule type="top10" dxfId="2223" priority="15" rank="1"/>
  </conditionalFormatting>
  <conditionalFormatting sqref="G4">
    <cfRule type="top10" dxfId="2222" priority="17" rank="1"/>
  </conditionalFormatting>
  <conditionalFormatting sqref="F4">
    <cfRule type="top10" dxfId="2221" priority="16" rank="1"/>
  </conditionalFormatting>
  <conditionalFormatting sqref="E4">
    <cfRule type="top10" dxfId="2220" priority="13" rank="1"/>
  </conditionalFormatting>
  <conditionalFormatting sqref="E5">
    <cfRule type="top10" dxfId="2219" priority="12" rank="1"/>
  </conditionalFormatting>
  <conditionalFormatting sqref="F5">
    <cfRule type="top10" dxfId="2218" priority="11" rank="1"/>
  </conditionalFormatting>
  <conditionalFormatting sqref="G5">
    <cfRule type="top10" dxfId="2217" priority="10" rank="1"/>
  </conditionalFormatting>
  <conditionalFormatting sqref="H5">
    <cfRule type="top10" dxfId="2216" priority="9" rank="1"/>
  </conditionalFormatting>
  <conditionalFormatting sqref="I5">
    <cfRule type="top10" dxfId="2215" priority="8" rank="1"/>
  </conditionalFormatting>
  <conditionalFormatting sqref="J5">
    <cfRule type="top10" dxfId="2214" priority="7" rank="1"/>
  </conditionalFormatting>
  <conditionalFormatting sqref="J6">
    <cfRule type="top10" dxfId="2213" priority="1" rank="1"/>
  </conditionalFormatting>
  <conditionalFormatting sqref="I6">
    <cfRule type="top10" dxfId="2212" priority="2" rank="1"/>
  </conditionalFormatting>
  <conditionalFormatting sqref="H6">
    <cfRule type="top10" dxfId="2211" priority="3" rank="1"/>
  </conditionalFormatting>
  <conditionalFormatting sqref="G6">
    <cfRule type="top10" dxfId="2210" priority="4" rank="1"/>
  </conditionalFormatting>
  <conditionalFormatting sqref="F6">
    <cfRule type="top10" dxfId="2209" priority="5" rank="1"/>
  </conditionalFormatting>
  <conditionalFormatting sqref="E6">
    <cfRule type="top10" dxfId="2208" priority="6" rank="1"/>
  </conditionalFormatting>
  <hyperlinks>
    <hyperlink ref="Q1" location="'National Rankings'!A1" display="Back to Ranking" xr:uid="{2CAE8A80-A66D-463E-918B-F45A05F6A95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F4E5F2-7392-480B-833B-0CDC41ED2E1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61E2B-4D4D-40BF-8647-588E657E6FDD}">
  <dimension ref="A1:Q4"/>
  <sheetViews>
    <sheetView workbookViewId="0">
      <selection activeCell="B27" sqref="B2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247</v>
      </c>
      <c r="C2" s="16">
        <v>44807</v>
      </c>
      <c r="D2" s="17" t="s">
        <v>241</v>
      </c>
      <c r="E2" s="18">
        <v>198</v>
      </c>
      <c r="F2" s="18">
        <v>197</v>
      </c>
      <c r="G2" s="18">
        <v>196</v>
      </c>
      <c r="H2" s="18">
        <v>198</v>
      </c>
      <c r="I2" s="18">
        <v>199</v>
      </c>
      <c r="J2" s="18">
        <v>199.001</v>
      </c>
      <c r="K2" s="21">
        <v>6</v>
      </c>
      <c r="L2" s="21">
        <v>1187.001</v>
      </c>
      <c r="M2" s="22">
        <v>197.83349999999999</v>
      </c>
      <c r="N2" s="23">
        <v>4</v>
      </c>
      <c r="O2" s="24">
        <v>201.83349999999999</v>
      </c>
    </row>
    <row r="4" spans="1:17" x14ac:dyDescent="0.3">
      <c r="K4" s="8">
        <f>SUM(K2:K3)</f>
        <v>6</v>
      </c>
      <c r="L4" s="8">
        <f>SUM(L2:L3)</f>
        <v>1187.001</v>
      </c>
      <c r="M4" s="7">
        <f>SUM(L4/K4)</f>
        <v>197.83349999999999</v>
      </c>
      <c r="N4" s="8">
        <f>SUM(N2:N3)</f>
        <v>4</v>
      </c>
      <c r="O4" s="12">
        <f>SUM(M4+N4)</f>
        <v>201.83349999999999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30"/>
    <protectedRange algorithmName="SHA-512" hashValue="ON39YdpmFHfN9f47KpiRvqrKx0V9+erV1CNkpWzYhW/Qyc6aT8rEyCrvauWSYGZK2ia3o7vd3akF07acHAFpOA==" saltValue="yVW9XmDwTqEnmpSGai0KYg==" spinCount="100000" sqref="D2" name="Range1_1_12"/>
  </protectedRanges>
  <conditionalFormatting sqref="I2">
    <cfRule type="top10" dxfId="2207" priority="2" rank="1"/>
  </conditionalFormatting>
  <conditionalFormatting sqref="H2">
    <cfRule type="top10" dxfId="2206" priority="3" rank="1"/>
  </conditionalFormatting>
  <conditionalFormatting sqref="G2">
    <cfRule type="top10" dxfId="2205" priority="4" rank="1"/>
  </conditionalFormatting>
  <conditionalFormatting sqref="F2">
    <cfRule type="top10" dxfId="2204" priority="5" rank="1"/>
  </conditionalFormatting>
  <conditionalFormatting sqref="E2">
    <cfRule type="top10" dxfId="2203" priority="6" rank="1"/>
  </conditionalFormatting>
  <conditionalFormatting sqref="J2">
    <cfRule type="top10" dxfId="2202" priority="7" rank="1"/>
  </conditionalFormatting>
  <conditionalFormatting sqref="E2:J2">
    <cfRule type="cellIs" dxfId="2201" priority="1" operator="equal">
      <formula>200</formula>
    </cfRule>
  </conditionalFormatting>
  <hyperlinks>
    <hyperlink ref="Q1" location="'National Rankings'!A1" display="Back to Ranking" xr:uid="{BE8A78D4-C9EB-4041-9B54-44F17635584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DDC1A1-E9E1-4BE3-A597-86B7F4401D9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F7596-2AF9-4C69-BF36-7A124E460E1A}">
  <dimension ref="A1:Q4"/>
  <sheetViews>
    <sheetView workbookViewId="0">
      <selection activeCell="B28" sqref="B2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248</v>
      </c>
      <c r="C2" s="16">
        <v>44810</v>
      </c>
      <c r="D2" s="17" t="s">
        <v>38</v>
      </c>
      <c r="E2" s="18">
        <v>184</v>
      </c>
      <c r="F2" s="18">
        <v>189</v>
      </c>
      <c r="G2" s="18">
        <v>187</v>
      </c>
      <c r="H2" s="18">
        <v>191</v>
      </c>
      <c r="I2" s="18"/>
      <c r="J2" s="18"/>
      <c r="K2" s="21">
        <v>4</v>
      </c>
      <c r="L2" s="21">
        <v>751</v>
      </c>
      <c r="M2" s="22">
        <v>187.75</v>
      </c>
      <c r="N2" s="23">
        <v>3</v>
      </c>
      <c r="O2" s="24">
        <v>190.75</v>
      </c>
    </row>
    <row r="4" spans="1:17" x14ac:dyDescent="0.3">
      <c r="K4" s="8">
        <f>SUM(K2:K3)</f>
        <v>4</v>
      </c>
      <c r="L4" s="8">
        <f>SUM(L2:L3)</f>
        <v>751</v>
      </c>
      <c r="M4" s="7">
        <f>SUM(L4/K4)</f>
        <v>187.75</v>
      </c>
      <c r="N4" s="8">
        <f>SUM(N2:N3)</f>
        <v>3</v>
      </c>
      <c r="O4" s="12">
        <f>SUM(M4+N4)</f>
        <v>190.75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31"/>
    <protectedRange algorithmName="SHA-512" hashValue="ON39YdpmFHfN9f47KpiRvqrKx0V9+erV1CNkpWzYhW/Qyc6aT8rEyCrvauWSYGZK2ia3o7vd3akF07acHAFpOA==" saltValue="yVW9XmDwTqEnmpSGai0KYg==" spinCount="100000" sqref="D2" name="Range1_1_13"/>
  </protectedRanges>
  <conditionalFormatting sqref="E2:J2">
    <cfRule type="cellIs" dxfId="2200" priority="7" operator="equal">
      <formula>200</formula>
    </cfRule>
  </conditionalFormatting>
  <conditionalFormatting sqref="F2">
    <cfRule type="top10" dxfId="2199" priority="1" rank="1"/>
  </conditionalFormatting>
  <conditionalFormatting sqref="G2">
    <cfRule type="top10" dxfId="2198" priority="2" rank="1"/>
  </conditionalFormatting>
  <conditionalFormatting sqref="H2">
    <cfRule type="top10" dxfId="2197" priority="3" rank="1"/>
  </conditionalFormatting>
  <conditionalFormatting sqref="I2">
    <cfRule type="top10" dxfId="2196" priority="4" rank="1"/>
  </conditionalFormatting>
  <conditionalFormatting sqref="J2">
    <cfRule type="top10" dxfId="2195" priority="5" rank="1"/>
  </conditionalFormatting>
  <conditionalFormatting sqref="E2">
    <cfRule type="top10" dxfId="2194" priority="6" rank="1"/>
  </conditionalFormatting>
  <hyperlinks>
    <hyperlink ref="Q1" location="'National Rankings'!A1" display="Back to Ranking" xr:uid="{D34C98DF-14EF-48BA-B431-7AD67D548A4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DADA62-6AE2-4ACA-A0EE-5CD5AAA1F29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5D177-0F84-41DC-A4DD-AA2EE83543BD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279</v>
      </c>
      <c r="C2" s="16">
        <v>44835</v>
      </c>
      <c r="D2" s="17" t="s">
        <v>52</v>
      </c>
      <c r="E2" s="18">
        <v>197</v>
      </c>
      <c r="F2" s="18">
        <v>198.001</v>
      </c>
      <c r="G2" s="18">
        <v>193</v>
      </c>
      <c r="H2" s="18">
        <v>193</v>
      </c>
      <c r="I2" s="18">
        <v>191</v>
      </c>
      <c r="J2" s="18">
        <v>186</v>
      </c>
      <c r="K2" s="21">
        <v>6</v>
      </c>
      <c r="L2" s="21">
        <v>1158.001</v>
      </c>
      <c r="M2" s="22">
        <v>193.00016666666667</v>
      </c>
      <c r="N2" s="23">
        <v>8</v>
      </c>
      <c r="O2" s="24">
        <v>201.00016666666667</v>
      </c>
    </row>
    <row r="4" spans="1:17" x14ac:dyDescent="0.3">
      <c r="K4" s="8">
        <f>SUM(K2:K3)</f>
        <v>6</v>
      </c>
      <c r="L4" s="8">
        <f>SUM(L2:L3)</f>
        <v>1158.001</v>
      </c>
      <c r="M4" s="7">
        <f>SUM(L4/K4)</f>
        <v>193.00016666666667</v>
      </c>
      <c r="N4" s="8">
        <f>SUM(N2:N3)</f>
        <v>8</v>
      </c>
      <c r="O4" s="12">
        <f>SUM(M4+N4)</f>
        <v>201.00016666666667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4"/>
    <protectedRange algorithmName="SHA-512" hashValue="ON39YdpmFHfN9f47KpiRvqrKx0V9+erV1CNkpWzYhW/Qyc6aT8rEyCrvauWSYGZK2ia3o7vd3akF07acHAFpOA==" saltValue="yVW9XmDwTqEnmpSGai0KYg==" spinCount="100000" sqref="E2:J2" name="Range1_3_7"/>
    <protectedRange algorithmName="SHA-512" hashValue="ON39YdpmFHfN9f47KpiRvqrKx0V9+erV1CNkpWzYhW/Qyc6aT8rEyCrvauWSYGZK2ia3o7vd3akF07acHAFpOA==" saltValue="yVW9XmDwTqEnmpSGai0KYg==" spinCount="100000" sqref="D2" name="Range1_1_23_1"/>
  </protectedRanges>
  <conditionalFormatting sqref="E2:J2">
    <cfRule type="cellIs" dxfId="2193" priority="1" operator="greaterThanOrEqual">
      <formula>200</formula>
    </cfRule>
  </conditionalFormatting>
  <conditionalFormatting sqref="E2">
    <cfRule type="top10" dxfId="2192" priority="2" rank="1"/>
  </conditionalFormatting>
  <conditionalFormatting sqref="G2">
    <cfRule type="top10" dxfId="2191" priority="3" rank="1"/>
  </conditionalFormatting>
  <conditionalFormatting sqref="H2">
    <cfRule type="top10" dxfId="2190" priority="4" rank="1"/>
  </conditionalFormatting>
  <conditionalFormatting sqref="J2">
    <cfRule type="top10" dxfId="2189" priority="5" rank="1"/>
  </conditionalFormatting>
  <conditionalFormatting sqref="F2">
    <cfRule type="top10" dxfId="2188" priority="6" rank="1"/>
  </conditionalFormatting>
  <conditionalFormatting sqref="I2">
    <cfRule type="top10" dxfId="2187" priority="7" rank="1"/>
  </conditionalFormatting>
  <hyperlinks>
    <hyperlink ref="Q1" location="'National Rankings'!A1" display="Back to Ranking" xr:uid="{F756853F-85E1-49E4-A0D0-F99B5685C1B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A20056-FA41-4DE2-ABDB-10512585964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5BD42-6A12-459D-B7E9-DDE813C566C7}">
  <sheetPr codeName="Sheet120"/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139</v>
      </c>
      <c r="C2" s="16">
        <v>44689</v>
      </c>
      <c r="D2" s="17" t="s">
        <v>77</v>
      </c>
      <c r="E2" s="18">
        <v>162</v>
      </c>
      <c r="F2" s="18">
        <v>183</v>
      </c>
      <c r="G2" s="18">
        <v>183</v>
      </c>
      <c r="H2" s="18">
        <v>187</v>
      </c>
      <c r="I2" s="18"/>
      <c r="J2" s="18"/>
      <c r="K2" s="21">
        <v>4</v>
      </c>
      <c r="L2" s="21">
        <v>715</v>
      </c>
      <c r="M2" s="22">
        <v>178.75</v>
      </c>
      <c r="N2" s="23">
        <v>2</v>
      </c>
      <c r="O2" s="24">
        <v>180.75</v>
      </c>
    </row>
    <row r="3" spans="1:17" x14ac:dyDescent="0.3">
      <c r="A3" s="43" t="s">
        <v>22</v>
      </c>
      <c r="B3" s="15" t="s">
        <v>139</v>
      </c>
      <c r="C3" s="16">
        <v>44724</v>
      </c>
      <c r="D3" s="17" t="s">
        <v>77</v>
      </c>
      <c r="E3" s="18">
        <v>188</v>
      </c>
      <c r="F3" s="18">
        <v>178</v>
      </c>
      <c r="G3" s="18">
        <v>185</v>
      </c>
      <c r="H3" s="18">
        <v>172</v>
      </c>
      <c r="I3" s="18"/>
      <c r="J3" s="18"/>
      <c r="K3" s="21">
        <v>4</v>
      </c>
      <c r="L3" s="21">
        <v>723</v>
      </c>
      <c r="M3" s="22">
        <v>180.75</v>
      </c>
      <c r="N3" s="23">
        <v>2</v>
      </c>
      <c r="O3" s="24">
        <v>182.75</v>
      </c>
    </row>
    <row r="4" spans="1:17" x14ac:dyDescent="0.3">
      <c r="A4" s="14" t="s">
        <v>37</v>
      </c>
      <c r="B4" s="15" t="s">
        <v>139</v>
      </c>
      <c r="C4" s="16">
        <v>44752</v>
      </c>
      <c r="D4" s="17" t="s">
        <v>77</v>
      </c>
      <c r="E4" s="18">
        <v>182</v>
      </c>
      <c r="F4" s="18">
        <v>184</v>
      </c>
      <c r="G4" s="18">
        <v>179</v>
      </c>
      <c r="H4" s="18">
        <v>184</v>
      </c>
      <c r="I4" s="18"/>
      <c r="J4" s="18"/>
      <c r="K4" s="21">
        <v>4</v>
      </c>
      <c r="L4" s="21">
        <v>729</v>
      </c>
      <c r="M4" s="22">
        <v>182.25</v>
      </c>
      <c r="N4" s="23">
        <v>2</v>
      </c>
      <c r="O4" s="24">
        <v>184.25</v>
      </c>
    </row>
    <row r="5" spans="1:17" x14ac:dyDescent="0.3">
      <c r="A5" s="14" t="s">
        <v>37</v>
      </c>
      <c r="B5" s="15" t="s">
        <v>139</v>
      </c>
      <c r="C5" s="16">
        <v>44787</v>
      </c>
      <c r="D5" s="17" t="s">
        <v>77</v>
      </c>
      <c r="E5" s="18">
        <v>174</v>
      </c>
      <c r="F5" s="18">
        <v>176</v>
      </c>
      <c r="G5" s="18">
        <v>187</v>
      </c>
      <c r="H5" s="18">
        <v>186</v>
      </c>
      <c r="I5" s="18"/>
      <c r="J5" s="18"/>
      <c r="K5" s="21">
        <v>4</v>
      </c>
      <c r="L5" s="21">
        <v>723</v>
      </c>
      <c r="M5" s="22">
        <v>180.75</v>
      </c>
      <c r="N5" s="23">
        <v>2</v>
      </c>
      <c r="O5" s="24">
        <v>182.75</v>
      </c>
    </row>
    <row r="6" spans="1:17" x14ac:dyDescent="0.3">
      <c r="A6" s="14" t="s">
        <v>37</v>
      </c>
      <c r="B6" s="15" t="s">
        <v>139</v>
      </c>
      <c r="C6" s="16">
        <v>44813</v>
      </c>
      <c r="D6" s="17" t="s">
        <v>77</v>
      </c>
      <c r="E6" s="18">
        <v>173</v>
      </c>
      <c r="F6" s="18">
        <v>182</v>
      </c>
      <c r="G6" s="18">
        <v>186</v>
      </c>
      <c r="H6" s="18">
        <v>183</v>
      </c>
      <c r="I6" s="18"/>
      <c r="J6" s="18"/>
      <c r="K6" s="21">
        <v>4</v>
      </c>
      <c r="L6" s="21">
        <v>724</v>
      </c>
      <c r="M6" s="22">
        <v>181</v>
      </c>
      <c r="N6" s="23">
        <v>2</v>
      </c>
      <c r="O6" s="24">
        <v>183</v>
      </c>
    </row>
    <row r="8" spans="1:17" x14ac:dyDescent="0.3">
      <c r="K8" s="8">
        <f>SUM(K2:K7)</f>
        <v>20</v>
      </c>
      <c r="L8" s="8">
        <f>SUM(L2:L7)</f>
        <v>3614</v>
      </c>
      <c r="M8" s="7">
        <f>SUM(L8/K8)</f>
        <v>180.7</v>
      </c>
      <c r="N8" s="8">
        <f>SUM(N2:N7)</f>
        <v>10</v>
      </c>
      <c r="O8" s="12">
        <f>SUM(M8+N8)</f>
        <v>190.7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31_1"/>
    <protectedRange algorithmName="SHA-512" hashValue="ON39YdpmFHfN9f47KpiRvqrKx0V9+erV1CNkpWzYhW/Qyc6aT8rEyCrvauWSYGZK2ia3o7vd3akF07acHAFpOA==" saltValue="yVW9XmDwTqEnmpSGai0KYg==" spinCount="100000" sqref="D2" name="Range1_1_15_1"/>
    <protectedRange algorithmName="SHA-512" hashValue="ON39YdpmFHfN9f47KpiRvqrKx0V9+erV1CNkpWzYhW/Qyc6aT8rEyCrvauWSYGZK2ia3o7vd3akF07acHAFpOA==" saltValue="yVW9XmDwTqEnmpSGai0KYg==" spinCount="100000" sqref="B3:C3 E3:J3" name="Range1_13_2"/>
    <protectedRange algorithmName="SHA-512" hashValue="ON39YdpmFHfN9f47KpiRvqrKx0V9+erV1CNkpWzYhW/Qyc6aT8rEyCrvauWSYGZK2ia3o7vd3akF07acHAFpOA==" saltValue="yVW9XmDwTqEnmpSGai0KYg==" spinCount="100000" sqref="D3" name="Range1_1_10_2"/>
    <protectedRange algorithmName="SHA-512" hashValue="ON39YdpmFHfN9f47KpiRvqrKx0V9+erV1CNkpWzYhW/Qyc6aT8rEyCrvauWSYGZK2ia3o7vd3akF07acHAFpOA==" saltValue="yVW9XmDwTqEnmpSGai0KYg==" spinCount="100000" sqref="E4:J4 B4:C4" name="Range1_2_1_1_1"/>
    <protectedRange algorithmName="SHA-512" hashValue="ON39YdpmFHfN9f47KpiRvqrKx0V9+erV1CNkpWzYhW/Qyc6aT8rEyCrvauWSYGZK2ia3o7vd3akF07acHAFpOA==" saltValue="yVW9XmDwTqEnmpSGai0KYg==" spinCount="100000" sqref="D4" name="Range1_1_3_1_1_1"/>
    <protectedRange algorithmName="SHA-512" hashValue="ON39YdpmFHfN9f47KpiRvqrKx0V9+erV1CNkpWzYhW/Qyc6aT8rEyCrvauWSYGZK2ia3o7vd3akF07acHAFpOA==" saltValue="yVW9XmDwTqEnmpSGai0KYg==" spinCount="100000" sqref="B5:C5 I5:J5" name="Range1_43_1"/>
    <protectedRange algorithmName="SHA-512" hashValue="ON39YdpmFHfN9f47KpiRvqrKx0V9+erV1CNkpWzYhW/Qyc6aT8rEyCrvauWSYGZK2ia3o7vd3akF07acHAFpOA==" saltValue="yVW9XmDwTqEnmpSGai0KYg==" spinCount="100000" sqref="D5" name="Range1_1_57_1"/>
    <protectedRange algorithmName="SHA-512" hashValue="ON39YdpmFHfN9f47KpiRvqrKx0V9+erV1CNkpWzYhW/Qyc6aT8rEyCrvauWSYGZK2ia3o7vd3akF07acHAFpOA==" saltValue="yVW9XmDwTqEnmpSGai0KYg==" spinCount="100000" sqref="E5:H5" name="Range1_3_14_1"/>
    <protectedRange algorithmName="SHA-512" hashValue="ON39YdpmFHfN9f47KpiRvqrKx0V9+erV1CNkpWzYhW/Qyc6aT8rEyCrvauWSYGZK2ia3o7vd3akF07acHAFpOA==" saltValue="yVW9XmDwTqEnmpSGai0KYg==" spinCount="100000" sqref="B6:C6" name="Range1_24"/>
    <protectedRange algorithmName="SHA-512" hashValue="ON39YdpmFHfN9f47KpiRvqrKx0V9+erV1CNkpWzYhW/Qyc6aT8rEyCrvauWSYGZK2ia3o7vd3akF07acHAFpOA==" saltValue="yVW9XmDwTqEnmpSGai0KYg==" spinCount="100000" sqref="E6:J6" name="Range1_3_7"/>
    <protectedRange algorithmName="SHA-512" hashValue="ON39YdpmFHfN9f47KpiRvqrKx0V9+erV1CNkpWzYhW/Qyc6aT8rEyCrvauWSYGZK2ia3o7vd3akF07acHAFpOA==" saltValue="yVW9XmDwTqEnmpSGai0KYg==" spinCount="100000" sqref="D6" name="Range1_1_23_1"/>
  </protectedRanges>
  <conditionalFormatting sqref="E2">
    <cfRule type="top10" dxfId="2186" priority="33" rank="1"/>
  </conditionalFormatting>
  <conditionalFormatting sqref="F2">
    <cfRule type="top10" dxfId="2185" priority="32" rank="1"/>
  </conditionalFormatting>
  <conditionalFormatting sqref="G2">
    <cfRule type="top10" dxfId="2184" priority="31" rank="1"/>
  </conditionalFormatting>
  <conditionalFormatting sqref="H2">
    <cfRule type="top10" dxfId="2183" priority="30" rank="1"/>
  </conditionalFormatting>
  <conditionalFormatting sqref="I2">
    <cfRule type="top10" dxfId="2182" priority="29" rank="1"/>
  </conditionalFormatting>
  <conditionalFormatting sqref="J2">
    <cfRule type="top10" dxfId="2181" priority="28" rank="1"/>
  </conditionalFormatting>
  <conditionalFormatting sqref="J3">
    <cfRule type="top10" dxfId="2180" priority="22" rank="1"/>
  </conditionalFormatting>
  <conditionalFormatting sqref="I3">
    <cfRule type="top10" dxfId="2179" priority="23" rank="1"/>
  </conditionalFormatting>
  <conditionalFormatting sqref="H3">
    <cfRule type="top10" dxfId="2178" priority="24" rank="1"/>
  </conditionalFormatting>
  <conditionalFormatting sqref="G3">
    <cfRule type="top10" dxfId="2177" priority="25" rank="1"/>
  </conditionalFormatting>
  <conditionalFormatting sqref="F3">
    <cfRule type="top10" dxfId="2176" priority="26" rank="1"/>
  </conditionalFormatting>
  <conditionalFormatting sqref="E3">
    <cfRule type="top10" dxfId="2175" priority="27" rank="1"/>
  </conditionalFormatting>
  <conditionalFormatting sqref="E4">
    <cfRule type="top10" dxfId="2174" priority="21" rank="1"/>
  </conditionalFormatting>
  <conditionalFormatting sqref="F4">
    <cfRule type="top10" dxfId="2173" priority="20" rank="1"/>
  </conditionalFormatting>
  <conditionalFormatting sqref="G4">
    <cfRule type="top10" dxfId="2172" priority="19" rank="1"/>
  </conditionalFormatting>
  <conditionalFormatting sqref="H4">
    <cfRule type="top10" dxfId="2171" priority="18" rank="1"/>
  </conditionalFormatting>
  <conditionalFormatting sqref="I4">
    <cfRule type="top10" dxfId="2170" priority="17" rank="1"/>
  </conditionalFormatting>
  <conditionalFormatting sqref="J4">
    <cfRule type="top10" dxfId="2169" priority="16" rank="1"/>
  </conditionalFormatting>
  <conditionalFormatting sqref="F5">
    <cfRule type="top10" dxfId="2168" priority="13" rank="1"/>
  </conditionalFormatting>
  <conditionalFormatting sqref="I5">
    <cfRule type="top10" dxfId="2167" priority="10" rank="1"/>
    <cfRule type="top10" dxfId="2166" priority="15" rank="1"/>
  </conditionalFormatting>
  <conditionalFormatting sqref="E5">
    <cfRule type="top10" dxfId="2165" priority="14" rank="1"/>
  </conditionalFormatting>
  <conditionalFormatting sqref="G5">
    <cfRule type="top10" dxfId="2164" priority="12" rank="1"/>
  </conditionalFormatting>
  <conditionalFormatting sqref="H5">
    <cfRule type="top10" dxfId="2163" priority="11" rank="1"/>
  </conditionalFormatting>
  <conditionalFormatting sqref="J5">
    <cfRule type="top10" dxfId="2162" priority="9" rank="1"/>
  </conditionalFormatting>
  <conditionalFormatting sqref="E5:J5">
    <cfRule type="cellIs" dxfId="2161" priority="8" operator="greaterThanOrEqual">
      <formula>200</formula>
    </cfRule>
  </conditionalFormatting>
  <conditionalFormatting sqref="E6:J6">
    <cfRule type="cellIs" dxfId="2160" priority="1" operator="greaterThanOrEqual">
      <formula>200</formula>
    </cfRule>
  </conditionalFormatting>
  <conditionalFormatting sqref="E6">
    <cfRule type="top10" dxfId="2159" priority="2" rank="1"/>
  </conditionalFormatting>
  <conditionalFormatting sqref="G6">
    <cfRule type="top10" dxfId="2158" priority="3" rank="1"/>
  </conditionalFormatting>
  <conditionalFormatting sqref="H6">
    <cfRule type="top10" dxfId="2157" priority="4" rank="1"/>
  </conditionalFormatting>
  <conditionalFormatting sqref="J6">
    <cfRule type="top10" dxfId="2156" priority="5" rank="1"/>
  </conditionalFormatting>
  <conditionalFormatting sqref="F6">
    <cfRule type="top10" dxfId="2155" priority="6" rank="1"/>
  </conditionalFormatting>
  <conditionalFormatting sqref="I6">
    <cfRule type="top10" dxfId="2154" priority="7" rank="1"/>
  </conditionalFormatting>
  <hyperlinks>
    <hyperlink ref="Q1" location="'National Rankings'!A1" display="Back to Ranking" xr:uid="{DDCFE35B-19A3-40C5-B6E8-F6CB9A93378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FFA7CF-D714-4C86-95A9-33CE1C3DAF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6648-4B39-4DEE-98F9-2E26F0573E94}">
  <dimension ref="A1:Q10"/>
  <sheetViews>
    <sheetView workbookViewId="0">
      <selection activeCell="B13" sqref="B1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199</v>
      </c>
      <c r="B2" s="15" t="s">
        <v>198</v>
      </c>
      <c r="C2" s="16">
        <v>44744</v>
      </c>
      <c r="D2" s="17" t="s">
        <v>81</v>
      </c>
      <c r="E2" s="18">
        <v>178</v>
      </c>
      <c r="F2" s="18">
        <v>185</v>
      </c>
      <c r="G2" s="18">
        <v>185</v>
      </c>
      <c r="H2" s="18">
        <v>181</v>
      </c>
      <c r="I2" s="18"/>
      <c r="J2" s="18"/>
      <c r="K2" s="21">
        <v>4</v>
      </c>
      <c r="L2" s="21">
        <v>729</v>
      </c>
      <c r="M2" s="22">
        <v>182.25</v>
      </c>
      <c r="N2" s="23">
        <v>3</v>
      </c>
      <c r="O2" s="24">
        <v>185.25</v>
      </c>
    </row>
    <row r="3" spans="1:17" x14ac:dyDescent="0.3">
      <c r="A3" s="14" t="s">
        <v>62</v>
      </c>
      <c r="B3" s="15" t="s">
        <v>198</v>
      </c>
      <c r="C3" s="16">
        <v>44752</v>
      </c>
      <c r="D3" s="17" t="s">
        <v>82</v>
      </c>
      <c r="E3" s="18">
        <v>196</v>
      </c>
      <c r="F3" s="18">
        <v>193</v>
      </c>
      <c r="G3" s="18">
        <v>198</v>
      </c>
      <c r="H3" s="18">
        <v>196</v>
      </c>
      <c r="I3" s="18"/>
      <c r="J3" s="18"/>
      <c r="K3" s="21">
        <v>4</v>
      </c>
      <c r="L3" s="21">
        <v>783</v>
      </c>
      <c r="M3" s="22">
        <v>195.75</v>
      </c>
      <c r="N3" s="23">
        <v>2</v>
      </c>
      <c r="O3" s="24">
        <v>197.75</v>
      </c>
    </row>
    <row r="4" spans="1:17" x14ac:dyDescent="0.3">
      <c r="A4" s="14" t="s">
        <v>62</v>
      </c>
      <c r="B4" s="15" t="s">
        <v>198</v>
      </c>
      <c r="C4" s="16">
        <v>44779</v>
      </c>
      <c r="D4" s="17" t="s">
        <v>81</v>
      </c>
      <c r="E4" s="18">
        <v>189</v>
      </c>
      <c r="F4" s="18">
        <v>186</v>
      </c>
      <c r="G4" s="18">
        <v>194</v>
      </c>
      <c r="H4" s="18">
        <v>196</v>
      </c>
      <c r="I4" s="18"/>
      <c r="J4" s="18"/>
      <c r="K4" s="21">
        <v>4</v>
      </c>
      <c r="L4" s="21">
        <v>765</v>
      </c>
      <c r="M4" s="22">
        <v>191.25</v>
      </c>
      <c r="N4" s="23">
        <v>2</v>
      </c>
      <c r="O4" s="24">
        <v>193.25</v>
      </c>
    </row>
    <row r="5" spans="1:17" x14ac:dyDescent="0.3">
      <c r="A5" s="14" t="s">
        <v>62</v>
      </c>
      <c r="B5" s="79" t="s">
        <v>198</v>
      </c>
      <c r="C5" s="16">
        <v>44793</v>
      </c>
      <c r="D5" s="17" t="s">
        <v>79</v>
      </c>
      <c r="E5" s="18">
        <v>187</v>
      </c>
      <c r="F5" s="18">
        <v>186</v>
      </c>
      <c r="G5" s="18">
        <v>191</v>
      </c>
      <c r="H5" s="18">
        <v>190</v>
      </c>
      <c r="I5" s="18">
        <v>195</v>
      </c>
      <c r="J5" s="18">
        <v>194</v>
      </c>
      <c r="K5" s="21">
        <v>6</v>
      </c>
      <c r="L5" s="21">
        <v>1143</v>
      </c>
      <c r="M5" s="22">
        <v>190.5</v>
      </c>
      <c r="N5" s="23">
        <v>4</v>
      </c>
      <c r="O5" s="24">
        <v>194.5</v>
      </c>
    </row>
    <row r="6" spans="1:17" x14ac:dyDescent="0.3">
      <c r="A6" s="14" t="s">
        <v>62</v>
      </c>
      <c r="B6" s="15" t="s">
        <v>198</v>
      </c>
      <c r="C6" s="16">
        <v>44815</v>
      </c>
      <c r="D6" s="17" t="s">
        <v>82</v>
      </c>
      <c r="E6" s="18">
        <v>190</v>
      </c>
      <c r="F6" s="18">
        <v>196</v>
      </c>
      <c r="G6" s="18">
        <v>195</v>
      </c>
      <c r="H6" s="18">
        <v>192</v>
      </c>
      <c r="I6" s="18">
        <v>194</v>
      </c>
      <c r="J6" s="18">
        <v>197</v>
      </c>
      <c r="K6" s="21">
        <v>6</v>
      </c>
      <c r="L6" s="21">
        <v>1164</v>
      </c>
      <c r="M6" s="22">
        <v>194</v>
      </c>
      <c r="N6" s="23">
        <v>4</v>
      </c>
      <c r="O6" s="24">
        <v>198</v>
      </c>
    </row>
    <row r="7" spans="1:17" x14ac:dyDescent="0.3">
      <c r="A7" s="14" t="s">
        <v>62</v>
      </c>
      <c r="B7" s="15" t="s">
        <v>198</v>
      </c>
      <c r="C7" s="16">
        <v>44828</v>
      </c>
      <c r="D7" s="17" t="s">
        <v>81</v>
      </c>
      <c r="E7" s="18">
        <v>194</v>
      </c>
      <c r="F7" s="18">
        <v>199</v>
      </c>
      <c r="G7" s="18">
        <v>196</v>
      </c>
      <c r="H7" s="18">
        <v>197</v>
      </c>
      <c r="I7" s="18">
        <v>197</v>
      </c>
      <c r="J7" s="18">
        <v>199</v>
      </c>
      <c r="K7" s="21">
        <v>6</v>
      </c>
      <c r="L7" s="21">
        <v>1182</v>
      </c>
      <c r="M7" s="22">
        <v>197</v>
      </c>
      <c r="N7" s="23">
        <v>4</v>
      </c>
      <c r="O7" s="24">
        <v>201</v>
      </c>
    </row>
    <row r="8" spans="1:17" x14ac:dyDescent="0.3">
      <c r="A8" s="14" t="s">
        <v>62</v>
      </c>
      <c r="B8" s="15" t="s">
        <v>198</v>
      </c>
      <c r="C8" s="16">
        <v>44856</v>
      </c>
      <c r="D8" s="17" t="s">
        <v>81</v>
      </c>
      <c r="E8" s="18">
        <v>187</v>
      </c>
      <c r="F8" s="18">
        <v>195</v>
      </c>
      <c r="G8" s="18">
        <v>194</v>
      </c>
      <c r="H8" s="18">
        <v>197</v>
      </c>
      <c r="I8" s="18"/>
      <c r="J8" s="18"/>
      <c r="K8" s="21">
        <v>4</v>
      </c>
      <c r="L8" s="21">
        <v>773</v>
      </c>
      <c r="M8" s="22">
        <v>193.25</v>
      </c>
      <c r="N8" s="23">
        <v>2</v>
      </c>
      <c r="O8" s="24">
        <v>195.25</v>
      </c>
    </row>
    <row r="10" spans="1:17" x14ac:dyDescent="0.3">
      <c r="K10" s="8">
        <f>SUM(K2:K9)</f>
        <v>34</v>
      </c>
      <c r="L10" s="8">
        <f>SUM(L2:L9)</f>
        <v>6539</v>
      </c>
      <c r="M10" s="7">
        <f>SUM(L10/K10)</f>
        <v>192.3235294117647</v>
      </c>
      <c r="N10" s="8">
        <f>SUM(N2:N9)</f>
        <v>21</v>
      </c>
      <c r="O10" s="12">
        <f>SUM(M10+N10)</f>
        <v>213.3235294117647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38"/>
    <protectedRange algorithmName="SHA-512" hashValue="ON39YdpmFHfN9f47KpiRvqrKx0V9+erV1CNkpWzYhW/Qyc6aT8rEyCrvauWSYGZK2ia3o7vd3akF07acHAFpOA==" saltValue="yVW9XmDwTqEnmpSGai0KYg==" spinCount="100000" sqref="D2" name="Range1_1_38"/>
    <protectedRange algorithmName="SHA-512" hashValue="ON39YdpmFHfN9f47KpiRvqrKx0V9+erV1CNkpWzYhW/Qyc6aT8rEyCrvauWSYGZK2ia3o7vd3akF07acHAFpOA==" saltValue="yVW9XmDwTqEnmpSGai0KYg==" spinCount="100000" sqref="B3:C3 E3:J3" name="Range1_2_1_1_1"/>
    <protectedRange algorithmName="SHA-512" hashValue="ON39YdpmFHfN9f47KpiRvqrKx0V9+erV1CNkpWzYhW/Qyc6aT8rEyCrvauWSYGZK2ia3o7vd3akF07acHAFpOA==" saltValue="yVW9XmDwTqEnmpSGai0KYg==" spinCount="100000" sqref="D3" name="Range1_1_3_1_1_1"/>
    <protectedRange algorithmName="SHA-512" hashValue="ON39YdpmFHfN9f47KpiRvqrKx0V9+erV1CNkpWzYhW/Qyc6aT8rEyCrvauWSYGZK2ia3o7vd3akF07acHAFpOA==" saltValue="yVW9XmDwTqEnmpSGai0KYg==" spinCount="100000" sqref="I4:J4 B4:C4" name="Range1_43_1"/>
    <protectedRange algorithmName="SHA-512" hashValue="ON39YdpmFHfN9f47KpiRvqrKx0V9+erV1CNkpWzYhW/Qyc6aT8rEyCrvauWSYGZK2ia3o7vd3akF07acHAFpOA==" saltValue="yVW9XmDwTqEnmpSGai0KYg==" spinCount="100000" sqref="D4" name="Range1_1_57_1"/>
    <protectedRange algorithmName="SHA-512" hashValue="ON39YdpmFHfN9f47KpiRvqrKx0V9+erV1CNkpWzYhW/Qyc6aT8rEyCrvauWSYGZK2ia3o7vd3akF07acHAFpOA==" saltValue="yVW9XmDwTqEnmpSGai0KYg==" spinCount="100000" sqref="E4:H4" name="Range1_3_14_1"/>
    <protectedRange algorithmName="SHA-512" hashValue="ON39YdpmFHfN9f47KpiRvqrKx0V9+erV1CNkpWzYhW/Qyc6aT8rEyCrvauWSYGZK2ia3o7vd3akF07acHAFpOA==" saltValue="yVW9XmDwTqEnmpSGai0KYg==" spinCount="100000" sqref="E5:J5 B5:C5" name="Range1_7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B8:C8 E8:J8" name="Range1_6_1_1"/>
    <protectedRange algorithmName="SHA-512" hashValue="ON39YdpmFHfN9f47KpiRvqrKx0V9+erV1CNkpWzYhW/Qyc6aT8rEyCrvauWSYGZK2ia3o7vd3akF07acHAFpOA==" saltValue="yVW9XmDwTqEnmpSGai0KYg==" spinCount="100000" sqref="D8" name="Range1_1_6_1_1"/>
  </protectedRanges>
  <conditionalFormatting sqref="I2">
    <cfRule type="top10" dxfId="2153" priority="37" rank="1"/>
  </conditionalFormatting>
  <conditionalFormatting sqref="H2">
    <cfRule type="top10" dxfId="2152" priority="38" rank="1"/>
  </conditionalFormatting>
  <conditionalFormatting sqref="G2">
    <cfRule type="top10" dxfId="2151" priority="39" rank="1"/>
  </conditionalFormatting>
  <conditionalFormatting sqref="F2">
    <cfRule type="top10" dxfId="2150" priority="40" rank="1"/>
  </conditionalFormatting>
  <conditionalFormatting sqref="E2">
    <cfRule type="top10" dxfId="2149" priority="41" rank="1"/>
  </conditionalFormatting>
  <conditionalFormatting sqref="J2">
    <cfRule type="top10" dxfId="2148" priority="42" rank="1"/>
  </conditionalFormatting>
  <conditionalFormatting sqref="E2:J2">
    <cfRule type="cellIs" dxfId="2147" priority="36" operator="equal">
      <formula>200</formula>
    </cfRule>
  </conditionalFormatting>
  <conditionalFormatting sqref="E3">
    <cfRule type="top10" dxfId="2146" priority="35" rank="1"/>
  </conditionalFormatting>
  <conditionalFormatting sqref="F3">
    <cfRule type="top10" dxfId="2145" priority="34" rank="1"/>
  </conditionalFormatting>
  <conditionalFormatting sqref="G3">
    <cfRule type="top10" dxfId="2144" priority="33" rank="1"/>
  </conditionalFormatting>
  <conditionalFormatting sqref="H3">
    <cfRule type="top10" dxfId="2143" priority="32" rank="1"/>
  </conditionalFormatting>
  <conditionalFormatting sqref="I3">
    <cfRule type="top10" dxfId="2142" priority="31" rank="1"/>
  </conditionalFormatting>
  <conditionalFormatting sqref="J3">
    <cfRule type="top10" dxfId="2141" priority="30" rank="1"/>
  </conditionalFormatting>
  <conditionalFormatting sqref="F4">
    <cfRule type="top10" dxfId="2140" priority="27" rank="1"/>
  </conditionalFormatting>
  <conditionalFormatting sqref="I4">
    <cfRule type="top10" dxfId="2139" priority="24" rank="1"/>
    <cfRule type="top10" dxfId="2138" priority="29" rank="1"/>
  </conditionalFormatting>
  <conditionalFormatting sqref="E4">
    <cfRule type="top10" dxfId="2137" priority="28" rank="1"/>
  </conditionalFormatting>
  <conditionalFormatting sqref="G4">
    <cfRule type="top10" dxfId="2136" priority="26" rank="1"/>
  </conditionalFormatting>
  <conditionalFormatting sqref="H4">
    <cfRule type="top10" dxfId="2135" priority="25" rank="1"/>
  </conditionalFormatting>
  <conditionalFormatting sqref="J4">
    <cfRule type="top10" dxfId="2134" priority="23" rank="1"/>
  </conditionalFormatting>
  <conditionalFormatting sqref="E4:J4">
    <cfRule type="cellIs" dxfId="2133" priority="22" operator="greaterThanOrEqual">
      <formula>200</formula>
    </cfRule>
  </conditionalFormatting>
  <conditionalFormatting sqref="I5">
    <cfRule type="top10" dxfId="2132" priority="16" rank="1"/>
  </conditionalFormatting>
  <conditionalFormatting sqref="H5">
    <cfRule type="top10" dxfId="2131" priority="17" rank="1"/>
  </conditionalFormatting>
  <conditionalFormatting sqref="G5">
    <cfRule type="top10" dxfId="2130" priority="18" rank="1"/>
  </conditionalFormatting>
  <conditionalFormatting sqref="F5">
    <cfRule type="top10" dxfId="2129" priority="19" rank="1"/>
  </conditionalFormatting>
  <conditionalFormatting sqref="E5">
    <cfRule type="top10" dxfId="2128" priority="20" rank="1"/>
  </conditionalFormatting>
  <conditionalFormatting sqref="J5">
    <cfRule type="top10" dxfId="2127" priority="21" rank="1"/>
  </conditionalFormatting>
  <conditionalFormatting sqref="E5:J5">
    <cfRule type="cellIs" dxfId="2126" priority="15" operator="equal">
      <formula>200</formula>
    </cfRule>
  </conditionalFormatting>
  <conditionalFormatting sqref="F6:F7">
    <cfRule type="top10" dxfId="2125" priority="12" rank="1"/>
  </conditionalFormatting>
  <conditionalFormatting sqref="I6:I7">
    <cfRule type="top10" dxfId="2124" priority="9" rank="1"/>
    <cfRule type="top10" dxfId="2123" priority="14" rank="1"/>
  </conditionalFormatting>
  <conditionalFormatting sqref="E6:E7">
    <cfRule type="top10" dxfId="2122" priority="13" rank="1"/>
  </conditionalFormatting>
  <conditionalFormatting sqref="G6:G7">
    <cfRule type="top10" dxfId="2121" priority="11" rank="1"/>
  </conditionalFormatting>
  <conditionalFormatting sqref="H6:H7">
    <cfRule type="top10" dxfId="2120" priority="10" rank="1"/>
  </conditionalFormatting>
  <conditionalFormatting sqref="J6:J7">
    <cfRule type="top10" dxfId="2119" priority="8" rank="1"/>
  </conditionalFormatting>
  <conditionalFormatting sqref="E6:J7">
    <cfRule type="cellIs" dxfId="2118" priority="7" operator="greaterThanOrEqual">
      <formula>200</formula>
    </cfRule>
  </conditionalFormatting>
  <conditionalFormatting sqref="E8">
    <cfRule type="top10" dxfId="2117" priority="6" rank="1"/>
  </conditionalFormatting>
  <conditionalFormatting sqref="F8">
    <cfRule type="top10" dxfId="2116" priority="5" rank="1"/>
  </conditionalFormatting>
  <conditionalFormatting sqref="G8">
    <cfRule type="top10" dxfId="2115" priority="4" rank="1"/>
  </conditionalFormatting>
  <conditionalFormatting sqref="H8">
    <cfRule type="top10" dxfId="2114" priority="3" rank="1"/>
  </conditionalFormatting>
  <conditionalFormatting sqref="I8">
    <cfRule type="top10" dxfId="2113" priority="2" rank="1"/>
  </conditionalFormatting>
  <conditionalFormatting sqref="J8">
    <cfRule type="top10" dxfId="2112" priority="1" rank="1"/>
  </conditionalFormatting>
  <hyperlinks>
    <hyperlink ref="Q1" location="'National Rankings'!A1" display="Back to Ranking" xr:uid="{0732602C-35F1-4B4B-94C8-E60AEC9F0DE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DF2DCB-4259-42F5-92EF-3CA727C8D53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22C5-5994-4C52-A7E4-219DB80F3174}"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264</v>
      </c>
      <c r="C2" s="16">
        <v>44828</v>
      </c>
      <c r="D2" s="17" t="s">
        <v>255</v>
      </c>
      <c r="E2" s="18">
        <v>198</v>
      </c>
      <c r="F2" s="18">
        <v>196</v>
      </c>
      <c r="G2" s="18">
        <v>198</v>
      </c>
      <c r="H2" s="18">
        <v>196</v>
      </c>
      <c r="I2" s="18"/>
      <c r="J2" s="18"/>
      <c r="K2" s="21">
        <v>4</v>
      </c>
      <c r="L2" s="21">
        <v>788</v>
      </c>
      <c r="M2" s="22">
        <v>197</v>
      </c>
      <c r="N2" s="23">
        <v>3</v>
      </c>
      <c r="O2" s="24">
        <v>200</v>
      </c>
    </row>
    <row r="3" spans="1:17" x14ac:dyDescent="0.3">
      <c r="A3" s="14" t="s">
        <v>37</v>
      </c>
      <c r="B3" s="15" t="s">
        <v>264</v>
      </c>
      <c r="C3" s="16">
        <v>44877</v>
      </c>
      <c r="D3" s="17" t="s">
        <v>255</v>
      </c>
      <c r="E3" s="18">
        <v>200</v>
      </c>
      <c r="F3" s="18">
        <v>195</v>
      </c>
      <c r="G3" s="18">
        <v>177</v>
      </c>
      <c r="H3" s="18">
        <v>188</v>
      </c>
      <c r="I3" s="18"/>
      <c r="J3" s="18"/>
      <c r="K3" s="21">
        <v>4</v>
      </c>
      <c r="L3" s="21">
        <v>760</v>
      </c>
      <c r="M3" s="22">
        <v>190</v>
      </c>
      <c r="N3" s="23">
        <v>4</v>
      </c>
      <c r="O3" s="24">
        <v>194</v>
      </c>
    </row>
    <row r="5" spans="1:17" x14ac:dyDescent="0.3">
      <c r="K5" s="8">
        <f>SUM(K2:K4)</f>
        <v>8</v>
      </c>
      <c r="L5" s="8">
        <f>SUM(L2:L4)</f>
        <v>1548</v>
      </c>
      <c r="M5" s="7">
        <f>SUM(L5/K5)</f>
        <v>193.5</v>
      </c>
      <c r="N5" s="8">
        <f>SUM(N2:N4)</f>
        <v>7</v>
      </c>
      <c r="O5" s="12">
        <f>SUM(M5+N5)</f>
        <v>200.5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J3" name="Range1_3"/>
  </protectedRanges>
  <conditionalFormatting sqref="F2">
    <cfRule type="top10" dxfId="2111" priority="12" rank="1"/>
  </conditionalFormatting>
  <conditionalFormatting sqref="I2">
    <cfRule type="top10" dxfId="2110" priority="9" rank="1"/>
    <cfRule type="top10" dxfId="2109" priority="14" rank="1"/>
  </conditionalFormatting>
  <conditionalFormatting sqref="E2">
    <cfRule type="top10" dxfId="2108" priority="13" rank="1"/>
  </conditionalFormatting>
  <conditionalFormatting sqref="G2">
    <cfRule type="top10" dxfId="2107" priority="11" rank="1"/>
  </conditionalFormatting>
  <conditionalFormatting sqref="H2">
    <cfRule type="top10" dxfId="2106" priority="10" rank="1"/>
  </conditionalFormatting>
  <conditionalFormatting sqref="J2">
    <cfRule type="top10" dxfId="2105" priority="8" rank="1"/>
  </conditionalFormatting>
  <conditionalFormatting sqref="E2:J2">
    <cfRule type="cellIs" dxfId="2104" priority="7" operator="greaterThanOrEqual">
      <formula>200</formula>
    </cfRule>
  </conditionalFormatting>
  <conditionalFormatting sqref="F3">
    <cfRule type="top10" dxfId="2103" priority="1" rank="1"/>
  </conditionalFormatting>
  <conditionalFormatting sqref="G3">
    <cfRule type="top10" dxfId="2102" priority="2" rank="1"/>
  </conditionalFormatting>
  <conditionalFormatting sqref="H3">
    <cfRule type="top10" dxfId="2101" priority="3" rank="1"/>
  </conditionalFormatting>
  <conditionalFormatting sqref="I3">
    <cfRule type="top10" dxfId="2100" priority="4" rank="1"/>
  </conditionalFormatting>
  <conditionalFormatting sqref="J3">
    <cfRule type="top10" dxfId="2099" priority="5" rank="1"/>
  </conditionalFormatting>
  <conditionalFormatting sqref="E3">
    <cfRule type="top10" dxfId="2098" priority="6" rank="1"/>
  </conditionalFormatting>
  <hyperlinks>
    <hyperlink ref="Q1" location="'National Rankings'!A1" display="Back to Ranking" xr:uid="{0E6BF1A6-985C-4AB7-B5A2-5B32B38E8E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E05911-12E0-4183-ABAE-EF5E90E04ED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0A8D8-7777-43D5-8D4C-A95E09B1549A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243</v>
      </c>
      <c r="C2" s="16">
        <v>44803</v>
      </c>
      <c r="D2" s="17" t="s">
        <v>242</v>
      </c>
      <c r="E2" s="18">
        <v>187</v>
      </c>
      <c r="F2" s="18">
        <v>192</v>
      </c>
      <c r="G2" s="18">
        <v>197</v>
      </c>
      <c r="H2" s="18"/>
      <c r="I2" s="18"/>
      <c r="J2" s="18"/>
      <c r="K2" s="21">
        <v>3</v>
      </c>
      <c r="L2" s="21">
        <v>576</v>
      </c>
      <c r="M2" s="22">
        <v>192</v>
      </c>
      <c r="N2" s="23">
        <v>4</v>
      </c>
      <c r="O2" s="24">
        <v>196</v>
      </c>
    </row>
    <row r="4" spans="1:17" x14ac:dyDescent="0.3">
      <c r="K4" s="8">
        <f>SUM(K2:K3)</f>
        <v>3</v>
      </c>
      <c r="L4" s="8">
        <f>SUM(L2:L3)</f>
        <v>576</v>
      </c>
      <c r="M4" s="7">
        <f>SUM(L4/K4)</f>
        <v>192</v>
      </c>
      <c r="N4" s="8">
        <f>SUM(N2:N3)</f>
        <v>4</v>
      </c>
      <c r="O4" s="12">
        <f>SUM(M4+N4)</f>
        <v>196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2_2_2_1"/>
    <protectedRange algorithmName="SHA-512" hashValue="ON39YdpmFHfN9f47KpiRvqrKx0V9+erV1CNkpWzYhW/Qyc6aT8rEyCrvauWSYGZK2ia3o7vd3akF07acHAFpOA==" saltValue="yVW9XmDwTqEnmpSGai0KYg==" spinCount="100000" sqref="D2" name="Range1_1_1_4_2_1"/>
    <protectedRange algorithmName="SHA-512" hashValue="ON39YdpmFHfN9f47KpiRvqrKx0V9+erV1CNkpWzYhW/Qyc6aT8rEyCrvauWSYGZK2ia3o7vd3akF07acHAFpOA==" saltValue="yVW9XmDwTqEnmpSGai0KYg==" spinCount="100000" sqref="E2:H2" name="Range1_3_1_2_2_1"/>
  </protectedRanges>
  <conditionalFormatting sqref="F2">
    <cfRule type="top10" dxfId="6522" priority="1" rank="1"/>
  </conditionalFormatting>
  <conditionalFormatting sqref="G2">
    <cfRule type="top10" dxfId="6521" priority="2" rank="1"/>
  </conditionalFormatting>
  <conditionalFormatting sqref="H2">
    <cfRule type="top10" dxfId="6520" priority="3" rank="1"/>
  </conditionalFormatting>
  <conditionalFormatting sqref="I2">
    <cfRule type="top10" dxfId="6519" priority="4" rank="1"/>
  </conditionalFormatting>
  <conditionalFormatting sqref="J2">
    <cfRule type="top10" dxfId="6518" priority="5" rank="1"/>
  </conditionalFormatting>
  <conditionalFormatting sqref="E2">
    <cfRule type="top10" dxfId="6517" priority="6" rank="1"/>
  </conditionalFormatting>
  <hyperlinks>
    <hyperlink ref="Q1" location="'National Rankings'!A1" display="Back to Ranking" xr:uid="{1F687D01-08C3-446A-8304-5756D55B749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E81BDF-56E0-45AA-B6A0-EDE41B593F0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F6455-5188-4AD8-8E13-2CA53731DD91}">
  <sheetPr codeName="Sheet75"/>
  <dimension ref="A1:Q11"/>
  <sheetViews>
    <sheetView workbookViewId="0">
      <selection activeCell="A9" sqref="A9:O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48</v>
      </c>
      <c r="B2" s="15" t="s">
        <v>54</v>
      </c>
      <c r="C2" s="16">
        <v>44639</v>
      </c>
      <c r="D2" s="17" t="s">
        <v>32</v>
      </c>
      <c r="E2" s="18">
        <v>189</v>
      </c>
      <c r="F2" s="18">
        <v>186</v>
      </c>
      <c r="G2" s="18">
        <v>193</v>
      </c>
      <c r="H2" s="18">
        <v>190</v>
      </c>
      <c r="I2" s="18"/>
      <c r="J2" s="18"/>
      <c r="K2" s="21">
        <v>4</v>
      </c>
      <c r="L2" s="21">
        <v>758</v>
      </c>
      <c r="M2" s="22">
        <v>189.5</v>
      </c>
      <c r="N2" s="23">
        <v>2</v>
      </c>
      <c r="O2" s="24">
        <v>191.5</v>
      </c>
    </row>
    <row r="3" spans="1:17" x14ac:dyDescent="0.3">
      <c r="A3" s="14" t="s">
        <v>48</v>
      </c>
      <c r="B3" s="15" t="s">
        <v>54</v>
      </c>
      <c r="C3" s="16">
        <v>44695</v>
      </c>
      <c r="D3" s="17" t="s">
        <v>32</v>
      </c>
      <c r="E3" s="18">
        <v>192</v>
      </c>
      <c r="F3" s="18">
        <v>195</v>
      </c>
      <c r="G3" s="18">
        <v>188</v>
      </c>
      <c r="H3" s="18">
        <v>193</v>
      </c>
      <c r="I3" s="18"/>
      <c r="J3" s="18"/>
      <c r="K3" s="21">
        <v>4</v>
      </c>
      <c r="L3" s="21">
        <v>768</v>
      </c>
      <c r="M3" s="22">
        <v>192</v>
      </c>
      <c r="N3" s="23">
        <v>2</v>
      </c>
      <c r="O3" s="24">
        <v>194</v>
      </c>
    </row>
    <row r="4" spans="1:17" x14ac:dyDescent="0.3">
      <c r="A4" s="14" t="s">
        <v>48</v>
      </c>
      <c r="B4" s="15" t="s">
        <v>54</v>
      </c>
      <c r="C4" s="16">
        <v>44696</v>
      </c>
      <c r="D4" s="17" t="s">
        <v>33</v>
      </c>
      <c r="E4" s="18">
        <v>190</v>
      </c>
      <c r="F4" s="18">
        <v>190</v>
      </c>
      <c r="G4" s="18">
        <v>195</v>
      </c>
      <c r="H4" s="18">
        <v>196</v>
      </c>
      <c r="I4" s="18">
        <v>182</v>
      </c>
      <c r="J4" s="18">
        <v>192</v>
      </c>
      <c r="K4" s="21">
        <v>6</v>
      </c>
      <c r="L4" s="21">
        <v>1145</v>
      </c>
      <c r="M4" s="22">
        <v>190.83333333333334</v>
      </c>
      <c r="N4" s="23">
        <v>4</v>
      </c>
      <c r="O4" s="24">
        <v>194.83333333333334</v>
      </c>
    </row>
    <row r="5" spans="1:17" x14ac:dyDescent="0.3">
      <c r="A5" s="43" t="s">
        <v>22</v>
      </c>
      <c r="B5" s="52" t="s">
        <v>54</v>
      </c>
      <c r="C5" s="53">
        <v>44709</v>
      </c>
      <c r="D5" s="54" t="s">
        <v>133</v>
      </c>
      <c r="E5" s="55">
        <v>191</v>
      </c>
      <c r="F5" s="55">
        <v>194</v>
      </c>
      <c r="G5" s="55">
        <v>194</v>
      </c>
      <c r="H5" s="55">
        <v>196</v>
      </c>
      <c r="I5" s="55">
        <v>190</v>
      </c>
      <c r="J5" s="55">
        <v>197</v>
      </c>
      <c r="K5" s="56">
        <v>6</v>
      </c>
      <c r="L5" s="56">
        <v>1162</v>
      </c>
      <c r="M5" s="57">
        <v>193.66666666666666</v>
      </c>
      <c r="N5" s="58">
        <v>4</v>
      </c>
      <c r="O5" s="59">
        <v>197.66666666666666</v>
      </c>
    </row>
    <row r="6" spans="1:17" x14ac:dyDescent="0.3">
      <c r="A6" s="43" t="s">
        <v>22</v>
      </c>
      <c r="B6" s="52" t="s">
        <v>54</v>
      </c>
      <c r="C6" s="53">
        <v>44710</v>
      </c>
      <c r="D6" s="54" t="s">
        <v>133</v>
      </c>
      <c r="E6" s="55">
        <v>194</v>
      </c>
      <c r="F6" s="55">
        <v>190</v>
      </c>
      <c r="G6" s="55">
        <v>189</v>
      </c>
      <c r="H6" s="55">
        <v>183</v>
      </c>
      <c r="I6" s="55"/>
      <c r="J6" s="55"/>
      <c r="K6" s="56">
        <v>4</v>
      </c>
      <c r="L6" s="56">
        <v>756</v>
      </c>
      <c r="M6" s="57">
        <v>189</v>
      </c>
      <c r="N6" s="58">
        <v>2</v>
      </c>
      <c r="O6" s="59">
        <v>191</v>
      </c>
    </row>
    <row r="7" spans="1:17" x14ac:dyDescent="0.3">
      <c r="A7" s="14" t="s">
        <v>62</v>
      </c>
      <c r="B7" s="15" t="s">
        <v>54</v>
      </c>
      <c r="C7" s="16">
        <v>44730</v>
      </c>
      <c r="D7" s="17" t="s">
        <v>32</v>
      </c>
      <c r="E7" s="18">
        <v>194</v>
      </c>
      <c r="F7" s="18">
        <v>190</v>
      </c>
      <c r="G7" s="18">
        <v>191</v>
      </c>
      <c r="H7" s="18">
        <v>187</v>
      </c>
      <c r="I7" s="18">
        <v>191</v>
      </c>
      <c r="J7" s="18">
        <v>180</v>
      </c>
      <c r="K7" s="21">
        <v>6</v>
      </c>
      <c r="L7" s="21">
        <v>1133</v>
      </c>
      <c r="M7" s="22">
        <v>188.83333333333334</v>
      </c>
      <c r="N7" s="23">
        <v>4</v>
      </c>
      <c r="O7" s="24">
        <v>192.83333333333334</v>
      </c>
    </row>
    <row r="8" spans="1:17" x14ac:dyDescent="0.3">
      <c r="A8" s="14" t="s">
        <v>37</v>
      </c>
      <c r="B8" s="15" t="s">
        <v>54</v>
      </c>
      <c r="C8" s="16">
        <v>44758</v>
      </c>
      <c r="D8" s="17" t="s">
        <v>32</v>
      </c>
      <c r="E8" s="18">
        <v>195</v>
      </c>
      <c r="F8" s="18">
        <v>196</v>
      </c>
      <c r="G8" s="18">
        <v>188</v>
      </c>
      <c r="H8" s="18">
        <v>195</v>
      </c>
      <c r="I8" s="18">
        <v>193</v>
      </c>
      <c r="J8" s="18">
        <v>196</v>
      </c>
      <c r="K8" s="21">
        <v>6</v>
      </c>
      <c r="L8" s="21">
        <v>1163</v>
      </c>
      <c r="M8" s="22">
        <v>193.83333333333334</v>
      </c>
      <c r="N8" s="23">
        <v>4</v>
      </c>
      <c r="O8" s="24">
        <v>197.83333333333334</v>
      </c>
    </row>
    <row r="9" spans="1:17" x14ac:dyDescent="0.3">
      <c r="A9" s="14" t="s">
        <v>37</v>
      </c>
      <c r="B9" s="15" t="s">
        <v>54</v>
      </c>
      <c r="C9" s="16">
        <v>44807</v>
      </c>
      <c r="D9" s="17" t="s">
        <v>241</v>
      </c>
      <c r="E9" s="18">
        <v>193</v>
      </c>
      <c r="F9" s="18">
        <v>196</v>
      </c>
      <c r="G9" s="18">
        <v>194</v>
      </c>
      <c r="H9" s="18">
        <v>194</v>
      </c>
      <c r="I9" s="18">
        <v>190</v>
      </c>
      <c r="J9" s="18">
        <v>195</v>
      </c>
      <c r="K9" s="21">
        <v>6</v>
      </c>
      <c r="L9" s="21">
        <v>1162</v>
      </c>
      <c r="M9" s="22">
        <v>193.66666666666666</v>
      </c>
      <c r="N9" s="23">
        <v>4</v>
      </c>
      <c r="O9" s="24">
        <v>197.66666666666666</v>
      </c>
    </row>
    <row r="11" spans="1:17" x14ac:dyDescent="0.3">
      <c r="K11" s="8">
        <f>SUM(K2:K10)</f>
        <v>42</v>
      </c>
      <c r="L11" s="8">
        <f>SUM(L2:L10)</f>
        <v>8047</v>
      </c>
      <c r="M11" s="7">
        <f>SUM(L11/K11)</f>
        <v>191.5952380952381</v>
      </c>
      <c r="N11" s="8">
        <f>SUM(N2:N10)</f>
        <v>26</v>
      </c>
      <c r="O11" s="12">
        <f>SUM(M11+N11)</f>
        <v>217.5952380952381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5:J6 B5:C6" name="Range1_14_2"/>
    <protectedRange algorithmName="SHA-512" hashValue="ON39YdpmFHfN9f47KpiRvqrKx0V9+erV1CNkpWzYhW/Qyc6aT8rEyCrvauWSYGZK2ia3o7vd3akF07acHAFpOA==" saltValue="yVW9XmDwTqEnmpSGai0KYg==" spinCount="100000" sqref="D5:D6" name="Range1_1_11_2"/>
    <protectedRange algorithmName="SHA-512" hashValue="ON39YdpmFHfN9f47KpiRvqrKx0V9+erV1CNkpWzYhW/Qyc6aT8rEyCrvauWSYGZK2ia3o7vd3akF07acHAFpOA==" saltValue="yVW9XmDwTqEnmpSGai0KYg==" spinCount="100000" sqref="E7:J7 B7:C7" name="Range1_5_2"/>
    <protectedRange algorithmName="SHA-512" hashValue="ON39YdpmFHfN9f47KpiRvqrKx0V9+erV1CNkpWzYhW/Qyc6aT8rEyCrvauWSYGZK2ia3o7vd3akF07acHAFpOA==" saltValue="yVW9XmDwTqEnmpSGai0KYg==" spinCount="100000" sqref="D7" name="Range1_1_3_2"/>
    <protectedRange algorithmName="SHA-512" hashValue="ON39YdpmFHfN9f47KpiRvqrKx0V9+erV1CNkpWzYhW/Qyc6aT8rEyCrvauWSYGZK2ia3o7vd3akF07acHAFpOA==" saltValue="yVW9XmDwTqEnmpSGai0KYg==" spinCount="100000" sqref="E8:J8 B8:C8" name="Range1_2_1_1_1"/>
    <protectedRange algorithmName="SHA-512" hashValue="ON39YdpmFHfN9f47KpiRvqrKx0V9+erV1CNkpWzYhW/Qyc6aT8rEyCrvauWSYGZK2ia3o7vd3akF07acHAFpOA==" saltValue="yVW9XmDwTqEnmpSGai0KYg==" spinCount="100000" sqref="D8" name="Range1_1_3_1_1_1"/>
    <protectedRange algorithmName="SHA-512" hashValue="ON39YdpmFHfN9f47KpiRvqrKx0V9+erV1CNkpWzYhW/Qyc6aT8rEyCrvauWSYGZK2ia3o7vd3akF07acHAFpOA==" saltValue="yVW9XmDwTqEnmpSGai0KYg==" spinCount="100000" sqref="B9:C9 E9:J9" name="Range1_31"/>
    <protectedRange algorithmName="SHA-512" hashValue="ON39YdpmFHfN9f47KpiRvqrKx0V9+erV1CNkpWzYhW/Qyc6aT8rEyCrvauWSYGZK2ia3o7vd3akF07acHAFpOA==" saltValue="yVW9XmDwTqEnmpSGai0KYg==" spinCount="100000" sqref="D9" name="Range1_1_13"/>
  </protectedRanges>
  <conditionalFormatting sqref="E2">
    <cfRule type="top10" dxfId="2097" priority="38" rank="1"/>
  </conditionalFormatting>
  <conditionalFormatting sqref="F2">
    <cfRule type="top10" dxfId="2096" priority="39" rank="1"/>
  </conditionalFormatting>
  <conditionalFormatting sqref="G2">
    <cfRule type="top10" dxfId="2095" priority="40" rank="1"/>
  </conditionalFormatting>
  <conditionalFormatting sqref="H2">
    <cfRule type="top10" dxfId="2094" priority="41" rank="1"/>
  </conditionalFormatting>
  <conditionalFormatting sqref="I2">
    <cfRule type="top10" dxfId="2093" priority="42" rank="1"/>
  </conditionalFormatting>
  <conditionalFormatting sqref="J2">
    <cfRule type="top10" dxfId="2092" priority="43" rank="1"/>
  </conditionalFormatting>
  <conditionalFormatting sqref="E3">
    <cfRule type="top10" dxfId="2091" priority="37" rank="1"/>
  </conditionalFormatting>
  <conditionalFormatting sqref="F3">
    <cfRule type="top10" dxfId="2090" priority="36" rank="1"/>
  </conditionalFormatting>
  <conditionalFormatting sqref="G3">
    <cfRule type="top10" dxfId="2089" priority="35" rank="1"/>
  </conditionalFormatting>
  <conditionalFormatting sqref="H3">
    <cfRule type="top10" dxfId="2088" priority="34" rank="1"/>
  </conditionalFormatting>
  <conditionalFormatting sqref="I3">
    <cfRule type="top10" dxfId="2087" priority="33" rank="1"/>
  </conditionalFormatting>
  <conditionalFormatting sqref="J3">
    <cfRule type="top10" dxfId="2086" priority="32" rank="1"/>
  </conditionalFormatting>
  <conditionalFormatting sqref="E4">
    <cfRule type="top10" dxfId="2085" priority="31" rank="1"/>
  </conditionalFormatting>
  <conditionalFormatting sqref="F4">
    <cfRule type="top10" dxfId="2084" priority="30" rank="1"/>
  </conditionalFormatting>
  <conditionalFormatting sqref="G4">
    <cfRule type="top10" dxfId="2083" priority="29" rank="1"/>
  </conditionalFormatting>
  <conditionalFormatting sqref="H4">
    <cfRule type="top10" dxfId="2082" priority="28" rank="1"/>
  </conditionalFormatting>
  <conditionalFormatting sqref="I4">
    <cfRule type="top10" dxfId="2081" priority="27" rank="1"/>
  </conditionalFormatting>
  <conditionalFormatting sqref="J4">
    <cfRule type="top10" dxfId="2080" priority="26" rank="1"/>
  </conditionalFormatting>
  <conditionalFormatting sqref="E5:E6">
    <cfRule type="top10" dxfId="2079" priority="20" rank="1"/>
  </conditionalFormatting>
  <conditionalFormatting sqref="F5:F6">
    <cfRule type="top10" dxfId="2078" priority="21" rank="1"/>
  </conditionalFormatting>
  <conditionalFormatting sqref="G5:G6">
    <cfRule type="top10" dxfId="2077" priority="22" rank="1"/>
  </conditionalFormatting>
  <conditionalFormatting sqref="H5:H6">
    <cfRule type="top10" dxfId="2076" priority="23" rank="1"/>
  </conditionalFormatting>
  <conditionalFormatting sqref="I5:I6">
    <cfRule type="top10" dxfId="2075" priority="24" rank="1"/>
  </conditionalFormatting>
  <conditionalFormatting sqref="J5:J6">
    <cfRule type="top10" dxfId="2074" priority="25" rank="1"/>
  </conditionalFormatting>
  <conditionalFormatting sqref="I7">
    <cfRule type="top10" dxfId="2073" priority="19" rank="1"/>
  </conditionalFormatting>
  <conditionalFormatting sqref="H7">
    <cfRule type="top10" dxfId="2072" priority="15" rank="1"/>
  </conditionalFormatting>
  <conditionalFormatting sqref="J7">
    <cfRule type="top10" dxfId="2071" priority="16" rank="1"/>
  </conditionalFormatting>
  <conditionalFormatting sqref="G7">
    <cfRule type="top10" dxfId="2070" priority="18" rank="1"/>
  </conditionalFormatting>
  <conditionalFormatting sqref="F7">
    <cfRule type="top10" dxfId="2069" priority="17" rank="1"/>
  </conditionalFormatting>
  <conditionalFormatting sqref="E7">
    <cfRule type="top10" dxfId="2068" priority="14" rank="1"/>
  </conditionalFormatting>
  <conditionalFormatting sqref="E8">
    <cfRule type="top10" dxfId="2067" priority="13" rank="1"/>
  </conditionalFormatting>
  <conditionalFormatting sqref="F8">
    <cfRule type="top10" dxfId="2066" priority="12" rank="1"/>
  </conditionalFormatting>
  <conditionalFormatting sqref="G8">
    <cfRule type="top10" dxfId="2065" priority="11" rank="1"/>
  </conditionalFormatting>
  <conditionalFormatting sqref="H8">
    <cfRule type="top10" dxfId="2064" priority="10" rank="1"/>
  </conditionalFormatting>
  <conditionalFormatting sqref="I8">
    <cfRule type="top10" dxfId="2063" priority="9" rank="1"/>
  </conditionalFormatting>
  <conditionalFormatting sqref="J8">
    <cfRule type="top10" dxfId="2062" priority="8" rank="1"/>
  </conditionalFormatting>
  <conditionalFormatting sqref="E9:J9">
    <cfRule type="cellIs" dxfId="2061" priority="7" operator="equal">
      <formula>200</formula>
    </cfRule>
  </conditionalFormatting>
  <conditionalFormatting sqref="F9">
    <cfRule type="top10" dxfId="2060" priority="1" rank="1"/>
  </conditionalFormatting>
  <conditionalFormatting sqref="G9">
    <cfRule type="top10" dxfId="2059" priority="2" rank="1"/>
  </conditionalFormatting>
  <conditionalFormatting sqref="H9">
    <cfRule type="top10" dxfId="2058" priority="3" rank="1"/>
  </conditionalFormatting>
  <conditionalFormatting sqref="I9">
    <cfRule type="top10" dxfId="2057" priority="4" rank="1"/>
  </conditionalFormatting>
  <conditionalFormatting sqref="J9">
    <cfRule type="top10" dxfId="2056" priority="5" rank="1"/>
  </conditionalFormatting>
  <conditionalFormatting sqref="E9">
    <cfRule type="top10" dxfId="2055" priority="6" rank="1"/>
  </conditionalFormatting>
  <hyperlinks>
    <hyperlink ref="Q1" location="'National Rankings'!A1" display="Back to Ranking" xr:uid="{E6897CA5-A023-49CF-8D2D-707060C136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484391-150B-4856-B77F-30C05720BC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61A21-E565-4D06-B81D-9F5BCC6B9CC6}">
  <sheetPr codeName="Sheet121"/>
  <dimension ref="A1:Q4"/>
  <sheetViews>
    <sheetView workbookViewId="0">
      <selection activeCell="B2" sqref="B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15" t="s">
        <v>177</v>
      </c>
      <c r="C2" s="16">
        <v>44721</v>
      </c>
      <c r="D2" s="17" t="s">
        <v>154</v>
      </c>
      <c r="E2" s="18">
        <v>169</v>
      </c>
      <c r="F2" s="18">
        <v>172</v>
      </c>
      <c r="G2" s="18">
        <v>178</v>
      </c>
      <c r="H2" s="18"/>
      <c r="I2" s="18"/>
      <c r="J2" s="18"/>
      <c r="K2" s="21">
        <v>3</v>
      </c>
      <c r="L2" s="21">
        <v>519</v>
      </c>
      <c r="M2" s="22">
        <v>173</v>
      </c>
      <c r="N2" s="23">
        <v>2</v>
      </c>
      <c r="O2" s="24">
        <v>175</v>
      </c>
    </row>
    <row r="4" spans="1:17" x14ac:dyDescent="0.3">
      <c r="K4" s="8">
        <f>SUM(K2:K3)</f>
        <v>3</v>
      </c>
      <c r="L4" s="8">
        <f>SUM(L2:L3)</f>
        <v>519</v>
      </c>
      <c r="M4" s="7">
        <f>SUM(L4/K4)</f>
        <v>173</v>
      </c>
      <c r="N4" s="8">
        <f>SUM(N2:N3)</f>
        <v>2</v>
      </c>
      <c r="O4" s="12">
        <f>SUM(M4+N4)</f>
        <v>175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4_2_1"/>
    <protectedRange algorithmName="SHA-512" hashValue="ON39YdpmFHfN9f47KpiRvqrKx0V9+erV1CNkpWzYhW/Qyc6aT8rEyCrvauWSYGZK2ia3o7vd3akF07acHAFpOA==" saltValue="yVW9XmDwTqEnmpSGai0KYg==" spinCount="100000" sqref="D2" name="Range1_1_11_2_1"/>
  </protectedRanges>
  <conditionalFormatting sqref="E2">
    <cfRule type="top10" dxfId="2054" priority="1" rank="1"/>
  </conditionalFormatting>
  <conditionalFormatting sqref="F2">
    <cfRule type="top10" dxfId="2053" priority="2" rank="1"/>
  </conditionalFormatting>
  <conditionalFormatting sqref="G2">
    <cfRule type="top10" dxfId="2052" priority="3" rank="1"/>
  </conditionalFormatting>
  <conditionalFormatting sqref="H2">
    <cfRule type="top10" dxfId="2051" priority="4" rank="1"/>
  </conditionalFormatting>
  <conditionalFormatting sqref="I2">
    <cfRule type="top10" dxfId="2050" priority="5" rank="1"/>
  </conditionalFormatting>
  <conditionalFormatting sqref="J2">
    <cfRule type="top10" dxfId="2049" priority="6" rank="1"/>
  </conditionalFormatting>
  <hyperlinks>
    <hyperlink ref="Q1" location="'National Rankings'!A1" display="Back to Ranking" xr:uid="{76FE6CA3-C832-49D8-9FA4-3D0BA1BDF6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4CAA73-1AF9-4253-B049-99004BD2B3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87CAC-3E0A-4C76-887E-427B9D4534AC}">
  <sheetPr codeName="Sheet28"/>
  <dimension ref="A1:Q12"/>
  <sheetViews>
    <sheetView workbookViewId="0">
      <selection activeCell="A10" sqref="A10:O1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22</v>
      </c>
      <c r="B2" s="15" t="s">
        <v>26</v>
      </c>
      <c r="C2" s="16">
        <v>44611</v>
      </c>
      <c r="D2" s="17" t="s">
        <v>32</v>
      </c>
      <c r="E2" s="18">
        <v>189</v>
      </c>
      <c r="F2" s="18">
        <v>193</v>
      </c>
      <c r="G2" s="18">
        <v>190</v>
      </c>
      <c r="H2" s="18">
        <v>182</v>
      </c>
      <c r="I2" s="18"/>
      <c r="J2" s="18"/>
      <c r="K2" s="21">
        <v>4</v>
      </c>
      <c r="L2" s="21">
        <v>754</v>
      </c>
      <c r="M2" s="22">
        <v>188.5</v>
      </c>
      <c r="N2" s="23">
        <v>2</v>
      </c>
      <c r="O2" s="24">
        <v>190.5</v>
      </c>
    </row>
    <row r="3" spans="1:17" x14ac:dyDescent="0.3">
      <c r="A3" s="14" t="s">
        <v>22</v>
      </c>
      <c r="B3" s="15" t="s">
        <v>26</v>
      </c>
      <c r="C3" s="16">
        <v>44612</v>
      </c>
      <c r="D3" s="17" t="s">
        <v>33</v>
      </c>
      <c r="E3" s="18">
        <v>192</v>
      </c>
      <c r="F3" s="18">
        <v>187</v>
      </c>
      <c r="G3" s="18">
        <v>191</v>
      </c>
      <c r="H3" s="18">
        <v>196.001</v>
      </c>
      <c r="I3" s="18"/>
      <c r="J3" s="18"/>
      <c r="K3" s="21">
        <v>4</v>
      </c>
      <c r="L3" s="21">
        <v>766.00099999999998</v>
      </c>
      <c r="M3" s="22">
        <v>191.50024999999999</v>
      </c>
      <c r="N3" s="23">
        <v>4</v>
      </c>
      <c r="O3" s="24">
        <v>195.50024999999999</v>
      </c>
    </row>
    <row r="4" spans="1:17" x14ac:dyDescent="0.3">
      <c r="A4" s="43" t="s">
        <v>22</v>
      </c>
      <c r="B4" s="52" t="s">
        <v>26</v>
      </c>
      <c r="C4" s="53">
        <v>44709</v>
      </c>
      <c r="D4" s="54" t="s">
        <v>133</v>
      </c>
      <c r="E4" s="55">
        <v>193</v>
      </c>
      <c r="F4" s="55">
        <v>195</v>
      </c>
      <c r="G4" s="55">
        <v>193</v>
      </c>
      <c r="H4" s="55">
        <v>198</v>
      </c>
      <c r="I4" s="55">
        <v>196</v>
      </c>
      <c r="J4" s="55">
        <v>195</v>
      </c>
      <c r="K4" s="56">
        <v>6</v>
      </c>
      <c r="L4" s="56">
        <v>1170</v>
      </c>
      <c r="M4" s="57">
        <v>195</v>
      </c>
      <c r="N4" s="58">
        <v>4</v>
      </c>
      <c r="O4" s="59">
        <v>199</v>
      </c>
    </row>
    <row r="5" spans="1:17" x14ac:dyDescent="0.3">
      <c r="A5" s="43" t="s">
        <v>22</v>
      </c>
      <c r="B5" s="52" t="s">
        <v>26</v>
      </c>
      <c r="C5" s="53">
        <v>44710</v>
      </c>
      <c r="D5" s="54" t="s">
        <v>133</v>
      </c>
      <c r="E5" s="55">
        <v>197</v>
      </c>
      <c r="F5" s="55">
        <v>194</v>
      </c>
      <c r="G5" s="55">
        <v>191</v>
      </c>
      <c r="H5" s="55">
        <v>191</v>
      </c>
      <c r="I5" s="55"/>
      <c r="J5" s="55"/>
      <c r="K5" s="56">
        <v>4</v>
      </c>
      <c r="L5" s="56">
        <v>773</v>
      </c>
      <c r="M5" s="57">
        <v>193.25</v>
      </c>
      <c r="N5" s="58">
        <v>2</v>
      </c>
      <c r="O5" s="59">
        <v>195.25</v>
      </c>
    </row>
    <row r="6" spans="1:17" x14ac:dyDescent="0.3">
      <c r="A6" s="14" t="s">
        <v>62</v>
      </c>
      <c r="B6" s="15" t="s">
        <v>26</v>
      </c>
      <c r="C6" s="16">
        <v>44730</v>
      </c>
      <c r="D6" s="17" t="s">
        <v>32</v>
      </c>
      <c r="E6" s="18">
        <v>198</v>
      </c>
      <c r="F6" s="18">
        <v>199</v>
      </c>
      <c r="G6" s="18">
        <v>189</v>
      </c>
      <c r="H6" s="18">
        <v>196</v>
      </c>
      <c r="I6" s="18">
        <v>196</v>
      </c>
      <c r="J6" s="18">
        <v>196</v>
      </c>
      <c r="K6" s="21">
        <v>6</v>
      </c>
      <c r="L6" s="21">
        <v>1174</v>
      </c>
      <c r="M6" s="22">
        <v>195.66666666666666</v>
      </c>
      <c r="N6" s="23">
        <v>4</v>
      </c>
      <c r="O6" s="24">
        <v>199.66666666666666</v>
      </c>
    </row>
    <row r="7" spans="1:17" x14ac:dyDescent="0.3">
      <c r="A7" s="14" t="s">
        <v>62</v>
      </c>
      <c r="B7" s="15" t="s">
        <v>26</v>
      </c>
      <c r="C7" s="16" t="e">
        <f>#REF!</f>
        <v>#REF!</v>
      </c>
      <c r="D7" s="17" t="s">
        <v>193</v>
      </c>
      <c r="E7" s="18">
        <v>191</v>
      </c>
      <c r="F7" s="18">
        <v>196</v>
      </c>
      <c r="G7" s="18">
        <v>195</v>
      </c>
      <c r="H7" s="18">
        <v>196.001</v>
      </c>
      <c r="I7" s="18"/>
      <c r="J7" s="18"/>
      <c r="K7" s="21">
        <v>4</v>
      </c>
      <c r="L7" s="21">
        <v>778.00099999999998</v>
      </c>
      <c r="M7" s="22">
        <v>194.50024999999999</v>
      </c>
      <c r="N7" s="23">
        <v>4</v>
      </c>
      <c r="O7" s="24">
        <v>198.50024999999999</v>
      </c>
    </row>
    <row r="8" spans="1:17" x14ac:dyDescent="0.3">
      <c r="A8" s="14" t="s">
        <v>62</v>
      </c>
      <c r="B8" s="15" t="s">
        <v>26</v>
      </c>
      <c r="C8" s="16">
        <v>44765</v>
      </c>
      <c r="D8" s="17" t="s">
        <v>133</v>
      </c>
      <c r="E8" s="18">
        <v>196</v>
      </c>
      <c r="F8" s="18">
        <v>193</v>
      </c>
      <c r="G8" s="18">
        <v>197</v>
      </c>
      <c r="H8" s="18">
        <v>195</v>
      </c>
      <c r="I8" s="18">
        <v>198</v>
      </c>
      <c r="J8" s="18">
        <v>194</v>
      </c>
      <c r="K8" s="21">
        <v>6</v>
      </c>
      <c r="L8" s="21">
        <v>1173</v>
      </c>
      <c r="M8" s="22">
        <v>195.5</v>
      </c>
      <c r="N8" s="23">
        <v>4</v>
      </c>
      <c r="O8" s="24">
        <v>199.5</v>
      </c>
    </row>
    <row r="9" spans="1:17" x14ac:dyDescent="0.3">
      <c r="A9" s="14" t="s">
        <v>62</v>
      </c>
      <c r="B9" s="15" t="s">
        <v>26</v>
      </c>
      <c r="C9" s="16">
        <v>44766</v>
      </c>
      <c r="D9" s="17" t="s">
        <v>133</v>
      </c>
      <c r="E9" s="18">
        <v>193</v>
      </c>
      <c r="F9" s="18">
        <v>192</v>
      </c>
      <c r="G9" s="18">
        <v>196</v>
      </c>
      <c r="H9" s="18">
        <v>195</v>
      </c>
      <c r="I9" s="18"/>
      <c r="J9" s="18"/>
      <c r="K9" s="21">
        <v>4</v>
      </c>
      <c r="L9" s="21">
        <v>776</v>
      </c>
      <c r="M9" s="22">
        <v>194</v>
      </c>
      <c r="N9" s="23">
        <v>2</v>
      </c>
      <c r="O9" s="24">
        <v>196</v>
      </c>
    </row>
    <row r="10" spans="1:17" x14ac:dyDescent="0.3">
      <c r="A10" s="14" t="s">
        <v>37</v>
      </c>
      <c r="B10" s="15" t="s">
        <v>26</v>
      </c>
      <c r="C10" s="16">
        <v>44807</v>
      </c>
      <c r="D10" s="17" t="s">
        <v>241</v>
      </c>
      <c r="E10" s="18">
        <v>191</v>
      </c>
      <c r="F10" s="18">
        <v>191</v>
      </c>
      <c r="G10" s="18">
        <v>197</v>
      </c>
      <c r="H10" s="18">
        <v>198</v>
      </c>
      <c r="I10" s="18">
        <v>198</v>
      </c>
      <c r="J10" s="18">
        <v>197</v>
      </c>
      <c r="K10" s="21">
        <v>6</v>
      </c>
      <c r="L10" s="21">
        <v>1172</v>
      </c>
      <c r="M10" s="22">
        <v>195.33333333333334</v>
      </c>
      <c r="N10" s="23">
        <v>4</v>
      </c>
      <c r="O10" s="24">
        <v>199.33333333333334</v>
      </c>
    </row>
    <row r="12" spans="1:17" x14ac:dyDescent="0.3">
      <c r="K12" s="8">
        <f>SUM(K2:K11)</f>
        <v>44</v>
      </c>
      <c r="L12" s="8">
        <f>SUM(L2:L11)</f>
        <v>8536.0020000000004</v>
      </c>
      <c r="M12" s="7">
        <f>SUM(L12/K12)</f>
        <v>194.00004545454547</v>
      </c>
      <c r="N12" s="8">
        <f>SUM(N2:N11)</f>
        <v>30</v>
      </c>
      <c r="O12" s="12">
        <f>SUM(M12+N12)</f>
        <v>224.00004545454547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4:J5 B4:C5" name="Range1_15_2"/>
    <protectedRange algorithmName="SHA-512" hashValue="ON39YdpmFHfN9f47KpiRvqrKx0V9+erV1CNkpWzYhW/Qyc6aT8rEyCrvauWSYGZK2ia3o7vd3akF07acHAFpOA==" saltValue="yVW9XmDwTqEnmpSGai0KYg==" spinCount="100000" sqref="D4:D5" name="Range1_1_12_2"/>
    <protectedRange algorithmName="SHA-512" hashValue="ON39YdpmFHfN9f47KpiRvqrKx0V9+erV1CNkpWzYhW/Qyc6aT8rEyCrvauWSYGZK2ia3o7vd3akF07acHAFpOA==" saltValue="yVW9XmDwTqEnmpSGai0KYg==" spinCount="100000" sqref="B6:C7 E6:J7" name="Range1_5_2"/>
    <protectedRange algorithmName="SHA-512" hashValue="ON39YdpmFHfN9f47KpiRvqrKx0V9+erV1CNkpWzYhW/Qyc6aT8rEyCrvauWSYGZK2ia3o7vd3akF07acHAFpOA==" saltValue="yVW9XmDwTqEnmpSGai0KYg==" spinCount="100000" sqref="D6:D7" name="Range1_1_3_2"/>
    <protectedRange algorithmName="SHA-512" hashValue="ON39YdpmFHfN9f47KpiRvqrKx0V9+erV1CNkpWzYhW/Qyc6aT8rEyCrvauWSYGZK2ia3o7vd3akF07acHAFpOA==" saltValue="yVW9XmDwTqEnmpSGai0KYg==" spinCount="100000" sqref="B8:C9 I8:J9" name="Range1_18"/>
    <protectedRange algorithmName="SHA-512" hashValue="ON39YdpmFHfN9f47KpiRvqrKx0V9+erV1CNkpWzYhW/Qyc6aT8rEyCrvauWSYGZK2ia3o7vd3akF07acHAFpOA==" saltValue="yVW9XmDwTqEnmpSGai0KYg==" spinCount="100000" sqref="D8:D9" name="Range1_1_14_1"/>
    <protectedRange algorithmName="SHA-512" hashValue="ON39YdpmFHfN9f47KpiRvqrKx0V9+erV1CNkpWzYhW/Qyc6aT8rEyCrvauWSYGZK2ia3o7vd3akF07acHAFpOA==" saltValue="yVW9XmDwTqEnmpSGai0KYg==" spinCount="100000" sqref="E8:H9" name="Range1_3_5"/>
    <protectedRange algorithmName="SHA-512" hashValue="ON39YdpmFHfN9f47KpiRvqrKx0V9+erV1CNkpWzYhW/Qyc6aT8rEyCrvauWSYGZK2ia3o7vd3akF07acHAFpOA==" saltValue="yVW9XmDwTqEnmpSGai0KYg==" spinCount="100000" sqref="E10:J10 B10:C10" name="Range1_32"/>
    <protectedRange algorithmName="SHA-512" hashValue="ON39YdpmFHfN9f47KpiRvqrKx0V9+erV1CNkpWzYhW/Qyc6aT8rEyCrvauWSYGZK2ia3o7vd3akF07acHAFpOA==" saltValue="yVW9XmDwTqEnmpSGai0KYg==" spinCount="100000" sqref="D10" name="Range1_1_14"/>
  </protectedRanges>
  <conditionalFormatting sqref="E2">
    <cfRule type="top10" dxfId="2048" priority="31" rank="1"/>
  </conditionalFormatting>
  <conditionalFormatting sqref="F2">
    <cfRule type="top10" dxfId="2047" priority="30" rank="1"/>
  </conditionalFormatting>
  <conditionalFormatting sqref="G2">
    <cfRule type="top10" dxfId="2046" priority="29" rank="1"/>
  </conditionalFormatting>
  <conditionalFormatting sqref="H2">
    <cfRule type="top10" dxfId="2045" priority="28" rank="1"/>
  </conditionalFormatting>
  <conditionalFormatting sqref="I2">
    <cfRule type="top10" dxfId="2044" priority="27" rank="1"/>
  </conditionalFormatting>
  <conditionalFormatting sqref="J2">
    <cfRule type="top10" dxfId="2043" priority="26" rank="1"/>
  </conditionalFormatting>
  <conditionalFormatting sqref="I4:I5">
    <cfRule type="top10" dxfId="2042" priority="20" rank="1"/>
  </conditionalFormatting>
  <conditionalFormatting sqref="H4:H5">
    <cfRule type="top10" dxfId="2041" priority="21" rank="1"/>
  </conditionalFormatting>
  <conditionalFormatting sqref="J4:J5">
    <cfRule type="top10" dxfId="2040" priority="22" rank="1"/>
  </conditionalFormatting>
  <conditionalFormatting sqref="G4:G5">
    <cfRule type="top10" dxfId="2039" priority="23" rank="1"/>
  </conditionalFormatting>
  <conditionalFormatting sqref="F4:F5">
    <cfRule type="top10" dxfId="2038" priority="24" rank="1"/>
  </conditionalFormatting>
  <conditionalFormatting sqref="E4:E5">
    <cfRule type="top10" dxfId="2037" priority="25" rank="1"/>
  </conditionalFormatting>
  <conditionalFormatting sqref="I6:I7">
    <cfRule type="top10" dxfId="2036" priority="19" rank="1"/>
  </conditionalFormatting>
  <conditionalFormatting sqref="H6:H7">
    <cfRule type="top10" dxfId="2035" priority="15" rank="1"/>
  </conditionalFormatting>
  <conditionalFormatting sqref="J6:J7">
    <cfRule type="top10" dxfId="2034" priority="16" rank="1"/>
  </conditionalFormatting>
  <conditionalFormatting sqref="G6:G7">
    <cfRule type="top10" dxfId="2033" priority="18" rank="1"/>
  </conditionalFormatting>
  <conditionalFormatting sqref="F6:F7">
    <cfRule type="top10" dxfId="2032" priority="17" rank="1"/>
  </conditionalFormatting>
  <conditionalFormatting sqref="E6:E7">
    <cfRule type="top10" dxfId="2031" priority="14" rank="1"/>
  </conditionalFormatting>
  <conditionalFormatting sqref="I8:I9">
    <cfRule type="top10" dxfId="2030" priority="9" rank="1"/>
  </conditionalFormatting>
  <conditionalFormatting sqref="E8:E9">
    <cfRule type="top10" dxfId="2029" priority="13" rank="1"/>
  </conditionalFormatting>
  <conditionalFormatting sqref="G8:G9">
    <cfRule type="top10" dxfId="2028" priority="11" rank="1"/>
  </conditionalFormatting>
  <conditionalFormatting sqref="H8:H9">
    <cfRule type="top10" dxfId="2027" priority="10" rank="1"/>
  </conditionalFormatting>
  <conditionalFormatting sqref="J8:J9">
    <cfRule type="top10" dxfId="2026" priority="8" rank="1"/>
  </conditionalFormatting>
  <conditionalFormatting sqref="F8:F9">
    <cfRule type="top10" dxfId="2025" priority="12" rank="1"/>
  </conditionalFormatting>
  <conditionalFormatting sqref="F10">
    <cfRule type="top10" dxfId="2024" priority="2" rank="1"/>
  </conditionalFormatting>
  <conditionalFormatting sqref="G10">
    <cfRule type="top10" dxfId="2023" priority="3" rank="1"/>
  </conditionalFormatting>
  <conditionalFormatting sqref="H10">
    <cfRule type="top10" dxfId="2022" priority="4" rank="1"/>
  </conditionalFormatting>
  <conditionalFormatting sqref="I10">
    <cfRule type="top10" dxfId="2021" priority="5" rank="1"/>
  </conditionalFormatting>
  <conditionalFormatting sqref="J10">
    <cfRule type="top10" dxfId="2020" priority="6" rank="1"/>
  </conditionalFormatting>
  <conditionalFormatting sqref="E10">
    <cfRule type="top10" dxfId="2019" priority="7" rank="1"/>
  </conditionalFormatting>
  <conditionalFormatting sqref="E10:J10">
    <cfRule type="cellIs" dxfId="2018" priority="1" operator="equal">
      <formula>200</formula>
    </cfRule>
  </conditionalFormatting>
  <hyperlinks>
    <hyperlink ref="Q1" location="'National Rankings'!A1" display="Back to Ranking" xr:uid="{1F1A6232-F4DA-4E49-904A-B583B8E1CF7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7ACC23-84A8-4193-AEE0-3B1FFEF5600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20E8C-9E8D-4ED0-9E44-F9FBBCD6A7FE}">
  <dimension ref="A1:Q9"/>
  <sheetViews>
    <sheetView workbookViewId="0">
      <selection activeCell="A6" sqref="A6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78" t="s">
        <v>238</v>
      </c>
      <c r="C2" s="16">
        <v>44794</v>
      </c>
      <c r="D2" s="17" t="s">
        <v>84</v>
      </c>
      <c r="E2" s="18">
        <v>192</v>
      </c>
      <c r="F2" s="18">
        <v>190</v>
      </c>
      <c r="G2" s="18">
        <v>187</v>
      </c>
      <c r="H2" s="18">
        <v>191</v>
      </c>
      <c r="I2" s="18"/>
      <c r="J2" s="18"/>
      <c r="K2" s="21">
        <v>4</v>
      </c>
      <c r="L2" s="21">
        <v>760</v>
      </c>
      <c r="M2" s="22">
        <v>190</v>
      </c>
      <c r="N2" s="23">
        <v>2</v>
      </c>
      <c r="O2" s="24">
        <v>192</v>
      </c>
    </row>
    <row r="3" spans="1:17" x14ac:dyDescent="0.3">
      <c r="A3" s="14" t="s">
        <v>62</v>
      </c>
      <c r="B3" s="15" t="s">
        <v>238</v>
      </c>
      <c r="C3" s="16">
        <v>44811</v>
      </c>
      <c r="D3" s="17" t="s">
        <v>79</v>
      </c>
      <c r="E3" s="18">
        <v>174</v>
      </c>
      <c r="F3" s="18">
        <v>195</v>
      </c>
      <c r="G3" s="18">
        <v>196</v>
      </c>
      <c r="H3" s="18">
        <v>194</v>
      </c>
      <c r="I3" s="18"/>
      <c r="J3" s="18"/>
      <c r="K3" s="21">
        <v>4</v>
      </c>
      <c r="L3" s="21">
        <v>759</v>
      </c>
      <c r="M3" s="22">
        <v>189.75</v>
      </c>
      <c r="N3" s="23">
        <v>2</v>
      </c>
      <c r="O3" s="24">
        <v>191.75</v>
      </c>
    </row>
    <row r="4" spans="1:17" x14ac:dyDescent="0.3">
      <c r="A4" s="14" t="s">
        <v>62</v>
      </c>
      <c r="B4" s="15" t="s">
        <v>266</v>
      </c>
      <c r="C4" s="16">
        <v>44815</v>
      </c>
      <c r="D4" s="17" t="s">
        <v>82</v>
      </c>
      <c r="E4" s="18">
        <v>187</v>
      </c>
      <c r="F4" s="18">
        <v>194</v>
      </c>
      <c r="G4" s="18">
        <v>189</v>
      </c>
      <c r="H4" s="18">
        <v>193</v>
      </c>
      <c r="I4" s="18">
        <v>195</v>
      </c>
      <c r="J4" s="18">
        <v>192</v>
      </c>
      <c r="K4" s="21">
        <v>6</v>
      </c>
      <c r="L4" s="21">
        <v>1150</v>
      </c>
      <c r="M4" s="22">
        <v>191.66666666666666</v>
      </c>
      <c r="N4" s="23">
        <v>4</v>
      </c>
      <c r="O4" s="24">
        <v>195.66666666666666</v>
      </c>
    </row>
    <row r="5" spans="1:17" x14ac:dyDescent="0.3">
      <c r="A5" s="14" t="s">
        <v>62</v>
      </c>
      <c r="B5" s="15" t="s">
        <v>238</v>
      </c>
      <c r="C5" s="16">
        <v>44822</v>
      </c>
      <c r="D5" s="17" t="s">
        <v>84</v>
      </c>
      <c r="E5" s="18">
        <v>183</v>
      </c>
      <c r="F5" s="18">
        <v>189</v>
      </c>
      <c r="G5" s="18">
        <v>196</v>
      </c>
      <c r="H5" s="18">
        <v>194</v>
      </c>
      <c r="I5" s="18"/>
      <c r="J5" s="18"/>
      <c r="K5" s="21">
        <v>4</v>
      </c>
      <c r="L5" s="21">
        <v>762</v>
      </c>
      <c r="M5" s="22">
        <v>190.5</v>
      </c>
      <c r="N5" s="23">
        <v>2</v>
      </c>
      <c r="O5" s="24">
        <v>192.5</v>
      </c>
    </row>
    <row r="6" spans="1:17" x14ac:dyDescent="0.3">
      <c r="A6" s="14" t="s">
        <v>37</v>
      </c>
      <c r="B6" s="15" t="s">
        <v>266</v>
      </c>
      <c r="C6" s="16">
        <v>44850</v>
      </c>
      <c r="D6" s="17" t="s">
        <v>223</v>
      </c>
      <c r="E6" s="18">
        <v>193</v>
      </c>
      <c r="F6" s="18">
        <v>188</v>
      </c>
      <c r="G6" s="18">
        <v>183</v>
      </c>
      <c r="H6" s="18">
        <v>183</v>
      </c>
      <c r="I6" s="18">
        <v>188</v>
      </c>
      <c r="J6" s="18">
        <v>183</v>
      </c>
      <c r="K6" s="21">
        <v>6</v>
      </c>
      <c r="L6" s="21">
        <v>1118</v>
      </c>
      <c r="M6" s="22">
        <v>186.33333333333334</v>
      </c>
      <c r="N6" s="23">
        <v>4</v>
      </c>
      <c r="O6" s="24">
        <v>190.33333333333334</v>
      </c>
    </row>
    <row r="7" spans="1:17" x14ac:dyDescent="0.3">
      <c r="A7" s="14" t="s">
        <v>37</v>
      </c>
      <c r="B7" s="90" t="s">
        <v>238</v>
      </c>
      <c r="C7" s="16">
        <v>44839</v>
      </c>
      <c r="D7" s="17" t="s">
        <v>79</v>
      </c>
      <c r="E7" s="18">
        <v>189</v>
      </c>
      <c r="F7" s="18">
        <v>182</v>
      </c>
      <c r="G7" s="18">
        <v>195</v>
      </c>
      <c r="H7" s="18">
        <v>191</v>
      </c>
      <c r="I7" s="18"/>
      <c r="J7" s="18"/>
      <c r="K7" s="21">
        <v>4</v>
      </c>
      <c r="L7" s="21">
        <v>757</v>
      </c>
      <c r="M7" s="22">
        <v>189.25</v>
      </c>
      <c r="N7" s="23">
        <v>2</v>
      </c>
      <c r="O7" s="24">
        <v>191.25</v>
      </c>
    </row>
    <row r="9" spans="1:17" x14ac:dyDescent="0.3">
      <c r="K9" s="8">
        <f>SUM(K2:K8)</f>
        <v>28</v>
      </c>
      <c r="L9" s="8">
        <f>SUM(L2:L8)</f>
        <v>5306</v>
      </c>
      <c r="M9" s="7">
        <f>SUM(L9/K9)</f>
        <v>189.5</v>
      </c>
      <c r="N9" s="8">
        <f>SUM(N2:N8)</f>
        <v>16</v>
      </c>
      <c r="O9" s="12">
        <f>SUM(M9+N9)</f>
        <v>205.5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B3:C3 I3:J3" name="Range1_2_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6"/>
    <protectedRange algorithmName="SHA-512" hashValue="ON39YdpmFHfN9f47KpiRvqrKx0V9+erV1CNkpWzYhW/Qyc6aT8rEyCrvauWSYGZK2ia3o7vd3akF07acHAFpOA==" saltValue="yVW9XmDwTqEnmpSGai0KYg==" spinCount="100000" sqref="C6:C7" name="Range1_24"/>
    <protectedRange algorithmName="SHA-512" hashValue="ON39YdpmFHfN9f47KpiRvqrKx0V9+erV1CNkpWzYhW/Qyc6aT8rEyCrvauWSYGZK2ia3o7vd3akF07acHAFpOA==" saltValue="yVW9XmDwTqEnmpSGai0KYg==" spinCount="100000" sqref="D6:D7" name="Range1_1_23_1"/>
    <protectedRange algorithmName="SHA-512" hashValue="ON39YdpmFHfN9f47KpiRvqrKx0V9+erV1CNkpWzYhW/Qyc6aT8rEyCrvauWSYGZK2ia3o7vd3akF07acHAFpOA==" saltValue="yVW9XmDwTqEnmpSGai0KYg==" spinCount="100000" sqref="E6:J7 B6:B7" name="Range1_67"/>
  </protectedRanges>
  <conditionalFormatting sqref="I2">
    <cfRule type="top10" dxfId="2017" priority="25" rank="1"/>
  </conditionalFormatting>
  <conditionalFormatting sqref="H2">
    <cfRule type="top10" dxfId="2016" priority="26" rank="1"/>
  </conditionalFormatting>
  <conditionalFormatting sqref="G2">
    <cfRule type="top10" dxfId="2015" priority="27" rank="1"/>
  </conditionalFormatting>
  <conditionalFormatting sqref="F2">
    <cfRule type="top10" dxfId="2014" priority="28" rank="1"/>
  </conditionalFormatting>
  <conditionalFormatting sqref="E2">
    <cfRule type="top10" dxfId="2013" priority="29" rank="1"/>
  </conditionalFormatting>
  <conditionalFormatting sqref="J2">
    <cfRule type="top10" dxfId="2012" priority="30" rank="1"/>
  </conditionalFormatting>
  <conditionalFormatting sqref="E2:J2">
    <cfRule type="cellIs" dxfId="2011" priority="24" operator="equal">
      <formula>200</formula>
    </cfRule>
  </conditionalFormatting>
  <conditionalFormatting sqref="F3">
    <cfRule type="top10" dxfId="2010" priority="21" rank="1"/>
  </conditionalFormatting>
  <conditionalFormatting sqref="I3">
    <cfRule type="top10" dxfId="2009" priority="18" rank="1"/>
    <cfRule type="top10" dxfId="2008" priority="23" rank="1"/>
  </conditionalFormatting>
  <conditionalFormatting sqref="E3">
    <cfRule type="top10" dxfId="2007" priority="22" rank="1"/>
  </conditionalFormatting>
  <conditionalFormatting sqref="G3">
    <cfRule type="top10" dxfId="2006" priority="20" rank="1"/>
  </conditionalFormatting>
  <conditionalFormatting sqref="H3">
    <cfRule type="top10" dxfId="2005" priority="19" rank="1"/>
  </conditionalFormatting>
  <conditionalFormatting sqref="J3">
    <cfRule type="top10" dxfId="2004" priority="17" rank="1"/>
  </conditionalFormatting>
  <conditionalFormatting sqref="E3:J3">
    <cfRule type="cellIs" dxfId="2003" priority="16" operator="greaterThanOrEqual">
      <formula>200</formula>
    </cfRule>
  </conditionalFormatting>
  <conditionalFormatting sqref="F4:F5">
    <cfRule type="top10" dxfId="2002" priority="13" rank="1"/>
  </conditionalFormatting>
  <conditionalFormatting sqref="I4:I5">
    <cfRule type="top10" dxfId="2001" priority="10" rank="1"/>
    <cfRule type="top10" dxfId="2000" priority="15" rank="1"/>
  </conditionalFormatting>
  <conditionalFormatting sqref="E4:E5">
    <cfRule type="top10" dxfId="1999" priority="14" rank="1"/>
  </conditionalFormatting>
  <conditionalFormatting sqref="G4:G5">
    <cfRule type="top10" dxfId="1998" priority="12" rank="1"/>
  </conditionalFormatting>
  <conditionalFormatting sqref="H4:H5">
    <cfRule type="top10" dxfId="1997" priority="11" rank="1"/>
  </conditionalFormatting>
  <conditionalFormatting sqref="J4:J5">
    <cfRule type="top10" dxfId="1996" priority="9" rank="1"/>
  </conditionalFormatting>
  <conditionalFormatting sqref="E4:J5">
    <cfRule type="cellIs" dxfId="1995" priority="8" operator="greaterThanOrEqual">
      <formula>200</formula>
    </cfRule>
  </conditionalFormatting>
  <conditionalFormatting sqref="I6:I7">
    <cfRule type="top10" dxfId="1994" priority="3" rank="1"/>
  </conditionalFormatting>
  <conditionalFormatting sqref="H6:H7">
    <cfRule type="top10" dxfId="1993" priority="4" rank="1"/>
  </conditionalFormatting>
  <conditionalFormatting sqref="G6:G7">
    <cfRule type="top10" dxfId="1992" priority="5" rank="1"/>
  </conditionalFormatting>
  <conditionalFormatting sqref="E6:E7">
    <cfRule type="top10" dxfId="1991" priority="6" rank="1"/>
  </conditionalFormatting>
  <conditionalFormatting sqref="J6:J7">
    <cfRule type="top10" dxfId="1990" priority="7" rank="1"/>
  </conditionalFormatting>
  <conditionalFormatting sqref="E6:J7">
    <cfRule type="cellIs" dxfId="1989" priority="2" operator="greaterThanOrEqual">
      <formula>200</formula>
    </cfRule>
  </conditionalFormatting>
  <conditionalFormatting sqref="F6:F7">
    <cfRule type="top10" dxfId="1988" priority="1" rank="1"/>
  </conditionalFormatting>
  <hyperlinks>
    <hyperlink ref="Q1" location="'National Rankings'!A1" display="Back to Ranking" xr:uid="{9251A2AA-D6F4-470B-B2D2-9241065E4E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ACFD36-CE0B-46D6-B87D-FCEDA5681E5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17A3B-5196-4C3B-BB24-0F216C85723D}">
  <sheetPr codeName="Sheet29"/>
  <dimension ref="A1:Q4"/>
  <sheetViews>
    <sheetView workbookViewId="0">
      <selection activeCell="A2" sqref="A2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47</v>
      </c>
      <c r="C2" s="16">
        <v>44632</v>
      </c>
      <c r="D2" s="17" t="s">
        <v>50</v>
      </c>
      <c r="E2" s="18">
        <v>154</v>
      </c>
      <c r="F2" s="18">
        <v>178</v>
      </c>
      <c r="G2" s="18">
        <v>164</v>
      </c>
      <c r="H2" s="18">
        <v>167</v>
      </c>
      <c r="I2" s="18"/>
      <c r="J2" s="18"/>
      <c r="K2" s="21">
        <v>4</v>
      </c>
      <c r="L2" s="21">
        <v>663</v>
      </c>
      <c r="M2" s="22">
        <v>165.75</v>
      </c>
      <c r="N2" s="23">
        <v>4</v>
      </c>
      <c r="O2" s="24">
        <v>169.75</v>
      </c>
    </row>
    <row r="4" spans="1:17" x14ac:dyDescent="0.3">
      <c r="K4" s="8">
        <f>SUM(K2:K3)</f>
        <v>4</v>
      </c>
      <c r="L4" s="8">
        <f>SUM(L2:L3)</f>
        <v>663</v>
      </c>
      <c r="M4" s="7">
        <f>SUM(L4/K4)</f>
        <v>165.75</v>
      </c>
      <c r="N4" s="8">
        <f>SUM(N2:N3)</f>
        <v>4</v>
      </c>
      <c r="O4" s="12">
        <f>SUM(M4+N4)</f>
        <v>169.75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1987" priority="5" rank="1"/>
  </conditionalFormatting>
  <conditionalFormatting sqref="G2">
    <cfRule type="top10" dxfId="1986" priority="4" rank="1"/>
  </conditionalFormatting>
  <conditionalFormatting sqref="H2">
    <cfRule type="top10" dxfId="1985" priority="3" rank="1"/>
  </conditionalFormatting>
  <conditionalFormatting sqref="I2">
    <cfRule type="top10" dxfId="1984" priority="1" rank="1"/>
  </conditionalFormatting>
  <conditionalFormatting sqref="J2">
    <cfRule type="top10" dxfId="1983" priority="2" rank="1"/>
  </conditionalFormatting>
  <conditionalFormatting sqref="E2">
    <cfRule type="top10" dxfId="1982" priority="6" rank="1"/>
  </conditionalFormatting>
  <hyperlinks>
    <hyperlink ref="Q1" location="'National Rankings'!A1" display="Back to Ranking" xr:uid="{548CF071-0B78-44CF-A9AA-36247C78C2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4C5B9B-EF31-405A-8A87-E5319E188AF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24495-B03D-4766-8F78-F9F749636593}">
  <sheetPr codeName="Sheet122"/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140</v>
      </c>
      <c r="C2" s="16">
        <v>44695</v>
      </c>
      <c r="D2" s="17" t="s">
        <v>39</v>
      </c>
      <c r="E2" s="18">
        <v>186</v>
      </c>
      <c r="F2" s="18">
        <v>186</v>
      </c>
      <c r="G2" s="18">
        <v>185</v>
      </c>
      <c r="H2" s="18">
        <v>185</v>
      </c>
      <c r="I2" s="18"/>
      <c r="J2" s="18"/>
      <c r="K2" s="21">
        <v>4</v>
      </c>
      <c r="L2" s="21">
        <v>742</v>
      </c>
      <c r="M2" s="22">
        <v>185.5</v>
      </c>
      <c r="N2" s="23">
        <v>2</v>
      </c>
      <c r="O2" s="24">
        <v>187.5</v>
      </c>
    </row>
    <row r="4" spans="1:17" x14ac:dyDescent="0.3">
      <c r="K4" s="8">
        <f>SUM(K2:K3)</f>
        <v>4</v>
      </c>
      <c r="L4" s="8">
        <f>SUM(L2:L3)</f>
        <v>742</v>
      </c>
      <c r="M4" s="7">
        <f>SUM(L4/K4)</f>
        <v>185.5</v>
      </c>
      <c r="N4" s="8">
        <f>SUM(N2:N3)</f>
        <v>2</v>
      </c>
      <c r="O4" s="12">
        <f>SUM(M4+N4)</f>
        <v>187.5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7"/>
    <protectedRange algorithmName="SHA-512" hashValue="ON39YdpmFHfN9f47KpiRvqrKx0V9+erV1CNkpWzYhW/Qyc6aT8rEyCrvauWSYGZK2ia3o7vd3akF07acHAFpOA==" saltValue="yVW9XmDwTqEnmpSGai0KYg==" spinCount="100000" sqref="D2" name="Range1_1_1_2_4"/>
    <protectedRange algorithmName="SHA-512" hashValue="ON39YdpmFHfN9f47KpiRvqrKx0V9+erV1CNkpWzYhW/Qyc6aT8rEyCrvauWSYGZK2ia3o7vd3akF07acHAFpOA==" saltValue="yVW9XmDwTqEnmpSGai0KYg==" spinCount="100000" sqref="E2:J2" name="Range1_4_1"/>
  </protectedRanges>
  <conditionalFormatting sqref="F2">
    <cfRule type="top10" dxfId="1981" priority="5" rank="1"/>
  </conditionalFormatting>
  <conditionalFormatting sqref="H2">
    <cfRule type="top10" dxfId="1980" priority="3" rank="1"/>
  </conditionalFormatting>
  <conditionalFormatting sqref="G2">
    <cfRule type="top10" dxfId="1979" priority="4" rank="1"/>
  </conditionalFormatting>
  <conditionalFormatting sqref="I2">
    <cfRule type="top10" dxfId="1978" priority="2" rank="1"/>
  </conditionalFormatting>
  <conditionalFormatting sqref="J2">
    <cfRule type="top10" dxfId="1977" priority="1" rank="1"/>
  </conditionalFormatting>
  <conditionalFormatting sqref="E2">
    <cfRule type="top10" dxfId="1976" priority="6" rank="1"/>
  </conditionalFormatting>
  <hyperlinks>
    <hyperlink ref="Q1" location="'National Rankings'!A1" display="Back to Ranking" xr:uid="{242F6B7E-A00D-48E1-BE42-2A40246B7D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9885F2-A709-415B-92FB-B638845DA1C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4E43D-3F4E-4B99-B516-B6E794A5DB29}">
  <sheetPr codeName="Sheet78"/>
  <dimension ref="A1:Q27"/>
  <sheetViews>
    <sheetView topLeftCell="A15" workbookViewId="0">
      <selection activeCell="A25" sqref="A25:O2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85</v>
      </c>
      <c r="C2" s="16">
        <v>44660</v>
      </c>
      <c r="D2" s="17" t="s">
        <v>81</v>
      </c>
      <c r="E2" s="18">
        <v>191</v>
      </c>
      <c r="F2" s="18">
        <v>192</v>
      </c>
      <c r="G2" s="18">
        <v>193</v>
      </c>
      <c r="H2" s="18">
        <v>195</v>
      </c>
      <c r="I2" s="18"/>
      <c r="J2" s="18"/>
      <c r="K2" s="21">
        <v>4</v>
      </c>
      <c r="L2" s="21">
        <v>771</v>
      </c>
      <c r="M2" s="22">
        <v>192.75</v>
      </c>
      <c r="N2" s="23">
        <v>2</v>
      </c>
      <c r="O2" s="24">
        <v>194.75</v>
      </c>
    </row>
    <row r="3" spans="1:17" x14ac:dyDescent="0.3">
      <c r="A3" s="14" t="s">
        <v>62</v>
      </c>
      <c r="B3" s="15" t="s">
        <v>85</v>
      </c>
      <c r="C3" s="16">
        <v>44689</v>
      </c>
      <c r="D3" s="17" t="s">
        <v>82</v>
      </c>
      <c r="E3" s="18">
        <v>196</v>
      </c>
      <c r="F3" s="18">
        <v>193</v>
      </c>
      <c r="G3" s="18">
        <v>195.001</v>
      </c>
      <c r="H3" s="18">
        <v>197</v>
      </c>
      <c r="I3" s="18"/>
      <c r="J3" s="18"/>
      <c r="K3" s="21">
        <v>4</v>
      </c>
      <c r="L3" s="21">
        <v>781.00099999999998</v>
      </c>
      <c r="M3" s="22">
        <v>195.25024999999999</v>
      </c>
      <c r="N3" s="23">
        <v>4</v>
      </c>
      <c r="O3" s="24">
        <v>199.25024999999999</v>
      </c>
    </row>
    <row r="4" spans="1:17" x14ac:dyDescent="0.3">
      <c r="A4" s="14" t="s">
        <v>62</v>
      </c>
      <c r="B4" s="15" t="s">
        <v>85</v>
      </c>
      <c r="C4" s="16">
        <v>44695</v>
      </c>
      <c r="D4" s="17" t="s">
        <v>81</v>
      </c>
      <c r="E4" s="18">
        <v>199</v>
      </c>
      <c r="F4" s="18">
        <v>195</v>
      </c>
      <c r="G4" s="18">
        <v>195</v>
      </c>
      <c r="H4" s="18">
        <v>198</v>
      </c>
      <c r="I4" s="18"/>
      <c r="J4" s="18"/>
      <c r="K4" s="21">
        <v>4</v>
      </c>
      <c r="L4" s="21">
        <v>787</v>
      </c>
      <c r="M4" s="22">
        <v>196.75</v>
      </c>
      <c r="N4" s="23">
        <v>2</v>
      </c>
      <c r="O4" s="24">
        <v>198.75</v>
      </c>
    </row>
    <row r="5" spans="1:17" x14ac:dyDescent="0.3">
      <c r="A5" s="14" t="s">
        <v>62</v>
      </c>
      <c r="B5" s="15" t="s">
        <v>85</v>
      </c>
      <c r="C5" s="16">
        <v>44696</v>
      </c>
      <c r="D5" s="17" t="s">
        <v>84</v>
      </c>
      <c r="E5" s="18">
        <v>193</v>
      </c>
      <c r="F5" s="18">
        <v>192</v>
      </c>
      <c r="G5" s="18">
        <v>199.001</v>
      </c>
      <c r="H5" s="18">
        <v>199</v>
      </c>
      <c r="I5" s="18"/>
      <c r="J5" s="18"/>
      <c r="K5" s="21">
        <v>4</v>
      </c>
      <c r="L5" s="21">
        <v>783.00099999999998</v>
      </c>
      <c r="M5" s="22">
        <v>195.75024999999999</v>
      </c>
      <c r="N5" s="23">
        <v>4</v>
      </c>
      <c r="O5" s="24">
        <v>199.75024999999999</v>
      </c>
    </row>
    <row r="6" spans="1:17" x14ac:dyDescent="0.3">
      <c r="A6" s="43" t="s">
        <v>22</v>
      </c>
      <c r="B6" s="15" t="s">
        <v>85</v>
      </c>
      <c r="C6" s="16">
        <v>44717</v>
      </c>
      <c r="D6" s="17" t="s">
        <v>82</v>
      </c>
      <c r="E6" s="18">
        <v>197</v>
      </c>
      <c r="F6" s="18">
        <v>198</v>
      </c>
      <c r="G6" s="18">
        <v>192</v>
      </c>
      <c r="H6" s="18">
        <v>191</v>
      </c>
      <c r="I6" s="18">
        <v>197</v>
      </c>
      <c r="J6" s="18">
        <v>192</v>
      </c>
      <c r="K6" s="21">
        <v>6</v>
      </c>
      <c r="L6" s="21">
        <v>1167</v>
      </c>
      <c r="M6" s="22">
        <v>194.5</v>
      </c>
      <c r="N6" s="23">
        <v>4</v>
      </c>
      <c r="O6" s="24">
        <v>198.5</v>
      </c>
    </row>
    <row r="7" spans="1:17" x14ac:dyDescent="0.3">
      <c r="A7" s="14" t="s">
        <v>62</v>
      </c>
      <c r="B7" s="15" t="s">
        <v>85</v>
      </c>
      <c r="C7" s="16">
        <v>44744</v>
      </c>
      <c r="D7" s="17" t="s">
        <v>81</v>
      </c>
      <c r="E7" s="18">
        <v>193</v>
      </c>
      <c r="F7" s="18">
        <v>196</v>
      </c>
      <c r="G7" s="18">
        <v>192</v>
      </c>
      <c r="H7" s="18">
        <v>197</v>
      </c>
      <c r="I7" s="18"/>
      <c r="J7" s="18"/>
      <c r="K7" s="21">
        <v>4</v>
      </c>
      <c r="L7" s="21">
        <v>778</v>
      </c>
      <c r="M7" s="22">
        <v>194.5</v>
      </c>
      <c r="N7" s="23">
        <v>2</v>
      </c>
      <c r="O7" s="24">
        <v>196.5</v>
      </c>
    </row>
    <row r="8" spans="1:17" x14ac:dyDescent="0.3">
      <c r="A8" s="14" t="s">
        <v>62</v>
      </c>
      <c r="B8" s="15" t="s">
        <v>85</v>
      </c>
      <c r="C8" s="16">
        <v>44752</v>
      </c>
      <c r="D8" s="17" t="s">
        <v>82</v>
      </c>
      <c r="E8" s="18">
        <v>192</v>
      </c>
      <c r="F8" s="18">
        <v>197</v>
      </c>
      <c r="G8" s="18">
        <v>196</v>
      </c>
      <c r="H8" s="18">
        <v>197.001</v>
      </c>
      <c r="I8" s="18"/>
      <c r="J8" s="18"/>
      <c r="K8" s="21">
        <v>4</v>
      </c>
      <c r="L8" s="21">
        <v>782.00099999999998</v>
      </c>
      <c r="M8" s="22">
        <v>195.50024999999999</v>
      </c>
      <c r="N8" s="23">
        <v>2</v>
      </c>
      <c r="O8" s="24">
        <v>197.50024999999999</v>
      </c>
    </row>
    <row r="9" spans="1:17" x14ac:dyDescent="0.3">
      <c r="A9" s="14" t="s">
        <v>62</v>
      </c>
      <c r="B9" s="15" t="s">
        <v>85</v>
      </c>
      <c r="C9" s="16">
        <v>44776</v>
      </c>
      <c r="D9" s="17" t="s">
        <v>79</v>
      </c>
      <c r="E9" s="18">
        <v>200.001</v>
      </c>
      <c r="F9" s="18">
        <v>198</v>
      </c>
      <c r="G9" s="18">
        <v>198</v>
      </c>
      <c r="H9" s="18">
        <v>199</v>
      </c>
      <c r="I9" s="18"/>
      <c r="J9" s="18"/>
      <c r="K9" s="21">
        <v>4</v>
      </c>
      <c r="L9" s="21">
        <v>795.00099999999998</v>
      </c>
      <c r="M9" s="22">
        <v>198.75024999999999</v>
      </c>
      <c r="N9" s="23">
        <v>6</v>
      </c>
      <c r="O9" s="24">
        <v>204.75024999999999</v>
      </c>
    </row>
    <row r="10" spans="1:17" x14ac:dyDescent="0.3">
      <c r="A10" s="14" t="s">
        <v>62</v>
      </c>
      <c r="B10" s="15" t="s">
        <v>85</v>
      </c>
      <c r="C10" s="16">
        <v>44769</v>
      </c>
      <c r="D10" s="17" t="s">
        <v>82</v>
      </c>
      <c r="E10" s="18">
        <v>195</v>
      </c>
      <c r="F10" s="18">
        <v>198</v>
      </c>
      <c r="G10" s="18">
        <v>195</v>
      </c>
      <c r="H10" s="18">
        <v>193</v>
      </c>
      <c r="I10" s="18"/>
      <c r="J10" s="18"/>
      <c r="K10" s="21">
        <v>4</v>
      </c>
      <c r="L10" s="21">
        <v>781</v>
      </c>
      <c r="M10" s="22">
        <v>195.25</v>
      </c>
      <c r="N10" s="23">
        <v>2</v>
      </c>
      <c r="O10" s="24">
        <v>197.25</v>
      </c>
    </row>
    <row r="11" spans="1:17" x14ac:dyDescent="0.3">
      <c r="A11" s="14" t="s">
        <v>62</v>
      </c>
      <c r="B11" s="15" t="s">
        <v>85</v>
      </c>
      <c r="C11" s="16">
        <v>44783</v>
      </c>
      <c r="D11" s="17" t="s">
        <v>79</v>
      </c>
      <c r="E11" s="18">
        <v>197</v>
      </c>
      <c r="F11" s="18">
        <v>198</v>
      </c>
      <c r="G11" s="18">
        <v>195</v>
      </c>
      <c r="H11" s="18">
        <v>200</v>
      </c>
      <c r="I11" s="18"/>
      <c r="J11" s="18"/>
      <c r="K11" s="21">
        <v>4</v>
      </c>
      <c r="L11" s="21">
        <v>790</v>
      </c>
      <c r="M11" s="22">
        <v>197.5</v>
      </c>
      <c r="N11" s="23">
        <v>4</v>
      </c>
      <c r="O11" s="24">
        <v>201.5</v>
      </c>
    </row>
    <row r="12" spans="1:17" x14ac:dyDescent="0.3">
      <c r="A12" s="14" t="s">
        <v>62</v>
      </c>
      <c r="B12" s="15" t="s">
        <v>85</v>
      </c>
      <c r="C12" s="16">
        <v>44779</v>
      </c>
      <c r="D12" s="17" t="s">
        <v>81</v>
      </c>
      <c r="E12" s="18">
        <v>200</v>
      </c>
      <c r="F12" s="18">
        <v>200.001</v>
      </c>
      <c r="G12" s="18">
        <v>194</v>
      </c>
      <c r="H12" s="18">
        <v>198</v>
      </c>
      <c r="I12" s="18"/>
      <c r="J12" s="18"/>
      <c r="K12" s="21">
        <v>4</v>
      </c>
      <c r="L12" s="21">
        <v>792.00099999999998</v>
      </c>
      <c r="M12" s="22">
        <v>198.00024999999999</v>
      </c>
      <c r="N12" s="23">
        <v>5</v>
      </c>
      <c r="O12" s="24">
        <v>203.00024999999999</v>
      </c>
    </row>
    <row r="13" spans="1:17" x14ac:dyDescent="0.3">
      <c r="A13" s="14" t="s">
        <v>62</v>
      </c>
      <c r="B13" s="78" t="s">
        <v>85</v>
      </c>
      <c r="C13" s="16">
        <v>44794</v>
      </c>
      <c r="D13" s="17" t="s">
        <v>84</v>
      </c>
      <c r="E13" s="18">
        <v>200</v>
      </c>
      <c r="F13" s="18">
        <v>197</v>
      </c>
      <c r="G13" s="18">
        <v>199</v>
      </c>
      <c r="H13" s="18">
        <v>200</v>
      </c>
      <c r="I13" s="18"/>
      <c r="J13" s="18"/>
      <c r="K13" s="21">
        <v>4</v>
      </c>
      <c r="L13" s="21">
        <v>796</v>
      </c>
      <c r="M13" s="22">
        <v>199</v>
      </c>
      <c r="N13" s="23">
        <v>7</v>
      </c>
      <c r="O13" s="24">
        <v>206</v>
      </c>
    </row>
    <row r="14" spans="1:17" x14ac:dyDescent="0.3">
      <c r="A14" s="14" t="s">
        <v>62</v>
      </c>
      <c r="B14" s="78" t="s">
        <v>85</v>
      </c>
      <c r="C14" s="16">
        <v>44793</v>
      </c>
      <c r="D14" s="17" t="s">
        <v>79</v>
      </c>
      <c r="E14" s="18">
        <v>198</v>
      </c>
      <c r="F14" s="18">
        <v>198</v>
      </c>
      <c r="G14" s="18">
        <v>199</v>
      </c>
      <c r="H14" s="18">
        <v>199</v>
      </c>
      <c r="I14" s="18">
        <v>199</v>
      </c>
      <c r="J14" s="18">
        <v>194</v>
      </c>
      <c r="K14" s="21">
        <v>6</v>
      </c>
      <c r="L14" s="21">
        <v>1187</v>
      </c>
      <c r="M14" s="22">
        <v>197.83333333333334</v>
      </c>
      <c r="N14" s="23">
        <v>4</v>
      </c>
      <c r="O14" s="24">
        <v>201.83333333333334</v>
      </c>
    </row>
    <row r="15" spans="1:17" x14ac:dyDescent="0.3">
      <c r="A15" s="14" t="s">
        <v>37</v>
      </c>
      <c r="B15" s="15" t="s">
        <v>85</v>
      </c>
      <c r="C15" s="16">
        <v>44807</v>
      </c>
      <c r="D15" s="17" t="s">
        <v>241</v>
      </c>
      <c r="E15" s="18">
        <v>198</v>
      </c>
      <c r="F15" s="18">
        <v>194</v>
      </c>
      <c r="G15" s="18">
        <v>195</v>
      </c>
      <c r="H15" s="18">
        <v>196</v>
      </c>
      <c r="I15" s="18">
        <v>196</v>
      </c>
      <c r="J15" s="18">
        <v>198</v>
      </c>
      <c r="K15" s="21">
        <v>6</v>
      </c>
      <c r="L15" s="21">
        <v>1177</v>
      </c>
      <c r="M15" s="22">
        <v>196.16666666666666</v>
      </c>
      <c r="N15" s="23">
        <v>4</v>
      </c>
      <c r="O15" s="24">
        <v>200.16666666666666</v>
      </c>
    </row>
    <row r="16" spans="1:17" x14ac:dyDescent="0.3">
      <c r="A16" s="14" t="s">
        <v>62</v>
      </c>
      <c r="B16" s="15" t="s">
        <v>85</v>
      </c>
      <c r="C16" s="16">
        <v>44811</v>
      </c>
      <c r="D16" s="17" t="s">
        <v>79</v>
      </c>
      <c r="E16" s="18">
        <v>197</v>
      </c>
      <c r="F16" s="18">
        <v>196</v>
      </c>
      <c r="G16" s="18">
        <v>199</v>
      </c>
      <c r="H16" s="18">
        <v>197</v>
      </c>
      <c r="I16" s="18"/>
      <c r="J16" s="18"/>
      <c r="K16" s="21">
        <v>4</v>
      </c>
      <c r="L16" s="21">
        <v>789</v>
      </c>
      <c r="M16" s="22">
        <v>197.25</v>
      </c>
      <c r="N16" s="23">
        <v>2</v>
      </c>
      <c r="O16" s="24">
        <v>199.25</v>
      </c>
    </row>
    <row r="17" spans="1:15" x14ac:dyDescent="0.3">
      <c r="A17" s="14" t="s">
        <v>62</v>
      </c>
      <c r="B17" s="15" t="s">
        <v>85</v>
      </c>
      <c r="C17" s="16">
        <v>44825</v>
      </c>
      <c r="D17" s="17" t="s">
        <v>79</v>
      </c>
      <c r="E17" s="18">
        <v>199</v>
      </c>
      <c r="F17" s="18">
        <v>199</v>
      </c>
      <c r="G17" s="18">
        <v>198</v>
      </c>
      <c r="H17" s="18">
        <v>198</v>
      </c>
      <c r="I17" s="18"/>
      <c r="J17" s="18"/>
      <c r="K17" s="21">
        <v>4</v>
      </c>
      <c r="L17" s="21">
        <v>794</v>
      </c>
      <c r="M17" s="22">
        <v>198.5</v>
      </c>
      <c r="N17" s="23">
        <v>6</v>
      </c>
      <c r="O17" s="24">
        <v>204.5</v>
      </c>
    </row>
    <row r="18" spans="1:15" x14ac:dyDescent="0.3">
      <c r="A18" s="14" t="s">
        <v>62</v>
      </c>
      <c r="B18" s="15" t="s">
        <v>85</v>
      </c>
      <c r="C18" s="16">
        <v>44822</v>
      </c>
      <c r="D18" s="17" t="s">
        <v>84</v>
      </c>
      <c r="E18" s="18">
        <v>197</v>
      </c>
      <c r="F18" s="18">
        <v>194</v>
      </c>
      <c r="G18" s="18">
        <v>199</v>
      </c>
      <c r="H18" s="18">
        <v>196</v>
      </c>
      <c r="I18" s="18"/>
      <c r="J18" s="18"/>
      <c r="K18" s="21">
        <v>4</v>
      </c>
      <c r="L18" s="21">
        <v>786</v>
      </c>
      <c r="M18" s="22">
        <v>196.5</v>
      </c>
      <c r="N18" s="23">
        <v>2</v>
      </c>
      <c r="O18" s="24">
        <v>198.5</v>
      </c>
    </row>
    <row r="19" spans="1:15" x14ac:dyDescent="0.3">
      <c r="A19" s="14" t="s">
        <v>62</v>
      </c>
      <c r="B19" s="15" t="s">
        <v>85</v>
      </c>
      <c r="C19" s="16">
        <v>44818</v>
      </c>
      <c r="D19" s="17" t="s">
        <v>79</v>
      </c>
      <c r="E19" s="18">
        <v>198</v>
      </c>
      <c r="F19" s="18">
        <v>199</v>
      </c>
      <c r="G19" s="18">
        <v>197</v>
      </c>
      <c r="H19" s="18">
        <v>200.001</v>
      </c>
      <c r="I19" s="18"/>
      <c r="J19" s="18"/>
      <c r="K19" s="21">
        <v>4</v>
      </c>
      <c r="L19" s="21">
        <v>794.00099999999998</v>
      </c>
      <c r="M19" s="22">
        <v>198.50024999999999</v>
      </c>
      <c r="N19" s="23">
        <v>7</v>
      </c>
      <c r="O19" s="24">
        <v>205.50024999999999</v>
      </c>
    </row>
    <row r="20" spans="1:15" x14ac:dyDescent="0.3">
      <c r="A20" s="14" t="s">
        <v>62</v>
      </c>
      <c r="B20" s="15" t="s">
        <v>85</v>
      </c>
      <c r="C20" s="16">
        <v>44815</v>
      </c>
      <c r="D20" s="17" t="s">
        <v>82</v>
      </c>
      <c r="E20" s="18">
        <v>194</v>
      </c>
      <c r="F20" s="18">
        <v>196</v>
      </c>
      <c r="G20" s="18">
        <v>199</v>
      </c>
      <c r="H20" s="18">
        <v>197</v>
      </c>
      <c r="I20" s="18">
        <v>197</v>
      </c>
      <c r="J20" s="18">
        <v>199</v>
      </c>
      <c r="K20" s="21">
        <v>6</v>
      </c>
      <c r="L20" s="21">
        <v>1182</v>
      </c>
      <c r="M20" s="22">
        <v>197</v>
      </c>
      <c r="N20" s="23">
        <v>4</v>
      </c>
      <c r="O20" s="24">
        <v>201</v>
      </c>
    </row>
    <row r="21" spans="1:15" x14ac:dyDescent="0.3">
      <c r="A21" s="14" t="s">
        <v>62</v>
      </c>
      <c r="B21" s="15" t="s">
        <v>85</v>
      </c>
      <c r="C21" s="16">
        <v>44828</v>
      </c>
      <c r="D21" s="17" t="s">
        <v>81</v>
      </c>
      <c r="E21" s="18">
        <v>199</v>
      </c>
      <c r="F21" s="18">
        <v>200</v>
      </c>
      <c r="G21" s="18">
        <v>198</v>
      </c>
      <c r="H21" s="18">
        <v>199</v>
      </c>
      <c r="I21" s="18">
        <v>197</v>
      </c>
      <c r="J21" s="18">
        <v>200</v>
      </c>
      <c r="K21" s="21">
        <v>6</v>
      </c>
      <c r="L21" s="21">
        <v>1193</v>
      </c>
      <c r="M21" s="22">
        <v>198.83333333333334</v>
      </c>
      <c r="N21" s="23">
        <v>14</v>
      </c>
      <c r="O21" s="24">
        <v>212.83333333333334</v>
      </c>
    </row>
    <row r="22" spans="1:15" x14ac:dyDescent="0.3">
      <c r="A22" s="14" t="s">
        <v>37</v>
      </c>
      <c r="B22" s="15" t="s">
        <v>85</v>
      </c>
      <c r="C22" s="16">
        <v>44832</v>
      </c>
      <c r="D22" s="17" t="s">
        <v>82</v>
      </c>
      <c r="E22" s="18">
        <v>195</v>
      </c>
      <c r="F22" s="18">
        <v>197.001</v>
      </c>
      <c r="G22" s="18">
        <v>198</v>
      </c>
      <c r="H22" s="18">
        <v>199</v>
      </c>
      <c r="I22" s="18"/>
      <c r="J22" s="18"/>
      <c r="K22" s="21">
        <v>4</v>
      </c>
      <c r="L22" s="21">
        <v>789.00099999999998</v>
      </c>
      <c r="M22" s="22">
        <v>197.25024999999999</v>
      </c>
      <c r="N22" s="23">
        <v>7</v>
      </c>
      <c r="O22" s="24">
        <v>204.25024999999999</v>
      </c>
    </row>
    <row r="23" spans="1:15" x14ac:dyDescent="0.3">
      <c r="A23" s="14" t="s">
        <v>37</v>
      </c>
      <c r="B23" s="15" t="s">
        <v>85</v>
      </c>
      <c r="C23" s="16">
        <v>44850</v>
      </c>
      <c r="D23" s="17" t="s">
        <v>223</v>
      </c>
      <c r="E23" s="18">
        <v>199</v>
      </c>
      <c r="F23" s="18">
        <v>197</v>
      </c>
      <c r="G23" s="18">
        <v>198</v>
      </c>
      <c r="H23" s="18">
        <v>199</v>
      </c>
      <c r="I23" s="18">
        <v>200</v>
      </c>
      <c r="J23" s="18">
        <v>199</v>
      </c>
      <c r="K23" s="21">
        <v>6</v>
      </c>
      <c r="L23" s="21">
        <v>1192</v>
      </c>
      <c r="M23" s="22">
        <v>198.66666666666666</v>
      </c>
      <c r="N23" s="23">
        <v>12</v>
      </c>
      <c r="O23" s="24">
        <v>210.66666666666666</v>
      </c>
    </row>
    <row r="24" spans="1:15" x14ac:dyDescent="0.3">
      <c r="A24" s="14" t="s">
        <v>62</v>
      </c>
      <c r="B24" s="15" t="s">
        <v>85</v>
      </c>
      <c r="C24" s="16">
        <v>44860</v>
      </c>
      <c r="D24" s="17" t="s">
        <v>82</v>
      </c>
      <c r="E24" s="18">
        <v>200</v>
      </c>
      <c r="F24" s="18">
        <v>199</v>
      </c>
      <c r="G24" s="18">
        <v>198</v>
      </c>
      <c r="H24" s="18">
        <v>199</v>
      </c>
      <c r="I24" s="18"/>
      <c r="J24" s="18"/>
      <c r="K24" s="21">
        <v>4</v>
      </c>
      <c r="L24" s="21">
        <v>796</v>
      </c>
      <c r="M24" s="22">
        <v>199</v>
      </c>
      <c r="N24" s="23">
        <v>9</v>
      </c>
      <c r="O24" s="24">
        <v>208</v>
      </c>
    </row>
    <row r="25" spans="1:15" x14ac:dyDescent="0.3">
      <c r="A25" s="14" t="s">
        <v>62</v>
      </c>
      <c r="B25" s="15" t="s">
        <v>85</v>
      </c>
      <c r="C25" s="16">
        <v>44895</v>
      </c>
      <c r="D25" s="17" t="s">
        <v>79</v>
      </c>
      <c r="E25" s="18">
        <v>198</v>
      </c>
      <c r="F25" s="18">
        <v>196</v>
      </c>
      <c r="G25" s="18">
        <v>196</v>
      </c>
      <c r="H25" s="18">
        <v>199</v>
      </c>
      <c r="I25" s="18"/>
      <c r="J25" s="18"/>
      <c r="K25" s="21">
        <v>4</v>
      </c>
      <c r="L25" s="21">
        <v>789</v>
      </c>
      <c r="M25" s="22">
        <v>197.25</v>
      </c>
      <c r="N25" s="23">
        <v>6</v>
      </c>
      <c r="O25" s="24">
        <v>203.25</v>
      </c>
    </row>
    <row r="27" spans="1:15" x14ac:dyDescent="0.3">
      <c r="K27" s="8">
        <f>SUM(K2:K26)</f>
        <v>108</v>
      </c>
      <c r="L27" s="8">
        <f>SUM(L2:L26)</f>
        <v>21271.007000000001</v>
      </c>
      <c r="M27" s="7">
        <f>SUM(L27/K27)</f>
        <v>196.95376851851853</v>
      </c>
      <c r="N27" s="8">
        <f>SUM(N2:N26)</f>
        <v>121</v>
      </c>
      <c r="O27" s="12">
        <f>SUM(M27+N27)</f>
        <v>317.95376851851853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3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4"/>
    <protectedRange algorithmName="SHA-512" hashValue="ON39YdpmFHfN9f47KpiRvqrKx0V9+erV1CNkpWzYhW/Qyc6aT8rEyCrvauWSYGZK2ia3o7vd3akF07acHAFpOA==" saltValue="yVW9XmDwTqEnmpSGai0KYg==" spinCount="100000" sqref="B3:C3" name="Range1_1_2_8"/>
    <protectedRange algorithmName="SHA-512" hashValue="ON39YdpmFHfN9f47KpiRvqrKx0V9+erV1CNkpWzYhW/Qyc6aT8rEyCrvauWSYGZK2ia3o7vd3akF07acHAFpOA==" saltValue="yVW9XmDwTqEnmpSGai0KYg==" spinCount="100000" sqref="D3" name="Range1_1_1_2_5"/>
    <protectedRange algorithmName="SHA-512" hashValue="ON39YdpmFHfN9f47KpiRvqrKx0V9+erV1CNkpWzYhW/Qyc6aT8rEyCrvauWSYGZK2ia3o7vd3akF07acHAFpOA==" saltValue="yVW9XmDwTqEnmpSGai0KYg==" spinCount="100000" sqref="E3:J3" name="Range1_4_2"/>
    <protectedRange algorithmName="SHA-512" hashValue="ON39YdpmFHfN9f47KpiRvqrKx0V9+erV1CNkpWzYhW/Qyc6aT8rEyCrvauWSYGZK2ia3o7vd3akF07acHAFpOA==" saltValue="yVW9XmDwTqEnmpSGai0KYg==" spinCount="100000" sqref="B4:C4 I4:J4" name="Range1_34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E4:H4" name="Range1_3_6"/>
    <protectedRange algorithmName="SHA-512" hashValue="ON39YdpmFHfN9f47KpiRvqrKx0V9+erV1CNkpWzYhW/Qyc6aT8rEyCrvauWSYGZK2ia3o7vd3akF07acHAFpOA==" saltValue="yVW9XmDwTqEnmpSGai0KYg==" spinCount="100000" sqref="I5:J5 B5:C5" name="Range1_11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8"/>
    <protectedRange algorithmName="SHA-512" hashValue="ON39YdpmFHfN9f47KpiRvqrKx0V9+erV1CNkpWzYhW/Qyc6aT8rEyCrvauWSYGZK2ia3o7vd3akF07acHAFpOA==" saltValue="yVW9XmDwTqEnmpSGai0KYg==" spinCount="100000" sqref="E6:J6 B6:C6" name="Range1_4_1_1_1_2_2"/>
    <protectedRange algorithmName="SHA-512" hashValue="ON39YdpmFHfN9f47KpiRvqrKx0V9+erV1CNkpWzYhW/Qyc6aT8rEyCrvauWSYGZK2ia3o7vd3akF07acHAFpOA==" saltValue="yVW9XmDwTqEnmpSGai0KYg==" spinCount="100000" sqref="D6" name="Range1_1_4_1_1_1_2"/>
    <protectedRange algorithmName="SHA-512" hashValue="ON39YdpmFHfN9f47KpiRvqrKx0V9+erV1CNkpWzYhW/Qyc6aT8rEyCrvauWSYGZK2ia3o7vd3akF07acHAFpOA==" saltValue="yVW9XmDwTqEnmpSGai0KYg==" spinCount="100000" sqref="I7:J7 B7:C7" name="Range1_37"/>
    <protectedRange algorithmName="SHA-512" hashValue="ON39YdpmFHfN9f47KpiRvqrKx0V9+erV1CNkpWzYhW/Qyc6aT8rEyCrvauWSYGZK2ia3o7vd3akF07acHAFpOA==" saltValue="yVW9XmDwTqEnmpSGai0KYg==" spinCount="100000" sqref="D7" name="Range1_1_37"/>
    <protectedRange algorithmName="SHA-512" hashValue="ON39YdpmFHfN9f47KpiRvqrKx0V9+erV1CNkpWzYhW/Qyc6aT8rEyCrvauWSYGZK2ia3o7vd3akF07acHAFpOA==" saltValue="yVW9XmDwTqEnmpSGai0KYg==" spinCount="100000" sqref="E7:H7" name="Range1_3_2"/>
    <protectedRange algorithmName="SHA-512" hashValue="ON39YdpmFHfN9f47KpiRvqrKx0V9+erV1CNkpWzYhW/Qyc6aT8rEyCrvauWSYGZK2ia3o7vd3akF07acHAFpOA==" saltValue="yVW9XmDwTqEnmpSGai0KYg==" spinCount="100000" sqref="B8:C8 E8:J8" name="Range1_2_1_1_1"/>
    <protectedRange algorithmName="SHA-512" hashValue="ON39YdpmFHfN9f47KpiRvqrKx0V9+erV1CNkpWzYhW/Qyc6aT8rEyCrvauWSYGZK2ia3o7vd3akF07acHAFpOA==" saltValue="yVW9XmDwTqEnmpSGai0KYg==" spinCount="100000" sqref="D8" name="Range1_1_3_1_1_1"/>
    <protectedRange algorithmName="SHA-512" hashValue="ON39YdpmFHfN9f47KpiRvqrKx0V9+erV1CNkpWzYhW/Qyc6aT8rEyCrvauWSYGZK2ia3o7vd3akF07acHAFpOA==" saltValue="yVW9XmDwTqEnmpSGai0KYg==" spinCount="100000" sqref="I9:J10 B9:C10" name="Range1_18"/>
    <protectedRange algorithmName="SHA-512" hashValue="ON39YdpmFHfN9f47KpiRvqrKx0V9+erV1CNkpWzYhW/Qyc6aT8rEyCrvauWSYGZK2ia3o7vd3akF07acHAFpOA==" saltValue="yVW9XmDwTqEnmpSGai0KYg==" spinCount="100000" sqref="D9:D10" name="Range1_1_14_1"/>
    <protectedRange algorithmName="SHA-512" hashValue="ON39YdpmFHfN9f47KpiRvqrKx0V9+erV1CNkpWzYhW/Qyc6aT8rEyCrvauWSYGZK2ia3o7vd3akF07acHAFpOA==" saltValue="yVW9XmDwTqEnmpSGai0KYg==" spinCount="100000" sqref="E9:H10" name="Range1_3_5"/>
    <protectedRange algorithmName="SHA-512" hashValue="ON39YdpmFHfN9f47KpiRvqrKx0V9+erV1CNkpWzYhW/Qyc6aT8rEyCrvauWSYGZK2ia3o7vd3akF07acHAFpOA==" saltValue="yVW9XmDwTqEnmpSGai0KYg==" spinCount="100000" sqref="B11:C12 I11:J12" name="Range1_43_1"/>
    <protectedRange algorithmName="SHA-512" hashValue="ON39YdpmFHfN9f47KpiRvqrKx0V9+erV1CNkpWzYhW/Qyc6aT8rEyCrvauWSYGZK2ia3o7vd3akF07acHAFpOA==" saltValue="yVW9XmDwTqEnmpSGai0KYg==" spinCount="100000" sqref="D11:D12" name="Range1_1_57_1"/>
    <protectedRange algorithmName="SHA-512" hashValue="ON39YdpmFHfN9f47KpiRvqrKx0V9+erV1CNkpWzYhW/Qyc6aT8rEyCrvauWSYGZK2ia3o7vd3akF07acHAFpOA==" saltValue="yVW9XmDwTqEnmpSGai0KYg==" spinCount="100000" sqref="E11:H12" name="Range1_3_14_1"/>
    <protectedRange algorithmName="SHA-512" hashValue="ON39YdpmFHfN9f47KpiRvqrKx0V9+erV1CNkpWzYhW/Qyc6aT8rEyCrvauWSYGZK2ia3o7vd3akF07acHAFpOA==" saltValue="yVW9XmDwTqEnmpSGai0KYg==" spinCount="100000" sqref="B13:C14 E13:J14" name="Range1_7"/>
    <protectedRange algorithmName="SHA-512" hashValue="ON39YdpmFHfN9f47KpiRvqrKx0V9+erV1CNkpWzYhW/Qyc6aT8rEyCrvauWSYGZK2ia3o7vd3akF07acHAFpOA==" saltValue="yVW9XmDwTqEnmpSGai0KYg==" spinCount="100000" sqref="D13:D14" name="Range1_1_5_1"/>
    <protectedRange algorithmName="SHA-512" hashValue="ON39YdpmFHfN9f47KpiRvqrKx0V9+erV1CNkpWzYhW/Qyc6aT8rEyCrvauWSYGZK2ia3o7vd3akF07acHAFpOA==" saltValue="yVW9XmDwTqEnmpSGai0KYg==" spinCount="100000" sqref="I15:J16 B15:C16" name="Range1_2_1"/>
    <protectedRange algorithmName="SHA-512" hashValue="ON39YdpmFHfN9f47KpiRvqrKx0V9+erV1CNkpWzYhW/Qyc6aT8rEyCrvauWSYGZK2ia3o7vd3akF07acHAFpOA==" saltValue="yVW9XmDwTqEnmpSGai0KYg==" spinCount="100000" sqref="D15:D16" name="Range1_1_2"/>
    <protectedRange algorithmName="SHA-512" hashValue="ON39YdpmFHfN9f47KpiRvqrKx0V9+erV1CNkpWzYhW/Qyc6aT8rEyCrvauWSYGZK2ia3o7vd3akF07acHAFpOA==" saltValue="yVW9XmDwTqEnmpSGai0KYg==" spinCount="100000" sqref="E15:H16" name="Range1_3_6_1"/>
    <protectedRange algorithmName="SHA-512" hashValue="ON39YdpmFHfN9f47KpiRvqrKx0V9+erV1CNkpWzYhW/Qyc6aT8rEyCrvauWSYGZK2ia3o7vd3akF07acHAFpOA==" saltValue="yVW9XmDwTqEnmpSGai0KYg==" spinCount="100000" sqref="C22:C23" name="Range1_24"/>
    <protectedRange algorithmName="SHA-512" hashValue="ON39YdpmFHfN9f47KpiRvqrKx0V9+erV1CNkpWzYhW/Qyc6aT8rEyCrvauWSYGZK2ia3o7vd3akF07acHAFpOA==" saltValue="yVW9XmDwTqEnmpSGai0KYg==" spinCount="100000" sqref="D22:D23" name="Range1_1_23_1"/>
    <protectedRange algorithmName="SHA-512" hashValue="ON39YdpmFHfN9f47KpiRvqrKx0V9+erV1CNkpWzYhW/Qyc6aT8rEyCrvauWSYGZK2ia3o7vd3akF07acHAFpOA==" saltValue="yVW9XmDwTqEnmpSGai0KYg==" spinCount="100000" sqref="B22 E22:J22" name="Range1_67"/>
    <protectedRange algorithmName="SHA-512" hashValue="ON39YdpmFHfN9f47KpiRvqrKx0V9+erV1CNkpWzYhW/Qyc6aT8rEyCrvauWSYGZK2ia3o7vd3akF07acHAFpOA==" saltValue="yVW9XmDwTqEnmpSGai0KYg==" spinCount="100000" sqref="E23:J23 B23" name="Range1_73"/>
    <protectedRange algorithmName="SHA-512" hashValue="ON39YdpmFHfN9f47KpiRvqrKx0V9+erV1CNkpWzYhW/Qyc6aT8rEyCrvauWSYGZK2ia3o7vd3akF07acHAFpOA==" saltValue="yVW9XmDwTqEnmpSGai0KYg==" spinCount="100000" sqref="B24:C24 I24:J24" name="Range1"/>
    <protectedRange algorithmName="SHA-512" hashValue="ON39YdpmFHfN9f47KpiRvqrKx0V9+erV1CNkpWzYhW/Qyc6aT8rEyCrvauWSYGZK2ia3o7vd3akF07acHAFpOA==" saltValue="yVW9XmDwTqEnmpSGai0KYg==" spinCount="100000" sqref="D24" name="Range1_1"/>
    <protectedRange algorithmName="SHA-512" hashValue="ON39YdpmFHfN9f47KpiRvqrKx0V9+erV1CNkpWzYhW/Qyc6aT8rEyCrvauWSYGZK2ia3o7vd3akF07acHAFpOA==" saltValue="yVW9XmDwTqEnmpSGai0KYg==" spinCount="100000" sqref="E24:H24" name="Range1_3_1"/>
  </protectedRanges>
  <conditionalFormatting sqref="F2">
    <cfRule type="top10" dxfId="1975" priority="98" rank="1"/>
  </conditionalFormatting>
  <conditionalFormatting sqref="G2">
    <cfRule type="top10" dxfId="1974" priority="99" rank="1"/>
  </conditionalFormatting>
  <conditionalFormatting sqref="H2">
    <cfRule type="top10" dxfId="1973" priority="100" rank="1"/>
  </conditionalFormatting>
  <conditionalFormatting sqref="I2">
    <cfRule type="top10" dxfId="1972" priority="101" rank="1"/>
  </conditionalFormatting>
  <conditionalFormatting sqref="J2">
    <cfRule type="top10" dxfId="1971" priority="102" rank="1"/>
  </conditionalFormatting>
  <conditionalFormatting sqref="E2">
    <cfRule type="top10" dxfId="1970" priority="103" rank="1"/>
  </conditionalFormatting>
  <conditionalFormatting sqref="E3">
    <cfRule type="top10" dxfId="1969" priority="97" rank="1"/>
  </conditionalFormatting>
  <conditionalFormatting sqref="F3">
    <cfRule type="top10" dxfId="1968" priority="96" rank="1"/>
  </conditionalFormatting>
  <conditionalFormatting sqref="G3">
    <cfRule type="top10" dxfId="1967" priority="95" rank="1"/>
  </conditionalFormatting>
  <conditionalFormatting sqref="H3">
    <cfRule type="top10" dxfId="1966" priority="94" rank="1"/>
  </conditionalFormatting>
  <conditionalFormatting sqref="I3">
    <cfRule type="top10" dxfId="1965" priority="93" rank="1"/>
  </conditionalFormatting>
  <conditionalFormatting sqref="J3">
    <cfRule type="top10" dxfId="1964" priority="92" rank="1"/>
  </conditionalFormatting>
  <conditionalFormatting sqref="I4">
    <cfRule type="top10" dxfId="1963" priority="87" rank="1"/>
  </conditionalFormatting>
  <conditionalFormatting sqref="E4">
    <cfRule type="top10" dxfId="1962" priority="91" rank="1"/>
  </conditionalFormatting>
  <conditionalFormatting sqref="G4">
    <cfRule type="top10" dxfId="1961" priority="89" rank="1"/>
  </conditionalFormatting>
  <conditionalFormatting sqref="H4">
    <cfRule type="top10" dxfId="1960" priority="88" rank="1"/>
  </conditionalFormatting>
  <conditionalFormatting sqref="J4">
    <cfRule type="top10" dxfId="1959" priority="86" rank="1"/>
  </conditionalFormatting>
  <conditionalFormatting sqref="F4">
    <cfRule type="top10" dxfId="1958" priority="90" rank="1"/>
  </conditionalFormatting>
  <conditionalFormatting sqref="F5">
    <cfRule type="top10" dxfId="1957" priority="83" rank="1"/>
  </conditionalFormatting>
  <conditionalFormatting sqref="I5">
    <cfRule type="top10" dxfId="1956" priority="80" rank="1"/>
    <cfRule type="top10" dxfId="1955" priority="85" rank="1"/>
  </conditionalFormatting>
  <conditionalFormatting sqref="E5">
    <cfRule type="top10" dxfId="1954" priority="84" rank="1"/>
  </conditionalFormatting>
  <conditionalFormatting sqref="G5">
    <cfRule type="top10" dxfId="1953" priority="82" rank="1"/>
  </conditionalFormatting>
  <conditionalFormatting sqref="H5">
    <cfRule type="top10" dxfId="1952" priority="81" rank="1"/>
  </conditionalFormatting>
  <conditionalFormatting sqref="J5">
    <cfRule type="top10" dxfId="1951" priority="79" rank="1"/>
  </conditionalFormatting>
  <conditionalFormatting sqref="E5:J5">
    <cfRule type="cellIs" dxfId="1950" priority="78" operator="greaterThanOrEqual">
      <formula>200</formula>
    </cfRule>
  </conditionalFormatting>
  <conditionalFormatting sqref="E6">
    <cfRule type="top10" dxfId="1949" priority="77" rank="1"/>
  </conditionalFormatting>
  <conditionalFormatting sqref="F6">
    <cfRule type="top10" dxfId="1948" priority="76" rank="1"/>
  </conditionalFormatting>
  <conditionalFormatting sqref="G6">
    <cfRule type="top10" dxfId="1947" priority="75" rank="1"/>
  </conditionalFormatting>
  <conditionalFormatting sqref="H6">
    <cfRule type="top10" dxfId="1946" priority="74" rank="1"/>
  </conditionalFormatting>
  <conditionalFormatting sqref="I6">
    <cfRule type="top10" dxfId="1945" priority="73" rank="1"/>
  </conditionalFormatting>
  <conditionalFormatting sqref="J6">
    <cfRule type="top10" dxfId="1944" priority="72" rank="1"/>
  </conditionalFormatting>
  <conditionalFormatting sqref="F7">
    <cfRule type="top10" dxfId="1943" priority="69" rank="1"/>
  </conditionalFormatting>
  <conditionalFormatting sqref="I7">
    <cfRule type="top10" dxfId="1942" priority="66" rank="1"/>
    <cfRule type="top10" dxfId="1941" priority="71" rank="1"/>
  </conditionalFormatting>
  <conditionalFormatting sqref="E7">
    <cfRule type="top10" dxfId="1940" priority="70" rank="1"/>
  </conditionalFormatting>
  <conditionalFormatting sqref="G7">
    <cfRule type="top10" dxfId="1939" priority="68" rank="1"/>
  </conditionalFormatting>
  <conditionalFormatting sqref="H7">
    <cfRule type="top10" dxfId="1938" priority="67" rank="1"/>
  </conditionalFormatting>
  <conditionalFormatting sqref="J7">
    <cfRule type="top10" dxfId="1937" priority="65" rank="1"/>
  </conditionalFormatting>
  <conditionalFormatting sqref="E7:J7">
    <cfRule type="cellIs" dxfId="1936" priority="64" operator="greaterThanOrEqual">
      <formula>200</formula>
    </cfRule>
  </conditionalFormatting>
  <conditionalFormatting sqref="E8">
    <cfRule type="top10" dxfId="1935" priority="63" rank="1"/>
  </conditionalFormatting>
  <conditionalFormatting sqref="F8">
    <cfRule type="top10" dxfId="1934" priority="62" rank="1"/>
  </conditionalFormatting>
  <conditionalFormatting sqref="G8">
    <cfRule type="top10" dxfId="1933" priority="61" rank="1"/>
  </conditionalFormatting>
  <conditionalFormatting sqref="H8">
    <cfRule type="top10" dxfId="1932" priority="60" rank="1"/>
  </conditionalFormatting>
  <conditionalFormatting sqref="I8">
    <cfRule type="top10" dxfId="1931" priority="59" rank="1"/>
  </conditionalFormatting>
  <conditionalFormatting sqref="J8">
    <cfRule type="top10" dxfId="1930" priority="58" rank="1"/>
  </conditionalFormatting>
  <conditionalFormatting sqref="I9:I10">
    <cfRule type="top10" dxfId="1929" priority="53" rank="1"/>
  </conditionalFormatting>
  <conditionalFormatting sqref="E9:E10">
    <cfRule type="top10" dxfId="1928" priority="57" rank="1"/>
  </conditionalFormatting>
  <conditionalFormatting sqref="G9:G10">
    <cfRule type="top10" dxfId="1927" priority="55" rank="1"/>
  </conditionalFormatting>
  <conditionalFormatting sqref="H9:H10">
    <cfRule type="top10" dxfId="1926" priority="54" rank="1"/>
  </conditionalFormatting>
  <conditionalFormatting sqref="J9:J10">
    <cfRule type="top10" dxfId="1925" priority="52" rank="1"/>
  </conditionalFormatting>
  <conditionalFormatting sqref="F9:F10">
    <cfRule type="top10" dxfId="1924" priority="56" rank="1"/>
  </conditionalFormatting>
  <conditionalFormatting sqref="F11:F12">
    <cfRule type="top10" dxfId="1923" priority="49" rank="1"/>
  </conditionalFormatting>
  <conditionalFormatting sqref="I11:I12">
    <cfRule type="top10" dxfId="1922" priority="46" rank="1"/>
    <cfRule type="top10" dxfId="1921" priority="51" rank="1"/>
  </conditionalFormatting>
  <conditionalFormatting sqref="E11:E12">
    <cfRule type="top10" dxfId="1920" priority="50" rank="1"/>
  </conditionalFormatting>
  <conditionalFormatting sqref="G11:G12">
    <cfRule type="top10" dxfId="1919" priority="48" rank="1"/>
  </conditionalFormatting>
  <conditionalFormatting sqref="H11:H12">
    <cfRule type="top10" dxfId="1918" priority="47" rank="1"/>
  </conditionalFormatting>
  <conditionalFormatting sqref="J11:J12">
    <cfRule type="top10" dxfId="1917" priority="45" rank="1"/>
  </conditionalFormatting>
  <conditionalFormatting sqref="E11:J12">
    <cfRule type="cellIs" dxfId="1916" priority="44" operator="greaterThanOrEqual">
      <formula>200</formula>
    </cfRule>
  </conditionalFormatting>
  <conditionalFormatting sqref="I13:I14">
    <cfRule type="top10" dxfId="1915" priority="38" rank="1"/>
  </conditionalFormatting>
  <conditionalFormatting sqref="H13:H14">
    <cfRule type="top10" dxfId="1914" priority="39" rank="1"/>
  </conditionalFormatting>
  <conditionalFormatting sqref="G13:G14">
    <cfRule type="top10" dxfId="1913" priority="40" rank="1"/>
  </conditionalFormatting>
  <conditionalFormatting sqref="F13:F14">
    <cfRule type="top10" dxfId="1912" priority="41" rank="1"/>
  </conditionalFormatting>
  <conditionalFormatting sqref="E13:E14">
    <cfRule type="top10" dxfId="1911" priority="42" rank="1"/>
  </conditionalFormatting>
  <conditionalFormatting sqref="J13:J14">
    <cfRule type="top10" dxfId="1910" priority="43" rank="1"/>
  </conditionalFormatting>
  <conditionalFormatting sqref="E13:J14">
    <cfRule type="cellIs" dxfId="1909" priority="37" operator="equal">
      <formula>200</formula>
    </cfRule>
  </conditionalFormatting>
  <conditionalFormatting sqref="F15:F16">
    <cfRule type="top10" dxfId="1908" priority="34" rank="1"/>
  </conditionalFormatting>
  <conditionalFormatting sqref="I15:I16">
    <cfRule type="top10" dxfId="1907" priority="31" rank="1"/>
    <cfRule type="top10" dxfId="1906" priority="36" rank="1"/>
  </conditionalFormatting>
  <conditionalFormatting sqref="E15:E16">
    <cfRule type="top10" dxfId="1905" priority="35" rank="1"/>
  </conditionalFormatting>
  <conditionalFormatting sqref="G15:G16">
    <cfRule type="top10" dxfId="1904" priority="33" rank="1"/>
  </conditionalFormatting>
  <conditionalFormatting sqref="H15:H16">
    <cfRule type="top10" dxfId="1903" priority="32" rank="1"/>
  </conditionalFormatting>
  <conditionalFormatting sqref="J15:J16">
    <cfRule type="top10" dxfId="1902" priority="30" rank="1"/>
  </conditionalFormatting>
  <conditionalFormatting sqref="E15:J16">
    <cfRule type="cellIs" dxfId="1901" priority="29" operator="greaterThanOrEqual">
      <formula>200</formula>
    </cfRule>
  </conditionalFormatting>
  <conditionalFormatting sqref="F17:F21">
    <cfRule type="top10" dxfId="1900" priority="26" rank="1"/>
  </conditionalFormatting>
  <conditionalFormatting sqref="I17:I21">
    <cfRule type="top10" dxfId="1899" priority="23" rank="1"/>
    <cfRule type="top10" dxfId="1898" priority="28" rank="1"/>
  </conditionalFormatting>
  <conditionalFormatting sqref="E17:E21">
    <cfRule type="top10" dxfId="1897" priority="27" rank="1"/>
  </conditionalFormatting>
  <conditionalFormatting sqref="G17:G21">
    <cfRule type="top10" dxfId="1896" priority="25" rank="1"/>
  </conditionalFormatting>
  <conditionalFormatting sqref="H17:H21">
    <cfRule type="top10" dxfId="1895" priority="24" rank="1"/>
  </conditionalFormatting>
  <conditionalFormatting sqref="J17:J21">
    <cfRule type="top10" dxfId="1894" priority="22" rank="1"/>
  </conditionalFormatting>
  <conditionalFormatting sqref="E17:J21">
    <cfRule type="cellIs" dxfId="1893" priority="21" operator="greaterThanOrEqual">
      <formula>200</formula>
    </cfRule>
  </conditionalFormatting>
  <conditionalFormatting sqref="I22">
    <cfRule type="top10" dxfId="1892" priority="16" rank="1"/>
  </conditionalFormatting>
  <conditionalFormatting sqref="H22">
    <cfRule type="top10" dxfId="1891" priority="17" rank="1"/>
  </conditionalFormatting>
  <conditionalFormatting sqref="G22">
    <cfRule type="top10" dxfId="1890" priority="18" rank="1"/>
  </conditionalFormatting>
  <conditionalFormatting sqref="E22">
    <cfRule type="top10" dxfId="1889" priority="19" rank="1"/>
  </conditionalFormatting>
  <conditionalFormatting sqref="J22">
    <cfRule type="top10" dxfId="1888" priority="20" rank="1"/>
  </conditionalFormatting>
  <conditionalFormatting sqref="E22:J22">
    <cfRule type="cellIs" dxfId="1887" priority="15" operator="greaterThanOrEqual">
      <formula>200</formula>
    </cfRule>
  </conditionalFormatting>
  <conditionalFormatting sqref="F22">
    <cfRule type="top10" dxfId="1886" priority="14" rank="1"/>
  </conditionalFormatting>
  <conditionalFormatting sqref="F23">
    <cfRule type="top10" dxfId="1885" priority="9" rank="1"/>
  </conditionalFormatting>
  <conditionalFormatting sqref="G23">
    <cfRule type="top10" dxfId="1884" priority="10" rank="1"/>
  </conditionalFormatting>
  <conditionalFormatting sqref="H23">
    <cfRule type="top10" dxfId="1883" priority="11" rank="1"/>
  </conditionalFormatting>
  <conditionalFormatting sqref="I23">
    <cfRule type="top10" dxfId="1882" priority="12" rank="1"/>
  </conditionalFormatting>
  <conditionalFormatting sqref="J23">
    <cfRule type="top10" dxfId="1881" priority="13" rank="1"/>
  </conditionalFormatting>
  <conditionalFormatting sqref="E23">
    <cfRule type="top10" dxfId="1880" priority="8" rank="1"/>
  </conditionalFormatting>
  <conditionalFormatting sqref="E23:J23">
    <cfRule type="cellIs" dxfId="1879" priority="7" operator="greaterThanOrEqual">
      <formula>200</formula>
    </cfRule>
  </conditionalFormatting>
  <conditionalFormatting sqref="F24">
    <cfRule type="top10" dxfId="1878" priority="1" rank="1"/>
  </conditionalFormatting>
  <conditionalFormatting sqref="G24">
    <cfRule type="top10" dxfId="1877" priority="2" rank="1"/>
  </conditionalFormatting>
  <conditionalFormatting sqref="H24">
    <cfRule type="top10" dxfId="1876" priority="3" rank="1"/>
  </conditionalFormatting>
  <conditionalFormatting sqref="I24">
    <cfRule type="top10" dxfId="1875" priority="4" rank="1"/>
  </conditionalFormatting>
  <conditionalFormatting sqref="J24">
    <cfRule type="top10" dxfId="1874" priority="5" rank="1"/>
  </conditionalFormatting>
  <conditionalFormatting sqref="E24">
    <cfRule type="top10" dxfId="1873" priority="6" rank="1"/>
  </conditionalFormatting>
  <hyperlinks>
    <hyperlink ref="Q1" location="'National Rankings'!A1" display="Back to Ranking" xr:uid="{E37D24C7-C3E1-4A31-9E62-841CCE34C59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6FAF0A-3A16-47C2-A8F9-15E3F37C1F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F79C6-4AB1-438A-B142-D9A70E0A844C}"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218</v>
      </c>
      <c r="C2" s="16">
        <v>44744</v>
      </c>
      <c r="D2" s="17" t="s">
        <v>200</v>
      </c>
      <c r="E2" s="18">
        <v>194.00040000000001</v>
      </c>
      <c r="F2" s="18">
        <v>194.00020000000001</v>
      </c>
      <c r="G2" s="18">
        <v>199.00129999999999</v>
      </c>
      <c r="H2" s="18"/>
      <c r="I2" s="18"/>
      <c r="J2" s="18"/>
      <c r="K2" s="21">
        <v>3</v>
      </c>
      <c r="L2" s="21">
        <v>587.00189999999998</v>
      </c>
      <c r="M2" s="22">
        <v>195.66729999999998</v>
      </c>
      <c r="N2" s="23">
        <v>2</v>
      </c>
      <c r="O2" s="24">
        <v>197.66729999999998</v>
      </c>
    </row>
    <row r="3" spans="1:17" x14ac:dyDescent="0.3">
      <c r="A3" s="14" t="s">
        <v>62</v>
      </c>
      <c r="B3" s="15" t="s">
        <v>218</v>
      </c>
      <c r="C3" s="16">
        <v>44786</v>
      </c>
      <c r="D3" s="17" t="s">
        <v>200</v>
      </c>
      <c r="E3" s="18">
        <v>193.0001</v>
      </c>
      <c r="F3" s="18">
        <v>184.00030000000001</v>
      </c>
      <c r="G3" s="18">
        <v>192.0001</v>
      </c>
      <c r="H3" s="18"/>
      <c r="I3" s="18"/>
      <c r="J3" s="18"/>
      <c r="K3" s="21">
        <v>3</v>
      </c>
      <c r="L3" s="21">
        <v>569.00049999999999</v>
      </c>
      <c r="M3" s="22">
        <v>189.66683333333333</v>
      </c>
      <c r="N3" s="23">
        <v>2</v>
      </c>
      <c r="O3" s="24">
        <v>191.66683333333333</v>
      </c>
    </row>
    <row r="4" spans="1:17" x14ac:dyDescent="0.3">
      <c r="A4" s="14" t="s">
        <v>37</v>
      </c>
      <c r="B4" s="15" t="s">
        <v>218</v>
      </c>
      <c r="C4" s="16">
        <v>44807</v>
      </c>
      <c r="D4" s="17" t="s">
        <v>241</v>
      </c>
      <c r="E4" s="18">
        <v>183</v>
      </c>
      <c r="F4" s="18">
        <v>192</v>
      </c>
      <c r="G4" s="18">
        <v>188</v>
      </c>
      <c r="H4" s="18">
        <v>191</v>
      </c>
      <c r="I4" s="18">
        <v>189</v>
      </c>
      <c r="J4" s="18">
        <v>194</v>
      </c>
      <c r="K4" s="21">
        <v>6</v>
      </c>
      <c r="L4" s="21">
        <v>1137</v>
      </c>
      <c r="M4" s="22">
        <v>189.5</v>
      </c>
      <c r="N4" s="23">
        <v>4</v>
      </c>
      <c r="O4" s="24">
        <v>193.5</v>
      </c>
    </row>
    <row r="5" spans="1:17" x14ac:dyDescent="0.3">
      <c r="A5" s="14" t="s">
        <v>62</v>
      </c>
      <c r="B5" s="15" t="s">
        <v>218</v>
      </c>
      <c r="C5" s="16">
        <v>44814</v>
      </c>
      <c r="D5" s="17" t="s">
        <v>200</v>
      </c>
      <c r="E5" s="18">
        <v>195.00049999999999</v>
      </c>
      <c r="F5" s="18">
        <v>196.00020000000001</v>
      </c>
      <c r="G5" s="18">
        <v>196.00020000000001</v>
      </c>
      <c r="H5" s="18"/>
      <c r="I5" s="18"/>
      <c r="J5" s="18"/>
      <c r="K5" s="21">
        <v>3</v>
      </c>
      <c r="L5" s="21">
        <v>587.0009</v>
      </c>
      <c r="M5" s="22">
        <v>195.66696666666667</v>
      </c>
      <c r="N5" s="23">
        <v>2</v>
      </c>
      <c r="O5" s="24">
        <v>197.66696666666667</v>
      </c>
    </row>
    <row r="6" spans="1:17" x14ac:dyDescent="0.3">
      <c r="A6" s="14" t="s">
        <v>37</v>
      </c>
      <c r="B6" s="15" t="s">
        <v>218</v>
      </c>
      <c r="C6" s="16">
        <f>'[2]Rylee Dockery'!$C$26</f>
        <v>44849</v>
      </c>
      <c r="D6" s="17" t="str">
        <f>'[2]Rylee Dockery'!$D$26</f>
        <v>Bristol VA-Outdoor</v>
      </c>
      <c r="E6" s="18">
        <v>188.0001</v>
      </c>
      <c r="F6" s="18">
        <v>188.0001</v>
      </c>
      <c r="G6" s="18">
        <v>190.00020000000001</v>
      </c>
      <c r="H6" s="18"/>
      <c r="I6" s="18"/>
      <c r="J6" s="18"/>
      <c r="K6" s="21">
        <v>3</v>
      </c>
      <c r="L6" s="21">
        <v>566.00040000000001</v>
      </c>
      <c r="M6" s="22">
        <v>188.66679999999999</v>
      </c>
      <c r="N6" s="23">
        <v>2</v>
      </c>
      <c r="O6" s="24">
        <v>190.66679999999999</v>
      </c>
    </row>
    <row r="8" spans="1:17" x14ac:dyDescent="0.3">
      <c r="K8" s="8">
        <f>SUM(K2:K7)</f>
        <v>18</v>
      </c>
      <c r="L8" s="8">
        <f>SUM(L2:L7)</f>
        <v>3446.0036999999998</v>
      </c>
      <c r="M8" s="7">
        <f>SUM(L8/K8)</f>
        <v>191.44465</v>
      </c>
      <c r="N8" s="8">
        <f>SUM(N2:N7)</f>
        <v>12</v>
      </c>
      <c r="O8" s="12">
        <f>SUM(M8+N8)</f>
        <v>203.44465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I3:J3 B3:C3" name="Range1_43_1"/>
    <protectedRange algorithmName="SHA-512" hashValue="ON39YdpmFHfN9f47KpiRvqrKx0V9+erV1CNkpWzYhW/Qyc6aT8rEyCrvauWSYGZK2ia3o7vd3akF07acHAFpOA==" saltValue="yVW9XmDwTqEnmpSGai0KYg==" spinCount="100000" sqref="D3" name="Range1_1_57_1"/>
    <protectedRange algorithmName="SHA-512" hashValue="ON39YdpmFHfN9f47KpiRvqrKx0V9+erV1CNkpWzYhW/Qyc6aT8rEyCrvauWSYGZK2ia3o7vd3akF07acHAFpOA==" saltValue="yVW9XmDwTqEnmpSGai0KYg==" spinCount="100000" sqref="E3:H3" name="Range1_3_14_1"/>
    <protectedRange algorithmName="SHA-512" hashValue="ON39YdpmFHfN9f47KpiRvqrKx0V9+erV1CNkpWzYhW/Qyc6aT8rEyCrvauWSYGZK2ia3o7vd3akF07acHAFpOA==" saltValue="yVW9XmDwTqEnmpSGai0KYg==" spinCount="100000" sqref="B4:C4 I4:J4" name="Range1_2_2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4:H4" name="Range1_3_6"/>
    <protectedRange algorithmName="SHA-512" hashValue="ON39YdpmFHfN9f47KpiRvqrKx0V9+erV1CNkpWzYhW/Qyc6aT8rEyCrvauWSYGZK2ia3o7vd3akF07acHAFpOA==" saltValue="yVW9XmDwTqEnmpSGai0KYg==" spinCount="100000" sqref="C6" name="Range1_24"/>
    <protectedRange algorithmName="SHA-512" hashValue="ON39YdpmFHfN9f47KpiRvqrKx0V9+erV1CNkpWzYhW/Qyc6aT8rEyCrvauWSYGZK2ia3o7vd3akF07acHAFpOA==" saltValue="yVW9XmDwTqEnmpSGai0KYg==" spinCount="100000" sqref="D6" name="Range1_1_23_1"/>
    <protectedRange algorithmName="SHA-512" hashValue="ON39YdpmFHfN9f47KpiRvqrKx0V9+erV1CNkpWzYhW/Qyc6aT8rEyCrvauWSYGZK2ia3o7vd3akF07acHAFpOA==" saltValue="yVW9XmDwTqEnmpSGai0KYg==" spinCount="100000" sqref="B6 E6:J6" name="Range1_73"/>
  </protectedRanges>
  <conditionalFormatting sqref="J2">
    <cfRule type="top10" dxfId="1872" priority="32" rank="1"/>
  </conditionalFormatting>
  <conditionalFormatting sqref="I2">
    <cfRule type="top10" dxfId="1871" priority="33" rank="1"/>
  </conditionalFormatting>
  <conditionalFormatting sqref="H2">
    <cfRule type="top10" dxfId="1870" priority="34" rank="1"/>
  </conditionalFormatting>
  <conditionalFormatting sqref="G2">
    <cfRule type="top10" dxfId="1869" priority="35" rank="1"/>
  </conditionalFormatting>
  <conditionalFormatting sqref="F2">
    <cfRule type="top10" dxfId="1868" priority="36" rank="1"/>
  </conditionalFormatting>
  <conditionalFormatting sqref="E2">
    <cfRule type="top10" dxfId="1867" priority="37" rank="1"/>
  </conditionalFormatting>
  <conditionalFormatting sqref="F3">
    <cfRule type="top10" dxfId="1866" priority="29" rank="1"/>
  </conditionalFormatting>
  <conditionalFormatting sqref="I3">
    <cfRule type="top10" dxfId="1865" priority="26" rank="1"/>
    <cfRule type="top10" dxfId="1864" priority="31" rank="1"/>
  </conditionalFormatting>
  <conditionalFormatting sqref="E3">
    <cfRule type="top10" dxfId="1863" priority="30" rank="1"/>
  </conditionalFormatting>
  <conditionalFormatting sqref="G3">
    <cfRule type="top10" dxfId="1862" priority="28" rank="1"/>
  </conditionalFormatting>
  <conditionalFormatting sqref="H3">
    <cfRule type="top10" dxfId="1861" priority="27" rank="1"/>
  </conditionalFormatting>
  <conditionalFormatting sqref="J3">
    <cfRule type="top10" dxfId="1860" priority="25" rank="1"/>
  </conditionalFormatting>
  <conditionalFormatting sqref="E3:J3">
    <cfRule type="cellIs" dxfId="1859" priority="24" operator="greaterThanOrEqual">
      <formula>200</formula>
    </cfRule>
  </conditionalFormatting>
  <conditionalFormatting sqref="F4">
    <cfRule type="top10" dxfId="1858" priority="21" rank="1"/>
  </conditionalFormatting>
  <conditionalFormatting sqref="I4">
    <cfRule type="top10" dxfId="1857" priority="18" rank="1"/>
    <cfRule type="top10" dxfId="1856" priority="23" rank="1"/>
  </conditionalFormatting>
  <conditionalFormatting sqref="E4">
    <cfRule type="top10" dxfId="1855" priority="22" rank="1"/>
  </conditionalFormatting>
  <conditionalFormatting sqref="G4">
    <cfRule type="top10" dxfId="1854" priority="20" rank="1"/>
  </conditionalFormatting>
  <conditionalFormatting sqref="H4">
    <cfRule type="top10" dxfId="1853" priority="19" rank="1"/>
  </conditionalFormatting>
  <conditionalFormatting sqref="J4">
    <cfRule type="top10" dxfId="1852" priority="17" rank="1"/>
  </conditionalFormatting>
  <conditionalFormatting sqref="E4:J4">
    <cfRule type="cellIs" dxfId="1851" priority="16" operator="greaterThanOrEqual">
      <formula>200</formula>
    </cfRule>
  </conditionalFormatting>
  <conditionalFormatting sqref="F5">
    <cfRule type="top10" dxfId="1850" priority="13" rank="1"/>
  </conditionalFormatting>
  <conditionalFormatting sqref="I5">
    <cfRule type="top10" dxfId="1849" priority="10" rank="1"/>
    <cfRule type="top10" dxfId="1848" priority="15" rank="1"/>
  </conditionalFormatting>
  <conditionalFormatting sqref="E5">
    <cfRule type="top10" dxfId="1847" priority="14" rank="1"/>
  </conditionalFormatting>
  <conditionalFormatting sqref="G5">
    <cfRule type="top10" dxfId="1846" priority="12" rank="1"/>
  </conditionalFormatting>
  <conditionalFormatting sqref="H5">
    <cfRule type="top10" dxfId="1845" priority="11" rank="1"/>
  </conditionalFormatting>
  <conditionalFormatting sqref="J5">
    <cfRule type="top10" dxfId="1844" priority="9" rank="1"/>
  </conditionalFormatting>
  <conditionalFormatting sqref="E5:J5">
    <cfRule type="cellIs" dxfId="1843" priority="8" operator="greaterThanOrEqual">
      <formula>200</formula>
    </cfRule>
  </conditionalFormatting>
  <conditionalFormatting sqref="F6">
    <cfRule type="top10" dxfId="1842" priority="3" rank="1"/>
  </conditionalFormatting>
  <conditionalFormatting sqref="G6">
    <cfRule type="top10" dxfId="1841" priority="4" rank="1"/>
  </conditionalFormatting>
  <conditionalFormatting sqref="H6">
    <cfRule type="top10" dxfId="1840" priority="5" rank="1"/>
  </conditionalFormatting>
  <conditionalFormatting sqref="I6">
    <cfRule type="top10" dxfId="1839" priority="6" rank="1"/>
  </conditionalFormatting>
  <conditionalFormatting sqref="J6">
    <cfRule type="top10" dxfId="1838" priority="7" rank="1"/>
  </conditionalFormatting>
  <conditionalFormatting sqref="E6">
    <cfRule type="top10" dxfId="1837" priority="2" rank="1"/>
  </conditionalFormatting>
  <conditionalFormatting sqref="E6:J6">
    <cfRule type="cellIs" dxfId="1836" priority="1" operator="greaterThanOrEqual">
      <formula>200</formula>
    </cfRule>
  </conditionalFormatting>
  <hyperlinks>
    <hyperlink ref="Q1" location="'National Rankings'!A1" display="Back to Ranking" xr:uid="{F14D6885-7D02-4A74-B94B-DD8E39BDF65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6DA51A-1BEA-4EA6-90C0-469E7739593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3BB13-FF9A-4A41-9F11-F478F0A382F8}">
  <sheetPr codeName="Sheet123"/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52" t="s">
        <v>178</v>
      </c>
      <c r="C2" s="53">
        <v>44703</v>
      </c>
      <c r="D2" s="54" t="s">
        <v>146</v>
      </c>
      <c r="E2" s="55">
        <v>178</v>
      </c>
      <c r="F2" s="55">
        <v>180</v>
      </c>
      <c r="G2" s="55">
        <v>180</v>
      </c>
      <c r="H2" s="55">
        <v>177</v>
      </c>
      <c r="I2" s="55"/>
      <c r="J2" s="55"/>
      <c r="K2" s="56">
        <v>4</v>
      </c>
      <c r="L2" s="56">
        <v>715</v>
      </c>
      <c r="M2" s="57">
        <v>178.75</v>
      </c>
      <c r="N2" s="58">
        <v>3</v>
      </c>
      <c r="O2" s="59">
        <v>181.75</v>
      </c>
    </row>
    <row r="3" spans="1:17" x14ac:dyDescent="0.3">
      <c r="A3" s="14" t="s">
        <v>37</v>
      </c>
      <c r="B3" s="15" t="s">
        <v>178</v>
      </c>
      <c r="C3" s="16">
        <v>44738</v>
      </c>
      <c r="D3" s="17" t="s">
        <v>146</v>
      </c>
      <c r="E3" s="18">
        <v>180</v>
      </c>
      <c r="F3" s="18">
        <v>175</v>
      </c>
      <c r="G3" s="18">
        <v>175</v>
      </c>
      <c r="H3" s="18">
        <v>174</v>
      </c>
      <c r="I3" s="18"/>
      <c r="J3" s="18"/>
      <c r="K3" s="21">
        <v>4</v>
      </c>
      <c r="L3" s="21">
        <v>704</v>
      </c>
      <c r="M3" s="22">
        <v>176</v>
      </c>
      <c r="N3" s="23">
        <v>2</v>
      </c>
      <c r="O3" s="24">
        <v>178</v>
      </c>
    </row>
    <row r="4" spans="1:17" x14ac:dyDescent="0.3">
      <c r="A4" s="14" t="s">
        <v>37</v>
      </c>
      <c r="B4" s="15" t="s">
        <v>178</v>
      </c>
      <c r="C4" s="16">
        <v>44766</v>
      </c>
      <c r="D4" s="17" t="s">
        <v>146</v>
      </c>
      <c r="E4" s="18">
        <v>180</v>
      </c>
      <c r="F4" s="18">
        <v>173</v>
      </c>
      <c r="G4" s="18">
        <v>178</v>
      </c>
      <c r="H4" s="18">
        <v>175</v>
      </c>
      <c r="I4" s="18"/>
      <c r="J4" s="18"/>
      <c r="K4" s="21">
        <v>4</v>
      </c>
      <c r="L4" s="21">
        <v>706</v>
      </c>
      <c r="M4" s="22">
        <v>176.5</v>
      </c>
      <c r="N4" s="23">
        <v>2</v>
      </c>
      <c r="O4" s="24">
        <v>178.5</v>
      </c>
    </row>
    <row r="5" spans="1:17" x14ac:dyDescent="0.3">
      <c r="A5" s="14" t="s">
        <v>62</v>
      </c>
      <c r="B5" s="15" t="s">
        <v>178</v>
      </c>
      <c r="C5" s="16">
        <v>44801</v>
      </c>
      <c r="D5" s="17" t="s">
        <v>146</v>
      </c>
      <c r="E5" s="18">
        <v>174</v>
      </c>
      <c r="F5" s="18">
        <v>174</v>
      </c>
      <c r="G5" s="18">
        <v>180</v>
      </c>
      <c r="H5" s="18">
        <v>185</v>
      </c>
      <c r="I5" s="18">
        <v>191</v>
      </c>
      <c r="J5" s="18">
        <v>175</v>
      </c>
      <c r="K5" s="21">
        <v>6</v>
      </c>
      <c r="L5" s="21">
        <v>1079</v>
      </c>
      <c r="M5" s="22">
        <v>179.83333333333334</v>
      </c>
      <c r="N5" s="23">
        <v>4</v>
      </c>
      <c r="O5" s="24">
        <f>SUM(M5+N5)</f>
        <v>183.83333333333334</v>
      </c>
    </row>
    <row r="6" spans="1:17" x14ac:dyDescent="0.3">
      <c r="A6" s="14" t="s">
        <v>37</v>
      </c>
      <c r="B6" s="15" t="s">
        <v>267</v>
      </c>
      <c r="C6" s="16">
        <v>44829</v>
      </c>
      <c r="D6" s="17" t="s">
        <v>146</v>
      </c>
      <c r="E6" s="18">
        <v>174</v>
      </c>
      <c r="F6" s="18">
        <v>181</v>
      </c>
      <c r="G6" s="18">
        <v>179</v>
      </c>
      <c r="H6" s="18">
        <v>179</v>
      </c>
      <c r="I6" s="18"/>
      <c r="J6" s="18"/>
      <c r="K6" s="21">
        <v>4</v>
      </c>
      <c r="L6" s="21">
        <v>713</v>
      </c>
      <c r="M6" s="22">
        <v>178.25</v>
      </c>
      <c r="N6" s="23">
        <v>2</v>
      </c>
      <c r="O6" s="24">
        <v>180.25</v>
      </c>
    </row>
    <row r="8" spans="1:17" x14ac:dyDescent="0.3">
      <c r="K8" s="8">
        <f>SUM(K2:K7)</f>
        <v>22</v>
      </c>
      <c r="L8" s="8">
        <f>SUM(L2:L7)</f>
        <v>3917</v>
      </c>
      <c r="M8" s="7">
        <f>SUM(L8/K8)</f>
        <v>178.04545454545453</v>
      </c>
      <c r="N8" s="8">
        <f>SUM(N2:N7)</f>
        <v>13</v>
      </c>
      <c r="O8" s="12">
        <f>SUM(M8+N8)</f>
        <v>191.04545454545453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1_2"/>
    <protectedRange algorithmName="SHA-512" hashValue="ON39YdpmFHfN9f47KpiRvqrKx0V9+erV1CNkpWzYhW/Qyc6aT8rEyCrvauWSYGZK2ia3o7vd3akF07acHAFpOA==" saltValue="yVW9XmDwTqEnmpSGai0KYg==" spinCount="100000" sqref="D2" name="Range1_1_6_1_1_1_2"/>
    <protectedRange algorithmName="SHA-512" hashValue="ON39YdpmFHfN9f47KpiRvqrKx0V9+erV1CNkpWzYhW/Qyc6aT8rEyCrvauWSYGZK2ia3o7vd3akF07acHAFpOA==" saltValue="yVW9XmDwTqEnmpSGai0KYg==" spinCount="100000" sqref="E3:J3 B3:C3" name="Range1_5_2"/>
    <protectedRange algorithmName="SHA-512" hashValue="ON39YdpmFHfN9f47KpiRvqrKx0V9+erV1CNkpWzYhW/Qyc6aT8rEyCrvauWSYGZK2ia3o7vd3akF07acHAFpOA==" saltValue="yVW9XmDwTqEnmpSGai0KYg==" spinCount="100000" sqref="D3" name="Range1_1_3_2"/>
    <protectedRange algorithmName="SHA-512" hashValue="ON39YdpmFHfN9f47KpiRvqrKx0V9+erV1CNkpWzYhW/Qyc6aT8rEyCrvauWSYGZK2ia3o7vd3akF07acHAFpOA==" saltValue="yVW9XmDwTqEnmpSGai0KYg==" spinCount="100000" sqref="C4 I4:J4" name="Range1_6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B4" name="Range1_2_1_1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C5" name="Range1_2_1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E5:H5" name="Range1_3_6"/>
  </protectedRanges>
  <conditionalFormatting sqref="E2">
    <cfRule type="top10" dxfId="1835" priority="34" rank="1"/>
  </conditionalFormatting>
  <conditionalFormatting sqref="F2">
    <cfRule type="top10" dxfId="1834" priority="33" rank="1"/>
  </conditionalFormatting>
  <conditionalFormatting sqref="G2">
    <cfRule type="top10" dxfId="1833" priority="32" rank="1"/>
  </conditionalFormatting>
  <conditionalFormatting sqref="H2">
    <cfRule type="top10" dxfId="1832" priority="31" rank="1"/>
  </conditionalFormatting>
  <conditionalFormatting sqref="I2">
    <cfRule type="top10" dxfId="1831" priority="30" rank="1"/>
  </conditionalFormatting>
  <conditionalFormatting sqref="J2">
    <cfRule type="top10" dxfId="1830" priority="29" rank="1"/>
  </conditionalFormatting>
  <conditionalFormatting sqref="I3">
    <cfRule type="top10" dxfId="1829" priority="28" rank="1"/>
  </conditionalFormatting>
  <conditionalFormatting sqref="H3">
    <cfRule type="top10" dxfId="1828" priority="24" rank="1"/>
  </conditionalFormatting>
  <conditionalFormatting sqref="J3">
    <cfRule type="top10" dxfId="1827" priority="25" rank="1"/>
  </conditionalFormatting>
  <conditionalFormatting sqref="G3">
    <cfRule type="top10" dxfId="1826" priority="27" rank="1"/>
  </conditionalFormatting>
  <conditionalFormatting sqref="F3">
    <cfRule type="top10" dxfId="1825" priority="26" rank="1"/>
  </conditionalFormatting>
  <conditionalFormatting sqref="E3">
    <cfRule type="top10" dxfId="1824" priority="23" rank="1"/>
  </conditionalFormatting>
  <conditionalFormatting sqref="I4">
    <cfRule type="top10" dxfId="1823" priority="21" rank="1"/>
  </conditionalFormatting>
  <conditionalFormatting sqref="J4">
    <cfRule type="top10" dxfId="1822" priority="22" rank="1"/>
  </conditionalFormatting>
  <conditionalFormatting sqref="F4">
    <cfRule type="top10" dxfId="1821" priority="17" rank="1"/>
  </conditionalFormatting>
  <conditionalFormatting sqref="G4">
    <cfRule type="top10" dxfId="1820" priority="18" rank="1"/>
  </conditionalFormatting>
  <conditionalFormatting sqref="H4">
    <cfRule type="top10" dxfId="1819" priority="19" rank="1"/>
  </conditionalFormatting>
  <conditionalFormatting sqref="E4">
    <cfRule type="top10" dxfId="1818" priority="20" rank="1"/>
  </conditionalFormatting>
  <conditionalFormatting sqref="F5">
    <cfRule type="top10" dxfId="1817" priority="14" rank="1"/>
  </conditionalFormatting>
  <conditionalFormatting sqref="I5">
    <cfRule type="top10" dxfId="1816" priority="11" rank="1"/>
    <cfRule type="top10" dxfId="1815" priority="16" rank="1"/>
  </conditionalFormatting>
  <conditionalFormatting sqref="E5">
    <cfRule type="top10" dxfId="1814" priority="15" rank="1"/>
  </conditionalFormatting>
  <conditionalFormatting sqref="G5">
    <cfRule type="top10" dxfId="1813" priority="13" rank="1"/>
  </conditionalFormatting>
  <conditionalFormatting sqref="H5">
    <cfRule type="top10" dxfId="1812" priority="12" rank="1"/>
  </conditionalFormatting>
  <conditionalFormatting sqref="J5">
    <cfRule type="top10" dxfId="1811" priority="10" rank="1"/>
  </conditionalFormatting>
  <conditionalFormatting sqref="E5:J5">
    <cfRule type="cellIs" dxfId="1810" priority="9" operator="greaterThanOrEqual">
      <formula>200</formula>
    </cfRule>
  </conditionalFormatting>
  <conditionalFormatting sqref="F6:J6">
    <cfRule type="cellIs" dxfId="1809" priority="2" operator="equal">
      <formula>200</formula>
    </cfRule>
  </conditionalFormatting>
  <conditionalFormatting sqref="E6">
    <cfRule type="cellIs" dxfId="1808" priority="1" operator="greaterThanOrEqual">
      <formula>200</formula>
    </cfRule>
  </conditionalFormatting>
  <conditionalFormatting sqref="I6">
    <cfRule type="top10" dxfId="1807" priority="3" rank="1"/>
  </conditionalFormatting>
  <conditionalFormatting sqref="H6">
    <cfRule type="top10" dxfId="1806" priority="4" rank="1"/>
  </conditionalFormatting>
  <conditionalFormatting sqref="G6">
    <cfRule type="top10" dxfId="1805" priority="5" rank="1"/>
  </conditionalFormatting>
  <conditionalFormatting sqref="F6">
    <cfRule type="top10" dxfId="1804" priority="6" rank="1"/>
  </conditionalFormatting>
  <conditionalFormatting sqref="J6">
    <cfRule type="top10" dxfId="1803" priority="7" rank="1"/>
  </conditionalFormatting>
  <conditionalFormatting sqref="E6">
    <cfRule type="top10" dxfId="1802" priority="8" rank="1"/>
  </conditionalFormatting>
  <hyperlinks>
    <hyperlink ref="Q1" location="'National Rankings'!A1" display="Back to Ranking" xr:uid="{1B7EB24A-29C3-40FB-BA8D-CA6AFBAA36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C70AC1-9492-43BE-83AD-97A11DBCA64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9AF84-4EB7-49DF-96F6-2F3D6C0F4195}">
  <sheetPr codeName="Sheet81"/>
  <dimension ref="A1:Q9"/>
  <sheetViews>
    <sheetView workbookViewId="0">
      <selection activeCell="A7" sqref="A7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118</v>
      </c>
      <c r="C2" s="16">
        <v>44660</v>
      </c>
      <c r="D2" s="17" t="s">
        <v>81</v>
      </c>
      <c r="E2" s="18">
        <v>194</v>
      </c>
      <c r="F2" s="18">
        <v>197.001</v>
      </c>
      <c r="G2" s="18">
        <v>195</v>
      </c>
      <c r="H2" s="18">
        <v>195</v>
      </c>
      <c r="I2" s="18"/>
      <c r="J2" s="18"/>
      <c r="K2" s="21">
        <v>4</v>
      </c>
      <c r="L2" s="21">
        <v>781.00099999999998</v>
      </c>
      <c r="M2" s="22">
        <v>195.25024999999999</v>
      </c>
      <c r="N2" s="23">
        <v>6</v>
      </c>
      <c r="O2" s="24">
        <v>201.25024999999999</v>
      </c>
    </row>
    <row r="3" spans="1:17" x14ac:dyDescent="0.3">
      <c r="A3" s="14" t="s">
        <v>62</v>
      </c>
      <c r="B3" s="15" t="s">
        <v>118</v>
      </c>
      <c r="C3" s="16">
        <v>44667</v>
      </c>
      <c r="D3" s="17" t="s">
        <v>84</v>
      </c>
      <c r="E3" s="18">
        <v>197.001</v>
      </c>
      <c r="F3" s="18">
        <v>198</v>
      </c>
      <c r="G3" s="18">
        <v>197</v>
      </c>
      <c r="H3" s="18">
        <v>194</v>
      </c>
      <c r="I3" s="18"/>
      <c r="J3" s="18"/>
      <c r="K3" s="21">
        <v>4</v>
      </c>
      <c r="L3" s="21">
        <v>786.00099999999998</v>
      </c>
      <c r="M3" s="22">
        <v>196.50024999999999</v>
      </c>
      <c r="N3" s="23">
        <v>9</v>
      </c>
      <c r="O3" s="24">
        <v>205.50024999999999</v>
      </c>
    </row>
    <row r="4" spans="1:17" x14ac:dyDescent="0.3">
      <c r="A4" s="14" t="s">
        <v>62</v>
      </c>
      <c r="B4" s="15" t="s">
        <v>118</v>
      </c>
      <c r="C4" s="16">
        <v>44678</v>
      </c>
      <c r="D4" s="17" t="s">
        <v>82</v>
      </c>
      <c r="E4" s="18">
        <v>193</v>
      </c>
      <c r="F4" s="18">
        <v>195.001</v>
      </c>
      <c r="G4" s="18">
        <v>198</v>
      </c>
      <c r="H4" s="18">
        <v>197</v>
      </c>
      <c r="I4" s="18"/>
      <c r="J4" s="18"/>
      <c r="K4" s="21">
        <v>4</v>
      </c>
      <c r="L4" s="21">
        <v>783.00099999999998</v>
      </c>
      <c r="M4" s="22">
        <v>195.75024999999999</v>
      </c>
      <c r="N4" s="23">
        <v>2</v>
      </c>
      <c r="O4" s="24">
        <v>197.75024999999999</v>
      </c>
    </row>
    <row r="5" spans="1:17" x14ac:dyDescent="0.3">
      <c r="A5" s="14" t="s">
        <v>62</v>
      </c>
      <c r="B5" s="15" t="s">
        <v>118</v>
      </c>
      <c r="C5" s="16">
        <v>44695</v>
      </c>
      <c r="D5" s="17" t="s">
        <v>81</v>
      </c>
      <c r="E5" s="18">
        <v>198</v>
      </c>
      <c r="F5" s="18">
        <v>196</v>
      </c>
      <c r="G5" s="18">
        <v>197</v>
      </c>
      <c r="H5" s="18">
        <v>199</v>
      </c>
      <c r="I5" s="18"/>
      <c r="J5" s="18"/>
      <c r="K5" s="21">
        <v>4</v>
      </c>
      <c r="L5" s="21">
        <v>790</v>
      </c>
      <c r="M5" s="22">
        <v>197.5</v>
      </c>
      <c r="N5" s="23">
        <v>4</v>
      </c>
      <c r="O5" s="24">
        <v>201.5</v>
      </c>
    </row>
    <row r="6" spans="1:17" x14ac:dyDescent="0.3">
      <c r="A6" s="43" t="s">
        <v>22</v>
      </c>
      <c r="B6" s="52" t="s">
        <v>118</v>
      </c>
      <c r="C6" s="53">
        <v>44706</v>
      </c>
      <c r="D6" s="54" t="s">
        <v>82</v>
      </c>
      <c r="E6" s="55">
        <v>194</v>
      </c>
      <c r="F6" s="55">
        <v>195</v>
      </c>
      <c r="G6" s="55">
        <v>193</v>
      </c>
      <c r="H6" s="55">
        <v>194</v>
      </c>
      <c r="I6" s="55"/>
      <c r="J6" s="55"/>
      <c r="K6" s="56">
        <v>4</v>
      </c>
      <c r="L6" s="56">
        <v>776</v>
      </c>
      <c r="M6" s="57">
        <v>194</v>
      </c>
      <c r="N6" s="58">
        <v>3</v>
      </c>
      <c r="O6" s="59">
        <v>197</v>
      </c>
    </row>
    <row r="7" spans="1:17" x14ac:dyDescent="0.3">
      <c r="A7" s="14" t="s">
        <v>62</v>
      </c>
      <c r="B7" s="15" t="s">
        <v>118</v>
      </c>
      <c r="C7" s="16">
        <v>44769</v>
      </c>
      <c r="D7" s="17" t="s">
        <v>82</v>
      </c>
      <c r="E7" s="18">
        <v>197</v>
      </c>
      <c r="F7" s="18">
        <v>188</v>
      </c>
      <c r="G7" s="18">
        <v>193</v>
      </c>
      <c r="H7" s="18">
        <v>195</v>
      </c>
      <c r="I7" s="18"/>
      <c r="J7" s="18"/>
      <c r="K7" s="21">
        <v>4</v>
      </c>
      <c r="L7" s="21">
        <v>773</v>
      </c>
      <c r="M7" s="22">
        <v>193.25</v>
      </c>
      <c r="N7" s="23">
        <v>2</v>
      </c>
      <c r="O7" s="24">
        <v>195.25</v>
      </c>
    </row>
    <row r="9" spans="1:17" x14ac:dyDescent="0.3">
      <c r="K9" s="8">
        <f>SUM(K2:K8)</f>
        <v>24</v>
      </c>
      <c r="L9" s="8">
        <f>SUM(L2:L8)</f>
        <v>4689.0029999999997</v>
      </c>
      <c r="M9" s="7">
        <f>SUM(L9/K9)</f>
        <v>195.375125</v>
      </c>
      <c r="N9" s="8">
        <f>SUM(N2:N8)</f>
        <v>26</v>
      </c>
      <c r="O9" s="12">
        <f>SUM(M9+N9)</f>
        <v>221.375125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3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2:H2" name="Range1_3_4_1"/>
    <protectedRange algorithmName="SHA-512" hashValue="ON39YdpmFHfN9f47KpiRvqrKx0V9+erV1CNkpWzYhW/Qyc6aT8rEyCrvauWSYGZK2ia3o7vd3akF07acHAFpOA==" saltValue="yVW9XmDwTqEnmpSGai0KYg==" spinCount="100000" sqref="B3:C3 I3:J3" name="Range1_13_2"/>
    <protectedRange algorithmName="SHA-512" hashValue="ON39YdpmFHfN9f47KpiRvqrKx0V9+erV1CNkpWzYhW/Qyc6aT8rEyCrvauWSYGZK2ia3o7vd3akF07acHAFpOA==" saltValue="yVW9XmDwTqEnmpSGai0KYg==" spinCount="100000" sqref="D3" name="Range1_1_8_2"/>
    <protectedRange algorithmName="SHA-512" hashValue="ON39YdpmFHfN9f47KpiRvqrKx0V9+erV1CNkpWzYhW/Qyc6aT8rEyCrvauWSYGZK2ia3o7vd3akF07acHAFpOA==" saltValue="yVW9XmDwTqEnmpSGai0KYg==" spinCount="100000" sqref="E3:H3" name="Range1_3_4_2"/>
    <protectedRange algorithmName="SHA-512" hashValue="ON39YdpmFHfN9f47KpiRvqrKx0V9+erV1CNkpWzYhW/Qyc6aT8rEyCrvauWSYGZK2ia3o7vd3akF07acHAFpOA==" saltValue="yVW9XmDwTqEnmpSGai0KYg==" spinCount="100000" sqref="I4:J4 B4:C4" name="Range1_34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E4:H4" name="Range1_3_6"/>
    <protectedRange algorithmName="SHA-512" hashValue="ON39YdpmFHfN9f47KpiRvqrKx0V9+erV1CNkpWzYhW/Qyc6aT8rEyCrvauWSYGZK2ia3o7vd3akF07acHAFpOA==" saltValue="yVW9XmDwTqEnmpSGai0KYg==" spinCount="100000" sqref="E5:J5 B5:C5" name="Range1_35"/>
    <protectedRange algorithmName="SHA-512" hashValue="ON39YdpmFHfN9f47KpiRvqrKx0V9+erV1CNkpWzYhW/Qyc6aT8rEyCrvauWSYGZK2ia3o7vd3akF07acHAFpOA==" saltValue="yVW9XmDwTqEnmpSGai0KYg==" spinCount="100000" sqref="D5" name="Range1_1_17"/>
    <protectedRange algorithmName="SHA-512" hashValue="ON39YdpmFHfN9f47KpiRvqrKx0V9+erV1CNkpWzYhW/Qyc6aT8rEyCrvauWSYGZK2ia3o7vd3akF07acHAFpOA==" saltValue="yVW9XmDwTqEnmpSGai0KYg==" spinCount="100000" sqref="D6" name="Range1_1_1_2_1_1_1_1_1"/>
    <protectedRange algorithmName="SHA-512" hashValue="ON39YdpmFHfN9f47KpiRvqrKx0V9+erV1CNkpWzYhW/Qyc6aT8rEyCrvauWSYGZK2ia3o7vd3akF07acHAFpOA==" saltValue="yVW9XmDwTqEnmpSGai0KYg==" spinCount="100000" sqref="B7:C7 I7:J7" name="Range1_18"/>
    <protectedRange algorithmName="SHA-512" hashValue="ON39YdpmFHfN9f47KpiRvqrKx0V9+erV1CNkpWzYhW/Qyc6aT8rEyCrvauWSYGZK2ia3o7vd3akF07acHAFpOA==" saltValue="yVW9XmDwTqEnmpSGai0KYg==" spinCount="100000" sqref="D7" name="Range1_1_14_1"/>
    <protectedRange algorithmName="SHA-512" hashValue="ON39YdpmFHfN9f47KpiRvqrKx0V9+erV1CNkpWzYhW/Qyc6aT8rEyCrvauWSYGZK2ia3o7vd3akF07acHAFpOA==" saltValue="yVW9XmDwTqEnmpSGai0KYg==" spinCount="100000" sqref="E7:H7" name="Range1_3_5"/>
  </protectedRanges>
  <conditionalFormatting sqref="F2">
    <cfRule type="top10" dxfId="1801" priority="31" rank="1"/>
  </conditionalFormatting>
  <conditionalFormatting sqref="G2">
    <cfRule type="top10" dxfId="1800" priority="32" rank="1"/>
  </conditionalFormatting>
  <conditionalFormatting sqref="H2">
    <cfRule type="top10" dxfId="1799" priority="33" rank="1"/>
  </conditionalFormatting>
  <conditionalFormatting sqref="I2">
    <cfRule type="top10" dxfId="1798" priority="34" rank="1"/>
  </conditionalFormatting>
  <conditionalFormatting sqref="J2">
    <cfRule type="top10" dxfId="1797" priority="35" rank="1"/>
  </conditionalFormatting>
  <conditionalFormatting sqref="E2">
    <cfRule type="top10" dxfId="1796" priority="36" rank="1"/>
  </conditionalFormatting>
  <conditionalFormatting sqref="F3">
    <cfRule type="top10" dxfId="1795" priority="25" rank="1"/>
  </conditionalFormatting>
  <conditionalFormatting sqref="G3">
    <cfRule type="top10" dxfId="1794" priority="26" rank="1"/>
  </conditionalFormatting>
  <conditionalFormatting sqref="H3">
    <cfRule type="top10" dxfId="1793" priority="27" rank="1"/>
  </conditionalFormatting>
  <conditionalFormatting sqref="I3">
    <cfRule type="top10" dxfId="1792" priority="28" rank="1"/>
  </conditionalFormatting>
  <conditionalFormatting sqref="J3">
    <cfRule type="top10" dxfId="1791" priority="29" rank="1"/>
  </conditionalFormatting>
  <conditionalFormatting sqref="E3">
    <cfRule type="top10" dxfId="1790" priority="30" rank="1"/>
  </conditionalFormatting>
  <conditionalFormatting sqref="I4">
    <cfRule type="top10" dxfId="1789" priority="20" rank="1"/>
  </conditionalFormatting>
  <conditionalFormatting sqref="E4">
    <cfRule type="top10" dxfId="1788" priority="24" rank="1"/>
  </conditionalFormatting>
  <conditionalFormatting sqref="G4">
    <cfRule type="top10" dxfId="1787" priority="22" rank="1"/>
  </conditionalFormatting>
  <conditionalFormatting sqref="H4">
    <cfRule type="top10" dxfId="1786" priority="21" rank="1"/>
  </conditionalFormatting>
  <conditionalFormatting sqref="J4">
    <cfRule type="top10" dxfId="1785" priority="19" rank="1"/>
  </conditionalFormatting>
  <conditionalFormatting sqref="F4">
    <cfRule type="top10" dxfId="1784" priority="23" rank="1"/>
  </conditionalFormatting>
  <conditionalFormatting sqref="F5">
    <cfRule type="top10" dxfId="1783" priority="17" rank="1"/>
  </conditionalFormatting>
  <conditionalFormatting sqref="E5">
    <cfRule type="top10" dxfId="1782" priority="18" rank="1"/>
  </conditionalFormatting>
  <conditionalFormatting sqref="I5">
    <cfRule type="top10" dxfId="1781" priority="14" rank="1"/>
  </conditionalFormatting>
  <conditionalFormatting sqref="H5">
    <cfRule type="top10" dxfId="1780" priority="15" rank="1"/>
  </conditionalFormatting>
  <conditionalFormatting sqref="G5">
    <cfRule type="top10" dxfId="1779" priority="16" rank="1"/>
  </conditionalFormatting>
  <conditionalFormatting sqref="J5">
    <cfRule type="top10" dxfId="1778" priority="13" rank="1"/>
  </conditionalFormatting>
  <conditionalFormatting sqref="E6">
    <cfRule type="top10" dxfId="1777" priority="12" rank="1"/>
  </conditionalFormatting>
  <conditionalFormatting sqref="F6">
    <cfRule type="top10" dxfId="1776" priority="11" rank="1"/>
  </conditionalFormatting>
  <conditionalFormatting sqref="G6">
    <cfRule type="top10" dxfId="1775" priority="10" rank="1"/>
  </conditionalFormatting>
  <conditionalFormatting sqref="H6">
    <cfRule type="top10" dxfId="1774" priority="9" rank="1"/>
  </conditionalFormatting>
  <conditionalFormatting sqref="I6">
    <cfRule type="top10" dxfId="1773" priority="8" rank="1"/>
  </conditionalFormatting>
  <conditionalFormatting sqref="J6">
    <cfRule type="top10" dxfId="1772" priority="7" rank="1"/>
  </conditionalFormatting>
  <conditionalFormatting sqref="I7">
    <cfRule type="top10" dxfId="1771" priority="2" rank="1"/>
  </conditionalFormatting>
  <conditionalFormatting sqref="E7">
    <cfRule type="top10" dxfId="1770" priority="6" rank="1"/>
  </conditionalFormatting>
  <conditionalFormatting sqref="G7">
    <cfRule type="top10" dxfId="1769" priority="4" rank="1"/>
  </conditionalFormatting>
  <conditionalFormatting sqref="H7">
    <cfRule type="top10" dxfId="1768" priority="3" rank="1"/>
  </conditionalFormatting>
  <conditionalFormatting sqref="J7">
    <cfRule type="top10" dxfId="1767" priority="1" rank="1"/>
  </conditionalFormatting>
  <conditionalFormatting sqref="F7">
    <cfRule type="top10" dxfId="1766" priority="5" rank="1"/>
  </conditionalFormatting>
  <hyperlinks>
    <hyperlink ref="Q1" location="'National Rankings'!A1" display="Back to Ranking" xr:uid="{E4001282-D065-4580-8702-4F928675F4D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47DD1E-38AB-4E4E-8D0B-0359376BBD9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2FF5E-DF50-4CA4-9489-72BCC82E3FAE}">
  <sheetPr codeName="Sheet53"/>
  <dimension ref="A1:Q14"/>
  <sheetViews>
    <sheetView workbookViewId="0">
      <selection activeCell="A12" sqref="A12:O1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70</v>
      </c>
      <c r="C2" s="16">
        <v>44653</v>
      </c>
      <c r="D2" s="17" t="s">
        <v>52</v>
      </c>
      <c r="E2" s="18">
        <v>196</v>
      </c>
      <c r="F2" s="18">
        <v>198</v>
      </c>
      <c r="G2" s="18">
        <v>198</v>
      </c>
      <c r="H2" s="18">
        <v>193</v>
      </c>
      <c r="I2" s="18"/>
      <c r="J2" s="18"/>
      <c r="K2" s="21">
        <v>4</v>
      </c>
      <c r="L2" s="21">
        <v>785</v>
      </c>
      <c r="M2" s="22">
        <v>196.25</v>
      </c>
      <c r="N2" s="23">
        <v>5</v>
      </c>
      <c r="O2" s="24">
        <v>201.25</v>
      </c>
    </row>
    <row r="3" spans="1:17" x14ac:dyDescent="0.3">
      <c r="A3" s="14" t="s">
        <v>37</v>
      </c>
      <c r="B3" s="15" t="s">
        <v>70</v>
      </c>
      <c r="C3" s="16">
        <v>44688</v>
      </c>
      <c r="D3" s="17" t="s">
        <v>52</v>
      </c>
      <c r="E3" s="18">
        <v>195</v>
      </c>
      <c r="F3" s="18">
        <v>198</v>
      </c>
      <c r="G3" s="18">
        <v>198</v>
      </c>
      <c r="H3" s="18">
        <v>198</v>
      </c>
      <c r="I3" s="18"/>
      <c r="J3" s="18"/>
      <c r="K3" s="21">
        <v>4</v>
      </c>
      <c r="L3" s="21">
        <v>789</v>
      </c>
      <c r="M3" s="22">
        <v>197.25</v>
      </c>
      <c r="N3" s="23">
        <v>9</v>
      </c>
      <c r="O3" s="24">
        <v>206.25</v>
      </c>
    </row>
    <row r="4" spans="1:17" x14ac:dyDescent="0.3">
      <c r="A4" s="43" t="s">
        <v>22</v>
      </c>
      <c r="B4" s="51" t="s">
        <v>70</v>
      </c>
      <c r="C4" s="50">
        <v>44702</v>
      </c>
      <c r="D4" s="49" t="s">
        <v>61</v>
      </c>
      <c r="E4" s="48">
        <v>191</v>
      </c>
      <c r="F4" s="48">
        <v>197</v>
      </c>
      <c r="G4" s="48">
        <v>196</v>
      </c>
      <c r="H4" s="48">
        <v>198</v>
      </c>
      <c r="I4" s="48"/>
      <c r="J4" s="48"/>
      <c r="K4" s="47">
        <v>4</v>
      </c>
      <c r="L4" s="47">
        <v>782</v>
      </c>
      <c r="M4" s="46">
        <v>195.5</v>
      </c>
      <c r="N4" s="45">
        <v>11</v>
      </c>
      <c r="O4" s="44">
        <v>206.5</v>
      </c>
    </row>
    <row r="5" spans="1:17" x14ac:dyDescent="0.3">
      <c r="A5" s="43" t="s">
        <v>22</v>
      </c>
      <c r="B5" s="15" t="s">
        <v>70</v>
      </c>
      <c r="C5" s="16">
        <v>44716</v>
      </c>
      <c r="D5" s="17" t="s">
        <v>52</v>
      </c>
      <c r="E5" s="18">
        <v>194</v>
      </c>
      <c r="F5" s="18">
        <v>197</v>
      </c>
      <c r="G5" s="18">
        <v>193</v>
      </c>
      <c r="H5" s="18">
        <v>195</v>
      </c>
      <c r="I5" s="18"/>
      <c r="J5" s="18"/>
      <c r="K5" s="21">
        <v>4</v>
      </c>
      <c r="L5" s="21">
        <v>779</v>
      </c>
      <c r="M5" s="22">
        <v>194.75</v>
      </c>
      <c r="N5" s="23">
        <v>2</v>
      </c>
      <c r="O5" s="24">
        <v>196.75</v>
      </c>
    </row>
    <row r="6" spans="1:17" x14ac:dyDescent="0.3">
      <c r="A6" s="14" t="s">
        <v>37</v>
      </c>
      <c r="B6" s="15" t="s">
        <v>70</v>
      </c>
      <c r="C6" s="16">
        <v>44751</v>
      </c>
      <c r="D6" s="17" t="s">
        <v>52</v>
      </c>
      <c r="E6" s="18">
        <v>195</v>
      </c>
      <c r="F6" s="18">
        <v>197</v>
      </c>
      <c r="G6" s="18">
        <v>198</v>
      </c>
      <c r="H6" s="18">
        <v>193</v>
      </c>
      <c r="I6" s="18"/>
      <c r="J6" s="18"/>
      <c r="K6" s="21">
        <v>4</v>
      </c>
      <c r="L6" s="21">
        <v>783</v>
      </c>
      <c r="M6" s="22">
        <v>195.75</v>
      </c>
      <c r="N6" s="23">
        <v>7</v>
      </c>
      <c r="O6" s="24">
        <v>202.75</v>
      </c>
    </row>
    <row r="7" spans="1:17" x14ac:dyDescent="0.3">
      <c r="A7" s="14" t="s">
        <v>37</v>
      </c>
      <c r="B7" s="15" t="s">
        <v>70</v>
      </c>
      <c r="C7" s="16">
        <v>44779</v>
      </c>
      <c r="D7" s="17" t="s">
        <v>52</v>
      </c>
      <c r="E7" s="18">
        <v>196</v>
      </c>
      <c r="F7" s="18">
        <v>196</v>
      </c>
      <c r="G7" s="18">
        <v>193</v>
      </c>
      <c r="H7" s="18">
        <v>195</v>
      </c>
      <c r="I7" s="18"/>
      <c r="J7" s="18"/>
      <c r="K7" s="21">
        <v>4</v>
      </c>
      <c r="L7" s="21">
        <v>780</v>
      </c>
      <c r="M7" s="22">
        <v>195</v>
      </c>
      <c r="N7" s="23">
        <v>2</v>
      </c>
      <c r="O7" s="24">
        <v>197</v>
      </c>
    </row>
    <row r="8" spans="1:17" x14ac:dyDescent="0.3">
      <c r="A8" s="14" t="s">
        <v>37</v>
      </c>
      <c r="B8" s="15" t="s">
        <v>70</v>
      </c>
      <c r="C8" s="16">
        <v>44807</v>
      </c>
      <c r="D8" s="17" t="s">
        <v>241</v>
      </c>
      <c r="E8" s="18">
        <v>198</v>
      </c>
      <c r="F8" s="18">
        <v>198</v>
      </c>
      <c r="G8" s="18">
        <v>198</v>
      </c>
      <c r="H8" s="18">
        <v>200</v>
      </c>
      <c r="I8" s="18">
        <v>197</v>
      </c>
      <c r="J8" s="18">
        <v>197</v>
      </c>
      <c r="K8" s="21">
        <v>6</v>
      </c>
      <c r="L8" s="21">
        <v>1188</v>
      </c>
      <c r="M8" s="22">
        <v>198</v>
      </c>
      <c r="N8" s="23">
        <v>4</v>
      </c>
      <c r="O8" s="24">
        <v>202</v>
      </c>
    </row>
    <row r="9" spans="1:17" x14ac:dyDescent="0.3">
      <c r="A9" s="14" t="s">
        <v>37</v>
      </c>
      <c r="B9" s="15" t="s">
        <v>70</v>
      </c>
      <c r="C9" s="16">
        <v>44828</v>
      </c>
      <c r="D9" s="17" t="s">
        <v>255</v>
      </c>
      <c r="E9" s="18">
        <v>195</v>
      </c>
      <c r="F9" s="18">
        <v>197</v>
      </c>
      <c r="G9" s="18">
        <v>200</v>
      </c>
      <c r="H9" s="18">
        <v>196</v>
      </c>
      <c r="I9" s="18"/>
      <c r="J9" s="18"/>
      <c r="K9" s="21">
        <v>4</v>
      </c>
      <c r="L9" s="21">
        <v>788</v>
      </c>
      <c r="M9" s="22">
        <v>197</v>
      </c>
      <c r="N9" s="23">
        <v>5</v>
      </c>
      <c r="O9" s="24">
        <v>202</v>
      </c>
    </row>
    <row r="10" spans="1:17" x14ac:dyDescent="0.3">
      <c r="A10" s="14" t="s">
        <v>62</v>
      </c>
      <c r="B10" s="15" t="s">
        <v>70</v>
      </c>
      <c r="C10" s="16">
        <v>44835</v>
      </c>
      <c r="D10" s="17" t="s">
        <v>52</v>
      </c>
      <c r="E10" s="18">
        <v>198</v>
      </c>
      <c r="F10" s="18">
        <v>197</v>
      </c>
      <c r="G10" s="18">
        <v>198</v>
      </c>
      <c r="H10" s="18">
        <v>199</v>
      </c>
      <c r="I10" s="18">
        <v>196</v>
      </c>
      <c r="J10" s="18">
        <v>199.001</v>
      </c>
      <c r="K10" s="21">
        <v>6</v>
      </c>
      <c r="L10" s="21">
        <v>1187.001</v>
      </c>
      <c r="M10" s="22">
        <v>197.83349999999999</v>
      </c>
      <c r="N10" s="23">
        <v>14</v>
      </c>
      <c r="O10" s="24">
        <v>211.83349999999999</v>
      </c>
    </row>
    <row r="11" spans="1:17" x14ac:dyDescent="0.3">
      <c r="A11" s="14" t="s">
        <v>62</v>
      </c>
      <c r="B11" s="15" t="s">
        <v>70</v>
      </c>
      <c r="C11" s="16">
        <v>44849</v>
      </c>
      <c r="D11" s="17" t="s">
        <v>61</v>
      </c>
      <c r="E11" s="18">
        <v>193</v>
      </c>
      <c r="F11" s="18">
        <v>195</v>
      </c>
      <c r="G11" s="18">
        <v>191</v>
      </c>
      <c r="H11" s="18">
        <v>192</v>
      </c>
      <c r="I11" s="18"/>
      <c r="J11" s="18"/>
      <c r="K11" s="21">
        <v>4</v>
      </c>
      <c r="L11" s="21">
        <v>771</v>
      </c>
      <c r="M11" s="22">
        <v>192.75</v>
      </c>
      <c r="N11" s="23">
        <v>8</v>
      </c>
      <c r="O11" s="24">
        <v>200.75</v>
      </c>
    </row>
    <row r="12" spans="1:17" x14ac:dyDescent="0.3">
      <c r="A12" s="14" t="s">
        <v>37</v>
      </c>
      <c r="B12" s="15" t="s">
        <v>70</v>
      </c>
      <c r="C12" s="16">
        <v>44877</v>
      </c>
      <c r="D12" s="17" t="s">
        <v>255</v>
      </c>
      <c r="E12" s="18">
        <v>197</v>
      </c>
      <c r="F12" s="18">
        <v>197</v>
      </c>
      <c r="G12" s="18">
        <v>195</v>
      </c>
      <c r="H12" s="18">
        <v>197</v>
      </c>
      <c r="I12" s="18"/>
      <c r="J12" s="18"/>
      <c r="K12" s="21">
        <v>4</v>
      </c>
      <c r="L12" s="21">
        <v>786</v>
      </c>
      <c r="M12" s="22">
        <v>196.5</v>
      </c>
      <c r="N12" s="23">
        <v>6</v>
      </c>
      <c r="O12" s="24">
        <v>202.5</v>
      </c>
    </row>
    <row r="14" spans="1:17" x14ac:dyDescent="0.3">
      <c r="K14" s="8">
        <f>SUM(K2:K13)</f>
        <v>48</v>
      </c>
      <c r="L14" s="8">
        <f>SUM(L2:L13)</f>
        <v>9418.0010000000002</v>
      </c>
      <c r="M14" s="7">
        <f>SUM(L14/K14)</f>
        <v>196.20835416666668</v>
      </c>
      <c r="N14" s="8">
        <f>SUM(N2:N13)</f>
        <v>73</v>
      </c>
      <c r="O14" s="12">
        <f>SUM(M14+N14)</f>
        <v>269.20835416666671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"/>
    <protectedRange sqref="D2" name="Range1_1"/>
    <protectedRange sqref="E2:H2" name="Range1_3"/>
    <protectedRange algorithmName="SHA-512" hashValue="ON39YdpmFHfN9f47KpiRvqrKx0V9+erV1CNkpWzYhW/Qyc6aT8rEyCrvauWSYGZK2ia3o7vd3akF07acHAFpOA==" saltValue="yVW9XmDwTqEnmpSGai0KYg==" spinCount="100000" sqref="E3:J3 B3:C3" name="Range1_11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I4:J4 B4:C4" name="Range1_6_1"/>
    <protectedRange algorithmName="SHA-512" hashValue="ON39YdpmFHfN9f47KpiRvqrKx0V9+erV1CNkpWzYhW/Qyc6aT8rEyCrvauWSYGZK2ia3o7vd3akF07acHAFpOA==" saltValue="yVW9XmDwTqEnmpSGai0KYg==" spinCount="100000" sqref="D4" name="Range1_1_18_1"/>
    <protectedRange algorithmName="SHA-512" hashValue="ON39YdpmFHfN9f47KpiRvqrKx0V9+erV1CNkpWzYhW/Qyc6aT8rEyCrvauWSYGZK2ia3o7vd3akF07acHAFpOA==" saltValue="yVW9XmDwTqEnmpSGai0KYg==" spinCount="100000" sqref="E4:H4" name="Range1_3_7"/>
    <protectedRange algorithmName="SHA-512" hashValue="ON39YdpmFHfN9f47KpiRvqrKx0V9+erV1CNkpWzYhW/Qyc6aT8rEyCrvauWSYGZK2ia3o7vd3akF07acHAFpOA==" saltValue="yVW9XmDwTqEnmpSGai0KYg==" spinCount="100000" sqref="B5:C5 I5:J5" name="Range1_6_1_1"/>
    <protectedRange algorithmName="SHA-512" hashValue="ON39YdpmFHfN9f47KpiRvqrKx0V9+erV1CNkpWzYhW/Qyc6aT8rEyCrvauWSYGZK2ia3o7vd3akF07acHAFpOA==" saltValue="yVW9XmDwTqEnmpSGai0KYg==" spinCount="100000" sqref="D5" name="Range1_1_18_1_1"/>
    <protectedRange algorithmName="SHA-512" hashValue="ON39YdpmFHfN9f47KpiRvqrKx0V9+erV1CNkpWzYhW/Qyc6aT8rEyCrvauWSYGZK2ia3o7vd3akF07acHAFpOA==" saltValue="yVW9XmDwTqEnmpSGai0KYg==" spinCount="100000" sqref="E5:H5" name="Range1_3_7_1"/>
    <protectedRange algorithmName="SHA-512" hashValue="ON39YdpmFHfN9f47KpiRvqrKx0V9+erV1CNkpWzYhW/Qyc6aT8rEyCrvauWSYGZK2ia3o7vd3akF07acHAFpOA==" saltValue="yVW9XmDwTqEnmpSGai0KYg==" spinCount="100000" sqref="E6:J6 B6:C6" name="Range1_8_1"/>
    <protectedRange algorithmName="SHA-512" hashValue="ON39YdpmFHfN9f47KpiRvqrKx0V9+erV1CNkpWzYhW/Qyc6aT8rEyCrvauWSYGZK2ia3o7vd3akF07acHAFpOA==" saltValue="yVW9XmDwTqEnmpSGai0KYg==" spinCount="100000" sqref="D6" name="Range1_1_12_1"/>
    <protectedRange algorithmName="SHA-512" hashValue="ON39YdpmFHfN9f47KpiRvqrKx0V9+erV1CNkpWzYhW/Qyc6aT8rEyCrvauWSYGZK2ia3o7vd3akF07acHAFpOA==" saltValue="yVW9XmDwTqEnmpSGai0KYg==" spinCount="100000" sqref="I7:J7 B7:C7" name="Range1_10"/>
    <protectedRange algorithmName="SHA-512" hashValue="ON39YdpmFHfN9f47KpiRvqrKx0V9+erV1CNkpWzYhW/Qyc6aT8rEyCrvauWSYGZK2ia3o7vd3akF07acHAFpOA==" saltValue="yVW9XmDwTqEnmpSGai0KYg==" spinCount="100000" sqref="D7" name="Range1_1_4"/>
    <protectedRange algorithmName="SHA-512" hashValue="ON39YdpmFHfN9f47KpiRvqrKx0V9+erV1CNkpWzYhW/Qyc6aT8rEyCrvauWSYGZK2ia3o7vd3akF07acHAFpOA==" saltValue="yVW9XmDwTqEnmpSGai0KYg==" spinCount="100000" sqref="E7:H7" name="Range1_3_1"/>
    <protectedRange algorithmName="SHA-512" hashValue="ON39YdpmFHfN9f47KpiRvqrKx0V9+erV1CNkpWzYhW/Qyc6aT8rEyCrvauWSYGZK2ia3o7vd3akF07acHAFpOA==" saltValue="yVW9XmDwTqEnmpSGai0KYg==" spinCount="100000" sqref="B8:C8 I8:J8" name="Range1_2_2_2"/>
    <protectedRange algorithmName="SHA-512" hashValue="ON39YdpmFHfN9f47KpiRvqrKx0V9+erV1CNkpWzYhW/Qyc6aT8rEyCrvauWSYGZK2ia3o7vd3akF07acHAFpOA==" saltValue="yVW9XmDwTqEnmpSGai0KYg==" spinCount="100000" sqref="D8" name="Range1_1_1_4_2"/>
    <protectedRange algorithmName="SHA-512" hashValue="ON39YdpmFHfN9f47KpiRvqrKx0V9+erV1CNkpWzYhW/Qyc6aT8rEyCrvauWSYGZK2ia3o7vd3akF07acHAFpOA==" saltValue="yVW9XmDwTqEnmpSGai0KYg==" spinCount="100000" sqref="E8:H8" name="Range1_3_1_2_2"/>
    <protectedRange algorithmName="SHA-512" hashValue="ON39YdpmFHfN9f47KpiRvqrKx0V9+erV1CNkpWzYhW/Qyc6aT8rEyCrvauWSYGZK2ia3o7vd3akF07acHAFpOA==" saltValue="yVW9XmDwTqEnmpSGai0KYg==" spinCount="100000" sqref="E9:J9 B9:C9" name="Range1_4_1_1_1_1"/>
    <protectedRange algorithmName="SHA-512" hashValue="ON39YdpmFHfN9f47KpiRvqrKx0V9+erV1CNkpWzYhW/Qyc6aT8rEyCrvauWSYGZK2ia3o7vd3akF07acHAFpOA==" saltValue="yVW9XmDwTqEnmpSGai0KYg==" spinCount="100000" sqref="D9" name="Range1_1_4_1_1_1"/>
    <protectedRange algorithmName="SHA-512" hashValue="ON39YdpmFHfN9f47KpiRvqrKx0V9+erV1CNkpWzYhW/Qyc6aT8rEyCrvauWSYGZK2ia3o7vd3akF07acHAFpOA==" saltValue="yVW9XmDwTqEnmpSGai0KYg==" spinCount="100000" sqref="I10:J10 B10:C10" name="Range1_37"/>
    <protectedRange algorithmName="SHA-512" hashValue="ON39YdpmFHfN9f47KpiRvqrKx0V9+erV1CNkpWzYhW/Qyc6aT8rEyCrvauWSYGZK2ia3o7vd3akF07acHAFpOA==" saltValue="yVW9XmDwTqEnmpSGai0KYg==" spinCount="100000" sqref="D10" name="Range1_1_29"/>
    <protectedRange algorithmName="SHA-512" hashValue="ON39YdpmFHfN9f47KpiRvqrKx0V9+erV1CNkpWzYhW/Qyc6aT8rEyCrvauWSYGZK2ia3o7vd3akF07acHAFpOA==" saltValue="yVW9XmDwTqEnmpSGai0KYg==" spinCount="100000" sqref="E10:H10" name="Range1_3_19"/>
    <protectedRange algorithmName="SHA-512" hashValue="ON39YdpmFHfN9f47KpiRvqrKx0V9+erV1CNkpWzYhW/Qyc6aT8rEyCrvauWSYGZK2ia3o7vd3akF07acHAFpOA==" saltValue="yVW9XmDwTqEnmpSGai0KYg==" spinCount="100000" sqref="E11:J11 B11:C11" name="Range1_2_13"/>
    <protectedRange algorithmName="SHA-512" hashValue="ON39YdpmFHfN9f47KpiRvqrKx0V9+erV1CNkpWzYhW/Qyc6aT8rEyCrvauWSYGZK2ia3o7vd3akF07acHAFpOA==" saltValue="yVW9XmDwTqEnmpSGai0KYg==" spinCount="100000" sqref="D11" name="Range1_1_1_16"/>
    <protectedRange algorithmName="SHA-512" hashValue="ON39YdpmFHfN9f47KpiRvqrKx0V9+erV1CNkpWzYhW/Qyc6aT8rEyCrvauWSYGZK2ia3o7vd3akF07acHAFpOA==" saltValue="yVW9XmDwTqEnmpSGai0KYg==" spinCount="100000" sqref="I12:J12 B12:C12" name="Range1_4"/>
    <protectedRange algorithmName="SHA-512" hashValue="ON39YdpmFHfN9f47KpiRvqrKx0V9+erV1CNkpWzYhW/Qyc6aT8rEyCrvauWSYGZK2ia3o7vd3akF07acHAFpOA==" saltValue="yVW9XmDwTqEnmpSGai0KYg==" spinCount="100000" sqref="D12" name="Range1_1_1"/>
    <protectedRange algorithmName="SHA-512" hashValue="ON39YdpmFHfN9f47KpiRvqrKx0V9+erV1CNkpWzYhW/Qyc6aT8rEyCrvauWSYGZK2ia3o7vd3akF07acHAFpOA==" saltValue="yVW9XmDwTqEnmpSGai0KYg==" spinCount="100000" sqref="E12:H12" name="Range1_3_2"/>
  </protectedRanges>
  <conditionalFormatting sqref="F2">
    <cfRule type="top10" dxfId="6516" priority="81" rank="1"/>
  </conditionalFormatting>
  <conditionalFormatting sqref="G2">
    <cfRule type="top10" dxfId="6515" priority="82" rank="1"/>
  </conditionalFormatting>
  <conditionalFormatting sqref="H2">
    <cfRule type="top10" dxfId="6514" priority="83" rank="1"/>
  </conditionalFormatting>
  <conditionalFormatting sqref="I2">
    <cfRule type="top10" dxfId="6513" priority="84" rank="1"/>
  </conditionalFormatting>
  <conditionalFormatting sqref="J2">
    <cfRule type="top10" dxfId="6512" priority="85" rank="1"/>
  </conditionalFormatting>
  <conditionalFormatting sqref="E2">
    <cfRule type="top10" dxfId="6511" priority="86" rank="1"/>
  </conditionalFormatting>
  <conditionalFormatting sqref="E3:J3">
    <cfRule type="cellIs" dxfId="6510" priority="68" operator="equal">
      <formula>200</formula>
    </cfRule>
  </conditionalFormatting>
  <conditionalFormatting sqref="F3">
    <cfRule type="top10" dxfId="6509" priority="62" rank="1"/>
  </conditionalFormatting>
  <conditionalFormatting sqref="G3">
    <cfRule type="top10" dxfId="6508" priority="63" rank="1"/>
  </conditionalFormatting>
  <conditionalFormatting sqref="H3">
    <cfRule type="top10" dxfId="6507" priority="64" rank="1"/>
  </conditionalFormatting>
  <conditionalFormatting sqref="I3">
    <cfRule type="top10" dxfId="6506" priority="65" rank="1"/>
  </conditionalFormatting>
  <conditionalFormatting sqref="J3">
    <cfRule type="top10" dxfId="6505" priority="66" rank="1"/>
  </conditionalFormatting>
  <conditionalFormatting sqref="E3">
    <cfRule type="top10" dxfId="6504" priority="67" rank="1"/>
  </conditionalFormatting>
  <conditionalFormatting sqref="E4:J4">
    <cfRule type="cellIs" dxfId="6503" priority="54" operator="greaterThanOrEqual">
      <formula>200</formula>
    </cfRule>
  </conditionalFormatting>
  <conditionalFormatting sqref="F4">
    <cfRule type="top10" dxfId="6502" priority="55" rank="1"/>
  </conditionalFormatting>
  <conditionalFormatting sqref="I4">
    <cfRule type="top10" dxfId="6501" priority="56" rank="1"/>
    <cfRule type="top10" dxfId="6500" priority="57" rank="1"/>
  </conditionalFormatting>
  <conditionalFormatting sqref="E4">
    <cfRule type="top10" dxfId="6499" priority="58" rank="1"/>
  </conditionalFormatting>
  <conditionalFormatting sqref="G4">
    <cfRule type="top10" dxfId="6498" priority="59" rank="1"/>
  </conditionalFormatting>
  <conditionalFormatting sqref="H4">
    <cfRule type="top10" dxfId="6497" priority="60" rank="1"/>
  </conditionalFormatting>
  <conditionalFormatting sqref="J4">
    <cfRule type="top10" dxfId="6496" priority="61" rank="1"/>
  </conditionalFormatting>
  <conditionalFormatting sqref="E5:J5">
    <cfRule type="cellIs" dxfId="6495" priority="46" operator="greaterThanOrEqual">
      <formula>200</formula>
    </cfRule>
  </conditionalFormatting>
  <conditionalFormatting sqref="F5">
    <cfRule type="top10" dxfId="6494" priority="47" rank="1"/>
  </conditionalFormatting>
  <conditionalFormatting sqref="I5">
    <cfRule type="top10" dxfId="6493" priority="48" rank="1"/>
    <cfRule type="top10" dxfId="6492" priority="49" rank="1"/>
  </conditionalFormatting>
  <conditionalFormatting sqref="E5">
    <cfRule type="top10" dxfId="6491" priority="50" rank="1"/>
  </conditionalFormatting>
  <conditionalFormatting sqref="G5">
    <cfRule type="top10" dxfId="6490" priority="51" rank="1"/>
  </conditionalFormatting>
  <conditionalFormatting sqref="H5">
    <cfRule type="top10" dxfId="6489" priority="52" rank="1"/>
  </conditionalFormatting>
  <conditionalFormatting sqref="J5">
    <cfRule type="top10" dxfId="6488" priority="53" rank="1"/>
  </conditionalFormatting>
  <conditionalFormatting sqref="I6">
    <cfRule type="top10" dxfId="6487" priority="40" rank="1"/>
  </conditionalFormatting>
  <conditionalFormatting sqref="H6">
    <cfRule type="top10" dxfId="6486" priority="41" rank="1"/>
  </conditionalFormatting>
  <conditionalFormatting sqref="G6">
    <cfRule type="top10" dxfId="6485" priority="42" rank="1"/>
  </conditionalFormatting>
  <conditionalFormatting sqref="F6">
    <cfRule type="top10" dxfId="6484" priority="43" rank="1"/>
  </conditionalFormatting>
  <conditionalFormatting sqref="E6">
    <cfRule type="top10" dxfId="6483" priority="44" rank="1"/>
  </conditionalFormatting>
  <conditionalFormatting sqref="J6">
    <cfRule type="top10" dxfId="6482" priority="45" rank="1"/>
  </conditionalFormatting>
  <conditionalFormatting sqref="E6:J6">
    <cfRule type="cellIs" dxfId="6481" priority="39" operator="equal">
      <formula>200</formula>
    </cfRule>
  </conditionalFormatting>
  <conditionalFormatting sqref="F7">
    <cfRule type="top10" dxfId="6480" priority="36" rank="1"/>
  </conditionalFormatting>
  <conditionalFormatting sqref="I7">
    <cfRule type="top10" dxfId="6479" priority="33" rank="1"/>
    <cfRule type="top10" dxfId="6478" priority="38" rank="1"/>
  </conditionalFormatting>
  <conditionalFormatting sqref="E7">
    <cfRule type="top10" dxfId="6477" priority="37" rank="1"/>
  </conditionalFormatting>
  <conditionalFormatting sqref="G7">
    <cfRule type="top10" dxfId="6476" priority="35" rank="1"/>
  </conditionalFormatting>
  <conditionalFormatting sqref="H7">
    <cfRule type="top10" dxfId="6475" priority="34" rank="1"/>
  </conditionalFormatting>
  <conditionalFormatting sqref="J7">
    <cfRule type="top10" dxfId="6474" priority="32" rank="1"/>
  </conditionalFormatting>
  <conditionalFormatting sqref="E7:J7">
    <cfRule type="cellIs" dxfId="6473" priority="31" operator="greaterThanOrEqual">
      <formula>200</formula>
    </cfRule>
  </conditionalFormatting>
  <conditionalFormatting sqref="F8">
    <cfRule type="top10" dxfId="6472" priority="25" rank="1"/>
  </conditionalFormatting>
  <conditionalFormatting sqref="G8">
    <cfRule type="top10" dxfId="6471" priority="26" rank="1"/>
  </conditionalFormatting>
  <conditionalFormatting sqref="H8">
    <cfRule type="top10" dxfId="6470" priority="27" rank="1"/>
  </conditionalFormatting>
  <conditionalFormatting sqref="I8">
    <cfRule type="top10" dxfId="6469" priority="28" rank="1"/>
  </conditionalFormatting>
  <conditionalFormatting sqref="J8">
    <cfRule type="top10" dxfId="6468" priority="29" rank="1"/>
  </conditionalFormatting>
  <conditionalFormatting sqref="E8">
    <cfRule type="top10" dxfId="6467" priority="30" rank="1"/>
  </conditionalFormatting>
  <conditionalFormatting sqref="E9">
    <cfRule type="top10" dxfId="6466" priority="24" rank="1"/>
  </conditionalFormatting>
  <conditionalFormatting sqref="F9">
    <cfRule type="top10" dxfId="6465" priority="23" rank="1"/>
  </conditionalFormatting>
  <conditionalFormatting sqref="G9">
    <cfRule type="top10" dxfId="6464" priority="22" rank="1"/>
  </conditionalFormatting>
  <conditionalFormatting sqref="H9">
    <cfRule type="top10" dxfId="6463" priority="21" rank="1"/>
  </conditionalFormatting>
  <conditionalFormatting sqref="I9">
    <cfRule type="top10" dxfId="6462" priority="20" rank="1"/>
  </conditionalFormatting>
  <conditionalFormatting sqref="J9">
    <cfRule type="top10" dxfId="6461" priority="19" rank="1"/>
  </conditionalFormatting>
  <conditionalFormatting sqref="F10">
    <cfRule type="top10" dxfId="6460" priority="17" rank="1"/>
  </conditionalFormatting>
  <conditionalFormatting sqref="G10">
    <cfRule type="top10" dxfId="6459" priority="16" rank="1"/>
  </conditionalFormatting>
  <conditionalFormatting sqref="H10">
    <cfRule type="top10" dxfId="6458" priority="15" rank="1"/>
  </conditionalFormatting>
  <conditionalFormatting sqref="I10">
    <cfRule type="top10" dxfId="6457" priority="13" rank="1"/>
  </conditionalFormatting>
  <conditionalFormatting sqref="J10">
    <cfRule type="top10" dxfId="6456" priority="14" rank="1"/>
  </conditionalFormatting>
  <conditionalFormatting sqref="E10">
    <cfRule type="top10" dxfId="6455" priority="18" rank="1"/>
  </conditionalFormatting>
  <conditionalFormatting sqref="J11">
    <cfRule type="top10" dxfId="6454" priority="7" rank="1"/>
  </conditionalFormatting>
  <conditionalFormatting sqref="I11">
    <cfRule type="top10" dxfId="6453" priority="8" rank="1"/>
  </conditionalFormatting>
  <conditionalFormatting sqref="H11">
    <cfRule type="top10" dxfId="6452" priority="9" rank="1"/>
  </conditionalFormatting>
  <conditionalFormatting sqref="G11">
    <cfRule type="top10" dxfId="6451" priority="10" rank="1"/>
  </conditionalFormatting>
  <conditionalFormatting sqref="F11">
    <cfRule type="top10" dxfId="6450" priority="11" rank="1"/>
  </conditionalFormatting>
  <conditionalFormatting sqref="E11">
    <cfRule type="top10" dxfId="6449" priority="12" rank="1"/>
  </conditionalFormatting>
  <conditionalFormatting sqref="F12">
    <cfRule type="top10" dxfId="6448" priority="1" rank="1"/>
  </conditionalFormatting>
  <conditionalFormatting sqref="G12">
    <cfRule type="top10" dxfId="6447" priority="2" rank="1"/>
  </conditionalFormatting>
  <conditionalFormatting sqref="H12">
    <cfRule type="top10" dxfId="6446" priority="3" rank="1"/>
  </conditionalFormatting>
  <conditionalFormatting sqref="I12">
    <cfRule type="top10" dxfId="6445" priority="4" rank="1"/>
  </conditionalFormatting>
  <conditionalFormatting sqref="J12">
    <cfRule type="top10" dxfId="6444" priority="5" rank="1"/>
  </conditionalFormatting>
  <conditionalFormatting sqref="E12">
    <cfRule type="top10" dxfId="6443" priority="6" rank="1"/>
  </conditionalFormatting>
  <hyperlinks>
    <hyperlink ref="Q1" location="'National Rankings'!A1" display="Back to Ranking" xr:uid="{103B57E6-9A36-4159-AD12-38CE1DC5BA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6735C1-8DDB-4594-A5BA-2A9F401B3D8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777D9-929A-4664-873B-88FF1C7EA84F}">
  <sheetPr codeName="Sheet41"/>
  <dimension ref="A1:Q10"/>
  <sheetViews>
    <sheetView workbookViewId="0">
      <selection activeCell="A8" sqref="A8:O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15" t="s">
        <v>179</v>
      </c>
      <c r="C2" s="16">
        <v>44712</v>
      </c>
      <c r="D2" s="17" t="s">
        <v>156</v>
      </c>
      <c r="E2" s="18">
        <v>195</v>
      </c>
      <c r="F2" s="18">
        <v>196</v>
      </c>
      <c r="G2" s="18">
        <v>196.001</v>
      </c>
      <c r="H2" s="18"/>
      <c r="I2" s="18"/>
      <c r="J2" s="18"/>
      <c r="K2" s="21">
        <v>3</v>
      </c>
      <c r="L2" s="21">
        <v>587.00099999999998</v>
      </c>
      <c r="M2" s="22">
        <v>195.667</v>
      </c>
      <c r="N2" s="23">
        <v>6</v>
      </c>
      <c r="O2" s="24">
        <v>201.667</v>
      </c>
    </row>
    <row r="3" spans="1:17" x14ac:dyDescent="0.3">
      <c r="A3" s="14" t="s">
        <v>62</v>
      </c>
      <c r="B3" s="15" t="s">
        <v>179</v>
      </c>
      <c r="C3" s="16">
        <v>44763</v>
      </c>
      <c r="D3" s="17" t="s">
        <v>195</v>
      </c>
      <c r="E3" s="18">
        <v>199</v>
      </c>
      <c r="F3" s="18">
        <v>196</v>
      </c>
      <c r="G3" s="18">
        <v>196</v>
      </c>
      <c r="H3" s="18">
        <v>197</v>
      </c>
      <c r="I3" s="18">
        <v>197</v>
      </c>
      <c r="J3" s="18">
        <v>196</v>
      </c>
      <c r="K3" s="21">
        <v>6</v>
      </c>
      <c r="L3" s="21">
        <v>1181</v>
      </c>
      <c r="M3" s="22">
        <v>196.83333333333334</v>
      </c>
      <c r="N3" s="23">
        <v>4</v>
      </c>
      <c r="O3" s="24">
        <v>200.83333333333334</v>
      </c>
    </row>
    <row r="4" spans="1:17" x14ac:dyDescent="0.3">
      <c r="A4" s="14" t="s">
        <v>62</v>
      </c>
      <c r="B4" s="15" t="s">
        <v>179</v>
      </c>
      <c r="C4" s="16">
        <v>44768</v>
      </c>
      <c r="D4" s="17" t="s">
        <v>195</v>
      </c>
      <c r="E4" s="18">
        <v>198</v>
      </c>
      <c r="F4" s="18">
        <v>195</v>
      </c>
      <c r="G4" s="18">
        <v>198</v>
      </c>
      <c r="H4" s="18"/>
      <c r="I4" s="18"/>
      <c r="J4" s="18"/>
      <c r="K4" s="21">
        <v>3</v>
      </c>
      <c r="L4" s="21">
        <v>591</v>
      </c>
      <c r="M4" s="22">
        <v>197</v>
      </c>
      <c r="N4" s="23">
        <v>7</v>
      </c>
      <c r="O4" s="24">
        <v>204</v>
      </c>
    </row>
    <row r="5" spans="1:17" x14ac:dyDescent="0.3">
      <c r="A5" s="14" t="s">
        <v>62</v>
      </c>
      <c r="B5" s="15" t="s">
        <v>179</v>
      </c>
      <c r="C5" s="16">
        <v>44775</v>
      </c>
      <c r="D5" s="17" t="s">
        <v>195</v>
      </c>
      <c r="E5" s="18">
        <v>198</v>
      </c>
      <c r="F5" s="18">
        <v>195</v>
      </c>
      <c r="G5" s="18">
        <v>196</v>
      </c>
      <c r="H5" s="18"/>
      <c r="I5" s="18"/>
      <c r="J5" s="18"/>
      <c r="K5" s="21">
        <v>3</v>
      </c>
      <c r="L5" s="21">
        <v>589</v>
      </c>
      <c r="M5" s="22">
        <v>196.33333333333334</v>
      </c>
      <c r="N5" s="23">
        <v>9</v>
      </c>
      <c r="O5" s="24">
        <v>205.33333333333334</v>
      </c>
    </row>
    <row r="6" spans="1:17" x14ac:dyDescent="0.3">
      <c r="A6" s="14" t="s">
        <v>37</v>
      </c>
      <c r="B6" s="15" t="s">
        <v>179</v>
      </c>
      <c r="C6" s="16">
        <v>44807</v>
      </c>
      <c r="D6" s="17" t="s">
        <v>241</v>
      </c>
      <c r="E6" s="18">
        <v>198</v>
      </c>
      <c r="F6" s="18">
        <v>199</v>
      </c>
      <c r="G6" s="18">
        <v>193</v>
      </c>
      <c r="H6" s="18">
        <v>196</v>
      </c>
      <c r="I6" s="18">
        <v>194</v>
      </c>
      <c r="J6" s="18">
        <v>196</v>
      </c>
      <c r="K6" s="21">
        <v>6</v>
      </c>
      <c r="L6" s="21">
        <v>1176</v>
      </c>
      <c r="M6" s="22">
        <v>196</v>
      </c>
      <c r="N6" s="23">
        <v>4</v>
      </c>
      <c r="O6" s="24">
        <v>200</v>
      </c>
    </row>
    <row r="7" spans="1:17" x14ac:dyDescent="0.3">
      <c r="A7" s="14" t="s">
        <v>62</v>
      </c>
      <c r="B7" s="15" t="s">
        <v>179</v>
      </c>
      <c r="C7" s="16">
        <v>44803</v>
      </c>
      <c r="D7" s="17" t="s">
        <v>242</v>
      </c>
      <c r="E7" s="18">
        <v>197</v>
      </c>
      <c r="F7" s="18">
        <v>194</v>
      </c>
      <c r="G7" s="18">
        <v>198</v>
      </c>
      <c r="H7" s="18"/>
      <c r="I7" s="18"/>
      <c r="J7" s="18"/>
      <c r="K7" s="21">
        <v>3</v>
      </c>
      <c r="L7" s="21">
        <v>589</v>
      </c>
      <c r="M7" s="22">
        <v>196.33333333333334</v>
      </c>
      <c r="N7" s="23">
        <v>11</v>
      </c>
      <c r="O7" s="24">
        <v>207.33333333333334</v>
      </c>
    </row>
    <row r="8" spans="1:17" x14ac:dyDescent="0.3">
      <c r="A8" s="82" t="s">
        <v>62</v>
      </c>
      <c r="B8" s="83" t="s">
        <v>179</v>
      </c>
      <c r="C8" s="84">
        <v>44814</v>
      </c>
      <c r="D8" s="82" t="s">
        <v>229</v>
      </c>
      <c r="E8" s="85">
        <v>196</v>
      </c>
      <c r="F8" s="85">
        <v>195.01</v>
      </c>
      <c r="G8" s="85">
        <v>195</v>
      </c>
      <c r="H8" s="85">
        <v>194</v>
      </c>
      <c r="I8" s="85">
        <v>195</v>
      </c>
      <c r="J8" s="86">
        <v>198</v>
      </c>
      <c r="K8" s="87">
        <f>COUNT(E8:J8)</f>
        <v>6</v>
      </c>
      <c r="L8" s="87">
        <f>SUM(E8:J8)</f>
        <v>1173.01</v>
      </c>
      <c r="M8" s="88">
        <f>IFERROR(L8/K8,0)</f>
        <v>195.50166666666667</v>
      </c>
      <c r="N8" s="85">
        <v>8</v>
      </c>
      <c r="O8" s="89">
        <f>SUM(M8+N8)</f>
        <v>203.50166666666667</v>
      </c>
    </row>
    <row r="10" spans="1:17" x14ac:dyDescent="0.3">
      <c r="K10" s="8">
        <f>SUM(K2:K9)</f>
        <v>30</v>
      </c>
      <c r="L10" s="8">
        <f>SUM(L2:L9)</f>
        <v>5886.0110000000004</v>
      </c>
      <c r="M10" s="7">
        <f>SUM(L10/K10)</f>
        <v>196.20036666666667</v>
      </c>
      <c r="N10" s="8">
        <f>SUM(N2:N9)</f>
        <v>49</v>
      </c>
      <c r="O10" s="12">
        <f>SUM(M10+N10)</f>
        <v>245.20036666666667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1_2_1_1_1_1_1"/>
    <protectedRange algorithmName="SHA-512" hashValue="ON39YdpmFHfN9f47KpiRvqrKx0V9+erV1CNkpWzYhW/Qyc6aT8rEyCrvauWSYGZK2ia3o7vd3akF07acHAFpOA==" saltValue="yVW9XmDwTqEnmpSGai0KYg==" spinCount="100000" sqref="E3:J3 B3:C3" name="Range1_2_1_1_1"/>
    <protectedRange algorithmName="SHA-512" hashValue="ON39YdpmFHfN9f47KpiRvqrKx0V9+erV1CNkpWzYhW/Qyc6aT8rEyCrvauWSYGZK2ia3o7vd3akF07acHAFpOA==" saltValue="yVW9XmDwTqEnmpSGai0KYg==" spinCount="100000" sqref="D3" name="Range1_1_3_1_1_1"/>
    <protectedRange algorithmName="SHA-512" hashValue="ON39YdpmFHfN9f47KpiRvqrKx0V9+erV1CNkpWzYhW/Qyc6aT8rEyCrvauWSYGZK2ia3o7vd3akF07acHAFpOA==" saltValue="yVW9XmDwTqEnmpSGai0KYg==" spinCount="100000" sqref="I4:J4 B4:C4" name="Range1_18"/>
    <protectedRange algorithmName="SHA-512" hashValue="ON39YdpmFHfN9f47KpiRvqrKx0V9+erV1CNkpWzYhW/Qyc6aT8rEyCrvauWSYGZK2ia3o7vd3akF07acHAFpOA==" saltValue="yVW9XmDwTqEnmpSGai0KYg==" spinCount="100000" sqref="D4" name="Range1_1_14_1"/>
    <protectedRange algorithmName="SHA-512" hashValue="ON39YdpmFHfN9f47KpiRvqrKx0V9+erV1CNkpWzYhW/Qyc6aT8rEyCrvauWSYGZK2ia3o7vd3akF07acHAFpOA==" saltValue="yVW9XmDwTqEnmpSGai0KYg==" spinCount="100000" sqref="E4:H4" name="Range1_3_5"/>
    <protectedRange algorithmName="SHA-512" hashValue="ON39YdpmFHfN9f47KpiRvqrKx0V9+erV1CNkpWzYhW/Qyc6aT8rEyCrvauWSYGZK2ia3o7vd3akF07acHAFpOA==" saltValue="yVW9XmDwTqEnmpSGai0KYg==" spinCount="100000" sqref="B5:C5 E5:J5" name="Range1_19_1"/>
    <protectedRange algorithmName="SHA-512" hashValue="ON39YdpmFHfN9f47KpiRvqrKx0V9+erV1CNkpWzYhW/Qyc6aT8rEyCrvauWSYGZK2ia3o7vd3akF07acHAFpOA==" saltValue="yVW9XmDwTqEnmpSGai0KYg==" spinCount="100000" sqref="D5" name="Range1_1_15_1"/>
    <protectedRange algorithmName="SHA-512" hashValue="ON39YdpmFHfN9f47KpiRvqrKx0V9+erV1CNkpWzYhW/Qyc6aT8rEyCrvauWSYGZK2ia3o7vd3akF07acHAFpOA==" saltValue="yVW9XmDwTqEnmpSGai0KYg==" spinCount="100000" sqref="B6:C7 I6:J7" name="Range1_2_1"/>
    <protectedRange algorithmName="SHA-512" hashValue="ON39YdpmFHfN9f47KpiRvqrKx0V9+erV1CNkpWzYhW/Qyc6aT8rEyCrvauWSYGZK2ia3o7vd3akF07acHAFpOA==" saltValue="yVW9XmDwTqEnmpSGai0KYg==" spinCount="100000" sqref="D6:D7" name="Range1_1_2"/>
    <protectedRange algorithmName="SHA-512" hashValue="ON39YdpmFHfN9f47KpiRvqrKx0V9+erV1CNkpWzYhW/Qyc6aT8rEyCrvauWSYGZK2ia3o7vd3akF07acHAFpOA==" saltValue="yVW9XmDwTqEnmpSGai0KYg==" spinCount="100000" sqref="E6:H7" name="Range1_3_6"/>
  </protectedRanges>
  <conditionalFormatting sqref="E2">
    <cfRule type="top10" dxfId="1765" priority="40" rank="1"/>
  </conditionalFormatting>
  <conditionalFormatting sqref="F2">
    <cfRule type="top10" dxfId="1764" priority="39" rank="1"/>
  </conditionalFormatting>
  <conditionalFormatting sqref="G2">
    <cfRule type="top10" dxfId="1763" priority="38" rank="1"/>
  </conditionalFormatting>
  <conditionalFormatting sqref="H2">
    <cfRule type="top10" dxfId="1762" priority="37" rank="1"/>
  </conditionalFormatting>
  <conditionalFormatting sqref="I2">
    <cfRule type="top10" dxfId="1761" priority="36" rank="1"/>
  </conditionalFormatting>
  <conditionalFormatting sqref="J2">
    <cfRule type="top10" dxfId="1760" priority="35" rank="1"/>
  </conditionalFormatting>
  <conditionalFormatting sqref="E3">
    <cfRule type="top10" dxfId="1759" priority="34" rank="1"/>
  </conditionalFormatting>
  <conditionalFormatting sqref="F3">
    <cfRule type="top10" dxfId="1758" priority="33" rank="1"/>
  </conditionalFormatting>
  <conditionalFormatting sqref="G3">
    <cfRule type="top10" dxfId="1757" priority="32" rank="1"/>
  </conditionalFormatting>
  <conditionalFormatting sqref="H3">
    <cfRule type="top10" dxfId="1756" priority="31" rank="1"/>
  </conditionalFormatting>
  <conditionalFormatting sqref="I3">
    <cfRule type="top10" dxfId="1755" priority="30" rank="1"/>
  </conditionalFormatting>
  <conditionalFormatting sqref="J3">
    <cfRule type="top10" dxfId="1754" priority="29" rank="1"/>
  </conditionalFormatting>
  <conditionalFormatting sqref="I4">
    <cfRule type="top10" dxfId="1753" priority="24" rank="1"/>
  </conditionalFormatting>
  <conditionalFormatting sqref="E4">
    <cfRule type="top10" dxfId="1752" priority="28" rank="1"/>
  </conditionalFormatting>
  <conditionalFormatting sqref="G4">
    <cfRule type="top10" dxfId="1751" priority="26" rank="1"/>
  </conditionalFormatting>
  <conditionalFormatting sqref="H4">
    <cfRule type="top10" dxfId="1750" priority="25" rank="1"/>
  </conditionalFormatting>
  <conditionalFormatting sqref="J4">
    <cfRule type="top10" dxfId="1749" priority="23" rank="1"/>
  </conditionalFormatting>
  <conditionalFormatting sqref="F4">
    <cfRule type="top10" dxfId="1748" priority="27" rank="1"/>
  </conditionalFormatting>
  <conditionalFormatting sqref="F5">
    <cfRule type="top10" dxfId="1747" priority="21" rank="1"/>
  </conditionalFormatting>
  <conditionalFormatting sqref="G5">
    <cfRule type="top10" dxfId="1746" priority="20" rank="1"/>
  </conditionalFormatting>
  <conditionalFormatting sqref="H5">
    <cfRule type="top10" dxfId="1745" priority="19" rank="1"/>
  </conditionalFormatting>
  <conditionalFormatting sqref="I5">
    <cfRule type="top10" dxfId="1744" priority="18" rank="1"/>
  </conditionalFormatting>
  <conditionalFormatting sqref="J5">
    <cfRule type="top10" dxfId="1743" priority="17" rank="1"/>
  </conditionalFormatting>
  <conditionalFormatting sqref="E5">
    <cfRule type="top10" dxfId="1742" priority="22" rank="1"/>
  </conditionalFormatting>
  <conditionalFormatting sqref="F6:F7">
    <cfRule type="top10" dxfId="1741" priority="14" rank="1"/>
  </conditionalFormatting>
  <conditionalFormatting sqref="I6:I7">
    <cfRule type="top10" dxfId="1740" priority="11" rank="1"/>
    <cfRule type="top10" dxfId="1739" priority="16" rank="1"/>
  </conditionalFormatting>
  <conditionalFormatting sqref="E6:E7">
    <cfRule type="top10" dxfId="1738" priority="15" rank="1"/>
  </conditionalFormatting>
  <conditionalFormatting sqref="G6:G7">
    <cfRule type="top10" dxfId="1737" priority="13" rank="1"/>
  </conditionalFormatting>
  <conditionalFormatting sqref="H6:H7">
    <cfRule type="top10" dxfId="1736" priority="12" rank="1"/>
  </conditionalFormatting>
  <conditionalFormatting sqref="J6:J7">
    <cfRule type="top10" dxfId="1735" priority="10" rank="1"/>
  </conditionalFormatting>
  <conditionalFormatting sqref="E6:J7">
    <cfRule type="cellIs" dxfId="1734" priority="9" operator="greaterThanOrEqual">
      <formula>200</formula>
    </cfRule>
  </conditionalFormatting>
  <conditionalFormatting sqref="F8:J8">
    <cfRule type="cellIs" dxfId="1733" priority="2" operator="equal">
      <formula>200</formula>
    </cfRule>
  </conditionalFormatting>
  <conditionalFormatting sqref="E8">
    <cfRule type="cellIs" dxfId="1732" priority="1" operator="greaterThanOrEqual">
      <formula>200</formula>
    </cfRule>
  </conditionalFormatting>
  <conditionalFormatting sqref="I8">
    <cfRule type="top10" dxfId="1731" priority="3" rank="1"/>
  </conditionalFormatting>
  <conditionalFormatting sqref="H8">
    <cfRule type="top10" dxfId="1730" priority="4" rank="1"/>
  </conditionalFormatting>
  <conditionalFormatting sqref="G8">
    <cfRule type="top10" dxfId="1729" priority="5" rank="1"/>
  </conditionalFormatting>
  <conditionalFormatting sqref="F8">
    <cfRule type="top10" dxfId="1728" priority="6" rank="1"/>
  </conditionalFormatting>
  <conditionalFormatting sqref="J8">
    <cfRule type="top10" dxfId="1727" priority="7" rank="1"/>
  </conditionalFormatting>
  <conditionalFormatting sqref="E8">
    <cfRule type="top10" dxfId="1726" priority="8" rank="1"/>
  </conditionalFormatting>
  <hyperlinks>
    <hyperlink ref="Q1" location="'National Rankings'!A1" display="Back to Ranking" xr:uid="{271D722F-0AD0-4C12-A550-B11C0F7934E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E8BA37-6DBE-40D7-9400-0AC361FDA62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3C242-1D14-4447-BD6A-EFA1B269DF83}">
  <sheetPr codeName="Sheet124"/>
  <dimension ref="A1:Q7"/>
  <sheetViews>
    <sheetView workbookViewId="0">
      <selection activeCell="A5" sqref="A5:O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52" t="s">
        <v>180</v>
      </c>
      <c r="C2" s="53">
        <v>44703</v>
      </c>
      <c r="D2" s="54" t="s">
        <v>146</v>
      </c>
      <c r="E2" s="55">
        <v>186</v>
      </c>
      <c r="F2" s="55">
        <v>189</v>
      </c>
      <c r="G2" s="55">
        <v>196</v>
      </c>
      <c r="H2" s="55">
        <v>188</v>
      </c>
      <c r="I2" s="55"/>
      <c r="J2" s="55"/>
      <c r="K2" s="56">
        <v>4</v>
      </c>
      <c r="L2" s="56">
        <v>759</v>
      </c>
      <c r="M2" s="57">
        <v>189.75</v>
      </c>
      <c r="N2" s="58">
        <v>13</v>
      </c>
      <c r="O2" s="59">
        <v>202.75</v>
      </c>
    </row>
    <row r="3" spans="1:17" x14ac:dyDescent="0.3">
      <c r="A3" s="14" t="s">
        <v>37</v>
      </c>
      <c r="B3" s="15" t="s">
        <v>180</v>
      </c>
      <c r="C3" s="16">
        <v>44738</v>
      </c>
      <c r="D3" s="17" t="s">
        <v>146</v>
      </c>
      <c r="E3" s="18">
        <v>196</v>
      </c>
      <c r="F3" s="18">
        <v>189</v>
      </c>
      <c r="G3" s="18">
        <v>194</v>
      </c>
      <c r="H3" s="18">
        <v>191</v>
      </c>
      <c r="I3" s="18"/>
      <c r="J3" s="18"/>
      <c r="K3" s="21">
        <v>4</v>
      </c>
      <c r="L3" s="21">
        <v>770</v>
      </c>
      <c r="M3" s="22">
        <v>192.5</v>
      </c>
      <c r="N3" s="23">
        <v>5</v>
      </c>
      <c r="O3" s="24">
        <v>197.5</v>
      </c>
    </row>
    <row r="4" spans="1:17" x14ac:dyDescent="0.3">
      <c r="A4" s="14" t="s">
        <v>62</v>
      </c>
      <c r="B4" s="15" t="s">
        <v>180</v>
      </c>
      <c r="C4" s="16">
        <v>44801</v>
      </c>
      <c r="D4" s="17" t="s">
        <v>146</v>
      </c>
      <c r="E4" s="18">
        <v>192</v>
      </c>
      <c r="F4" s="18">
        <v>194</v>
      </c>
      <c r="G4" s="18">
        <v>189</v>
      </c>
      <c r="H4" s="18">
        <v>194</v>
      </c>
      <c r="I4" s="18">
        <v>194</v>
      </c>
      <c r="J4" s="18">
        <v>193</v>
      </c>
      <c r="K4" s="21">
        <v>6</v>
      </c>
      <c r="L4" s="21">
        <v>1156</v>
      </c>
      <c r="M4" s="22">
        <v>192.66666666666666</v>
      </c>
      <c r="N4" s="23">
        <v>12</v>
      </c>
      <c r="O4" s="24">
        <f>SUM(M4+N4)</f>
        <v>204.66666666666666</v>
      </c>
    </row>
    <row r="5" spans="1:17" x14ac:dyDescent="0.3">
      <c r="A5" s="14" t="s">
        <v>37</v>
      </c>
      <c r="B5" s="15" t="s">
        <v>180</v>
      </c>
      <c r="C5" s="16">
        <v>44829</v>
      </c>
      <c r="D5" s="17" t="s">
        <v>146</v>
      </c>
      <c r="E5" s="18">
        <v>188</v>
      </c>
      <c r="F5" s="18">
        <v>192</v>
      </c>
      <c r="G5" s="18">
        <v>190</v>
      </c>
      <c r="H5" s="18">
        <v>189</v>
      </c>
      <c r="I5" s="18"/>
      <c r="J5" s="18"/>
      <c r="K5" s="21">
        <v>4</v>
      </c>
      <c r="L5" s="21">
        <v>759</v>
      </c>
      <c r="M5" s="22">
        <v>189.75</v>
      </c>
      <c r="N5" s="23">
        <v>2</v>
      </c>
      <c r="O5" s="24">
        <v>191.75</v>
      </c>
    </row>
    <row r="7" spans="1:17" x14ac:dyDescent="0.3">
      <c r="K7" s="8">
        <f>SUM(K2:K6)</f>
        <v>18</v>
      </c>
      <c r="L7" s="8">
        <f>SUM(L2:L6)</f>
        <v>3444</v>
      </c>
      <c r="M7" s="7">
        <f>SUM(L7/K7)</f>
        <v>191.33333333333334</v>
      </c>
      <c r="N7" s="8">
        <f>SUM(N2:N6)</f>
        <v>32</v>
      </c>
      <c r="O7" s="12">
        <f>SUM(M7+N7)</f>
        <v>223.33333333333334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1_2_1_1_1_1_1_2"/>
    <protectedRange algorithmName="SHA-512" hashValue="ON39YdpmFHfN9f47KpiRvqrKx0V9+erV1CNkpWzYhW/Qyc6aT8rEyCrvauWSYGZK2ia3o7vd3akF07acHAFpOA==" saltValue="yVW9XmDwTqEnmpSGai0KYg==" spinCount="100000" sqref="E2:J2 B2:C2" name="Range1_2_1_1_1_2_1_1"/>
    <protectedRange algorithmName="SHA-512" hashValue="ON39YdpmFHfN9f47KpiRvqrKx0V9+erV1CNkpWzYhW/Qyc6aT8rEyCrvauWSYGZK2ia3o7vd3akF07acHAFpOA==" saltValue="yVW9XmDwTqEnmpSGai0KYg==" spinCount="100000" sqref="B3:C3 I3:J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2_1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4:H4" name="Range1_3_6"/>
  </protectedRanges>
  <conditionalFormatting sqref="E2">
    <cfRule type="top10" dxfId="1725" priority="30" rank="1"/>
  </conditionalFormatting>
  <conditionalFormatting sqref="F2">
    <cfRule type="top10" dxfId="1724" priority="29" rank="1"/>
  </conditionalFormatting>
  <conditionalFormatting sqref="G2">
    <cfRule type="top10" dxfId="1723" priority="28" rank="1"/>
  </conditionalFormatting>
  <conditionalFormatting sqref="H2">
    <cfRule type="top10" dxfId="1722" priority="27" rank="1"/>
  </conditionalFormatting>
  <conditionalFormatting sqref="I2">
    <cfRule type="top10" dxfId="1721" priority="26" rank="1"/>
  </conditionalFormatting>
  <conditionalFormatting sqref="J2">
    <cfRule type="top10" dxfId="1720" priority="25" rank="1"/>
  </conditionalFormatting>
  <conditionalFormatting sqref="F3">
    <cfRule type="top10" dxfId="1719" priority="22" rank="1"/>
  </conditionalFormatting>
  <conditionalFormatting sqref="I3">
    <cfRule type="top10" dxfId="1718" priority="19" rank="1"/>
    <cfRule type="top10" dxfId="1717" priority="24" rank="1"/>
  </conditionalFormatting>
  <conditionalFormatting sqref="E3">
    <cfRule type="top10" dxfId="1716" priority="23" rank="1"/>
  </conditionalFormatting>
  <conditionalFormatting sqref="G3">
    <cfRule type="top10" dxfId="1715" priority="21" rank="1"/>
  </conditionalFormatting>
  <conditionalFormatting sqref="H3">
    <cfRule type="top10" dxfId="1714" priority="20" rank="1"/>
  </conditionalFormatting>
  <conditionalFormatting sqref="J3">
    <cfRule type="top10" dxfId="1713" priority="18" rank="1"/>
  </conditionalFormatting>
  <conditionalFormatting sqref="E3:J3">
    <cfRule type="cellIs" dxfId="1712" priority="17" operator="greaterThanOrEqual">
      <formula>200</formula>
    </cfRule>
  </conditionalFormatting>
  <conditionalFormatting sqref="F4">
    <cfRule type="top10" dxfId="1711" priority="14" rank="1"/>
  </conditionalFormatting>
  <conditionalFormatting sqref="I4">
    <cfRule type="top10" dxfId="1710" priority="11" rank="1"/>
    <cfRule type="top10" dxfId="1709" priority="16" rank="1"/>
  </conditionalFormatting>
  <conditionalFormatting sqref="E4">
    <cfRule type="top10" dxfId="1708" priority="15" rank="1"/>
  </conditionalFormatting>
  <conditionalFormatting sqref="G4">
    <cfRule type="top10" dxfId="1707" priority="13" rank="1"/>
  </conditionalFormatting>
  <conditionalFormatting sqref="H4">
    <cfRule type="top10" dxfId="1706" priority="12" rank="1"/>
  </conditionalFormatting>
  <conditionalFormatting sqref="J4">
    <cfRule type="top10" dxfId="1705" priority="10" rank="1"/>
  </conditionalFormatting>
  <conditionalFormatting sqref="E4:J4">
    <cfRule type="cellIs" dxfId="1704" priority="9" operator="greaterThanOrEqual">
      <formula>200</formula>
    </cfRule>
  </conditionalFormatting>
  <conditionalFormatting sqref="F5:J5">
    <cfRule type="cellIs" dxfId="1703" priority="8" operator="equal">
      <formula>200</formula>
    </cfRule>
  </conditionalFormatting>
  <conditionalFormatting sqref="F5">
    <cfRule type="top10" dxfId="1702" priority="3" rank="1"/>
  </conditionalFormatting>
  <conditionalFormatting sqref="G5">
    <cfRule type="top10" dxfId="1701" priority="4" rank="1"/>
  </conditionalFormatting>
  <conditionalFormatting sqref="H5">
    <cfRule type="top10" dxfId="1700" priority="5" rank="1"/>
  </conditionalFormatting>
  <conditionalFormatting sqref="I5">
    <cfRule type="top10" dxfId="1699" priority="6" rank="1"/>
  </conditionalFormatting>
  <conditionalFormatting sqref="J5">
    <cfRule type="top10" dxfId="1698" priority="7" rank="1"/>
  </conditionalFormatting>
  <conditionalFormatting sqref="E5">
    <cfRule type="top10" dxfId="1697" priority="2" rank="1"/>
  </conditionalFormatting>
  <conditionalFormatting sqref="E5">
    <cfRule type="cellIs" dxfId="1696" priority="1" operator="greaterThanOrEqual">
      <formula>200</formula>
    </cfRule>
  </conditionalFormatting>
  <hyperlinks>
    <hyperlink ref="Q1" location="'National Rankings'!A1" display="Back to Ranking" xr:uid="{25ABBB25-0285-4D7C-981E-39FC6EC3F1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483E38-BC77-4C11-98D8-63A4ABD902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11891-24F7-4A93-B6CB-2DA15E57C7C2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281</v>
      </c>
      <c r="C2" s="16">
        <v>44850</v>
      </c>
      <c r="D2" s="17" t="s">
        <v>133</v>
      </c>
      <c r="E2" s="18">
        <v>195</v>
      </c>
      <c r="F2" s="18">
        <v>189</v>
      </c>
      <c r="G2" s="18">
        <v>193</v>
      </c>
      <c r="H2" s="18">
        <v>197</v>
      </c>
      <c r="I2" s="18"/>
      <c r="J2" s="18"/>
      <c r="K2" s="21">
        <v>4</v>
      </c>
      <c r="L2" s="21">
        <v>774</v>
      </c>
      <c r="M2" s="22">
        <v>193.5</v>
      </c>
      <c r="N2" s="23">
        <v>6</v>
      </c>
      <c r="O2" s="24">
        <v>199.5</v>
      </c>
    </row>
    <row r="4" spans="1:17" x14ac:dyDescent="0.3">
      <c r="K4" s="8">
        <f>SUM(K2:K3)</f>
        <v>4</v>
      </c>
      <c r="L4" s="8">
        <f>SUM(L2:L3)</f>
        <v>774</v>
      </c>
      <c r="M4" s="7">
        <f>SUM(L4/K4)</f>
        <v>193.5</v>
      </c>
      <c r="N4" s="8">
        <f>SUM(N2:N3)</f>
        <v>6</v>
      </c>
      <c r="O4" s="12">
        <f>SUM(M4+N4)</f>
        <v>199.5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8"/>
    <protectedRange algorithmName="SHA-512" hashValue="ON39YdpmFHfN9f47KpiRvqrKx0V9+erV1CNkpWzYhW/Qyc6aT8rEyCrvauWSYGZK2ia3o7vd3akF07acHAFpOA==" saltValue="yVW9XmDwTqEnmpSGai0KYg==" spinCount="100000" sqref="D2" name="Range1_1_17"/>
    <protectedRange algorithmName="SHA-512" hashValue="ON39YdpmFHfN9f47KpiRvqrKx0V9+erV1CNkpWzYhW/Qyc6aT8rEyCrvauWSYGZK2ia3o7vd3akF07acHAFpOA==" saltValue="yVW9XmDwTqEnmpSGai0KYg==" spinCount="100000" sqref="E2:H2" name="Range1_3_8"/>
  </protectedRanges>
  <conditionalFormatting sqref="I2">
    <cfRule type="top10" dxfId="1695" priority="2" rank="1"/>
  </conditionalFormatting>
  <conditionalFormatting sqref="E2">
    <cfRule type="top10" dxfId="1694" priority="6" rank="1"/>
  </conditionalFormatting>
  <conditionalFormatting sqref="G2">
    <cfRule type="top10" dxfId="1693" priority="4" rank="1"/>
  </conditionalFormatting>
  <conditionalFormatting sqref="H2">
    <cfRule type="top10" dxfId="1692" priority="3" rank="1"/>
  </conditionalFormatting>
  <conditionalFormatting sqref="J2">
    <cfRule type="top10" dxfId="1691" priority="1" rank="1"/>
  </conditionalFormatting>
  <conditionalFormatting sqref="F2">
    <cfRule type="top10" dxfId="1690" priority="5" rank="1"/>
  </conditionalFormatting>
  <hyperlinks>
    <hyperlink ref="Q1" location="'National Rankings'!A1" display="Back to Ranking" xr:uid="{A7E7C595-0D4D-46AB-81D8-45CD33817D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3A2048-DA7B-4A87-89D3-C16628844E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E00AD-3289-46C0-ABE5-8E9BAF7CA9ED}">
  <dimension ref="A1:Q4"/>
  <sheetViews>
    <sheetView workbookViewId="0">
      <selection activeCell="B27" sqref="B2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249</v>
      </c>
      <c r="C2" s="16">
        <v>44801</v>
      </c>
      <c r="D2" s="17" t="s">
        <v>146</v>
      </c>
      <c r="E2" s="18">
        <v>188</v>
      </c>
      <c r="F2" s="18">
        <v>192</v>
      </c>
      <c r="G2" s="18">
        <v>188</v>
      </c>
      <c r="H2" s="18">
        <v>184</v>
      </c>
      <c r="I2" s="18">
        <v>188</v>
      </c>
      <c r="J2" s="18">
        <v>186</v>
      </c>
      <c r="K2" s="21">
        <v>6</v>
      </c>
      <c r="L2" s="21">
        <v>1126</v>
      </c>
      <c r="M2" s="22">
        <v>187.66666666666666</v>
      </c>
      <c r="N2" s="23">
        <v>4</v>
      </c>
      <c r="O2" s="24">
        <f>SUM(M2+N2)</f>
        <v>191.66666666666666</v>
      </c>
    </row>
    <row r="4" spans="1:17" x14ac:dyDescent="0.3">
      <c r="K4" s="8">
        <f>SUM(K2:K3)</f>
        <v>6</v>
      </c>
      <c r="L4" s="8">
        <f>SUM(L2:L3)</f>
        <v>1126</v>
      </c>
      <c r="M4" s="7">
        <f>SUM(L4/K4)</f>
        <v>187.66666666666666</v>
      </c>
      <c r="N4" s="8">
        <f>SUM(N2:N3)</f>
        <v>4</v>
      </c>
      <c r="O4" s="12">
        <f>SUM(M4+N4)</f>
        <v>191.66666666666666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2_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6"/>
  </protectedRanges>
  <conditionalFormatting sqref="F2">
    <cfRule type="top10" dxfId="1689" priority="6" rank="1"/>
  </conditionalFormatting>
  <conditionalFormatting sqref="I2">
    <cfRule type="top10" dxfId="1688" priority="3" rank="1"/>
    <cfRule type="top10" dxfId="1687" priority="8" rank="1"/>
  </conditionalFormatting>
  <conditionalFormatting sqref="E2">
    <cfRule type="top10" dxfId="1686" priority="7" rank="1"/>
  </conditionalFormatting>
  <conditionalFormatting sqref="G2">
    <cfRule type="top10" dxfId="1685" priority="5" rank="1"/>
  </conditionalFormatting>
  <conditionalFormatting sqref="H2">
    <cfRule type="top10" dxfId="1684" priority="4" rank="1"/>
  </conditionalFormatting>
  <conditionalFormatting sqref="J2">
    <cfRule type="top10" dxfId="1683" priority="2" rank="1"/>
  </conditionalFormatting>
  <conditionalFormatting sqref="E2:J2">
    <cfRule type="cellIs" dxfId="1682" priority="1" operator="greaterThanOrEqual">
      <formula>200</formula>
    </cfRule>
  </conditionalFormatting>
  <hyperlinks>
    <hyperlink ref="Q1" location="'National Rankings'!A1" display="Back to Ranking" xr:uid="{BC511161-7EAE-45C7-AF76-D9FEAF6A923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F04C85-9B1F-4057-B725-994A3D2BC67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C7CC3-02AD-4B89-B0A2-DFC7C0642B5F}">
  <sheetPr codeName="Sheet30"/>
  <dimension ref="A1:Q19"/>
  <sheetViews>
    <sheetView topLeftCell="A6" workbookViewId="0">
      <selection activeCell="C26" sqref="C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22</v>
      </c>
      <c r="B2" s="15" t="s">
        <v>40</v>
      </c>
      <c r="C2" s="16">
        <v>44625</v>
      </c>
      <c r="D2" s="17" t="s">
        <v>39</v>
      </c>
      <c r="E2" s="18">
        <v>196</v>
      </c>
      <c r="F2" s="18">
        <v>191</v>
      </c>
      <c r="G2" s="18">
        <v>196</v>
      </c>
      <c r="H2" s="18">
        <v>193</v>
      </c>
      <c r="I2" s="18"/>
      <c r="J2" s="18"/>
      <c r="K2" s="21">
        <v>4</v>
      </c>
      <c r="L2" s="21">
        <v>776</v>
      </c>
      <c r="M2" s="22">
        <v>194</v>
      </c>
      <c r="N2" s="23">
        <v>6</v>
      </c>
      <c r="O2" s="24">
        <v>200</v>
      </c>
    </row>
    <row r="3" spans="1:17" x14ac:dyDescent="0.3">
      <c r="A3" s="14" t="s">
        <v>48</v>
      </c>
      <c r="B3" s="15" t="s">
        <v>40</v>
      </c>
      <c r="C3" s="16">
        <v>44653</v>
      </c>
      <c r="D3" s="17" t="s">
        <v>39</v>
      </c>
      <c r="E3" s="18">
        <v>197</v>
      </c>
      <c r="F3" s="18">
        <v>196</v>
      </c>
      <c r="G3" s="18">
        <v>196.001</v>
      </c>
      <c r="H3" s="18">
        <v>196.001</v>
      </c>
      <c r="I3" s="18"/>
      <c r="J3" s="18"/>
      <c r="K3" s="21">
        <v>4</v>
      </c>
      <c r="L3" s="21">
        <v>785.00199999999995</v>
      </c>
      <c r="M3" s="22">
        <v>196.25049999999999</v>
      </c>
      <c r="N3" s="23">
        <v>11</v>
      </c>
      <c r="O3" s="24">
        <v>207.25049999999999</v>
      </c>
    </row>
    <row r="4" spans="1:17" x14ac:dyDescent="0.3">
      <c r="A4" s="14" t="s">
        <v>37</v>
      </c>
      <c r="B4" s="15" t="s">
        <v>40</v>
      </c>
      <c r="C4" s="16">
        <v>44695</v>
      </c>
      <c r="D4" s="17" t="s">
        <v>39</v>
      </c>
      <c r="E4" s="18">
        <v>196</v>
      </c>
      <c r="F4" s="18">
        <v>196</v>
      </c>
      <c r="G4" s="18">
        <v>190</v>
      </c>
      <c r="H4" s="18">
        <v>196</v>
      </c>
      <c r="I4" s="18"/>
      <c r="J4" s="18"/>
      <c r="K4" s="21">
        <v>4</v>
      </c>
      <c r="L4" s="21">
        <v>778</v>
      </c>
      <c r="M4" s="22">
        <v>194.5</v>
      </c>
      <c r="N4" s="23">
        <v>4</v>
      </c>
      <c r="O4" s="24">
        <v>198.5</v>
      </c>
    </row>
    <row r="5" spans="1:17" x14ac:dyDescent="0.3">
      <c r="A5" s="14" t="s">
        <v>48</v>
      </c>
      <c r="B5" s="15" t="s">
        <v>40</v>
      </c>
      <c r="C5" s="16">
        <v>44696</v>
      </c>
      <c r="D5" s="17" t="s">
        <v>33</v>
      </c>
      <c r="E5" s="18">
        <v>195</v>
      </c>
      <c r="F5" s="18">
        <v>196</v>
      </c>
      <c r="G5" s="18">
        <v>197</v>
      </c>
      <c r="H5" s="18">
        <v>188</v>
      </c>
      <c r="I5" s="18">
        <v>192</v>
      </c>
      <c r="J5" s="18">
        <v>193</v>
      </c>
      <c r="K5" s="21">
        <v>6</v>
      </c>
      <c r="L5" s="21">
        <v>1161</v>
      </c>
      <c r="M5" s="22">
        <v>193.5</v>
      </c>
      <c r="N5" s="23">
        <v>4</v>
      </c>
      <c r="O5" s="24">
        <v>197.5</v>
      </c>
    </row>
    <row r="6" spans="1:17" x14ac:dyDescent="0.3">
      <c r="A6" s="43" t="s">
        <v>22</v>
      </c>
      <c r="B6" s="15" t="s">
        <v>40</v>
      </c>
      <c r="C6" s="16">
        <v>44716</v>
      </c>
      <c r="D6" s="17" t="s">
        <v>39</v>
      </c>
      <c r="E6" s="18">
        <v>191</v>
      </c>
      <c r="F6" s="18">
        <v>197</v>
      </c>
      <c r="G6" s="18">
        <v>190</v>
      </c>
      <c r="H6" s="18">
        <v>195</v>
      </c>
      <c r="I6" s="18">
        <v>198</v>
      </c>
      <c r="J6" s="18">
        <v>197</v>
      </c>
      <c r="K6" s="21">
        <v>6</v>
      </c>
      <c r="L6" s="21">
        <v>1168</v>
      </c>
      <c r="M6" s="22">
        <v>194.66</v>
      </c>
      <c r="N6" s="23">
        <v>26</v>
      </c>
      <c r="O6" s="24">
        <v>220.66</v>
      </c>
    </row>
    <row r="7" spans="1:17" x14ac:dyDescent="0.3">
      <c r="A7" s="14" t="s">
        <v>62</v>
      </c>
      <c r="B7" s="15" t="s">
        <v>40</v>
      </c>
      <c r="C7" s="16">
        <v>44730</v>
      </c>
      <c r="D7" s="17" t="s">
        <v>32</v>
      </c>
      <c r="E7" s="18">
        <v>193</v>
      </c>
      <c r="F7" s="18">
        <v>198</v>
      </c>
      <c r="G7" s="18">
        <v>197</v>
      </c>
      <c r="H7" s="18">
        <v>197</v>
      </c>
      <c r="I7" s="18">
        <v>195</v>
      </c>
      <c r="J7" s="18">
        <v>193</v>
      </c>
      <c r="K7" s="21">
        <v>6</v>
      </c>
      <c r="L7" s="21">
        <v>1173</v>
      </c>
      <c r="M7" s="22">
        <v>195.5</v>
      </c>
      <c r="N7" s="23">
        <v>4</v>
      </c>
      <c r="O7" s="24">
        <v>199.5</v>
      </c>
    </row>
    <row r="8" spans="1:17" x14ac:dyDescent="0.3">
      <c r="A8" s="14" t="s">
        <v>62</v>
      </c>
      <c r="B8" s="15" t="s">
        <v>40</v>
      </c>
      <c r="C8" s="16">
        <v>44744</v>
      </c>
      <c r="D8" s="17" t="s">
        <v>75</v>
      </c>
      <c r="E8" s="18">
        <v>192</v>
      </c>
      <c r="F8" s="18">
        <v>198</v>
      </c>
      <c r="G8" s="18">
        <v>198</v>
      </c>
      <c r="H8" s="18">
        <v>192</v>
      </c>
      <c r="I8" s="18"/>
      <c r="J8" s="18"/>
      <c r="K8" s="21">
        <v>4</v>
      </c>
      <c r="L8" s="21">
        <v>780</v>
      </c>
      <c r="M8" s="22">
        <v>195</v>
      </c>
      <c r="N8" s="23">
        <v>6</v>
      </c>
      <c r="O8" s="24">
        <v>201</v>
      </c>
    </row>
    <row r="9" spans="1:17" x14ac:dyDescent="0.3">
      <c r="A9" s="14" t="s">
        <v>37</v>
      </c>
      <c r="B9" s="15" t="s">
        <v>40</v>
      </c>
      <c r="C9" s="16">
        <v>44758</v>
      </c>
      <c r="D9" s="17" t="s">
        <v>32</v>
      </c>
      <c r="E9" s="18">
        <v>192</v>
      </c>
      <c r="F9" s="18">
        <v>191</v>
      </c>
      <c r="G9" s="18">
        <v>197</v>
      </c>
      <c r="H9" s="18">
        <v>196</v>
      </c>
      <c r="I9" s="18">
        <v>195</v>
      </c>
      <c r="J9" s="18">
        <v>198</v>
      </c>
      <c r="K9" s="21">
        <v>6</v>
      </c>
      <c r="L9" s="21">
        <v>1169</v>
      </c>
      <c r="M9" s="22">
        <v>194.83333333333334</v>
      </c>
      <c r="N9" s="23">
        <v>4</v>
      </c>
      <c r="O9" s="24">
        <v>198.83333333333334</v>
      </c>
    </row>
    <row r="10" spans="1:17" x14ac:dyDescent="0.3">
      <c r="A10" s="14" t="s">
        <v>62</v>
      </c>
      <c r="B10" s="15" t="s">
        <v>40</v>
      </c>
      <c r="C10" s="16">
        <v>44779</v>
      </c>
      <c r="D10" s="17" t="s">
        <v>75</v>
      </c>
      <c r="E10" s="18">
        <v>190</v>
      </c>
      <c r="F10" s="18">
        <v>189</v>
      </c>
      <c r="G10" s="18">
        <v>194</v>
      </c>
      <c r="H10" s="18">
        <v>188</v>
      </c>
      <c r="I10" s="18"/>
      <c r="J10" s="18"/>
      <c r="K10" s="21">
        <v>4</v>
      </c>
      <c r="L10" s="21">
        <v>761</v>
      </c>
      <c r="M10" s="22">
        <v>190.25</v>
      </c>
      <c r="N10" s="23">
        <v>3</v>
      </c>
      <c r="O10" s="24">
        <v>193.25</v>
      </c>
    </row>
    <row r="11" spans="1:17" x14ac:dyDescent="0.3">
      <c r="A11" s="14" t="s">
        <v>62</v>
      </c>
      <c r="B11" s="78" t="s">
        <v>40</v>
      </c>
      <c r="C11" s="16">
        <v>44793</v>
      </c>
      <c r="D11" s="17" t="s">
        <v>32</v>
      </c>
      <c r="E11" s="18">
        <v>193</v>
      </c>
      <c r="F11" s="18">
        <v>192</v>
      </c>
      <c r="G11" s="18">
        <v>193</v>
      </c>
      <c r="H11" s="18">
        <v>197</v>
      </c>
      <c r="I11" s="18"/>
      <c r="J11" s="18"/>
      <c r="K11" s="21">
        <v>4</v>
      </c>
      <c r="L11" s="21">
        <v>775</v>
      </c>
      <c r="M11" s="22">
        <v>193.75</v>
      </c>
      <c r="N11" s="23">
        <v>4</v>
      </c>
      <c r="O11" s="24">
        <v>197.75</v>
      </c>
    </row>
    <row r="12" spans="1:17" x14ac:dyDescent="0.3">
      <c r="A12" s="14" t="s">
        <v>37</v>
      </c>
      <c r="B12" s="15" t="s">
        <v>40</v>
      </c>
      <c r="C12" s="16">
        <v>44807</v>
      </c>
      <c r="D12" s="17" t="s">
        <v>241</v>
      </c>
      <c r="E12" s="18">
        <v>195</v>
      </c>
      <c r="F12" s="18">
        <v>199</v>
      </c>
      <c r="G12" s="18">
        <v>198</v>
      </c>
      <c r="H12" s="18">
        <v>199</v>
      </c>
      <c r="I12" s="18">
        <v>197</v>
      </c>
      <c r="J12" s="18">
        <v>198</v>
      </c>
      <c r="K12" s="21">
        <v>6</v>
      </c>
      <c r="L12" s="21">
        <v>1186</v>
      </c>
      <c r="M12" s="22">
        <v>197.66666666666666</v>
      </c>
      <c r="N12" s="23">
        <v>4</v>
      </c>
      <c r="O12" s="24">
        <v>201.66666666666666</v>
      </c>
    </row>
    <row r="13" spans="1:17" x14ac:dyDescent="0.3">
      <c r="A13" s="14" t="s">
        <v>62</v>
      </c>
      <c r="B13" s="15" t="s">
        <v>40</v>
      </c>
      <c r="C13" s="16">
        <v>44803</v>
      </c>
      <c r="D13" s="17" t="s">
        <v>33</v>
      </c>
      <c r="E13" s="18">
        <v>198</v>
      </c>
      <c r="F13" s="18">
        <v>194</v>
      </c>
      <c r="G13" s="18">
        <v>194</v>
      </c>
      <c r="H13" s="18"/>
      <c r="I13" s="18"/>
      <c r="J13" s="18"/>
      <c r="K13" s="21">
        <v>3</v>
      </c>
      <c r="L13" s="21">
        <v>586</v>
      </c>
      <c r="M13" s="22">
        <v>195.33333333333334</v>
      </c>
      <c r="N13" s="23">
        <v>2</v>
      </c>
      <c r="O13" s="24">
        <v>197.33333333333334</v>
      </c>
    </row>
    <row r="14" spans="1:17" x14ac:dyDescent="0.3">
      <c r="A14" s="14" t="s">
        <v>62</v>
      </c>
      <c r="B14" s="15" t="s">
        <v>40</v>
      </c>
      <c r="C14" s="16">
        <v>44828</v>
      </c>
      <c r="D14" s="17" t="s">
        <v>133</v>
      </c>
      <c r="E14" s="18">
        <v>185</v>
      </c>
      <c r="F14" s="18">
        <v>194</v>
      </c>
      <c r="G14" s="18">
        <v>198.001</v>
      </c>
      <c r="H14" s="18">
        <v>194</v>
      </c>
      <c r="I14" s="18">
        <v>198</v>
      </c>
      <c r="J14" s="18">
        <v>196</v>
      </c>
      <c r="K14" s="21">
        <v>6</v>
      </c>
      <c r="L14" s="21">
        <v>1165.001</v>
      </c>
      <c r="M14" s="22">
        <v>194.16683333333333</v>
      </c>
      <c r="N14" s="23">
        <v>8</v>
      </c>
      <c r="O14" s="24">
        <v>202.16683333333333</v>
      </c>
    </row>
    <row r="15" spans="1:17" x14ac:dyDescent="0.3">
      <c r="A15" s="14" t="s">
        <v>62</v>
      </c>
      <c r="B15" s="15" t="s">
        <v>40</v>
      </c>
      <c r="C15" s="16">
        <v>44815</v>
      </c>
      <c r="D15" s="17" t="s">
        <v>75</v>
      </c>
      <c r="E15" s="18">
        <v>200</v>
      </c>
      <c r="F15" s="18">
        <v>195</v>
      </c>
      <c r="G15" s="18">
        <v>195</v>
      </c>
      <c r="H15" s="18">
        <v>198</v>
      </c>
      <c r="I15" s="18"/>
      <c r="J15" s="18"/>
      <c r="K15" s="21">
        <v>4</v>
      </c>
      <c r="L15" s="21">
        <v>788</v>
      </c>
      <c r="M15" s="22">
        <v>197</v>
      </c>
      <c r="N15" s="23">
        <v>7</v>
      </c>
      <c r="O15" s="24">
        <v>204</v>
      </c>
    </row>
    <row r="16" spans="1:17" x14ac:dyDescent="0.3">
      <c r="A16" s="14" t="s">
        <v>62</v>
      </c>
      <c r="B16" s="15" t="s">
        <v>40</v>
      </c>
      <c r="C16" s="16">
        <v>44870</v>
      </c>
      <c r="D16" s="17" t="s">
        <v>39</v>
      </c>
      <c r="E16" s="18">
        <v>196</v>
      </c>
      <c r="F16" s="18">
        <v>199</v>
      </c>
      <c r="G16" s="18">
        <v>196</v>
      </c>
      <c r="H16" s="18">
        <v>197</v>
      </c>
      <c r="I16" s="18">
        <v>195</v>
      </c>
      <c r="J16" s="18">
        <v>197</v>
      </c>
      <c r="K16" s="21">
        <v>6</v>
      </c>
      <c r="L16" s="21">
        <v>1180</v>
      </c>
      <c r="M16" s="22">
        <v>196.66666666666666</v>
      </c>
      <c r="N16" s="23">
        <v>12</v>
      </c>
      <c r="O16" s="24">
        <v>208.66666666666666</v>
      </c>
    </row>
    <row r="17" spans="1:15" x14ac:dyDescent="0.3">
      <c r="A17" s="14" t="s">
        <v>62</v>
      </c>
      <c r="B17" s="15" t="s">
        <v>40</v>
      </c>
      <c r="C17" s="16">
        <v>44878</v>
      </c>
      <c r="D17" s="17" t="s">
        <v>75</v>
      </c>
      <c r="E17" s="18">
        <v>197.001</v>
      </c>
      <c r="F17" s="18">
        <v>195</v>
      </c>
      <c r="G17" s="18">
        <v>194</v>
      </c>
      <c r="H17" s="18">
        <v>195</v>
      </c>
      <c r="I17" s="18"/>
      <c r="J17" s="18"/>
      <c r="K17" s="21">
        <v>4</v>
      </c>
      <c r="L17" s="21">
        <v>781.00099999999998</v>
      </c>
      <c r="M17" s="22">
        <v>195.25024999999999</v>
      </c>
      <c r="N17" s="23">
        <v>4</v>
      </c>
      <c r="O17" s="24">
        <v>199.25024999999999</v>
      </c>
    </row>
    <row r="19" spans="1:15" x14ac:dyDescent="0.3">
      <c r="K19" s="8">
        <f>SUM(K2:K18)</f>
        <v>77</v>
      </c>
      <c r="L19" s="8">
        <f>SUM(L2:L18)</f>
        <v>15012.004000000001</v>
      </c>
      <c r="M19" s="7">
        <f>SUM(L19/K19)</f>
        <v>194.96109090909093</v>
      </c>
      <c r="N19" s="8">
        <f>SUM(N2:N18)</f>
        <v>109</v>
      </c>
      <c r="O19" s="12">
        <f>SUM(M19+N19)</f>
        <v>303.9610909090909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4:C4 I4:J4" name="Range1_6"/>
    <protectedRange algorithmName="SHA-512" hashValue="ON39YdpmFHfN9f47KpiRvqrKx0V9+erV1CNkpWzYhW/Qyc6aT8rEyCrvauWSYGZK2ia3o7vd3akF07acHAFpOA==" saltValue="yVW9XmDwTqEnmpSGai0KYg==" spinCount="100000" sqref="D4" name="Range1_1_18"/>
    <protectedRange algorithmName="SHA-512" hashValue="ON39YdpmFHfN9f47KpiRvqrKx0V9+erV1CNkpWzYhW/Qyc6aT8rEyCrvauWSYGZK2ia3o7vd3akF07acHAFpOA==" saltValue="yVW9XmDwTqEnmpSGai0KYg==" spinCount="100000" sqref="E4:H4" name="Range1_3_7"/>
    <protectedRange algorithmName="SHA-512" hashValue="ON39YdpmFHfN9f47KpiRvqrKx0V9+erV1CNkpWzYhW/Qyc6aT8rEyCrvauWSYGZK2ia3o7vd3akF07acHAFpOA==" saltValue="yVW9XmDwTqEnmpSGai0KYg==" spinCount="100000" sqref="D6" name="Range1_1_1_2_1_1_1_1_1"/>
    <protectedRange algorithmName="SHA-512" hashValue="ON39YdpmFHfN9f47KpiRvqrKx0V9+erV1CNkpWzYhW/Qyc6aT8rEyCrvauWSYGZK2ia3o7vd3akF07acHAFpOA==" saltValue="yVW9XmDwTqEnmpSGai0KYg==" spinCount="100000" sqref="B6:C6 E6:J6" name="Range1_6_1_1_3_1"/>
    <protectedRange algorithmName="SHA-512" hashValue="ON39YdpmFHfN9f47KpiRvqrKx0V9+erV1CNkpWzYhW/Qyc6aT8rEyCrvauWSYGZK2ia3o7vd3akF07acHAFpOA==" saltValue="yVW9XmDwTqEnmpSGai0KYg==" spinCount="100000" sqref="I7:J7 B7:C7" name="Range1"/>
    <protectedRange algorithmName="SHA-512" hashValue="ON39YdpmFHfN9f47KpiRvqrKx0V9+erV1CNkpWzYhW/Qyc6aT8rEyCrvauWSYGZK2ia3o7vd3akF07acHAFpOA==" saltValue="yVW9XmDwTqEnmpSGai0KYg==" spinCount="100000" sqref="D7" name="Range1_1"/>
    <protectedRange algorithmName="SHA-512" hashValue="ON39YdpmFHfN9f47KpiRvqrKx0V9+erV1CNkpWzYhW/Qyc6aT8rEyCrvauWSYGZK2ia3o7vd3akF07acHAFpOA==" saltValue="yVW9XmDwTqEnmpSGai0KYg==" spinCount="100000" sqref="E7:H7" name="Range1_3"/>
    <protectedRange algorithmName="SHA-512" hashValue="ON39YdpmFHfN9f47KpiRvqrKx0V9+erV1CNkpWzYhW/Qyc6aT8rEyCrvauWSYGZK2ia3o7vd3akF07acHAFpOA==" saltValue="yVW9XmDwTqEnmpSGai0KYg==" spinCount="100000" sqref="I8:J8 B8:C8" name="Range1_4"/>
    <protectedRange algorithmName="SHA-512" hashValue="ON39YdpmFHfN9f47KpiRvqrKx0V9+erV1CNkpWzYhW/Qyc6aT8rEyCrvauWSYGZK2ia3o7vd3akF07acHAFpOA==" saltValue="yVW9XmDwTqEnmpSGai0KYg==" spinCount="100000" sqref="D8" name="Range1_1_1"/>
    <protectedRange algorithmName="SHA-512" hashValue="ON39YdpmFHfN9f47KpiRvqrKx0V9+erV1CNkpWzYhW/Qyc6aT8rEyCrvauWSYGZK2ia3o7vd3akF07acHAFpOA==" saltValue="yVW9XmDwTqEnmpSGai0KYg==" spinCount="100000" sqref="E8:H8" name="Range1_3_1"/>
    <protectedRange algorithmName="SHA-512" hashValue="ON39YdpmFHfN9f47KpiRvqrKx0V9+erV1CNkpWzYhW/Qyc6aT8rEyCrvauWSYGZK2ia3o7vd3akF07acHAFpOA==" saltValue="yVW9XmDwTqEnmpSGai0KYg==" spinCount="100000" sqref="E9:J9 B9:C9" name="Range1_4_1_1_1"/>
    <protectedRange algorithmName="SHA-512" hashValue="ON39YdpmFHfN9f47KpiRvqrKx0V9+erV1CNkpWzYhW/Qyc6aT8rEyCrvauWSYGZK2ia3o7vd3akF07acHAFpOA==" saltValue="yVW9XmDwTqEnmpSGai0KYg==" spinCount="100000" sqref="D9" name="Range1_1_4_1_1"/>
    <protectedRange algorithmName="SHA-512" hashValue="ON39YdpmFHfN9f47KpiRvqrKx0V9+erV1CNkpWzYhW/Qyc6aT8rEyCrvauWSYGZK2ia3o7vd3akF07acHAFpOA==" saltValue="yVW9XmDwTqEnmpSGai0KYg==" spinCount="100000" sqref="E10:J10 B10:C10" name="Range1_47_1"/>
    <protectedRange algorithmName="SHA-512" hashValue="ON39YdpmFHfN9f47KpiRvqrKx0V9+erV1CNkpWzYhW/Qyc6aT8rEyCrvauWSYGZK2ia3o7vd3akF07acHAFpOA==" saltValue="yVW9XmDwTqEnmpSGai0KYg==" spinCount="100000" sqref="D10" name="Range1_1_58_1"/>
    <protectedRange algorithmName="SHA-512" hashValue="ON39YdpmFHfN9f47KpiRvqrKx0V9+erV1CNkpWzYhW/Qyc6aT8rEyCrvauWSYGZK2ia3o7vd3akF07acHAFpOA==" saltValue="yVW9XmDwTqEnmpSGai0KYg==" spinCount="100000" sqref="E11:J11 B11:C11" name="Range1_7"/>
    <protectedRange algorithmName="SHA-512" hashValue="ON39YdpmFHfN9f47KpiRvqrKx0V9+erV1CNkpWzYhW/Qyc6aT8rEyCrvauWSYGZK2ia3o7vd3akF07acHAFpOA==" saltValue="yVW9XmDwTqEnmpSGai0KYg==" spinCount="100000" sqref="D11" name="Range1_1_5"/>
    <protectedRange algorithmName="SHA-512" hashValue="ON39YdpmFHfN9f47KpiRvqrKx0V9+erV1CNkpWzYhW/Qyc6aT8rEyCrvauWSYGZK2ia3o7vd3akF07acHAFpOA==" saltValue="yVW9XmDwTqEnmpSGai0KYg==" spinCount="100000" sqref="B12:C13 I12:J13" name="Range1_2_1"/>
    <protectedRange algorithmName="SHA-512" hashValue="ON39YdpmFHfN9f47KpiRvqrKx0V9+erV1CNkpWzYhW/Qyc6aT8rEyCrvauWSYGZK2ia3o7vd3akF07acHAFpOA==" saltValue="yVW9XmDwTqEnmpSGai0KYg==" spinCount="100000" sqref="D12:D13" name="Range1_1_2"/>
    <protectedRange algorithmName="SHA-512" hashValue="ON39YdpmFHfN9f47KpiRvqrKx0V9+erV1CNkpWzYhW/Qyc6aT8rEyCrvauWSYGZK2ia3o7vd3akF07acHAFpOA==" saltValue="yVW9XmDwTqEnmpSGai0KYg==" spinCount="100000" sqref="E12:H13" name="Range1_3_6"/>
    <protectedRange algorithmName="SHA-512" hashValue="ON39YdpmFHfN9f47KpiRvqrKx0V9+erV1CNkpWzYhW/Qyc6aT8rEyCrvauWSYGZK2ia3o7vd3akF07acHAFpOA==" saltValue="yVW9XmDwTqEnmpSGai0KYg==" spinCount="100000" sqref="B15:C15 I15:J15" name="Range1_13_2"/>
    <protectedRange algorithmName="SHA-512" hashValue="ON39YdpmFHfN9f47KpiRvqrKx0V9+erV1CNkpWzYhW/Qyc6aT8rEyCrvauWSYGZK2ia3o7vd3akF07acHAFpOA==" saltValue="yVW9XmDwTqEnmpSGai0KYg==" spinCount="100000" sqref="D15" name="Range1_1_9_2"/>
    <protectedRange algorithmName="SHA-512" hashValue="ON39YdpmFHfN9f47KpiRvqrKx0V9+erV1CNkpWzYhW/Qyc6aT8rEyCrvauWSYGZK2ia3o7vd3akF07acHAFpOA==" saltValue="yVW9XmDwTqEnmpSGai0KYg==" spinCount="100000" sqref="E15:H15" name="Range1_3_3_2"/>
    <protectedRange algorithmName="SHA-512" hashValue="ON39YdpmFHfN9f47KpiRvqrKx0V9+erV1CNkpWzYhW/Qyc6aT8rEyCrvauWSYGZK2ia3o7vd3akF07acHAFpOA==" saltValue="yVW9XmDwTqEnmpSGai0KYg==" spinCount="100000" sqref="E16:J16 B16:C16" name="Range1_2_2"/>
    <protectedRange algorithmName="SHA-512" hashValue="ON39YdpmFHfN9f47KpiRvqrKx0V9+erV1CNkpWzYhW/Qyc6aT8rEyCrvauWSYGZK2ia3o7vd3akF07acHAFpOA==" saltValue="yVW9XmDwTqEnmpSGai0KYg==" spinCount="100000" sqref="D16" name="Range1_1_1_1"/>
    <protectedRange algorithmName="SHA-512" hashValue="ON39YdpmFHfN9f47KpiRvqrKx0V9+erV1CNkpWzYhW/Qyc6aT8rEyCrvauWSYGZK2ia3o7vd3akF07acHAFpOA==" saltValue="yVW9XmDwTqEnmpSGai0KYg==" spinCount="100000" sqref="I17:J17 B17:C17" name="Range1_18"/>
    <protectedRange algorithmName="SHA-512" hashValue="ON39YdpmFHfN9f47KpiRvqrKx0V9+erV1CNkpWzYhW/Qyc6aT8rEyCrvauWSYGZK2ia3o7vd3akF07acHAFpOA==" saltValue="yVW9XmDwTqEnmpSGai0KYg==" spinCount="100000" sqref="D17" name="Range1_1_13"/>
    <protectedRange algorithmName="SHA-512" hashValue="ON39YdpmFHfN9f47KpiRvqrKx0V9+erV1CNkpWzYhW/Qyc6aT8rEyCrvauWSYGZK2ia3o7vd3akF07acHAFpOA==" saltValue="yVW9XmDwTqEnmpSGai0KYg==" spinCount="100000" sqref="E17:H17" name="Range1_3_4"/>
  </protectedRanges>
  <conditionalFormatting sqref="E2">
    <cfRule type="top10" dxfId="1681" priority="106" rank="1"/>
  </conditionalFormatting>
  <conditionalFormatting sqref="F2">
    <cfRule type="top10" dxfId="1680" priority="105" rank="1"/>
  </conditionalFormatting>
  <conditionalFormatting sqref="G2">
    <cfRule type="top10" dxfId="1679" priority="104" rank="1"/>
  </conditionalFormatting>
  <conditionalFormatting sqref="H2">
    <cfRule type="top10" dxfId="1678" priority="103" rank="1"/>
  </conditionalFormatting>
  <conditionalFormatting sqref="I2">
    <cfRule type="top10" dxfId="1677" priority="102" rank="1"/>
  </conditionalFormatting>
  <conditionalFormatting sqref="J2">
    <cfRule type="top10" dxfId="1676" priority="101" rank="1"/>
  </conditionalFormatting>
  <conditionalFormatting sqref="E3">
    <cfRule type="top10" dxfId="1675" priority="100" rank="1"/>
  </conditionalFormatting>
  <conditionalFormatting sqref="F3">
    <cfRule type="top10" dxfId="1674" priority="99" rank="1"/>
  </conditionalFormatting>
  <conditionalFormatting sqref="G3">
    <cfRule type="top10" dxfId="1673" priority="98" rank="1"/>
  </conditionalFormatting>
  <conditionalFormatting sqref="H3">
    <cfRule type="top10" dxfId="1672" priority="97" rank="1"/>
  </conditionalFormatting>
  <conditionalFormatting sqref="I3">
    <cfRule type="top10" dxfId="1671" priority="96" rank="1"/>
  </conditionalFormatting>
  <conditionalFormatting sqref="J3">
    <cfRule type="top10" dxfId="1670" priority="95" rank="1"/>
  </conditionalFormatting>
  <conditionalFormatting sqref="F4">
    <cfRule type="top10" dxfId="1669" priority="92" rank="1"/>
  </conditionalFormatting>
  <conditionalFormatting sqref="I4">
    <cfRule type="top10" dxfId="1668" priority="89" rank="1"/>
    <cfRule type="top10" dxfId="1667" priority="94" rank="1"/>
  </conditionalFormatting>
  <conditionalFormatting sqref="E4">
    <cfRule type="top10" dxfId="1666" priority="93" rank="1"/>
  </conditionalFormatting>
  <conditionalFormatting sqref="G4">
    <cfRule type="top10" dxfId="1665" priority="91" rank="1"/>
  </conditionalFormatting>
  <conditionalFormatting sqref="H4">
    <cfRule type="top10" dxfId="1664" priority="90" rank="1"/>
  </conditionalFormatting>
  <conditionalFormatting sqref="J4">
    <cfRule type="top10" dxfId="1663" priority="88" rank="1"/>
  </conditionalFormatting>
  <conditionalFormatting sqref="E4:J4">
    <cfRule type="cellIs" dxfId="1662" priority="87" operator="greaterThanOrEqual">
      <formula>200</formula>
    </cfRule>
  </conditionalFormatting>
  <conditionalFormatting sqref="E5">
    <cfRule type="top10" dxfId="1661" priority="86" rank="1"/>
  </conditionalFormatting>
  <conditionalFormatting sqref="F5">
    <cfRule type="top10" dxfId="1660" priority="85" rank="1"/>
  </conditionalFormatting>
  <conditionalFormatting sqref="G5">
    <cfRule type="top10" dxfId="1659" priority="84" rank="1"/>
  </conditionalFormatting>
  <conditionalFormatting sqref="H5">
    <cfRule type="top10" dxfId="1658" priority="83" rank="1"/>
  </conditionalFormatting>
  <conditionalFormatting sqref="I5">
    <cfRule type="top10" dxfId="1657" priority="82" rank="1"/>
  </conditionalFormatting>
  <conditionalFormatting sqref="J5">
    <cfRule type="top10" dxfId="1656" priority="81" rank="1"/>
  </conditionalFormatting>
  <conditionalFormatting sqref="E6">
    <cfRule type="top10" dxfId="1655" priority="80" rank="1"/>
  </conditionalFormatting>
  <conditionalFormatting sqref="F6">
    <cfRule type="top10" dxfId="1654" priority="79" rank="1"/>
  </conditionalFormatting>
  <conditionalFormatting sqref="G6">
    <cfRule type="top10" dxfId="1653" priority="78" rank="1"/>
  </conditionalFormatting>
  <conditionalFormatting sqref="H6">
    <cfRule type="top10" dxfId="1652" priority="77" rank="1"/>
  </conditionalFormatting>
  <conditionalFormatting sqref="I6">
    <cfRule type="top10" dxfId="1651" priority="76" rank="1"/>
  </conditionalFormatting>
  <conditionalFormatting sqref="J6">
    <cfRule type="top10" dxfId="1650" priority="75" rank="1"/>
  </conditionalFormatting>
  <conditionalFormatting sqref="F7">
    <cfRule type="top10" dxfId="1649" priority="72" rank="1"/>
  </conditionalFormatting>
  <conditionalFormatting sqref="I7">
    <cfRule type="top10" dxfId="1648" priority="69" rank="1"/>
    <cfRule type="top10" dxfId="1647" priority="74" rank="1"/>
  </conditionalFormatting>
  <conditionalFormatting sqref="E7">
    <cfRule type="top10" dxfId="1646" priority="73" rank="1"/>
  </conditionalFormatting>
  <conditionalFormatting sqref="G7">
    <cfRule type="top10" dxfId="1645" priority="71" rank="1"/>
  </conditionalFormatting>
  <conditionalFormatting sqref="H7">
    <cfRule type="top10" dxfId="1644" priority="70" rank="1"/>
  </conditionalFormatting>
  <conditionalFormatting sqref="J7">
    <cfRule type="top10" dxfId="1643" priority="68" rank="1"/>
  </conditionalFormatting>
  <conditionalFormatting sqref="E7:J7">
    <cfRule type="cellIs" dxfId="1642" priority="67" operator="greaterThanOrEqual">
      <formula>200</formula>
    </cfRule>
  </conditionalFormatting>
  <conditionalFormatting sqref="F8">
    <cfRule type="top10" dxfId="1641" priority="64" rank="1"/>
  </conditionalFormatting>
  <conditionalFormatting sqref="I8">
    <cfRule type="top10" dxfId="1640" priority="61" rank="1"/>
    <cfRule type="top10" dxfId="1639" priority="66" rank="1"/>
  </conditionalFormatting>
  <conditionalFormatting sqref="E8">
    <cfRule type="top10" dxfId="1638" priority="65" rank="1"/>
  </conditionalFormatting>
  <conditionalFormatting sqref="G8">
    <cfRule type="top10" dxfId="1637" priority="63" rank="1"/>
  </conditionalFormatting>
  <conditionalFormatting sqref="H8">
    <cfRule type="top10" dxfId="1636" priority="62" rank="1"/>
  </conditionalFormatting>
  <conditionalFormatting sqref="J8">
    <cfRule type="top10" dxfId="1635" priority="60" rank="1"/>
  </conditionalFormatting>
  <conditionalFormatting sqref="E8:J8">
    <cfRule type="cellIs" dxfId="1634" priority="59" operator="greaterThanOrEqual">
      <formula>200</formula>
    </cfRule>
  </conditionalFormatting>
  <conditionalFormatting sqref="E9">
    <cfRule type="top10" dxfId="1633" priority="58" rank="1"/>
  </conditionalFormatting>
  <conditionalFormatting sqref="F9">
    <cfRule type="top10" dxfId="1632" priority="57" rank="1"/>
  </conditionalFormatting>
  <conditionalFormatting sqref="G9">
    <cfRule type="top10" dxfId="1631" priority="56" rank="1"/>
  </conditionalFormatting>
  <conditionalFormatting sqref="H9">
    <cfRule type="top10" dxfId="1630" priority="55" rank="1"/>
  </conditionalFormatting>
  <conditionalFormatting sqref="I9">
    <cfRule type="top10" dxfId="1629" priority="54" rank="1"/>
  </conditionalFormatting>
  <conditionalFormatting sqref="J9">
    <cfRule type="top10" dxfId="1628" priority="53" rank="1"/>
  </conditionalFormatting>
  <conditionalFormatting sqref="I10">
    <cfRule type="top10" dxfId="1627" priority="47" rank="1"/>
  </conditionalFormatting>
  <conditionalFormatting sqref="H10">
    <cfRule type="top10" dxfId="1626" priority="48" rank="1"/>
  </conditionalFormatting>
  <conditionalFormatting sqref="G10">
    <cfRule type="top10" dxfId="1625" priority="49" rank="1"/>
  </conditionalFormatting>
  <conditionalFormatting sqref="F10">
    <cfRule type="top10" dxfId="1624" priority="50" rank="1"/>
  </conditionalFormatting>
  <conditionalFormatting sqref="E10">
    <cfRule type="top10" dxfId="1623" priority="51" rank="1"/>
  </conditionalFormatting>
  <conditionalFormatting sqref="J10">
    <cfRule type="top10" dxfId="1622" priority="52" rank="1"/>
  </conditionalFormatting>
  <conditionalFormatting sqref="E10:J10">
    <cfRule type="cellIs" dxfId="1621" priority="46" operator="equal">
      <formula>200</formula>
    </cfRule>
  </conditionalFormatting>
  <conditionalFormatting sqref="I11">
    <cfRule type="top10" dxfId="1620" priority="40" rank="1"/>
  </conditionalFormatting>
  <conditionalFormatting sqref="H11">
    <cfRule type="top10" dxfId="1619" priority="41" rank="1"/>
  </conditionalFormatting>
  <conditionalFormatting sqref="G11">
    <cfRule type="top10" dxfId="1618" priority="42" rank="1"/>
  </conditionalFormatting>
  <conditionalFormatting sqref="F11">
    <cfRule type="top10" dxfId="1617" priority="43" rank="1"/>
  </conditionalFormatting>
  <conditionalFormatting sqref="E11">
    <cfRule type="top10" dxfId="1616" priority="44" rank="1"/>
  </conditionalFormatting>
  <conditionalFormatting sqref="J11">
    <cfRule type="top10" dxfId="1615" priority="45" rank="1"/>
  </conditionalFormatting>
  <conditionalFormatting sqref="E11:J11">
    <cfRule type="cellIs" dxfId="1614" priority="39" operator="equal">
      <formula>200</formula>
    </cfRule>
  </conditionalFormatting>
  <conditionalFormatting sqref="F12:F13">
    <cfRule type="top10" dxfId="1613" priority="36" rank="1"/>
  </conditionalFormatting>
  <conditionalFormatting sqref="I12:I13">
    <cfRule type="top10" dxfId="1612" priority="33" rank="1"/>
    <cfRule type="top10" dxfId="1611" priority="38" rank="1"/>
  </conditionalFormatting>
  <conditionalFormatting sqref="E12:E13">
    <cfRule type="top10" dxfId="1610" priority="37" rank="1"/>
  </conditionalFormatting>
  <conditionalFormatting sqref="G12:G13">
    <cfRule type="top10" dxfId="1609" priority="35" rank="1"/>
  </conditionalFormatting>
  <conditionalFormatting sqref="H12:H13">
    <cfRule type="top10" dxfId="1608" priority="34" rank="1"/>
  </conditionalFormatting>
  <conditionalFormatting sqref="J12:J13">
    <cfRule type="top10" dxfId="1607" priority="32" rank="1"/>
  </conditionalFormatting>
  <conditionalFormatting sqref="E12:J13">
    <cfRule type="cellIs" dxfId="1606" priority="31" operator="greaterThanOrEqual">
      <formula>200</formula>
    </cfRule>
  </conditionalFormatting>
  <conditionalFormatting sqref="F14:J14">
    <cfRule type="cellIs" dxfId="1605" priority="30" operator="equal">
      <formula>200</formula>
    </cfRule>
  </conditionalFormatting>
  <conditionalFormatting sqref="F14">
    <cfRule type="top10" dxfId="1604" priority="25" rank="1"/>
  </conditionalFormatting>
  <conditionalFormatting sqref="G14">
    <cfRule type="top10" dxfId="1603" priority="26" rank="1"/>
  </conditionalFormatting>
  <conditionalFormatting sqref="H14">
    <cfRule type="top10" dxfId="1602" priority="27" rank="1"/>
  </conditionalFormatting>
  <conditionalFormatting sqref="I14">
    <cfRule type="top10" dxfId="1601" priority="28" rank="1"/>
  </conditionalFormatting>
  <conditionalFormatting sqref="J14">
    <cfRule type="top10" dxfId="1600" priority="29" rank="1"/>
  </conditionalFormatting>
  <conditionalFormatting sqref="E14">
    <cfRule type="top10" dxfId="1599" priority="24" rank="1"/>
  </conditionalFormatting>
  <conditionalFormatting sqref="E14">
    <cfRule type="cellIs" dxfId="1598" priority="23" operator="greaterThanOrEqual">
      <formula>200</formula>
    </cfRule>
  </conditionalFormatting>
  <conditionalFormatting sqref="F15">
    <cfRule type="top10" dxfId="1597" priority="20" rank="1"/>
  </conditionalFormatting>
  <conditionalFormatting sqref="I15">
    <cfRule type="top10" dxfId="1596" priority="17" rank="1"/>
    <cfRule type="top10" dxfId="1595" priority="22" rank="1"/>
  </conditionalFormatting>
  <conditionalFormatting sqref="E15">
    <cfRule type="top10" dxfId="1594" priority="21" rank="1"/>
  </conditionalFormatting>
  <conditionalFormatting sqref="G15">
    <cfRule type="top10" dxfId="1593" priority="19" rank="1"/>
  </conditionalFormatting>
  <conditionalFormatting sqref="H15">
    <cfRule type="top10" dxfId="1592" priority="18" rank="1"/>
  </conditionalFormatting>
  <conditionalFormatting sqref="J15">
    <cfRule type="top10" dxfId="1591" priority="16" rank="1"/>
  </conditionalFormatting>
  <conditionalFormatting sqref="E15:J15">
    <cfRule type="cellIs" dxfId="1590" priority="15" operator="greaterThanOrEqual">
      <formula>200</formula>
    </cfRule>
  </conditionalFormatting>
  <conditionalFormatting sqref="J16">
    <cfRule type="top10" dxfId="1589" priority="9" rank="1"/>
  </conditionalFormatting>
  <conditionalFormatting sqref="I16">
    <cfRule type="top10" dxfId="1588" priority="10" rank="1"/>
  </conditionalFormatting>
  <conditionalFormatting sqref="H16">
    <cfRule type="top10" dxfId="1587" priority="11" rank="1"/>
  </conditionalFormatting>
  <conditionalFormatting sqref="G16">
    <cfRule type="top10" dxfId="1586" priority="12" rank="1"/>
  </conditionalFormatting>
  <conditionalFormatting sqref="F16">
    <cfRule type="top10" dxfId="1585" priority="13" rank="1"/>
  </conditionalFormatting>
  <conditionalFormatting sqref="E16">
    <cfRule type="top10" dxfId="1584" priority="14" rank="1"/>
  </conditionalFormatting>
  <conditionalFormatting sqref="F17">
    <cfRule type="top10" dxfId="1583" priority="6" rank="1"/>
  </conditionalFormatting>
  <conditionalFormatting sqref="I17">
    <cfRule type="top10" dxfId="1582" priority="3" rank="1"/>
    <cfRule type="top10" dxfId="1581" priority="8" rank="1"/>
  </conditionalFormatting>
  <conditionalFormatting sqref="E17">
    <cfRule type="top10" dxfId="1580" priority="7" rank="1"/>
  </conditionalFormatting>
  <conditionalFormatting sqref="G17">
    <cfRule type="top10" dxfId="1579" priority="5" rank="1"/>
  </conditionalFormatting>
  <conditionalFormatting sqref="H17">
    <cfRule type="top10" dxfId="1578" priority="4" rank="1"/>
  </conditionalFormatting>
  <conditionalFormatting sqref="J17">
    <cfRule type="top10" dxfId="1577" priority="2" rank="1"/>
  </conditionalFormatting>
  <conditionalFormatting sqref="E17:J17">
    <cfRule type="cellIs" dxfId="1576" priority="1" operator="greaterThanOrEqual">
      <formula>200</formula>
    </cfRule>
  </conditionalFormatting>
  <hyperlinks>
    <hyperlink ref="Q1" location="'National Rankings'!A1" display="Back to Ranking" xr:uid="{F7F73CC8-A6B8-4DC2-9852-4363E350448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B20789-DB39-4C51-A868-39B808560CF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B2DCA-29E4-4C66-937F-4082D405A57E}">
  <sheetPr codeName="Sheet125"/>
  <dimension ref="A1:Q7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15" t="s">
        <v>181</v>
      </c>
      <c r="C2" s="16">
        <v>44651</v>
      </c>
      <c r="D2" s="17" t="s">
        <v>154</v>
      </c>
      <c r="E2" s="18">
        <v>191</v>
      </c>
      <c r="F2" s="18">
        <v>193</v>
      </c>
      <c r="G2" s="18">
        <v>193</v>
      </c>
      <c r="H2" s="18">
        <v>195</v>
      </c>
      <c r="I2" s="18"/>
      <c r="J2" s="18"/>
      <c r="K2" s="21">
        <v>4</v>
      </c>
      <c r="L2" s="21">
        <v>772</v>
      </c>
      <c r="M2" s="22">
        <v>193</v>
      </c>
      <c r="N2" s="23">
        <v>11</v>
      </c>
      <c r="O2" s="24">
        <v>204</v>
      </c>
    </row>
    <row r="3" spans="1:17" x14ac:dyDescent="0.3">
      <c r="A3" s="43" t="s">
        <v>22</v>
      </c>
      <c r="B3" s="15" t="s">
        <v>181</v>
      </c>
      <c r="C3" s="16">
        <v>44679</v>
      </c>
      <c r="D3" s="17" t="s">
        <v>154</v>
      </c>
      <c r="E3" s="18">
        <v>190</v>
      </c>
      <c r="F3" s="18">
        <v>190</v>
      </c>
      <c r="G3" s="18">
        <v>189</v>
      </c>
      <c r="H3" s="18"/>
      <c r="I3" s="18"/>
      <c r="J3" s="18"/>
      <c r="K3" s="21">
        <v>3</v>
      </c>
      <c r="L3" s="21">
        <v>569</v>
      </c>
      <c r="M3" s="22">
        <v>189.66666666666666</v>
      </c>
      <c r="N3" s="23">
        <v>5</v>
      </c>
      <c r="O3" s="24">
        <v>194.66666666666666</v>
      </c>
    </row>
    <row r="4" spans="1:17" x14ac:dyDescent="0.3">
      <c r="A4" s="43" t="s">
        <v>22</v>
      </c>
      <c r="B4" s="15" t="s">
        <v>181</v>
      </c>
      <c r="C4" s="16">
        <v>44665</v>
      </c>
      <c r="D4" s="17" t="s">
        <v>154</v>
      </c>
      <c r="E4" s="18">
        <v>197</v>
      </c>
      <c r="F4" s="18">
        <v>193</v>
      </c>
      <c r="G4" s="18">
        <v>197</v>
      </c>
      <c r="H4" s="18"/>
      <c r="I4" s="18"/>
      <c r="J4" s="18"/>
      <c r="K4" s="21">
        <v>3</v>
      </c>
      <c r="L4" s="21">
        <v>587</v>
      </c>
      <c r="M4" s="22">
        <v>195.66666666666666</v>
      </c>
      <c r="N4" s="23">
        <v>11</v>
      </c>
      <c r="O4" s="24">
        <v>206.66666666666666</v>
      </c>
    </row>
    <row r="5" spans="1:17" x14ac:dyDescent="0.3">
      <c r="A5" s="43" t="s">
        <v>22</v>
      </c>
      <c r="B5" s="15" t="s">
        <v>181</v>
      </c>
      <c r="C5" s="16">
        <v>44721</v>
      </c>
      <c r="D5" s="17" t="s">
        <v>154</v>
      </c>
      <c r="E5" s="18">
        <v>189</v>
      </c>
      <c r="F5" s="18">
        <v>192</v>
      </c>
      <c r="G5" s="18">
        <v>192</v>
      </c>
      <c r="H5" s="18"/>
      <c r="I5" s="18"/>
      <c r="J5" s="18"/>
      <c r="K5" s="21">
        <v>3</v>
      </c>
      <c r="L5" s="21">
        <v>573</v>
      </c>
      <c r="M5" s="22">
        <v>191</v>
      </c>
      <c r="N5" s="23">
        <v>11</v>
      </c>
      <c r="O5" s="24">
        <v>202</v>
      </c>
    </row>
    <row r="7" spans="1:17" x14ac:dyDescent="0.3">
      <c r="K7" s="8">
        <f>SUM(K2:K6)</f>
        <v>13</v>
      </c>
      <c r="L7" s="8">
        <f>SUM(L2:L6)</f>
        <v>2501</v>
      </c>
      <c r="M7" s="7">
        <f>SUM(L7/K7)</f>
        <v>192.38461538461539</v>
      </c>
      <c r="N7" s="8">
        <f>SUM(N2:N6)</f>
        <v>38</v>
      </c>
      <c r="O7" s="12">
        <f>SUM(M7+N7)</f>
        <v>230.38461538461539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:D4" name="Range1_1_1_2_1_1_1_1_1"/>
    <protectedRange algorithmName="SHA-512" hashValue="ON39YdpmFHfN9f47KpiRvqrKx0V9+erV1CNkpWzYhW/Qyc6aT8rEyCrvauWSYGZK2ia3o7vd3akF07acHAFpOA==" saltValue="yVW9XmDwTqEnmpSGai0KYg==" spinCount="100000" sqref="E2:J2 B2:C2" name="Range1_6_1_1_3_1"/>
    <protectedRange algorithmName="SHA-512" hashValue="ON39YdpmFHfN9f47KpiRvqrKx0V9+erV1CNkpWzYhW/Qyc6aT8rEyCrvauWSYGZK2ia3o7vd3akF07acHAFpOA==" saltValue="yVW9XmDwTqEnmpSGai0KYg==" spinCount="100000" sqref="B3:C4" name="Range1_1_2_2_1_1_2_1"/>
    <protectedRange algorithmName="SHA-512" hashValue="ON39YdpmFHfN9f47KpiRvqrKx0V9+erV1CNkpWzYhW/Qyc6aT8rEyCrvauWSYGZK2ia3o7vd3akF07acHAFpOA==" saltValue="yVW9XmDwTqEnmpSGai0KYg==" spinCount="100000" sqref="E3:J4" name="Range1_4_2_1_1_2_1"/>
    <protectedRange algorithmName="SHA-512" hashValue="ON39YdpmFHfN9f47KpiRvqrKx0V9+erV1CNkpWzYhW/Qyc6aT8rEyCrvauWSYGZK2ia3o7vd3akF07acHAFpOA==" saltValue="yVW9XmDwTqEnmpSGai0KYg==" spinCount="100000" sqref="I5:J5 B5:C5" name="Range1_38"/>
    <protectedRange algorithmName="SHA-512" hashValue="ON39YdpmFHfN9f47KpiRvqrKx0V9+erV1CNkpWzYhW/Qyc6aT8rEyCrvauWSYGZK2ia3o7vd3akF07acHAFpOA==" saltValue="yVW9XmDwTqEnmpSGai0KYg==" spinCount="100000" sqref="D5" name="Range1_1_38"/>
    <protectedRange algorithmName="SHA-512" hashValue="ON39YdpmFHfN9f47KpiRvqrKx0V9+erV1CNkpWzYhW/Qyc6aT8rEyCrvauWSYGZK2ia3o7vd3akF07acHAFpOA==" saltValue="yVW9XmDwTqEnmpSGai0KYg==" spinCount="100000" sqref="E5:H5" name="Range1_3_13"/>
  </protectedRanges>
  <conditionalFormatting sqref="E2">
    <cfRule type="top10" dxfId="1575" priority="18" rank="1"/>
  </conditionalFormatting>
  <conditionalFormatting sqref="F2">
    <cfRule type="top10" dxfId="1574" priority="17" rank="1"/>
  </conditionalFormatting>
  <conditionalFormatting sqref="G2">
    <cfRule type="top10" dxfId="1573" priority="16" rank="1"/>
  </conditionalFormatting>
  <conditionalFormatting sqref="H2">
    <cfRule type="top10" dxfId="1572" priority="15" rank="1"/>
  </conditionalFormatting>
  <conditionalFormatting sqref="I2">
    <cfRule type="top10" dxfId="1571" priority="14" rank="1"/>
  </conditionalFormatting>
  <conditionalFormatting sqref="J2">
    <cfRule type="top10" dxfId="1570" priority="13" rank="1"/>
  </conditionalFormatting>
  <conditionalFormatting sqref="E3:E4">
    <cfRule type="top10" dxfId="1569" priority="12" rank="1"/>
  </conditionalFormatting>
  <conditionalFormatting sqref="F3:F4">
    <cfRule type="top10" dxfId="1568" priority="11" rank="1"/>
  </conditionalFormatting>
  <conditionalFormatting sqref="G3:G4">
    <cfRule type="top10" dxfId="1567" priority="10" rank="1"/>
  </conditionalFormatting>
  <conditionalFormatting sqref="H3:H4">
    <cfRule type="top10" dxfId="1566" priority="9" rank="1"/>
  </conditionalFormatting>
  <conditionalFormatting sqref="I3:I4">
    <cfRule type="top10" dxfId="1565" priority="8" rank="1"/>
  </conditionalFormatting>
  <conditionalFormatting sqref="J3:J4">
    <cfRule type="top10" dxfId="1564" priority="7" rank="1"/>
  </conditionalFormatting>
  <conditionalFormatting sqref="F5">
    <cfRule type="top10" dxfId="1563" priority="1" rank="1"/>
  </conditionalFormatting>
  <conditionalFormatting sqref="G5">
    <cfRule type="top10" dxfId="1562" priority="2" rank="1"/>
  </conditionalFormatting>
  <conditionalFormatting sqref="H5">
    <cfRule type="top10" dxfId="1561" priority="3" rank="1"/>
  </conditionalFormatting>
  <conditionalFormatting sqref="I5">
    <cfRule type="top10" dxfId="1560" priority="4" rank="1"/>
  </conditionalFormatting>
  <conditionalFormatting sqref="J5">
    <cfRule type="top10" dxfId="1559" priority="5" rank="1"/>
  </conditionalFormatting>
  <conditionalFormatting sqref="E5">
    <cfRule type="top10" dxfId="1558" priority="6" rank="1"/>
  </conditionalFormatting>
  <hyperlinks>
    <hyperlink ref="Q1" location="'National Rankings'!A1" display="Back to Ranking" xr:uid="{F2795590-79AB-4B16-AC32-193741EEEEF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BC037C-58BA-420A-B7B1-E65138A96498}">
          <x14:formula1>
            <xm:f>'C:\Users\abra2\Desktop\ABRA Files and More\AUTO BENCH REST ASSOCIATION FILE\ABRA 2019\Georgia\[Georgia Results 01 19 20.xlsm]DATA SHEET'!#REF!</xm:f>
          </x14:formula1>
          <xm:sqref>B1:B5</xm:sqref>
        </x14:dataValidation>
      </x14:dataValidations>
    </ext>
  </extLst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BDA8F-9B60-4738-8BD6-DB90B18FF9C5}">
  <sheetPr codeName="Sheet83"/>
  <dimension ref="A1:Q5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119</v>
      </c>
      <c r="C2" s="16">
        <v>44657</v>
      </c>
      <c r="D2" s="17" t="s">
        <v>79</v>
      </c>
      <c r="E2" s="18">
        <v>195</v>
      </c>
      <c r="F2" s="18">
        <v>191</v>
      </c>
      <c r="G2" s="18">
        <v>193</v>
      </c>
      <c r="H2" s="18">
        <v>195</v>
      </c>
      <c r="I2" s="18"/>
      <c r="J2" s="18"/>
      <c r="K2" s="21">
        <v>4</v>
      </c>
      <c r="L2" s="21">
        <v>774</v>
      </c>
      <c r="M2" s="22">
        <v>193.5</v>
      </c>
      <c r="N2" s="23">
        <v>2</v>
      </c>
      <c r="O2" s="24">
        <v>195.5</v>
      </c>
    </row>
    <row r="3" spans="1:17" x14ac:dyDescent="0.3">
      <c r="A3" s="14" t="s">
        <v>62</v>
      </c>
      <c r="B3" s="15" t="s">
        <v>119</v>
      </c>
      <c r="C3" s="16">
        <v>44660</v>
      </c>
      <c r="D3" s="17" t="s">
        <v>81</v>
      </c>
      <c r="E3" s="18">
        <v>191</v>
      </c>
      <c r="F3" s="18">
        <v>190</v>
      </c>
      <c r="G3" s="18">
        <v>195</v>
      </c>
      <c r="H3" s="18">
        <v>193</v>
      </c>
      <c r="I3" s="18"/>
      <c r="J3" s="18"/>
      <c r="K3" s="21">
        <v>4</v>
      </c>
      <c r="L3" s="21">
        <v>769</v>
      </c>
      <c r="M3" s="22">
        <v>192.25</v>
      </c>
      <c r="N3" s="23">
        <v>2</v>
      </c>
      <c r="O3" s="24">
        <v>194.25</v>
      </c>
    </row>
    <row r="4" spans="1:17" x14ac:dyDescent="0.3">
      <c r="A4" s="14" t="s">
        <v>62</v>
      </c>
      <c r="B4" s="15" t="s">
        <v>119</v>
      </c>
      <c r="C4" s="16">
        <v>44661</v>
      </c>
      <c r="D4" s="17" t="s">
        <v>82</v>
      </c>
      <c r="E4" s="18">
        <v>195.001</v>
      </c>
      <c r="F4" s="18">
        <v>190</v>
      </c>
      <c r="G4" s="18">
        <v>195</v>
      </c>
      <c r="H4" s="18">
        <v>191</v>
      </c>
      <c r="I4" s="18"/>
      <c r="J4" s="18"/>
      <c r="K4" s="21">
        <v>4</v>
      </c>
      <c r="L4" s="21">
        <v>771.00099999999998</v>
      </c>
      <c r="M4" s="22">
        <v>192.75024999999999</v>
      </c>
      <c r="N4" s="23">
        <v>4</v>
      </c>
      <c r="O4" s="24">
        <v>196.75024999999999</v>
      </c>
    </row>
    <row r="5" spans="1:17" x14ac:dyDescent="0.3">
      <c r="A5" s="14" t="s">
        <v>62</v>
      </c>
      <c r="B5" s="15" t="s">
        <v>119</v>
      </c>
      <c r="C5" s="16">
        <v>44664</v>
      </c>
      <c r="D5" s="17" t="s">
        <v>79</v>
      </c>
      <c r="E5" s="18">
        <v>193</v>
      </c>
      <c r="F5" s="18">
        <v>197</v>
      </c>
      <c r="G5" s="18">
        <v>198.0001</v>
      </c>
      <c r="H5" s="18">
        <v>199</v>
      </c>
      <c r="I5" s="18"/>
      <c r="J5" s="18"/>
      <c r="K5" s="21">
        <v>4</v>
      </c>
      <c r="L5" s="21">
        <v>787.00009999999997</v>
      </c>
      <c r="M5" s="22">
        <v>196.75002499999999</v>
      </c>
      <c r="N5" s="23">
        <v>11</v>
      </c>
      <c r="O5" s="24">
        <v>207.75002499999999</v>
      </c>
    </row>
    <row r="6" spans="1:17" x14ac:dyDescent="0.3">
      <c r="A6" s="14" t="s">
        <v>62</v>
      </c>
      <c r="B6" s="15" t="s">
        <v>119</v>
      </c>
      <c r="C6" s="16">
        <v>44667</v>
      </c>
      <c r="D6" s="17" t="s">
        <v>84</v>
      </c>
      <c r="E6" s="18">
        <v>195</v>
      </c>
      <c r="F6" s="18">
        <v>193</v>
      </c>
      <c r="G6" s="18">
        <v>196</v>
      </c>
      <c r="H6" s="18">
        <v>197</v>
      </c>
      <c r="I6" s="18"/>
      <c r="J6" s="18"/>
      <c r="K6" s="21">
        <v>4</v>
      </c>
      <c r="L6" s="21">
        <v>781</v>
      </c>
      <c r="M6" s="22">
        <v>195.25</v>
      </c>
      <c r="N6" s="23">
        <v>3</v>
      </c>
      <c r="O6" s="24">
        <v>198.25</v>
      </c>
    </row>
    <row r="7" spans="1:17" x14ac:dyDescent="0.3">
      <c r="A7" s="14" t="s">
        <v>62</v>
      </c>
      <c r="B7" s="15" t="s">
        <v>119</v>
      </c>
      <c r="C7" s="16">
        <v>44671</v>
      </c>
      <c r="D7" s="17" t="s">
        <v>79</v>
      </c>
      <c r="E7" s="18">
        <v>194</v>
      </c>
      <c r="F7" s="18">
        <v>195</v>
      </c>
      <c r="G7" s="18">
        <v>195</v>
      </c>
      <c r="H7" s="18">
        <v>195</v>
      </c>
      <c r="I7" s="18"/>
      <c r="J7" s="18"/>
      <c r="K7" s="21">
        <v>4</v>
      </c>
      <c r="L7" s="21">
        <v>779</v>
      </c>
      <c r="M7" s="22">
        <v>194.75</v>
      </c>
      <c r="N7" s="23">
        <v>3</v>
      </c>
      <c r="O7" s="24">
        <v>197.75</v>
      </c>
    </row>
    <row r="8" spans="1:17" x14ac:dyDescent="0.3">
      <c r="A8" s="14" t="s">
        <v>62</v>
      </c>
      <c r="B8" s="15" t="s">
        <v>119</v>
      </c>
      <c r="C8" s="16">
        <v>44678</v>
      </c>
      <c r="D8" s="17" t="s">
        <v>82</v>
      </c>
      <c r="E8" s="18">
        <v>194</v>
      </c>
      <c r="F8" s="18">
        <v>198</v>
      </c>
      <c r="G8" s="18">
        <v>198</v>
      </c>
      <c r="H8" s="18">
        <v>199</v>
      </c>
      <c r="I8" s="18"/>
      <c r="J8" s="18"/>
      <c r="K8" s="21">
        <v>4</v>
      </c>
      <c r="L8" s="21">
        <v>789</v>
      </c>
      <c r="M8" s="22">
        <v>197.25</v>
      </c>
      <c r="N8" s="23">
        <v>3</v>
      </c>
      <c r="O8" s="24">
        <v>200.25</v>
      </c>
    </row>
    <row r="9" spans="1:17" x14ac:dyDescent="0.3">
      <c r="A9" s="14" t="s">
        <v>62</v>
      </c>
      <c r="B9" s="15" t="s">
        <v>119</v>
      </c>
      <c r="C9" s="16">
        <v>44685</v>
      </c>
      <c r="D9" s="17" t="s">
        <v>79</v>
      </c>
      <c r="E9" s="18">
        <v>195</v>
      </c>
      <c r="F9" s="18">
        <v>198</v>
      </c>
      <c r="G9" s="18">
        <v>198</v>
      </c>
      <c r="H9" s="18">
        <v>195</v>
      </c>
      <c r="I9" s="18"/>
      <c r="J9" s="18"/>
      <c r="K9" s="21">
        <v>4</v>
      </c>
      <c r="L9" s="21">
        <v>786</v>
      </c>
      <c r="M9" s="22">
        <v>196.5</v>
      </c>
      <c r="N9" s="23">
        <v>2</v>
      </c>
      <c r="O9" s="24">
        <v>198.5</v>
      </c>
    </row>
    <row r="10" spans="1:17" x14ac:dyDescent="0.3">
      <c r="A10" s="14" t="s">
        <v>62</v>
      </c>
      <c r="B10" s="15" t="s">
        <v>119</v>
      </c>
      <c r="C10" s="16">
        <v>44689</v>
      </c>
      <c r="D10" s="17" t="s">
        <v>82</v>
      </c>
      <c r="E10" s="18">
        <v>195</v>
      </c>
      <c r="F10" s="18">
        <v>196</v>
      </c>
      <c r="G10" s="18">
        <v>193</v>
      </c>
      <c r="H10" s="18">
        <v>196</v>
      </c>
      <c r="I10" s="18"/>
      <c r="J10" s="18"/>
      <c r="K10" s="21">
        <v>4</v>
      </c>
      <c r="L10" s="21">
        <v>780</v>
      </c>
      <c r="M10" s="22">
        <v>195</v>
      </c>
      <c r="N10" s="23">
        <v>2</v>
      </c>
      <c r="O10" s="24">
        <v>197</v>
      </c>
    </row>
    <row r="11" spans="1:17" x14ac:dyDescent="0.3">
      <c r="A11" s="14" t="s">
        <v>62</v>
      </c>
      <c r="B11" s="15" t="s">
        <v>119</v>
      </c>
      <c r="C11" s="16">
        <v>44692</v>
      </c>
      <c r="D11" s="17" t="s">
        <v>79</v>
      </c>
      <c r="E11" s="18">
        <v>195</v>
      </c>
      <c r="F11" s="18">
        <v>197</v>
      </c>
      <c r="G11" s="18">
        <v>194</v>
      </c>
      <c r="H11" s="18">
        <v>199.0001</v>
      </c>
      <c r="I11" s="18"/>
      <c r="J11" s="18"/>
      <c r="K11" s="21">
        <v>4</v>
      </c>
      <c r="L11" s="21">
        <v>785.00009999999997</v>
      </c>
      <c r="M11" s="22">
        <v>196.25002499999999</v>
      </c>
      <c r="N11" s="23">
        <v>4</v>
      </c>
      <c r="O11" s="24">
        <v>200.25002499999999</v>
      </c>
    </row>
    <row r="12" spans="1:17" x14ac:dyDescent="0.3">
      <c r="A12" s="43" t="s">
        <v>22</v>
      </c>
      <c r="B12" s="52" t="s">
        <v>119</v>
      </c>
      <c r="C12" s="53">
        <v>44706</v>
      </c>
      <c r="D12" s="54" t="s">
        <v>82</v>
      </c>
      <c r="E12" s="55">
        <v>191</v>
      </c>
      <c r="F12" s="55">
        <v>190</v>
      </c>
      <c r="G12" s="55">
        <v>194</v>
      </c>
      <c r="H12" s="55">
        <v>196.001</v>
      </c>
      <c r="I12" s="55"/>
      <c r="J12" s="55"/>
      <c r="K12" s="56">
        <v>4</v>
      </c>
      <c r="L12" s="56">
        <v>771.00099999999998</v>
      </c>
      <c r="M12" s="57">
        <v>192.75024999999999</v>
      </c>
      <c r="N12" s="58">
        <v>4</v>
      </c>
      <c r="O12" s="59">
        <v>196.75024999999999</v>
      </c>
    </row>
    <row r="13" spans="1:17" x14ac:dyDescent="0.3">
      <c r="A13" s="43" t="s">
        <v>22</v>
      </c>
      <c r="B13" s="15" t="s">
        <v>119</v>
      </c>
      <c r="C13" s="16">
        <v>44713</v>
      </c>
      <c r="D13" s="17" t="s">
        <v>79</v>
      </c>
      <c r="E13" s="18">
        <v>198</v>
      </c>
      <c r="F13" s="18">
        <v>198</v>
      </c>
      <c r="G13" s="18">
        <v>199</v>
      </c>
      <c r="H13" s="18">
        <v>198</v>
      </c>
      <c r="I13" s="18"/>
      <c r="J13" s="18"/>
      <c r="K13" s="21">
        <v>4</v>
      </c>
      <c r="L13" s="21">
        <v>793</v>
      </c>
      <c r="M13" s="22">
        <v>198.25</v>
      </c>
      <c r="N13" s="23">
        <v>3</v>
      </c>
      <c r="O13" s="24">
        <v>201.25</v>
      </c>
    </row>
    <row r="14" spans="1:17" x14ac:dyDescent="0.3">
      <c r="A14" s="43" t="s">
        <v>22</v>
      </c>
      <c r="B14" s="15" t="s">
        <v>119</v>
      </c>
      <c r="C14" s="16">
        <v>44716</v>
      </c>
      <c r="D14" s="17" t="s">
        <v>149</v>
      </c>
      <c r="E14" s="18">
        <v>195</v>
      </c>
      <c r="F14" s="18">
        <v>198</v>
      </c>
      <c r="G14" s="18">
        <v>199</v>
      </c>
      <c r="H14" s="18">
        <v>199.001</v>
      </c>
      <c r="I14" s="18"/>
      <c r="J14" s="18"/>
      <c r="K14" s="21">
        <f>COUNT(E14:J14)</f>
        <v>4</v>
      </c>
      <c r="L14" s="21">
        <f>SUM(E14:J14)</f>
        <v>791.00099999999998</v>
      </c>
      <c r="M14" s="22">
        <f>IFERROR(L14/K14,0)</f>
        <v>197.75024999999999</v>
      </c>
      <c r="N14" s="23">
        <v>11</v>
      </c>
      <c r="O14" s="24">
        <f>SUM(M14+N14)</f>
        <v>208.75024999999999</v>
      </c>
    </row>
    <row r="15" spans="1:17" x14ac:dyDescent="0.3">
      <c r="A15" s="43" t="s">
        <v>22</v>
      </c>
      <c r="B15" s="15" t="s">
        <v>119</v>
      </c>
      <c r="C15" s="16">
        <v>44717</v>
      </c>
      <c r="D15" s="17" t="s">
        <v>82</v>
      </c>
      <c r="E15" s="18">
        <v>198</v>
      </c>
      <c r="F15" s="18">
        <v>197</v>
      </c>
      <c r="G15" s="18">
        <v>196</v>
      </c>
      <c r="H15" s="18">
        <v>195</v>
      </c>
      <c r="I15" s="18">
        <v>196</v>
      </c>
      <c r="J15" s="18">
        <v>195</v>
      </c>
      <c r="K15" s="21">
        <v>6</v>
      </c>
      <c r="L15" s="21">
        <v>1177</v>
      </c>
      <c r="M15" s="22">
        <v>196.16666666666666</v>
      </c>
      <c r="N15" s="23">
        <v>4</v>
      </c>
      <c r="O15" s="24">
        <v>200.16666666666666</v>
      </c>
    </row>
    <row r="16" spans="1:17" x14ac:dyDescent="0.3">
      <c r="A16" s="43" t="s">
        <v>22</v>
      </c>
      <c r="B16" s="15" t="s">
        <v>119</v>
      </c>
      <c r="C16" s="16">
        <v>44720</v>
      </c>
      <c r="D16" s="17" t="s">
        <v>79</v>
      </c>
      <c r="E16" s="18">
        <v>196</v>
      </c>
      <c r="F16" s="18">
        <v>198</v>
      </c>
      <c r="G16" s="18">
        <v>198.0001</v>
      </c>
      <c r="H16" s="18">
        <v>197</v>
      </c>
      <c r="I16" s="18"/>
      <c r="J16" s="18"/>
      <c r="K16" s="21">
        <v>4</v>
      </c>
      <c r="L16" s="21">
        <v>789.00009999999997</v>
      </c>
      <c r="M16" s="22">
        <v>197.25002499999999</v>
      </c>
      <c r="N16" s="23">
        <v>5</v>
      </c>
      <c r="O16" s="24">
        <v>202.25002499999999</v>
      </c>
    </row>
    <row r="17" spans="1:15" x14ac:dyDescent="0.3">
      <c r="A17" s="14" t="s">
        <v>62</v>
      </c>
      <c r="B17" s="15" t="s">
        <v>119</v>
      </c>
      <c r="C17" s="16">
        <v>44741</v>
      </c>
      <c r="D17" s="17" t="s">
        <v>79</v>
      </c>
      <c r="E17" s="18">
        <v>199</v>
      </c>
      <c r="F17" s="18">
        <v>199</v>
      </c>
      <c r="G17" s="18">
        <v>200</v>
      </c>
      <c r="H17" s="18">
        <v>197</v>
      </c>
      <c r="I17" s="18"/>
      <c r="J17" s="18"/>
      <c r="K17" s="21">
        <v>4</v>
      </c>
      <c r="L17" s="21">
        <v>795</v>
      </c>
      <c r="M17" s="22">
        <v>198.75</v>
      </c>
      <c r="N17" s="23">
        <v>7</v>
      </c>
      <c r="O17" s="24">
        <v>205.75</v>
      </c>
    </row>
    <row r="18" spans="1:15" x14ac:dyDescent="0.3">
      <c r="A18" s="14" t="s">
        <v>62</v>
      </c>
      <c r="B18" s="15" t="s">
        <v>119</v>
      </c>
      <c r="C18" s="16">
        <v>44734</v>
      </c>
      <c r="D18" s="17" t="s">
        <v>82</v>
      </c>
      <c r="E18" s="18">
        <v>197</v>
      </c>
      <c r="F18" s="18">
        <v>196</v>
      </c>
      <c r="G18" s="18">
        <v>198</v>
      </c>
      <c r="H18" s="18">
        <v>198</v>
      </c>
      <c r="I18" s="18"/>
      <c r="J18" s="18"/>
      <c r="K18" s="21">
        <v>4</v>
      </c>
      <c r="L18" s="21">
        <v>789</v>
      </c>
      <c r="M18" s="22">
        <v>197.25</v>
      </c>
      <c r="N18" s="23">
        <v>2</v>
      </c>
      <c r="O18" s="24">
        <v>199.25</v>
      </c>
    </row>
    <row r="19" spans="1:15" x14ac:dyDescent="0.3">
      <c r="A19" s="14" t="s">
        <v>62</v>
      </c>
      <c r="B19" s="15" t="s">
        <v>119</v>
      </c>
      <c r="C19" s="16">
        <v>44744</v>
      </c>
      <c r="D19" s="17" t="s">
        <v>81</v>
      </c>
      <c r="E19" s="18">
        <v>194</v>
      </c>
      <c r="F19" s="18">
        <v>193</v>
      </c>
      <c r="G19" s="18">
        <v>198.001</v>
      </c>
      <c r="H19" s="18">
        <v>198.001</v>
      </c>
      <c r="I19" s="18"/>
      <c r="J19" s="18"/>
      <c r="K19" s="21">
        <v>4</v>
      </c>
      <c r="L19" s="21">
        <v>783.00199999999995</v>
      </c>
      <c r="M19" s="22">
        <v>195.75049999999999</v>
      </c>
      <c r="N19" s="23">
        <v>3</v>
      </c>
      <c r="O19" s="24">
        <v>198.75049999999999</v>
      </c>
    </row>
    <row r="20" spans="1:15" x14ac:dyDescent="0.3">
      <c r="A20" s="14" t="s">
        <v>62</v>
      </c>
      <c r="B20" s="15" t="s">
        <v>119</v>
      </c>
      <c r="C20" s="16">
        <v>44748</v>
      </c>
      <c r="D20" s="17" t="s">
        <v>79</v>
      </c>
      <c r="E20" s="18">
        <v>196</v>
      </c>
      <c r="F20" s="18">
        <v>195</v>
      </c>
      <c r="G20" s="18">
        <v>198</v>
      </c>
      <c r="H20" s="18">
        <v>196</v>
      </c>
      <c r="I20" s="18"/>
      <c r="J20" s="18"/>
      <c r="K20" s="21">
        <v>4</v>
      </c>
      <c r="L20" s="21">
        <v>785</v>
      </c>
      <c r="M20" s="22">
        <v>196.25</v>
      </c>
      <c r="N20" s="23">
        <v>2</v>
      </c>
      <c r="O20" s="24">
        <v>198.25</v>
      </c>
    </row>
    <row r="21" spans="1:15" x14ac:dyDescent="0.3">
      <c r="A21" s="14" t="s">
        <v>62</v>
      </c>
      <c r="B21" s="15" t="s">
        <v>119</v>
      </c>
      <c r="C21" s="16">
        <v>44752</v>
      </c>
      <c r="D21" s="17" t="s">
        <v>82</v>
      </c>
      <c r="E21" s="18">
        <v>196</v>
      </c>
      <c r="F21" s="18">
        <v>198</v>
      </c>
      <c r="G21" s="18">
        <v>193</v>
      </c>
      <c r="H21" s="18">
        <v>198.001</v>
      </c>
      <c r="I21" s="18"/>
      <c r="J21" s="18"/>
      <c r="K21" s="21">
        <v>4</v>
      </c>
      <c r="L21" s="21">
        <v>785.00099999999998</v>
      </c>
      <c r="M21" s="22">
        <v>196.25024999999999</v>
      </c>
      <c r="N21" s="23">
        <v>3</v>
      </c>
      <c r="O21" s="24">
        <v>199.25024999999999</v>
      </c>
    </row>
    <row r="22" spans="1:15" x14ac:dyDescent="0.3">
      <c r="A22" s="14" t="s">
        <v>62</v>
      </c>
      <c r="B22" s="15" t="s">
        <v>119</v>
      </c>
      <c r="C22" s="16">
        <v>44755</v>
      </c>
      <c r="D22" s="17" t="s">
        <v>79</v>
      </c>
      <c r="E22" s="18">
        <v>197.0001</v>
      </c>
      <c r="F22" s="18">
        <v>199.0001</v>
      </c>
      <c r="G22" s="18">
        <v>198</v>
      </c>
      <c r="H22" s="18">
        <v>198</v>
      </c>
      <c r="I22" s="18"/>
      <c r="J22" s="18"/>
      <c r="K22" s="21">
        <v>4</v>
      </c>
      <c r="L22" s="21">
        <v>792.00019999999995</v>
      </c>
      <c r="M22" s="22">
        <v>198.00004999999999</v>
      </c>
      <c r="N22" s="23">
        <v>5</v>
      </c>
      <c r="O22" s="24">
        <v>203.00004999999999</v>
      </c>
    </row>
    <row r="23" spans="1:15" x14ac:dyDescent="0.3">
      <c r="A23" s="14" t="s">
        <v>62</v>
      </c>
      <c r="B23" s="15" t="s">
        <v>119</v>
      </c>
      <c r="C23" s="16">
        <v>44759</v>
      </c>
      <c r="D23" s="17" t="s">
        <v>223</v>
      </c>
      <c r="E23" s="18">
        <v>195</v>
      </c>
      <c r="F23" s="18">
        <v>193</v>
      </c>
      <c r="G23" s="18">
        <v>195</v>
      </c>
      <c r="H23" s="18">
        <v>197</v>
      </c>
      <c r="I23" s="18"/>
      <c r="J23" s="18"/>
      <c r="K23" s="21">
        <f>COUNT(E23:J23)</f>
        <v>4</v>
      </c>
      <c r="L23" s="21">
        <f>SUM(E23:J23)</f>
        <v>780</v>
      </c>
      <c r="M23" s="22">
        <f>IFERROR(L23/K23,0)</f>
        <v>195</v>
      </c>
      <c r="N23" s="23">
        <v>2</v>
      </c>
      <c r="O23" s="24">
        <f>SUM(M23+N23)</f>
        <v>197</v>
      </c>
    </row>
    <row r="24" spans="1:15" x14ac:dyDescent="0.3">
      <c r="A24" s="14" t="s">
        <v>62</v>
      </c>
      <c r="B24" s="15" t="s">
        <v>119</v>
      </c>
      <c r="C24" s="16">
        <v>44762</v>
      </c>
      <c r="D24" s="17" t="s">
        <v>79</v>
      </c>
      <c r="E24" s="18">
        <v>198.0001</v>
      </c>
      <c r="F24" s="18">
        <v>198</v>
      </c>
      <c r="G24" s="18">
        <v>196</v>
      </c>
      <c r="H24" s="18">
        <v>197</v>
      </c>
      <c r="I24" s="18"/>
      <c r="J24" s="18"/>
      <c r="K24" s="21">
        <v>4</v>
      </c>
      <c r="L24" s="21">
        <v>789.00009999999997</v>
      </c>
      <c r="M24" s="22">
        <v>197.25002499999999</v>
      </c>
      <c r="N24" s="23">
        <v>6</v>
      </c>
      <c r="O24" s="24">
        <v>203.25002499999999</v>
      </c>
    </row>
    <row r="25" spans="1:15" x14ac:dyDescent="0.3">
      <c r="A25" s="14" t="s">
        <v>62</v>
      </c>
      <c r="B25" s="15" t="s">
        <v>119</v>
      </c>
      <c r="C25" s="16">
        <v>44776</v>
      </c>
      <c r="D25" s="17" t="s">
        <v>79</v>
      </c>
      <c r="E25" s="18">
        <v>198</v>
      </c>
      <c r="F25" s="18">
        <v>198</v>
      </c>
      <c r="G25" s="18">
        <v>197</v>
      </c>
      <c r="H25" s="18">
        <v>198</v>
      </c>
      <c r="I25" s="18"/>
      <c r="J25" s="18"/>
      <c r="K25" s="21">
        <v>4</v>
      </c>
      <c r="L25" s="21">
        <v>791</v>
      </c>
      <c r="M25" s="22">
        <v>197.75</v>
      </c>
      <c r="N25" s="23">
        <v>2</v>
      </c>
      <c r="O25" s="24">
        <v>199.75</v>
      </c>
    </row>
    <row r="26" spans="1:15" x14ac:dyDescent="0.3">
      <c r="A26" s="14" t="s">
        <v>62</v>
      </c>
      <c r="B26" s="15" t="s">
        <v>119</v>
      </c>
      <c r="C26" s="16">
        <v>44769</v>
      </c>
      <c r="D26" s="17" t="s">
        <v>82</v>
      </c>
      <c r="E26" s="18">
        <v>199</v>
      </c>
      <c r="F26" s="18">
        <v>195</v>
      </c>
      <c r="G26" s="18">
        <v>200</v>
      </c>
      <c r="H26" s="18">
        <v>196</v>
      </c>
      <c r="I26" s="18"/>
      <c r="J26" s="18"/>
      <c r="K26" s="21">
        <v>4</v>
      </c>
      <c r="L26" s="21">
        <v>790</v>
      </c>
      <c r="M26" s="22">
        <v>197.5</v>
      </c>
      <c r="N26" s="23">
        <v>5</v>
      </c>
      <c r="O26" s="24">
        <v>202.5</v>
      </c>
    </row>
    <row r="27" spans="1:15" x14ac:dyDescent="0.3">
      <c r="A27" s="14" t="s">
        <v>62</v>
      </c>
      <c r="B27" s="15" t="s">
        <v>119</v>
      </c>
      <c r="C27" s="16">
        <v>44780</v>
      </c>
      <c r="D27" s="17" t="s">
        <v>82</v>
      </c>
      <c r="E27" s="18">
        <v>195</v>
      </c>
      <c r="F27" s="18">
        <v>195</v>
      </c>
      <c r="G27" s="18">
        <v>196</v>
      </c>
      <c r="H27" s="18">
        <v>190</v>
      </c>
      <c r="I27" s="18"/>
      <c r="J27" s="18"/>
      <c r="K27" s="21">
        <v>4</v>
      </c>
      <c r="L27" s="21">
        <v>776</v>
      </c>
      <c r="M27" s="22">
        <v>194</v>
      </c>
      <c r="N27" s="23">
        <v>2</v>
      </c>
      <c r="O27" s="24">
        <v>196</v>
      </c>
    </row>
    <row r="28" spans="1:15" x14ac:dyDescent="0.3">
      <c r="A28" s="14" t="s">
        <v>62</v>
      </c>
      <c r="B28" s="15" t="s">
        <v>119</v>
      </c>
      <c r="C28" s="16">
        <v>44783</v>
      </c>
      <c r="D28" s="17" t="s">
        <v>79</v>
      </c>
      <c r="E28" s="18">
        <v>200</v>
      </c>
      <c r="F28" s="18">
        <v>198</v>
      </c>
      <c r="G28" s="18">
        <v>196</v>
      </c>
      <c r="H28" s="18">
        <v>198</v>
      </c>
      <c r="I28" s="18"/>
      <c r="J28" s="18"/>
      <c r="K28" s="21">
        <v>4</v>
      </c>
      <c r="L28" s="21">
        <v>792</v>
      </c>
      <c r="M28" s="22">
        <v>198</v>
      </c>
      <c r="N28" s="23">
        <v>5</v>
      </c>
      <c r="O28" s="24">
        <v>203</v>
      </c>
    </row>
    <row r="29" spans="1:15" x14ac:dyDescent="0.3">
      <c r="A29" s="14" t="s">
        <v>62</v>
      </c>
      <c r="B29" s="15" t="s">
        <v>119</v>
      </c>
      <c r="C29" s="16">
        <v>44790</v>
      </c>
      <c r="D29" s="17" t="s">
        <v>79</v>
      </c>
      <c r="E29" s="18">
        <v>197</v>
      </c>
      <c r="F29" s="18">
        <v>199.001</v>
      </c>
      <c r="G29" s="18">
        <v>200</v>
      </c>
      <c r="H29" s="18">
        <v>197</v>
      </c>
      <c r="I29" s="18"/>
      <c r="J29" s="18"/>
      <c r="K29" s="21">
        <v>4</v>
      </c>
      <c r="L29" s="21">
        <v>793.00099999999998</v>
      </c>
      <c r="M29" s="22">
        <v>198.25024999999999</v>
      </c>
      <c r="N29" s="23">
        <v>3</v>
      </c>
      <c r="O29" s="24">
        <v>201.25024999999999</v>
      </c>
    </row>
    <row r="30" spans="1:15" x14ac:dyDescent="0.3">
      <c r="A30" s="14" t="s">
        <v>62</v>
      </c>
      <c r="B30" s="15" t="s">
        <v>119</v>
      </c>
      <c r="C30" s="16">
        <v>44779</v>
      </c>
      <c r="D30" s="17" t="s">
        <v>81</v>
      </c>
      <c r="E30" s="18">
        <v>199</v>
      </c>
      <c r="F30" s="18">
        <v>191</v>
      </c>
      <c r="G30" s="18">
        <v>198</v>
      </c>
      <c r="H30" s="18">
        <v>198</v>
      </c>
      <c r="I30" s="18"/>
      <c r="J30" s="18"/>
      <c r="K30" s="21">
        <v>4</v>
      </c>
      <c r="L30" s="21">
        <v>786</v>
      </c>
      <c r="M30" s="22">
        <v>196.5</v>
      </c>
      <c r="N30" s="23">
        <v>2</v>
      </c>
      <c r="O30" s="24">
        <v>198.5</v>
      </c>
    </row>
    <row r="31" spans="1:15" x14ac:dyDescent="0.3">
      <c r="A31" s="14" t="s">
        <v>62</v>
      </c>
      <c r="B31" s="78" t="s">
        <v>119</v>
      </c>
      <c r="C31" s="16">
        <v>44794</v>
      </c>
      <c r="D31" s="17" t="s">
        <v>84</v>
      </c>
      <c r="E31" s="18">
        <v>197</v>
      </c>
      <c r="F31" s="18">
        <v>197</v>
      </c>
      <c r="G31" s="18">
        <v>200</v>
      </c>
      <c r="H31" s="18">
        <v>200.001</v>
      </c>
      <c r="I31" s="18"/>
      <c r="J31" s="18"/>
      <c r="K31" s="21">
        <v>4</v>
      </c>
      <c r="L31" s="21">
        <v>794.00099999999998</v>
      </c>
      <c r="M31" s="22">
        <v>198.50024999999999</v>
      </c>
      <c r="N31" s="23">
        <v>8</v>
      </c>
      <c r="O31" s="24">
        <v>206.50024999999999</v>
      </c>
    </row>
    <row r="32" spans="1:15" x14ac:dyDescent="0.3">
      <c r="A32" s="14" t="s">
        <v>62</v>
      </c>
      <c r="B32" s="78" t="s">
        <v>119</v>
      </c>
      <c r="C32" s="16">
        <v>44793</v>
      </c>
      <c r="D32" s="17" t="s">
        <v>79</v>
      </c>
      <c r="E32" s="18">
        <v>195</v>
      </c>
      <c r="F32" s="18">
        <v>199</v>
      </c>
      <c r="G32" s="18">
        <v>200</v>
      </c>
      <c r="H32" s="18">
        <v>198</v>
      </c>
      <c r="I32" s="18">
        <v>198</v>
      </c>
      <c r="J32" s="18">
        <v>198</v>
      </c>
      <c r="K32" s="21">
        <v>6</v>
      </c>
      <c r="L32" s="21">
        <v>1188</v>
      </c>
      <c r="M32" s="22">
        <v>198</v>
      </c>
      <c r="N32" s="23">
        <v>4</v>
      </c>
      <c r="O32" s="24">
        <v>202</v>
      </c>
    </row>
    <row r="33" spans="1:15" x14ac:dyDescent="0.3">
      <c r="A33" s="14" t="s">
        <v>37</v>
      </c>
      <c r="B33" s="15" t="s">
        <v>119</v>
      </c>
      <c r="C33" s="16">
        <v>44807</v>
      </c>
      <c r="D33" s="17" t="s">
        <v>241</v>
      </c>
      <c r="E33" s="18">
        <v>199</v>
      </c>
      <c r="F33" s="18">
        <v>197</v>
      </c>
      <c r="G33" s="18">
        <v>199</v>
      </c>
      <c r="H33" s="18">
        <v>199</v>
      </c>
      <c r="I33" s="18">
        <v>199</v>
      </c>
      <c r="J33" s="18">
        <v>199</v>
      </c>
      <c r="K33" s="21">
        <v>6</v>
      </c>
      <c r="L33" s="21">
        <v>1192</v>
      </c>
      <c r="M33" s="22">
        <v>198.66666666666666</v>
      </c>
      <c r="N33" s="23">
        <v>4</v>
      </c>
      <c r="O33" s="24">
        <v>202.66666666666666</v>
      </c>
    </row>
    <row r="34" spans="1:15" x14ac:dyDescent="0.3">
      <c r="A34" s="14" t="s">
        <v>62</v>
      </c>
      <c r="B34" s="15" t="s">
        <v>119</v>
      </c>
      <c r="C34" s="16">
        <v>44804</v>
      </c>
      <c r="D34" s="17" t="s">
        <v>79</v>
      </c>
      <c r="E34" s="18">
        <v>199</v>
      </c>
      <c r="F34" s="18">
        <v>200.00200000000001</v>
      </c>
      <c r="G34" s="18">
        <v>199</v>
      </c>
      <c r="H34" s="18">
        <v>197</v>
      </c>
      <c r="I34" s="18"/>
      <c r="J34" s="18"/>
      <c r="K34" s="21">
        <v>4</v>
      </c>
      <c r="L34" s="21">
        <v>795.00199999999995</v>
      </c>
      <c r="M34" s="22">
        <v>198.75049999999999</v>
      </c>
      <c r="N34" s="23">
        <v>7</v>
      </c>
      <c r="O34" s="24">
        <v>205.75049999999999</v>
      </c>
    </row>
    <row r="35" spans="1:15" x14ac:dyDescent="0.3">
      <c r="A35" s="14" t="s">
        <v>62</v>
      </c>
      <c r="B35" s="15" t="s">
        <v>119</v>
      </c>
      <c r="C35" s="16">
        <v>44797</v>
      </c>
      <c r="D35" s="17" t="s">
        <v>82</v>
      </c>
      <c r="E35" s="18">
        <v>197</v>
      </c>
      <c r="F35" s="18">
        <v>196</v>
      </c>
      <c r="G35" s="18">
        <v>198</v>
      </c>
      <c r="H35" s="18">
        <v>200.001</v>
      </c>
      <c r="I35" s="18"/>
      <c r="J35" s="18"/>
      <c r="K35" s="21">
        <v>4</v>
      </c>
      <c r="L35" s="21">
        <v>791.00099999999998</v>
      </c>
      <c r="M35" s="22">
        <v>197.75024999999999</v>
      </c>
      <c r="N35" s="23">
        <v>4</v>
      </c>
      <c r="O35" s="24">
        <v>201.75024999999999</v>
      </c>
    </row>
    <row r="36" spans="1:15" x14ac:dyDescent="0.3">
      <c r="A36" s="14" t="s">
        <v>62</v>
      </c>
      <c r="B36" s="15" t="s">
        <v>119</v>
      </c>
      <c r="C36" s="16">
        <v>44811</v>
      </c>
      <c r="D36" s="17" t="s">
        <v>79</v>
      </c>
      <c r="E36" s="18">
        <v>197</v>
      </c>
      <c r="F36" s="18">
        <v>199</v>
      </c>
      <c r="G36" s="18">
        <v>197</v>
      </c>
      <c r="H36" s="18">
        <v>200</v>
      </c>
      <c r="I36" s="18"/>
      <c r="J36" s="18"/>
      <c r="K36" s="21">
        <v>4</v>
      </c>
      <c r="L36" s="21">
        <v>793</v>
      </c>
      <c r="M36" s="22">
        <v>198.25</v>
      </c>
      <c r="N36" s="23">
        <v>7</v>
      </c>
      <c r="O36" s="24">
        <v>205.25</v>
      </c>
    </row>
    <row r="37" spans="1:15" x14ac:dyDescent="0.3">
      <c r="A37" s="14" t="s">
        <v>62</v>
      </c>
      <c r="B37" s="15" t="s">
        <v>119</v>
      </c>
      <c r="C37" s="16">
        <v>44825</v>
      </c>
      <c r="D37" s="17" t="s">
        <v>79</v>
      </c>
      <c r="E37" s="18">
        <v>194</v>
      </c>
      <c r="F37" s="18">
        <v>197</v>
      </c>
      <c r="G37" s="18">
        <v>199</v>
      </c>
      <c r="H37" s="18">
        <v>197</v>
      </c>
      <c r="I37" s="18"/>
      <c r="J37" s="18"/>
      <c r="K37" s="21">
        <v>4</v>
      </c>
      <c r="L37" s="21">
        <v>787</v>
      </c>
      <c r="M37" s="22">
        <v>196.75</v>
      </c>
      <c r="N37" s="23">
        <v>2</v>
      </c>
      <c r="O37" s="24">
        <v>198.75</v>
      </c>
    </row>
    <row r="38" spans="1:15" x14ac:dyDescent="0.3">
      <c r="A38" s="14" t="s">
        <v>62</v>
      </c>
      <c r="B38" s="15" t="s">
        <v>119</v>
      </c>
      <c r="C38" s="16">
        <v>44822</v>
      </c>
      <c r="D38" s="17" t="s">
        <v>84</v>
      </c>
      <c r="E38" s="18">
        <v>199</v>
      </c>
      <c r="F38" s="18">
        <v>200</v>
      </c>
      <c r="G38" s="18">
        <v>198</v>
      </c>
      <c r="H38" s="18">
        <v>200</v>
      </c>
      <c r="I38" s="18"/>
      <c r="J38" s="18"/>
      <c r="K38" s="21">
        <v>4</v>
      </c>
      <c r="L38" s="21">
        <v>797</v>
      </c>
      <c r="M38" s="22">
        <v>199.25</v>
      </c>
      <c r="N38" s="23">
        <v>7</v>
      </c>
      <c r="O38" s="24">
        <v>206.25</v>
      </c>
    </row>
    <row r="39" spans="1:15" x14ac:dyDescent="0.3">
      <c r="A39" s="14" t="s">
        <v>62</v>
      </c>
      <c r="B39" s="15" t="s">
        <v>119</v>
      </c>
      <c r="C39" s="16">
        <v>44818</v>
      </c>
      <c r="D39" s="17" t="s">
        <v>79</v>
      </c>
      <c r="E39" s="18">
        <v>198</v>
      </c>
      <c r="F39" s="18">
        <v>197</v>
      </c>
      <c r="G39" s="18">
        <v>196</v>
      </c>
      <c r="H39" s="18">
        <v>197</v>
      </c>
      <c r="I39" s="18"/>
      <c r="J39" s="18"/>
      <c r="K39" s="21">
        <v>4</v>
      </c>
      <c r="L39" s="21">
        <v>788</v>
      </c>
      <c r="M39" s="22">
        <v>197</v>
      </c>
      <c r="N39" s="23">
        <v>2</v>
      </c>
      <c r="O39" s="24">
        <v>199</v>
      </c>
    </row>
    <row r="40" spans="1:15" x14ac:dyDescent="0.3">
      <c r="A40" s="14" t="s">
        <v>62</v>
      </c>
      <c r="B40" s="15" t="s">
        <v>119</v>
      </c>
      <c r="C40" s="16">
        <v>44815</v>
      </c>
      <c r="D40" s="17" t="s">
        <v>82</v>
      </c>
      <c r="E40" s="18">
        <v>199</v>
      </c>
      <c r="F40" s="18">
        <v>200</v>
      </c>
      <c r="G40" s="18">
        <v>196</v>
      </c>
      <c r="H40" s="18">
        <v>197</v>
      </c>
      <c r="I40" s="18">
        <v>197</v>
      </c>
      <c r="J40" s="18">
        <v>199</v>
      </c>
      <c r="K40" s="21">
        <v>6</v>
      </c>
      <c r="L40" s="21">
        <v>1188</v>
      </c>
      <c r="M40" s="22">
        <v>198</v>
      </c>
      <c r="N40" s="23">
        <v>12</v>
      </c>
      <c r="O40" s="24">
        <v>210</v>
      </c>
    </row>
    <row r="41" spans="1:15" x14ac:dyDescent="0.3">
      <c r="A41" s="14" t="s">
        <v>62</v>
      </c>
      <c r="B41" s="15" t="s">
        <v>119</v>
      </c>
      <c r="C41" s="16">
        <v>44828</v>
      </c>
      <c r="D41" s="17" t="s">
        <v>81</v>
      </c>
      <c r="E41" s="18">
        <v>199.01</v>
      </c>
      <c r="F41" s="18">
        <v>198</v>
      </c>
      <c r="G41" s="18">
        <v>194</v>
      </c>
      <c r="H41" s="18">
        <v>199.001</v>
      </c>
      <c r="I41" s="18">
        <v>198</v>
      </c>
      <c r="J41" s="18">
        <v>198</v>
      </c>
      <c r="K41" s="21">
        <v>6</v>
      </c>
      <c r="L41" s="21">
        <v>1186.011</v>
      </c>
      <c r="M41" s="22">
        <v>197.66849999999999</v>
      </c>
      <c r="N41" s="23">
        <v>12</v>
      </c>
      <c r="O41" s="24">
        <v>209.66849999999999</v>
      </c>
    </row>
    <row r="42" spans="1:15" x14ac:dyDescent="0.3">
      <c r="A42" s="14" t="s">
        <v>37</v>
      </c>
      <c r="B42" s="15" t="s">
        <v>119</v>
      </c>
      <c r="C42" s="16">
        <v>44846</v>
      </c>
      <c r="D42" s="17" t="s">
        <v>79</v>
      </c>
      <c r="E42" s="18">
        <v>198</v>
      </c>
      <c r="F42" s="18">
        <v>196</v>
      </c>
      <c r="G42" s="18">
        <v>198</v>
      </c>
      <c r="H42" s="18">
        <v>199</v>
      </c>
      <c r="I42" s="18"/>
      <c r="J42" s="18"/>
      <c r="K42" s="21">
        <v>4</v>
      </c>
      <c r="L42" s="21">
        <v>791</v>
      </c>
      <c r="M42" s="22">
        <v>197.75</v>
      </c>
      <c r="N42" s="23">
        <v>4</v>
      </c>
      <c r="O42" s="24">
        <v>201.75</v>
      </c>
    </row>
    <row r="43" spans="1:15" x14ac:dyDescent="0.3">
      <c r="A43" s="14" t="s">
        <v>37</v>
      </c>
      <c r="B43" s="15" t="s">
        <v>119</v>
      </c>
      <c r="C43" s="16">
        <v>8318</v>
      </c>
      <c r="D43" s="17" t="s">
        <v>82</v>
      </c>
      <c r="E43" s="18">
        <v>194</v>
      </c>
      <c r="F43" s="18">
        <v>195</v>
      </c>
      <c r="G43" s="18">
        <v>194</v>
      </c>
      <c r="H43" s="18">
        <v>198</v>
      </c>
      <c r="I43" s="18"/>
      <c r="J43" s="18"/>
      <c r="K43" s="21">
        <v>4</v>
      </c>
      <c r="L43" s="21">
        <v>781</v>
      </c>
      <c r="M43" s="22">
        <v>195.25</v>
      </c>
      <c r="N43" s="23">
        <v>2</v>
      </c>
      <c r="O43" s="24">
        <v>197.25</v>
      </c>
    </row>
    <row r="44" spans="1:15" x14ac:dyDescent="0.3">
      <c r="A44" s="14" t="s">
        <v>37</v>
      </c>
      <c r="B44" s="90" t="s">
        <v>119</v>
      </c>
      <c r="C44" s="16">
        <v>44839</v>
      </c>
      <c r="D44" s="17" t="s">
        <v>79</v>
      </c>
      <c r="E44" s="18">
        <v>198</v>
      </c>
      <c r="F44" s="18">
        <v>200</v>
      </c>
      <c r="G44" s="18">
        <v>199</v>
      </c>
      <c r="H44" s="18">
        <v>197.001</v>
      </c>
      <c r="I44" s="18"/>
      <c r="J44" s="18"/>
      <c r="K44" s="21">
        <v>4</v>
      </c>
      <c r="L44" s="21">
        <v>794.00099999999998</v>
      </c>
      <c r="M44" s="22">
        <v>198.50024999999999</v>
      </c>
      <c r="N44" s="23">
        <v>8</v>
      </c>
      <c r="O44" s="24">
        <v>206.50024999999999</v>
      </c>
    </row>
    <row r="45" spans="1:15" x14ac:dyDescent="0.3">
      <c r="A45" s="14" t="s">
        <v>37</v>
      </c>
      <c r="B45" s="15" t="s">
        <v>119</v>
      </c>
      <c r="C45" s="16">
        <v>44832</v>
      </c>
      <c r="D45" s="17" t="s">
        <v>82</v>
      </c>
      <c r="E45" s="18">
        <v>192</v>
      </c>
      <c r="F45" s="18">
        <v>196</v>
      </c>
      <c r="G45" s="18">
        <v>199</v>
      </c>
      <c r="H45" s="18">
        <v>195</v>
      </c>
      <c r="I45" s="18"/>
      <c r="J45" s="18"/>
      <c r="K45" s="21">
        <v>4</v>
      </c>
      <c r="L45" s="21">
        <v>782</v>
      </c>
      <c r="M45" s="22">
        <v>195.5</v>
      </c>
      <c r="N45" s="23">
        <v>2</v>
      </c>
      <c r="O45" s="24">
        <v>197.5</v>
      </c>
    </row>
    <row r="46" spans="1:15" x14ac:dyDescent="0.3">
      <c r="A46" s="14" t="s">
        <v>37</v>
      </c>
      <c r="B46" s="15" t="s">
        <v>119</v>
      </c>
      <c r="C46" s="16">
        <v>44850</v>
      </c>
      <c r="D46" s="17" t="s">
        <v>223</v>
      </c>
      <c r="E46" s="18">
        <v>199</v>
      </c>
      <c r="F46" s="18">
        <v>198</v>
      </c>
      <c r="G46" s="18">
        <v>199</v>
      </c>
      <c r="H46" s="18">
        <v>199</v>
      </c>
      <c r="I46" s="18">
        <v>198</v>
      </c>
      <c r="J46" s="18">
        <v>197</v>
      </c>
      <c r="K46" s="21">
        <v>6</v>
      </c>
      <c r="L46" s="21">
        <v>1190</v>
      </c>
      <c r="M46" s="22">
        <v>198.33333333333334</v>
      </c>
      <c r="N46" s="23">
        <v>6</v>
      </c>
      <c r="O46" s="24">
        <v>204.33333333333334</v>
      </c>
    </row>
    <row r="47" spans="1:15" x14ac:dyDescent="0.3">
      <c r="A47" s="14" t="s">
        <v>62</v>
      </c>
      <c r="B47" s="15" t="s">
        <v>119</v>
      </c>
      <c r="C47" s="16">
        <v>44853</v>
      </c>
      <c r="D47" s="17" t="s">
        <v>79</v>
      </c>
      <c r="E47" s="18">
        <v>197.001</v>
      </c>
      <c r="F47" s="18">
        <v>196</v>
      </c>
      <c r="G47" s="18">
        <v>197</v>
      </c>
      <c r="H47" s="18">
        <v>198</v>
      </c>
      <c r="I47" s="18"/>
      <c r="J47" s="18"/>
      <c r="K47" s="21">
        <v>4</v>
      </c>
      <c r="L47" s="21">
        <v>788.00099999999998</v>
      </c>
      <c r="M47" s="22">
        <v>197.00024999999999</v>
      </c>
      <c r="N47" s="23">
        <v>9</v>
      </c>
      <c r="O47" s="24">
        <v>206.00024999999999</v>
      </c>
    </row>
    <row r="48" spans="1:15" x14ac:dyDescent="0.3">
      <c r="A48" s="14" t="s">
        <v>62</v>
      </c>
      <c r="B48" s="15" t="s">
        <v>119</v>
      </c>
      <c r="C48" s="16">
        <v>44867</v>
      </c>
      <c r="D48" s="17" t="s">
        <v>79</v>
      </c>
      <c r="E48" s="18">
        <v>199.001</v>
      </c>
      <c r="F48" s="18">
        <v>196</v>
      </c>
      <c r="G48" s="18">
        <v>199</v>
      </c>
      <c r="H48" s="18">
        <v>199.001</v>
      </c>
      <c r="I48" s="18"/>
      <c r="J48" s="18"/>
      <c r="K48" s="21">
        <v>4</v>
      </c>
      <c r="L48" s="21">
        <v>793.00199999999995</v>
      </c>
      <c r="M48" s="22">
        <v>198.25049999999999</v>
      </c>
      <c r="N48" s="23">
        <v>9</v>
      </c>
      <c r="O48" s="24">
        <v>207.25049999999999</v>
      </c>
    </row>
    <row r="49" spans="1:15" x14ac:dyDescent="0.3">
      <c r="A49" s="14" t="s">
        <v>62</v>
      </c>
      <c r="B49" s="15" t="s">
        <v>119</v>
      </c>
      <c r="C49" s="16">
        <v>44871</v>
      </c>
      <c r="D49" s="17" t="s">
        <v>82</v>
      </c>
      <c r="E49" s="18">
        <v>196</v>
      </c>
      <c r="F49" s="18">
        <v>195.001</v>
      </c>
      <c r="G49" s="18">
        <v>199</v>
      </c>
      <c r="H49" s="18">
        <v>198</v>
      </c>
      <c r="I49" s="18"/>
      <c r="J49" s="18"/>
      <c r="K49" s="21">
        <v>4</v>
      </c>
      <c r="L49" s="21">
        <v>788.00099999999998</v>
      </c>
      <c r="M49" s="22">
        <v>197.00024999999999</v>
      </c>
      <c r="N49" s="23">
        <v>4</v>
      </c>
      <c r="O49" s="24">
        <v>201.00024999999999</v>
      </c>
    </row>
    <row r="50" spans="1:15" x14ac:dyDescent="0.3">
      <c r="A50" s="14" t="s">
        <v>62</v>
      </c>
      <c r="B50" s="15" t="s">
        <v>119</v>
      </c>
      <c r="C50" s="16">
        <v>44874</v>
      </c>
      <c r="D50" s="17" t="s">
        <v>79</v>
      </c>
      <c r="E50" s="18">
        <v>196</v>
      </c>
      <c r="F50" s="18">
        <v>197</v>
      </c>
      <c r="G50" s="18">
        <v>199.001</v>
      </c>
      <c r="H50" s="18">
        <v>199</v>
      </c>
      <c r="I50" s="18"/>
      <c r="J50" s="18"/>
      <c r="K50" s="21">
        <v>4</v>
      </c>
      <c r="L50" s="21">
        <v>791.00099999999998</v>
      </c>
      <c r="M50" s="22">
        <v>197.75024999999999</v>
      </c>
      <c r="N50" s="23">
        <v>3</v>
      </c>
      <c r="O50" s="24">
        <v>200.75024999999999</v>
      </c>
    </row>
    <row r="51" spans="1:15" x14ac:dyDescent="0.3">
      <c r="A51" s="14" t="s">
        <v>62</v>
      </c>
      <c r="B51" s="15" t="s">
        <v>119</v>
      </c>
      <c r="C51" s="16">
        <v>44881</v>
      </c>
      <c r="D51" s="17" t="s">
        <v>79</v>
      </c>
      <c r="E51" s="18">
        <v>196</v>
      </c>
      <c r="F51" s="18">
        <v>193</v>
      </c>
      <c r="G51" s="18">
        <v>195</v>
      </c>
      <c r="H51" s="18">
        <v>199</v>
      </c>
      <c r="I51" s="18"/>
      <c r="J51" s="18"/>
      <c r="K51" s="21">
        <v>4</v>
      </c>
      <c r="L51" s="21">
        <v>783</v>
      </c>
      <c r="M51" s="22">
        <v>195.75</v>
      </c>
      <c r="N51" s="23">
        <v>3</v>
      </c>
      <c r="O51" s="24">
        <v>198.75</v>
      </c>
    </row>
    <row r="52" spans="1:15" x14ac:dyDescent="0.3">
      <c r="A52" s="14" t="s">
        <v>62</v>
      </c>
      <c r="B52" s="15" t="s">
        <v>119</v>
      </c>
      <c r="C52" s="16">
        <v>44888</v>
      </c>
      <c r="D52" s="17" t="s">
        <v>79</v>
      </c>
      <c r="E52" s="18">
        <v>200.001</v>
      </c>
      <c r="F52" s="18">
        <v>195</v>
      </c>
      <c r="G52" s="18">
        <v>198</v>
      </c>
      <c r="H52" s="18">
        <v>195</v>
      </c>
      <c r="I52" s="18"/>
      <c r="J52" s="18"/>
      <c r="K52" s="21">
        <v>4</v>
      </c>
      <c r="L52" s="21">
        <v>788.00099999999998</v>
      </c>
      <c r="M52" s="22">
        <v>197.00024999999999</v>
      </c>
      <c r="N52" s="23">
        <v>5</v>
      </c>
      <c r="O52" s="24">
        <v>202.00024999999999</v>
      </c>
    </row>
    <row r="53" spans="1:15" x14ac:dyDescent="0.3">
      <c r="A53" s="14" t="s">
        <v>62</v>
      </c>
      <c r="B53" s="15" t="s">
        <v>119</v>
      </c>
      <c r="C53" s="16">
        <v>44895</v>
      </c>
      <c r="D53" s="17" t="s">
        <v>79</v>
      </c>
      <c r="E53" s="18">
        <v>194</v>
      </c>
      <c r="F53" s="18">
        <v>194</v>
      </c>
      <c r="G53" s="18">
        <v>195</v>
      </c>
      <c r="H53" s="18">
        <v>194</v>
      </c>
      <c r="I53" s="18"/>
      <c r="J53" s="18"/>
      <c r="K53" s="21">
        <v>4</v>
      </c>
      <c r="L53" s="21">
        <v>777</v>
      </c>
      <c r="M53" s="22">
        <v>194.25</v>
      </c>
      <c r="N53" s="23">
        <v>2</v>
      </c>
      <c r="O53" s="24">
        <v>196.25</v>
      </c>
    </row>
    <row r="55" spans="1:15" x14ac:dyDescent="0.3">
      <c r="K55" s="8">
        <f>SUM(K2:K54)</f>
        <v>220</v>
      </c>
      <c r="L55" s="8">
        <f>SUM(L2:L54)</f>
        <v>43293.029599999987</v>
      </c>
      <c r="M55" s="7">
        <f>SUM(L55/K55)</f>
        <v>196.78649818181813</v>
      </c>
      <c r="N55" s="8">
        <f>SUM(N2:N54)</f>
        <v>238</v>
      </c>
      <c r="O55" s="12">
        <f>SUM(M55+N55)</f>
        <v>434.78649818181816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" name="Range1_13"/>
    <protectedRange algorithmName="SHA-512" hashValue="ON39YdpmFHfN9f47KpiRvqrKx0V9+erV1CNkpWzYhW/Qyc6aT8rEyCrvauWSYGZK2ia3o7vd3akF07acHAFpOA==" saltValue="yVW9XmDwTqEnmpSGai0KYg==" spinCount="100000" sqref="D2:D3" name="Range1_1_8"/>
    <protectedRange algorithmName="SHA-512" hashValue="ON39YdpmFHfN9f47KpiRvqrKx0V9+erV1CNkpWzYhW/Qyc6aT8rEyCrvauWSYGZK2ia3o7vd3akF07acHAFpOA==" saltValue="yVW9XmDwTqEnmpSGai0KYg==" spinCount="100000" sqref="E2:H3" name="Range1_3_4"/>
    <protectedRange algorithmName="SHA-512" hashValue="ON39YdpmFHfN9f47KpiRvqrKx0V9+erV1CNkpWzYhW/Qyc6aT8rEyCrvauWSYGZK2ia3o7vd3akF07acHAFpOA==" saltValue="yVW9XmDwTqEnmpSGai0KYg==" spinCount="100000" sqref="B4:C5" name="Range1_13_3"/>
    <protectedRange algorithmName="SHA-512" hashValue="ON39YdpmFHfN9f47KpiRvqrKx0V9+erV1CNkpWzYhW/Qyc6aT8rEyCrvauWSYGZK2ia3o7vd3akF07acHAFpOA==" saltValue="yVW9XmDwTqEnmpSGai0KYg==" spinCount="100000" sqref="D4:D5" name="Range1_1_8_3"/>
    <protectedRange algorithmName="SHA-512" hashValue="ON39YdpmFHfN9f47KpiRvqrKx0V9+erV1CNkpWzYhW/Qyc6aT8rEyCrvauWSYGZK2ia3o7vd3akF07acHAFpOA==" saltValue="yVW9XmDwTqEnmpSGai0KYg==" spinCount="100000" sqref="E4:J5" name="Range1_3_4_3"/>
    <protectedRange algorithmName="SHA-512" hashValue="ON39YdpmFHfN9f47KpiRvqrKx0V9+erV1CNkpWzYhW/Qyc6aT8rEyCrvauWSYGZK2ia3o7vd3akF07acHAFpOA==" saltValue="yVW9XmDwTqEnmpSGai0KYg==" spinCount="100000" sqref="B6:C7 E6:J7" name="Range1_2_3"/>
    <protectedRange algorithmName="SHA-512" hashValue="ON39YdpmFHfN9f47KpiRvqrKx0V9+erV1CNkpWzYhW/Qyc6aT8rEyCrvauWSYGZK2ia3o7vd3akF07acHAFpOA==" saltValue="yVW9XmDwTqEnmpSGai0KYg==" spinCount="100000" sqref="D6:D7" name="Range1_1_1_4"/>
    <protectedRange algorithmName="SHA-512" hashValue="ON39YdpmFHfN9f47KpiRvqrKx0V9+erV1CNkpWzYhW/Qyc6aT8rEyCrvauWSYGZK2ia3o7vd3akF07acHAFpOA==" saltValue="yVW9XmDwTqEnmpSGai0KYg==" spinCount="100000" sqref="I8:J11 B8:C11" name="Range1_6"/>
    <protectedRange algorithmName="SHA-512" hashValue="ON39YdpmFHfN9f47KpiRvqrKx0V9+erV1CNkpWzYhW/Qyc6aT8rEyCrvauWSYGZK2ia3o7vd3akF07acHAFpOA==" saltValue="yVW9XmDwTqEnmpSGai0KYg==" spinCount="100000" sqref="D8:D11" name="Range1_1_18"/>
    <protectedRange algorithmName="SHA-512" hashValue="ON39YdpmFHfN9f47KpiRvqrKx0V9+erV1CNkpWzYhW/Qyc6aT8rEyCrvauWSYGZK2ia3o7vd3akF07acHAFpOA==" saltValue="yVW9XmDwTqEnmpSGai0KYg==" spinCount="100000" sqref="E8:H11" name="Range1_3_7"/>
    <protectedRange algorithmName="SHA-512" hashValue="ON39YdpmFHfN9f47KpiRvqrKx0V9+erV1CNkpWzYhW/Qyc6aT8rEyCrvauWSYGZK2ia3o7vd3akF07acHAFpOA==" saltValue="yVW9XmDwTqEnmpSGai0KYg==" spinCount="100000" sqref="C12" name="Range1_38"/>
    <protectedRange algorithmName="SHA-512" hashValue="ON39YdpmFHfN9f47KpiRvqrKx0V9+erV1CNkpWzYhW/Qyc6aT8rEyCrvauWSYGZK2ia3o7vd3akF07acHAFpOA==" saltValue="yVW9XmDwTqEnmpSGai0KYg==" spinCount="100000" sqref="B12" name="Range1_1_2_1_3"/>
    <protectedRange algorithmName="SHA-512" hashValue="ON39YdpmFHfN9f47KpiRvqrKx0V9+erV1CNkpWzYhW/Qyc6aT8rEyCrvauWSYGZK2ia3o7vd3akF07acHAFpOA==" saltValue="yVW9XmDwTqEnmpSGai0KYg==" spinCount="100000" sqref="D12" name="Range1_1_1_2_2"/>
    <protectedRange algorithmName="SHA-512" hashValue="ON39YdpmFHfN9f47KpiRvqrKx0V9+erV1CNkpWzYhW/Qyc6aT8rEyCrvauWSYGZK2ia3o7vd3akF07acHAFpOA==" saltValue="yVW9XmDwTqEnmpSGai0KYg==" spinCount="100000" sqref="E12:J12" name="Range1_4_1_2"/>
    <protectedRange algorithmName="SHA-512" hashValue="ON39YdpmFHfN9f47KpiRvqrKx0V9+erV1CNkpWzYhW/Qyc6aT8rEyCrvauWSYGZK2ia3o7vd3akF07acHAFpOA==" saltValue="yVW9XmDwTqEnmpSGai0KYg==" spinCount="100000" sqref="B13:C14 I13:J14" name="Range1_34_1"/>
    <protectedRange algorithmName="SHA-512" hashValue="ON39YdpmFHfN9f47KpiRvqrKx0V9+erV1CNkpWzYhW/Qyc6aT8rEyCrvauWSYGZK2ia3o7vd3akF07acHAFpOA==" saltValue="yVW9XmDwTqEnmpSGai0KYg==" spinCount="100000" sqref="D13:D14" name="Range1_1_16_2"/>
    <protectedRange algorithmName="SHA-512" hashValue="ON39YdpmFHfN9f47KpiRvqrKx0V9+erV1CNkpWzYhW/Qyc6aT8rEyCrvauWSYGZK2ia3o7vd3akF07acHAFpOA==" saltValue="yVW9XmDwTqEnmpSGai0KYg==" spinCount="100000" sqref="E13:H14" name="Range1_3_6_1"/>
    <protectedRange algorithmName="SHA-512" hashValue="ON39YdpmFHfN9f47KpiRvqrKx0V9+erV1CNkpWzYhW/Qyc6aT8rEyCrvauWSYGZK2ia3o7vd3akF07acHAFpOA==" saltValue="yVW9XmDwTqEnmpSGai0KYg==" spinCount="100000" sqref="E15:J15 B15:C15" name="Range1_35_1"/>
    <protectedRange algorithmName="SHA-512" hashValue="ON39YdpmFHfN9f47KpiRvqrKx0V9+erV1CNkpWzYhW/Qyc6aT8rEyCrvauWSYGZK2ia3o7vd3akF07acHAFpOA==" saltValue="yVW9XmDwTqEnmpSGai0KYg==" spinCount="100000" sqref="D15" name="Range1_1_17_1"/>
    <protectedRange algorithmName="SHA-512" hashValue="ON39YdpmFHfN9f47KpiRvqrKx0V9+erV1CNkpWzYhW/Qyc6aT8rEyCrvauWSYGZK2ia3o7vd3akF07acHAFpOA==" saltValue="yVW9XmDwTqEnmpSGai0KYg==" spinCount="100000" sqref="B16:C16 I16:J16" name="Range1_30_1"/>
    <protectedRange algorithmName="SHA-512" hashValue="ON39YdpmFHfN9f47KpiRvqrKx0V9+erV1CNkpWzYhW/Qyc6aT8rEyCrvauWSYGZK2ia3o7vd3akF07acHAFpOA==" saltValue="yVW9XmDwTqEnmpSGai0KYg==" spinCount="100000" sqref="D16" name="Range1_1_14_2"/>
    <protectedRange algorithmName="SHA-512" hashValue="ON39YdpmFHfN9f47KpiRvqrKx0V9+erV1CNkpWzYhW/Qyc6aT8rEyCrvauWSYGZK2ia3o7vd3akF07acHAFpOA==" saltValue="yVW9XmDwTqEnmpSGai0KYg==" spinCount="100000" sqref="E16:H16" name="Range1_3_4_1"/>
    <protectedRange algorithmName="SHA-512" hashValue="ON39YdpmFHfN9f47KpiRvqrKx0V9+erV1CNkpWzYhW/Qyc6aT8rEyCrvauWSYGZK2ia3o7vd3akF07acHAFpOA==" saltValue="yVW9XmDwTqEnmpSGai0KYg==" spinCount="100000" sqref="B17:C18 I17:J18" name="Range1"/>
    <protectedRange algorithmName="SHA-512" hashValue="ON39YdpmFHfN9f47KpiRvqrKx0V9+erV1CNkpWzYhW/Qyc6aT8rEyCrvauWSYGZK2ia3o7vd3akF07acHAFpOA==" saltValue="yVW9XmDwTqEnmpSGai0KYg==" spinCount="100000" sqref="D17:D18" name="Range1_1"/>
    <protectedRange algorithmName="SHA-512" hashValue="ON39YdpmFHfN9f47KpiRvqrKx0V9+erV1CNkpWzYhW/Qyc6aT8rEyCrvauWSYGZK2ia3o7vd3akF07acHAFpOA==" saltValue="yVW9XmDwTqEnmpSGai0KYg==" spinCount="100000" sqref="E17:H18" name="Range1_3"/>
    <protectedRange algorithmName="SHA-512" hashValue="ON39YdpmFHfN9f47KpiRvqrKx0V9+erV1CNkpWzYhW/Qyc6aT8rEyCrvauWSYGZK2ia3o7vd3akF07acHAFpOA==" saltValue="yVW9XmDwTqEnmpSGai0KYg==" spinCount="100000" sqref="I19:J19 B19:C19" name="Range1_37"/>
    <protectedRange algorithmName="SHA-512" hashValue="ON39YdpmFHfN9f47KpiRvqrKx0V9+erV1CNkpWzYhW/Qyc6aT8rEyCrvauWSYGZK2ia3o7vd3akF07acHAFpOA==" saltValue="yVW9XmDwTqEnmpSGai0KYg==" spinCount="100000" sqref="D19" name="Range1_1_37"/>
    <protectedRange algorithmName="SHA-512" hashValue="ON39YdpmFHfN9f47KpiRvqrKx0V9+erV1CNkpWzYhW/Qyc6aT8rEyCrvauWSYGZK2ia3o7vd3akF07acHAFpOA==" saltValue="yVW9XmDwTqEnmpSGai0KYg==" spinCount="100000" sqref="E19:H19" name="Range1_3_2"/>
    <protectedRange algorithmName="SHA-512" hashValue="ON39YdpmFHfN9f47KpiRvqrKx0V9+erV1CNkpWzYhW/Qyc6aT8rEyCrvauWSYGZK2ia3o7vd3akF07acHAFpOA==" saltValue="yVW9XmDwTqEnmpSGai0KYg==" spinCount="100000" sqref="B20:C20 E20:J20" name="Range1_2_1"/>
    <protectedRange algorithmName="SHA-512" hashValue="ON39YdpmFHfN9f47KpiRvqrKx0V9+erV1CNkpWzYhW/Qyc6aT8rEyCrvauWSYGZK2ia3o7vd3akF07acHAFpOA==" saltValue="yVW9XmDwTqEnmpSGai0KYg==" spinCount="100000" sqref="D20" name="Range1_1_1"/>
    <protectedRange algorithmName="SHA-512" hashValue="ON39YdpmFHfN9f47KpiRvqrKx0V9+erV1CNkpWzYhW/Qyc6aT8rEyCrvauWSYGZK2ia3o7vd3akF07acHAFpOA==" saltValue="yVW9XmDwTqEnmpSGai0KYg==" spinCount="100000" sqref="B21:C23 E21:J23" name="Range1_4_1_1_1"/>
    <protectedRange algorithmName="SHA-512" hashValue="ON39YdpmFHfN9f47KpiRvqrKx0V9+erV1CNkpWzYhW/Qyc6aT8rEyCrvauWSYGZK2ia3o7vd3akF07acHAFpOA==" saltValue="yVW9XmDwTqEnmpSGai0KYg==" spinCount="100000" sqref="D21:D23" name="Range1_1_4_1_1"/>
    <protectedRange algorithmName="SHA-512" hashValue="ON39YdpmFHfN9f47KpiRvqrKx0V9+erV1CNkpWzYhW/Qyc6aT8rEyCrvauWSYGZK2ia3o7vd3akF07acHAFpOA==" saltValue="yVW9XmDwTqEnmpSGai0KYg==" spinCount="100000" sqref="B24:C24 E24:J24" name="Range1_6_1_1"/>
    <protectedRange algorithmName="SHA-512" hashValue="ON39YdpmFHfN9f47KpiRvqrKx0V9+erV1CNkpWzYhW/Qyc6aT8rEyCrvauWSYGZK2ia3o7vd3akF07acHAFpOA==" saltValue="yVW9XmDwTqEnmpSGai0KYg==" spinCount="100000" sqref="D24" name="Range1_1_6_1_1"/>
    <protectedRange algorithmName="SHA-512" hashValue="ON39YdpmFHfN9f47KpiRvqrKx0V9+erV1CNkpWzYhW/Qyc6aT8rEyCrvauWSYGZK2ia3o7vd3akF07acHAFpOA==" saltValue="yVW9XmDwTqEnmpSGai0KYg==" spinCount="100000" sqref="B25:C25" name="Range1_1_2_5"/>
    <protectedRange algorithmName="SHA-512" hashValue="ON39YdpmFHfN9f47KpiRvqrKx0V9+erV1CNkpWzYhW/Qyc6aT8rEyCrvauWSYGZK2ia3o7vd3akF07acHAFpOA==" saltValue="yVW9XmDwTqEnmpSGai0KYg==" spinCount="100000" sqref="D25" name="Range1_1_1_2_3"/>
    <protectedRange algorithmName="SHA-512" hashValue="ON39YdpmFHfN9f47KpiRvqrKx0V9+erV1CNkpWzYhW/Qyc6aT8rEyCrvauWSYGZK2ia3o7vd3akF07acHAFpOA==" saltValue="yVW9XmDwTqEnmpSGai0KYg==" spinCount="100000" sqref="E25:J25" name="Range1_4_5"/>
    <protectedRange algorithmName="SHA-512" hashValue="ON39YdpmFHfN9f47KpiRvqrKx0V9+erV1CNkpWzYhW/Qyc6aT8rEyCrvauWSYGZK2ia3o7vd3akF07acHAFpOA==" saltValue="yVW9XmDwTqEnmpSGai0KYg==" spinCount="100000" sqref="B26:C26" name="Range1_1_2_6"/>
    <protectedRange algorithmName="SHA-512" hashValue="ON39YdpmFHfN9f47KpiRvqrKx0V9+erV1CNkpWzYhW/Qyc6aT8rEyCrvauWSYGZK2ia3o7vd3akF07acHAFpOA==" saltValue="yVW9XmDwTqEnmpSGai0KYg==" spinCount="100000" sqref="D26" name="Range1_1_1_2_4"/>
    <protectedRange algorithmName="SHA-512" hashValue="ON39YdpmFHfN9f47KpiRvqrKx0V9+erV1CNkpWzYhW/Qyc6aT8rEyCrvauWSYGZK2ia3o7vd3akF07acHAFpOA==" saltValue="yVW9XmDwTqEnmpSGai0KYg==" spinCount="100000" sqref="E26:J26" name="Range1_4_6"/>
    <protectedRange algorithmName="SHA-512" hashValue="ON39YdpmFHfN9f47KpiRvqrKx0V9+erV1CNkpWzYhW/Qyc6aT8rEyCrvauWSYGZK2ia3o7vd3akF07acHAFpOA==" saltValue="yVW9XmDwTqEnmpSGai0KYg==" spinCount="100000" sqref="B27:C28 E27:J28" name="Range1_47_1"/>
    <protectedRange algorithmName="SHA-512" hashValue="ON39YdpmFHfN9f47KpiRvqrKx0V9+erV1CNkpWzYhW/Qyc6aT8rEyCrvauWSYGZK2ia3o7vd3akF07acHAFpOA==" saltValue="yVW9XmDwTqEnmpSGai0KYg==" spinCount="100000" sqref="D27:D28" name="Range1_1_58_1"/>
    <protectedRange algorithmName="SHA-512" hashValue="ON39YdpmFHfN9f47KpiRvqrKx0V9+erV1CNkpWzYhW/Qyc6aT8rEyCrvauWSYGZK2ia3o7vd3akF07acHAFpOA==" saltValue="yVW9XmDwTqEnmpSGai0KYg==" spinCount="100000" sqref="E29:J30 B29:C30" name="Range1_49_1"/>
    <protectedRange algorithmName="SHA-512" hashValue="ON39YdpmFHfN9f47KpiRvqrKx0V9+erV1CNkpWzYhW/Qyc6aT8rEyCrvauWSYGZK2ia3o7vd3akF07acHAFpOA==" saltValue="yVW9XmDwTqEnmpSGai0KYg==" spinCount="100000" sqref="D29:D30" name="Range1_1_59_1"/>
    <protectedRange algorithmName="SHA-512" hashValue="ON39YdpmFHfN9f47KpiRvqrKx0V9+erV1CNkpWzYhW/Qyc6aT8rEyCrvauWSYGZK2ia3o7vd3akF07acHAFpOA==" saltValue="yVW9XmDwTqEnmpSGai0KYg==" spinCount="100000" sqref="B31:C32 E31:J32" name="Range1_7"/>
    <protectedRange algorithmName="SHA-512" hashValue="ON39YdpmFHfN9f47KpiRvqrKx0V9+erV1CNkpWzYhW/Qyc6aT8rEyCrvauWSYGZK2ia3o7vd3akF07acHAFpOA==" saltValue="yVW9XmDwTqEnmpSGai0KYg==" spinCount="100000" sqref="D31:D32" name="Range1_1_5"/>
    <protectedRange algorithmName="SHA-512" hashValue="ON39YdpmFHfN9f47KpiRvqrKx0V9+erV1CNkpWzYhW/Qyc6aT8rEyCrvauWSYGZK2ia3o7vd3akF07acHAFpOA==" saltValue="yVW9XmDwTqEnmpSGai0KYg==" spinCount="100000" sqref="I33:J33 B33:C33" name="Range1_2_2"/>
    <protectedRange algorithmName="SHA-512" hashValue="ON39YdpmFHfN9f47KpiRvqrKx0V9+erV1CNkpWzYhW/Qyc6aT8rEyCrvauWSYGZK2ia3o7vd3akF07acHAFpOA==" saltValue="yVW9XmDwTqEnmpSGai0KYg==" spinCount="100000" sqref="D33" name="Range1_1_2"/>
    <protectedRange algorithmName="SHA-512" hashValue="ON39YdpmFHfN9f47KpiRvqrKx0V9+erV1CNkpWzYhW/Qyc6aT8rEyCrvauWSYGZK2ia3o7vd3akF07acHAFpOA==" saltValue="yVW9XmDwTqEnmpSGai0KYg==" spinCount="100000" sqref="E33:H33" name="Range1_3_6"/>
    <protectedRange algorithmName="SHA-512" hashValue="ON39YdpmFHfN9f47KpiRvqrKx0V9+erV1CNkpWzYhW/Qyc6aT8rEyCrvauWSYGZK2ia3o7vd3akF07acHAFpOA==" saltValue="yVW9XmDwTqEnmpSGai0KYg==" spinCount="100000" sqref="E34:J35 B34:C35" name="Range1_4"/>
    <protectedRange algorithmName="SHA-512" hashValue="ON39YdpmFHfN9f47KpiRvqrKx0V9+erV1CNkpWzYhW/Qyc6aT8rEyCrvauWSYGZK2ia3o7vd3akF07acHAFpOA==" saltValue="yVW9XmDwTqEnmpSGai0KYg==" spinCount="100000" sqref="D34:D35" name="Range1_1_3"/>
    <protectedRange algorithmName="SHA-512" hashValue="ON39YdpmFHfN9f47KpiRvqrKx0V9+erV1CNkpWzYhW/Qyc6aT8rEyCrvauWSYGZK2ia3o7vd3akF07acHAFpOA==" saltValue="yVW9XmDwTqEnmpSGai0KYg==" spinCount="100000" sqref="E36:J36 B36:C36" name="Range1_5"/>
    <protectedRange algorithmName="SHA-512" hashValue="ON39YdpmFHfN9f47KpiRvqrKx0V9+erV1CNkpWzYhW/Qyc6aT8rEyCrvauWSYGZK2ia3o7vd3akF07acHAFpOA==" saltValue="yVW9XmDwTqEnmpSGai0KYg==" spinCount="100000" sqref="D36" name="Range1_1_16"/>
    <protectedRange algorithmName="SHA-512" hashValue="ON39YdpmFHfN9f47KpiRvqrKx0V9+erV1CNkpWzYhW/Qyc6aT8rEyCrvauWSYGZK2ia3o7vd3akF07acHAFpOA==" saltValue="yVW9XmDwTqEnmpSGai0KYg==" spinCount="100000" sqref="E44:J46 B44:C46 C42:C43" name="Range1_24"/>
    <protectedRange algorithmName="SHA-512" hashValue="ON39YdpmFHfN9f47KpiRvqrKx0V9+erV1CNkpWzYhW/Qyc6aT8rEyCrvauWSYGZK2ia3o7vd3akF07acHAFpOA==" saltValue="yVW9XmDwTqEnmpSGai0KYg==" spinCount="100000" sqref="D42:D46" name="Range1_1_23_1"/>
    <protectedRange algorithmName="SHA-512" hashValue="ON39YdpmFHfN9f47KpiRvqrKx0V9+erV1CNkpWzYhW/Qyc6aT8rEyCrvauWSYGZK2ia3o7vd3akF07acHAFpOA==" saltValue="yVW9XmDwTqEnmpSGai0KYg==" spinCount="100000" sqref="E42:J43 B42:B43" name="Range1_73"/>
    <protectedRange algorithmName="SHA-512" hashValue="ON39YdpmFHfN9f47KpiRvqrKx0V9+erV1CNkpWzYhW/Qyc6aT8rEyCrvauWSYGZK2ia3o7vd3akF07acHAFpOA==" saltValue="yVW9XmDwTqEnmpSGai0KYg==" spinCount="100000" sqref="I47:J47 B47:C47" name="Range1_75"/>
    <protectedRange algorithmName="SHA-512" hashValue="ON39YdpmFHfN9f47KpiRvqrKx0V9+erV1CNkpWzYhW/Qyc6aT8rEyCrvauWSYGZK2ia3o7vd3akF07acHAFpOA==" saltValue="yVW9XmDwTqEnmpSGai0KYg==" spinCount="100000" sqref="D47" name="Range1_1_21"/>
    <protectedRange algorithmName="SHA-512" hashValue="ON39YdpmFHfN9f47KpiRvqrKx0V9+erV1CNkpWzYhW/Qyc6aT8rEyCrvauWSYGZK2ia3o7vd3akF07acHAFpOA==" saltValue="yVW9XmDwTqEnmpSGai0KYg==" spinCount="100000" sqref="E47:H47" name="Range1_3_18"/>
    <protectedRange algorithmName="SHA-512" hashValue="ON39YdpmFHfN9f47KpiRvqrKx0V9+erV1CNkpWzYhW/Qyc6aT8rEyCrvauWSYGZK2ia3o7vd3akF07acHAFpOA==" saltValue="yVW9XmDwTqEnmpSGai0KYg==" spinCount="100000" sqref="B48:C48 E48:J48" name="Range1_2_4"/>
    <protectedRange algorithmName="SHA-512" hashValue="ON39YdpmFHfN9f47KpiRvqrKx0V9+erV1CNkpWzYhW/Qyc6aT8rEyCrvauWSYGZK2ia3o7vd3akF07acHAFpOA==" saltValue="yVW9XmDwTqEnmpSGai0KYg==" spinCount="100000" sqref="D48" name="Range1_1_1_1"/>
    <protectedRange algorithmName="SHA-512" hashValue="ON39YdpmFHfN9f47KpiRvqrKx0V9+erV1CNkpWzYhW/Qyc6aT8rEyCrvauWSYGZK2ia3o7vd3akF07acHAFpOA==" saltValue="yVW9XmDwTqEnmpSGai0KYg==" spinCount="100000" sqref="E49:J50 B49:C50" name="Range1_4_1"/>
    <protectedRange algorithmName="SHA-512" hashValue="ON39YdpmFHfN9f47KpiRvqrKx0V9+erV1CNkpWzYhW/Qyc6aT8rEyCrvauWSYGZK2ia3o7vd3akF07acHAFpOA==" saltValue="yVW9XmDwTqEnmpSGai0KYg==" spinCount="100000" sqref="D49:D50" name="Range1_1_3_1"/>
    <protectedRange algorithmName="SHA-512" hashValue="ON39YdpmFHfN9f47KpiRvqrKx0V9+erV1CNkpWzYhW/Qyc6aT8rEyCrvauWSYGZK2ia3o7vd3akF07acHAFpOA==" saltValue="yVW9XmDwTqEnmpSGai0KYg==" spinCount="100000" sqref="I51:J51 B51:C51" name="Range1_76"/>
    <protectedRange algorithmName="SHA-512" hashValue="ON39YdpmFHfN9f47KpiRvqrKx0V9+erV1CNkpWzYhW/Qyc6aT8rEyCrvauWSYGZK2ia3o7vd3akF07acHAFpOA==" saltValue="yVW9XmDwTqEnmpSGai0KYg==" spinCount="100000" sqref="D51" name="Range1_1_71"/>
    <protectedRange algorithmName="SHA-512" hashValue="ON39YdpmFHfN9f47KpiRvqrKx0V9+erV1CNkpWzYhW/Qyc6aT8rEyCrvauWSYGZK2ia3o7vd3akF07acHAFpOA==" saltValue="yVW9XmDwTqEnmpSGai0KYg==" spinCount="100000" sqref="E51:H51" name="Range1_3_25"/>
  </protectedRanges>
  <sortState xmlns:xlrd2="http://schemas.microsoft.com/office/spreadsheetml/2017/richdata2" ref="A2:O11">
    <sortCondition ref="C2:C11"/>
  </sortState>
  <conditionalFormatting sqref="F2:F3">
    <cfRule type="top10" dxfId="1557" priority="191" rank="1"/>
  </conditionalFormatting>
  <conditionalFormatting sqref="G2:G3">
    <cfRule type="top10" dxfId="1556" priority="192" rank="1"/>
  </conditionalFormatting>
  <conditionalFormatting sqref="H2:H3">
    <cfRule type="top10" dxfId="1555" priority="193" rank="1"/>
  </conditionalFormatting>
  <conditionalFormatting sqref="I2:I3">
    <cfRule type="top10" dxfId="1554" priority="194" rank="1"/>
  </conditionalFormatting>
  <conditionalFormatting sqref="J2:J3">
    <cfRule type="top10" dxfId="1553" priority="195" rank="1"/>
  </conditionalFormatting>
  <conditionalFormatting sqref="E2:E3">
    <cfRule type="top10" dxfId="1552" priority="196" rank="1"/>
  </conditionalFormatting>
  <conditionalFormatting sqref="F4:F5">
    <cfRule type="top10" dxfId="1551" priority="185" rank="1"/>
  </conditionalFormatting>
  <conditionalFormatting sqref="G4:G5">
    <cfRule type="top10" dxfId="1550" priority="186" rank="1"/>
  </conditionalFormatting>
  <conditionalFormatting sqref="H4:H5">
    <cfRule type="top10" dxfId="1549" priority="187" rank="1"/>
  </conditionalFormatting>
  <conditionalFormatting sqref="I4:I5">
    <cfRule type="top10" dxfId="1548" priority="188" rank="1"/>
  </conditionalFormatting>
  <conditionalFormatting sqref="J4:J5">
    <cfRule type="top10" dxfId="1547" priority="189" rank="1"/>
  </conditionalFormatting>
  <conditionalFormatting sqref="E4:E5">
    <cfRule type="top10" dxfId="1546" priority="190" rank="1"/>
  </conditionalFormatting>
  <conditionalFormatting sqref="J6:J7">
    <cfRule type="top10" dxfId="1545" priority="179" rank="1"/>
  </conditionalFormatting>
  <conditionalFormatting sqref="I6:I7">
    <cfRule type="top10" dxfId="1544" priority="180" rank="1"/>
  </conditionalFormatting>
  <conditionalFormatting sqref="H6:H7">
    <cfRule type="top10" dxfId="1543" priority="181" rank="1"/>
  </conditionalFormatting>
  <conditionalFormatting sqref="G6:G7">
    <cfRule type="top10" dxfId="1542" priority="182" rank="1"/>
  </conditionalFormatting>
  <conditionalFormatting sqref="F6:F7">
    <cfRule type="top10" dxfId="1541" priority="183" rank="1"/>
  </conditionalFormatting>
  <conditionalFormatting sqref="E6:E7">
    <cfRule type="top10" dxfId="1540" priority="184" rank="1"/>
  </conditionalFormatting>
  <conditionalFormatting sqref="F8:F11">
    <cfRule type="top10" dxfId="1539" priority="176" rank="1"/>
  </conditionalFormatting>
  <conditionalFormatting sqref="I8:I11">
    <cfRule type="top10" dxfId="1538" priority="173" rank="1"/>
    <cfRule type="top10" dxfId="1537" priority="178" rank="1"/>
  </conditionalFormatting>
  <conditionalFormatting sqref="E8:E11">
    <cfRule type="top10" dxfId="1536" priority="177" rank="1"/>
  </conditionalFormatting>
  <conditionalFormatting sqref="G8:G11">
    <cfRule type="top10" dxfId="1535" priority="175" rank="1"/>
  </conditionalFormatting>
  <conditionalFormatting sqref="H8:H11">
    <cfRule type="top10" dxfId="1534" priority="174" rank="1"/>
  </conditionalFormatting>
  <conditionalFormatting sqref="J8:J11">
    <cfRule type="top10" dxfId="1533" priority="172" rank="1"/>
  </conditionalFormatting>
  <conditionalFormatting sqref="E8:J11">
    <cfRule type="cellIs" dxfId="1532" priority="171" operator="greaterThanOrEqual">
      <formula>200</formula>
    </cfRule>
  </conditionalFormatting>
  <conditionalFormatting sqref="E12">
    <cfRule type="top10" dxfId="1531" priority="170" rank="1"/>
  </conditionalFormatting>
  <conditionalFormatting sqref="F12">
    <cfRule type="top10" dxfId="1530" priority="169" rank="1"/>
  </conditionalFormatting>
  <conditionalFormatting sqref="G12">
    <cfRule type="top10" dxfId="1529" priority="168" rank="1"/>
  </conditionalFormatting>
  <conditionalFormatting sqref="H12">
    <cfRule type="top10" dxfId="1528" priority="167" rank="1"/>
  </conditionalFormatting>
  <conditionalFormatting sqref="I12">
    <cfRule type="top10" dxfId="1527" priority="166" rank="1"/>
  </conditionalFormatting>
  <conditionalFormatting sqref="J12">
    <cfRule type="top10" dxfId="1526" priority="165" rank="1"/>
  </conditionalFormatting>
  <conditionalFormatting sqref="I13:I14">
    <cfRule type="top10" dxfId="1525" priority="160" rank="1"/>
  </conditionalFormatting>
  <conditionalFormatting sqref="E13:E14">
    <cfRule type="top10" dxfId="1524" priority="164" rank="1"/>
  </conditionalFormatting>
  <conditionalFormatting sqref="G13:G14">
    <cfRule type="top10" dxfId="1523" priority="162" rank="1"/>
  </conditionalFormatting>
  <conditionalFormatting sqref="H13:H14">
    <cfRule type="top10" dxfId="1522" priority="161" rank="1"/>
  </conditionalFormatting>
  <conditionalFormatting sqref="J13:J14">
    <cfRule type="top10" dxfId="1521" priority="159" rank="1"/>
  </conditionalFormatting>
  <conditionalFormatting sqref="F13:F14">
    <cfRule type="top10" dxfId="1520" priority="163" rank="1"/>
  </conditionalFormatting>
  <conditionalFormatting sqref="F15">
    <cfRule type="top10" dxfId="1519" priority="157" rank="1"/>
  </conditionalFormatting>
  <conditionalFormatting sqref="E15">
    <cfRule type="top10" dxfId="1518" priority="158" rank="1"/>
  </conditionalFormatting>
  <conditionalFormatting sqref="I15">
    <cfRule type="top10" dxfId="1517" priority="154" rank="1"/>
  </conditionalFormatting>
  <conditionalFormatting sqref="H15">
    <cfRule type="top10" dxfId="1516" priority="155" rank="1"/>
  </conditionalFormatting>
  <conditionalFormatting sqref="G15">
    <cfRule type="top10" dxfId="1515" priority="156" rank="1"/>
  </conditionalFormatting>
  <conditionalFormatting sqref="J15">
    <cfRule type="top10" dxfId="1514" priority="153" rank="1"/>
  </conditionalFormatting>
  <conditionalFormatting sqref="I16">
    <cfRule type="top10" dxfId="1513" priority="148" rank="1"/>
  </conditionalFormatting>
  <conditionalFormatting sqref="E16">
    <cfRule type="top10" dxfId="1512" priority="152" rank="1"/>
  </conditionalFormatting>
  <conditionalFormatting sqref="G16">
    <cfRule type="top10" dxfId="1511" priority="150" rank="1"/>
  </conditionalFormatting>
  <conditionalFormatting sqref="H16">
    <cfRule type="top10" dxfId="1510" priority="149" rank="1"/>
  </conditionalFormatting>
  <conditionalFormatting sqref="J16">
    <cfRule type="top10" dxfId="1509" priority="147" rank="1"/>
  </conditionalFormatting>
  <conditionalFormatting sqref="F16">
    <cfRule type="top10" dxfId="1508" priority="151" rank="1"/>
  </conditionalFormatting>
  <conditionalFormatting sqref="F17:F18">
    <cfRule type="top10" dxfId="1507" priority="144" rank="1"/>
  </conditionalFormatting>
  <conditionalFormatting sqref="I17:I18">
    <cfRule type="top10" dxfId="1506" priority="141" rank="1"/>
    <cfRule type="top10" dxfId="1505" priority="146" rank="1"/>
  </conditionalFormatting>
  <conditionalFormatting sqref="E17:E18">
    <cfRule type="top10" dxfId="1504" priority="145" rank="1"/>
  </conditionalFormatting>
  <conditionalFormatting sqref="G17:G18">
    <cfRule type="top10" dxfId="1503" priority="143" rank="1"/>
  </conditionalFormatting>
  <conditionalFormatting sqref="H17:H18">
    <cfRule type="top10" dxfId="1502" priority="142" rank="1"/>
  </conditionalFormatting>
  <conditionalFormatting sqref="J17:J18">
    <cfRule type="top10" dxfId="1501" priority="140" rank="1"/>
  </conditionalFormatting>
  <conditionalFormatting sqref="E17:J18">
    <cfRule type="cellIs" dxfId="1500" priority="139" operator="greaterThanOrEqual">
      <formula>200</formula>
    </cfRule>
  </conditionalFormatting>
  <conditionalFormatting sqref="F19">
    <cfRule type="top10" dxfId="1499" priority="136" rank="1"/>
  </conditionalFormatting>
  <conditionalFormatting sqref="I19">
    <cfRule type="top10" dxfId="1498" priority="133" rank="1"/>
    <cfRule type="top10" dxfId="1497" priority="138" rank="1"/>
  </conditionalFormatting>
  <conditionalFormatting sqref="E19">
    <cfRule type="top10" dxfId="1496" priority="137" rank="1"/>
  </conditionalFormatting>
  <conditionalFormatting sqref="G19">
    <cfRule type="top10" dxfId="1495" priority="135" rank="1"/>
  </conditionalFormatting>
  <conditionalFormatting sqref="H19">
    <cfRule type="top10" dxfId="1494" priority="134" rank="1"/>
  </conditionalFormatting>
  <conditionalFormatting sqref="J19">
    <cfRule type="top10" dxfId="1493" priority="132" rank="1"/>
  </conditionalFormatting>
  <conditionalFormatting sqref="E19:J19">
    <cfRule type="cellIs" dxfId="1492" priority="131" operator="greaterThanOrEqual">
      <formula>200</formula>
    </cfRule>
  </conditionalFormatting>
  <conditionalFormatting sqref="J20">
    <cfRule type="top10" dxfId="1491" priority="125" rank="1"/>
  </conditionalFormatting>
  <conditionalFormatting sqref="I20">
    <cfRule type="top10" dxfId="1490" priority="126" rank="1"/>
  </conditionalFormatting>
  <conditionalFormatting sqref="H20">
    <cfRule type="top10" dxfId="1489" priority="127" rank="1"/>
  </conditionalFormatting>
  <conditionalFormatting sqref="G20">
    <cfRule type="top10" dxfId="1488" priority="128" rank="1"/>
  </conditionalFormatting>
  <conditionalFormatting sqref="F20">
    <cfRule type="top10" dxfId="1487" priority="129" rank="1"/>
  </conditionalFormatting>
  <conditionalFormatting sqref="E20">
    <cfRule type="top10" dxfId="1486" priority="130" rank="1"/>
  </conditionalFormatting>
  <conditionalFormatting sqref="E21:E23">
    <cfRule type="top10" dxfId="1485" priority="124" rank="1"/>
  </conditionalFormatting>
  <conditionalFormatting sqref="F21:F23">
    <cfRule type="top10" dxfId="1484" priority="123" rank="1"/>
  </conditionalFormatting>
  <conditionalFormatting sqref="G21:G23">
    <cfRule type="top10" dxfId="1483" priority="122" rank="1"/>
  </conditionalFormatting>
  <conditionalFormatting sqref="H21:H23">
    <cfRule type="top10" dxfId="1482" priority="121" rank="1"/>
  </conditionalFormatting>
  <conditionalFormatting sqref="I21:I23">
    <cfRule type="top10" dxfId="1481" priority="120" rank="1"/>
  </conditionalFormatting>
  <conditionalFormatting sqref="J21:J23">
    <cfRule type="top10" dxfId="1480" priority="119" rank="1"/>
  </conditionalFormatting>
  <conditionalFormatting sqref="E24">
    <cfRule type="top10" dxfId="1479" priority="118" rank="1"/>
  </conditionalFormatting>
  <conditionalFormatting sqref="F24">
    <cfRule type="top10" dxfId="1478" priority="117" rank="1"/>
  </conditionalFormatting>
  <conditionalFormatting sqref="G24">
    <cfRule type="top10" dxfId="1477" priority="116" rank="1"/>
  </conditionalFormatting>
  <conditionalFormatting sqref="H24">
    <cfRule type="top10" dxfId="1476" priority="115" rank="1"/>
  </conditionalFormatting>
  <conditionalFormatting sqref="I24">
    <cfRule type="top10" dxfId="1475" priority="114" rank="1"/>
  </conditionalFormatting>
  <conditionalFormatting sqref="J24">
    <cfRule type="top10" dxfId="1474" priority="113" rank="1"/>
  </conditionalFormatting>
  <conditionalFormatting sqref="E25">
    <cfRule type="top10" dxfId="1473" priority="112" rank="1"/>
  </conditionalFormatting>
  <conditionalFormatting sqref="F25">
    <cfRule type="top10" dxfId="1472" priority="111" rank="1"/>
  </conditionalFormatting>
  <conditionalFormatting sqref="G25">
    <cfRule type="top10" dxfId="1471" priority="110" rank="1"/>
  </conditionalFormatting>
  <conditionalFormatting sqref="H25">
    <cfRule type="top10" dxfId="1470" priority="109" rank="1"/>
  </conditionalFormatting>
  <conditionalFormatting sqref="I25">
    <cfRule type="top10" dxfId="1469" priority="108" rank="1"/>
  </conditionalFormatting>
  <conditionalFormatting sqref="J25">
    <cfRule type="top10" dxfId="1468" priority="107" rank="1"/>
  </conditionalFormatting>
  <conditionalFormatting sqref="F26">
    <cfRule type="top10" dxfId="1467" priority="105" rank="1"/>
  </conditionalFormatting>
  <conditionalFormatting sqref="H26">
    <cfRule type="top10" dxfId="1466" priority="103" rank="1"/>
  </conditionalFormatting>
  <conditionalFormatting sqref="G26">
    <cfRule type="top10" dxfId="1465" priority="104" rank="1"/>
  </conditionalFormatting>
  <conditionalFormatting sqref="I26">
    <cfRule type="top10" dxfId="1464" priority="102" rank="1"/>
  </conditionalFormatting>
  <conditionalFormatting sqref="J26">
    <cfRule type="top10" dxfId="1463" priority="101" rank="1"/>
  </conditionalFormatting>
  <conditionalFormatting sqref="E26">
    <cfRule type="top10" dxfId="1462" priority="106" rank="1"/>
  </conditionalFormatting>
  <conditionalFormatting sqref="I27:I28">
    <cfRule type="top10" dxfId="1461" priority="95" rank="1"/>
  </conditionalFormatting>
  <conditionalFormatting sqref="H27:H28">
    <cfRule type="top10" dxfId="1460" priority="96" rank="1"/>
  </conditionalFormatting>
  <conditionalFormatting sqref="G27:G28">
    <cfRule type="top10" dxfId="1459" priority="97" rank="1"/>
  </conditionalFormatting>
  <conditionalFormatting sqref="F27:F28">
    <cfRule type="top10" dxfId="1458" priority="98" rank="1"/>
  </conditionalFormatting>
  <conditionalFormatting sqref="E27:E28">
    <cfRule type="top10" dxfId="1457" priority="99" rank="1"/>
  </conditionalFormatting>
  <conditionalFormatting sqref="J27:J28">
    <cfRule type="top10" dxfId="1456" priority="100" rank="1"/>
  </conditionalFormatting>
  <conditionalFormatting sqref="E27:J30">
    <cfRule type="cellIs" dxfId="1455" priority="94" operator="equal">
      <formula>200</formula>
    </cfRule>
  </conditionalFormatting>
  <conditionalFormatting sqref="F29:F30">
    <cfRule type="top10" dxfId="1454" priority="88" rank="1"/>
  </conditionalFormatting>
  <conditionalFormatting sqref="G29:G30">
    <cfRule type="top10" dxfId="1453" priority="89" rank="1"/>
  </conditionalFormatting>
  <conditionalFormatting sqref="H29:H30">
    <cfRule type="top10" dxfId="1452" priority="90" rank="1"/>
  </conditionalFormatting>
  <conditionalFormatting sqref="I29:I30">
    <cfRule type="top10" dxfId="1451" priority="91" rank="1"/>
  </conditionalFormatting>
  <conditionalFormatting sqref="J29:J30">
    <cfRule type="top10" dxfId="1450" priority="92" rank="1"/>
  </conditionalFormatting>
  <conditionalFormatting sqref="E29:E30">
    <cfRule type="top10" dxfId="1449" priority="93" rank="1"/>
  </conditionalFormatting>
  <conditionalFormatting sqref="I31:I32">
    <cfRule type="top10" dxfId="1448" priority="82" rank="1"/>
  </conditionalFormatting>
  <conditionalFormatting sqref="H31:H32">
    <cfRule type="top10" dxfId="1447" priority="83" rank="1"/>
  </conditionalFormatting>
  <conditionalFormatting sqref="G31:G32">
    <cfRule type="top10" dxfId="1446" priority="84" rank="1"/>
  </conditionalFormatting>
  <conditionalFormatting sqref="F31:F32">
    <cfRule type="top10" dxfId="1445" priority="85" rank="1"/>
  </conditionalFormatting>
  <conditionalFormatting sqref="E31:E32">
    <cfRule type="top10" dxfId="1444" priority="86" rank="1"/>
  </conditionalFormatting>
  <conditionalFormatting sqref="J31:J32">
    <cfRule type="top10" dxfId="1443" priority="87" rank="1"/>
  </conditionalFormatting>
  <conditionalFormatting sqref="E31:J32">
    <cfRule type="cellIs" dxfId="1442" priority="81" operator="equal">
      <formula>200</formula>
    </cfRule>
  </conditionalFormatting>
  <conditionalFormatting sqref="F33">
    <cfRule type="top10" dxfId="1441" priority="78" rank="1"/>
  </conditionalFormatting>
  <conditionalFormatting sqref="I33">
    <cfRule type="top10" dxfId="1440" priority="75" rank="1"/>
    <cfRule type="top10" dxfId="1439" priority="80" rank="1"/>
  </conditionalFormatting>
  <conditionalFormatting sqref="E33">
    <cfRule type="top10" dxfId="1438" priority="79" rank="1"/>
  </conditionalFormatting>
  <conditionalFormatting sqref="G33">
    <cfRule type="top10" dxfId="1437" priority="77" rank="1"/>
  </conditionalFormatting>
  <conditionalFormatting sqref="H33">
    <cfRule type="top10" dxfId="1436" priority="76" rank="1"/>
  </conditionalFormatting>
  <conditionalFormatting sqref="J33">
    <cfRule type="top10" dxfId="1435" priority="74" rank="1"/>
  </conditionalFormatting>
  <conditionalFormatting sqref="E33:J33">
    <cfRule type="cellIs" dxfId="1434" priority="73" operator="greaterThanOrEqual">
      <formula>200</formula>
    </cfRule>
  </conditionalFormatting>
  <conditionalFormatting sqref="I34:I35">
    <cfRule type="top10" dxfId="1433" priority="67" rank="1"/>
  </conditionalFormatting>
  <conditionalFormatting sqref="H34:H35">
    <cfRule type="top10" dxfId="1432" priority="68" rank="1"/>
  </conditionalFormatting>
  <conditionalFormatting sqref="G34:G35">
    <cfRule type="top10" dxfId="1431" priority="69" rank="1"/>
  </conditionalFormatting>
  <conditionalFormatting sqref="F34:F35">
    <cfRule type="top10" dxfId="1430" priority="70" rank="1"/>
  </conditionalFormatting>
  <conditionalFormatting sqref="E34:E35">
    <cfRule type="top10" dxfId="1429" priority="71" rank="1"/>
  </conditionalFormatting>
  <conditionalFormatting sqref="J34:J35">
    <cfRule type="top10" dxfId="1428" priority="72" rank="1"/>
  </conditionalFormatting>
  <conditionalFormatting sqref="E34:J36">
    <cfRule type="cellIs" dxfId="1427" priority="66" operator="equal">
      <formula>200</formula>
    </cfRule>
  </conditionalFormatting>
  <conditionalFormatting sqref="F36">
    <cfRule type="top10" dxfId="1426" priority="60" rank="1"/>
  </conditionalFormatting>
  <conditionalFormatting sqref="G36">
    <cfRule type="top10" dxfId="1425" priority="61" rank="1"/>
  </conditionalFormatting>
  <conditionalFormatting sqref="H36">
    <cfRule type="top10" dxfId="1424" priority="62" rank="1"/>
  </conditionalFormatting>
  <conditionalFormatting sqref="I36">
    <cfRule type="top10" dxfId="1423" priority="63" rank="1"/>
  </conditionalFormatting>
  <conditionalFormatting sqref="J36">
    <cfRule type="top10" dxfId="1422" priority="64" rank="1"/>
  </conditionalFormatting>
  <conditionalFormatting sqref="E36">
    <cfRule type="top10" dxfId="1421" priority="65" rank="1"/>
  </conditionalFormatting>
  <conditionalFormatting sqref="E39:J40 F37:J38">
    <cfRule type="cellIs" dxfId="1420" priority="59" operator="equal">
      <formula>200</formula>
    </cfRule>
  </conditionalFormatting>
  <conditionalFormatting sqref="F37:F40">
    <cfRule type="top10" dxfId="1419" priority="53" rank="1"/>
  </conditionalFormatting>
  <conditionalFormatting sqref="G37:G40">
    <cfRule type="top10" dxfId="1418" priority="54" rank="1"/>
  </conditionalFormatting>
  <conditionalFormatting sqref="H37:H40">
    <cfRule type="top10" dxfId="1417" priority="55" rank="1"/>
  </conditionalFormatting>
  <conditionalFormatting sqref="I37:I40">
    <cfRule type="top10" dxfId="1416" priority="56" rank="1"/>
  </conditionalFormatting>
  <conditionalFormatting sqref="J37:J40">
    <cfRule type="top10" dxfId="1415" priority="57" rank="1"/>
  </conditionalFormatting>
  <conditionalFormatting sqref="E39:E40">
    <cfRule type="top10" dxfId="1414" priority="58" rank="1"/>
  </conditionalFormatting>
  <conditionalFormatting sqref="E37:E38">
    <cfRule type="top10" dxfId="1413" priority="52" rank="1"/>
  </conditionalFormatting>
  <conditionalFormatting sqref="E37:E38">
    <cfRule type="cellIs" dxfId="1412" priority="51" operator="greaterThanOrEqual">
      <formula>200</formula>
    </cfRule>
  </conditionalFormatting>
  <conditionalFormatting sqref="F41">
    <cfRule type="top10" dxfId="1411" priority="46" rank="1"/>
  </conditionalFormatting>
  <conditionalFormatting sqref="G41">
    <cfRule type="top10" dxfId="1410" priority="47" rank="1"/>
  </conditionalFormatting>
  <conditionalFormatting sqref="H41">
    <cfRule type="top10" dxfId="1409" priority="48" rank="1"/>
  </conditionalFormatting>
  <conditionalFormatting sqref="I41">
    <cfRule type="top10" dxfId="1408" priority="49" rank="1"/>
  </conditionalFormatting>
  <conditionalFormatting sqref="J41">
    <cfRule type="top10" dxfId="1407" priority="50" rank="1"/>
  </conditionalFormatting>
  <conditionalFormatting sqref="F41:J41">
    <cfRule type="cellIs" dxfId="1406" priority="45" operator="equal">
      <formula>200</formula>
    </cfRule>
  </conditionalFormatting>
  <conditionalFormatting sqref="E41">
    <cfRule type="top10" dxfId="1405" priority="44" rank="1"/>
  </conditionalFormatting>
  <conditionalFormatting sqref="E41">
    <cfRule type="cellIs" dxfId="1404" priority="43" operator="greaterThanOrEqual">
      <formula>200</formula>
    </cfRule>
  </conditionalFormatting>
  <conditionalFormatting sqref="E44:J46">
    <cfRule type="cellIs" dxfId="1403" priority="36" operator="greaterThanOrEqual">
      <formula>200</formula>
    </cfRule>
  </conditionalFormatting>
  <conditionalFormatting sqref="G44:G46">
    <cfRule type="top10" dxfId="1402" priority="37" rank="1"/>
  </conditionalFormatting>
  <conditionalFormatting sqref="H44:H46">
    <cfRule type="top10" dxfId="1401" priority="38" rank="1"/>
  </conditionalFormatting>
  <conditionalFormatting sqref="I44:I46">
    <cfRule type="top10" dxfId="1400" priority="39" rank="1"/>
  </conditionalFormatting>
  <conditionalFormatting sqref="J44:J46">
    <cfRule type="top10" dxfId="1399" priority="40" rank="1"/>
  </conditionalFormatting>
  <conditionalFormatting sqref="E44:E46">
    <cfRule type="top10" dxfId="1398" priority="41" rank="1"/>
  </conditionalFormatting>
  <conditionalFormatting sqref="F44:F46">
    <cfRule type="top10" dxfId="1397" priority="42" rank="1"/>
  </conditionalFormatting>
  <conditionalFormatting sqref="F42:F43">
    <cfRule type="top10" dxfId="1396" priority="31" rank="1"/>
  </conditionalFormatting>
  <conditionalFormatting sqref="G42:G43">
    <cfRule type="top10" dxfId="1395" priority="32" rank="1"/>
  </conditionalFormatting>
  <conditionalFormatting sqref="H42:H43">
    <cfRule type="top10" dxfId="1394" priority="33" rank="1"/>
  </conditionalFormatting>
  <conditionalFormatting sqref="I42:I43">
    <cfRule type="top10" dxfId="1393" priority="34" rank="1"/>
  </conditionalFormatting>
  <conditionalFormatting sqref="J42:J43">
    <cfRule type="top10" dxfId="1392" priority="35" rank="1"/>
  </conditionalFormatting>
  <conditionalFormatting sqref="E42:E43">
    <cfRule type="top10" dxfId="1391" priority="30" rank="1"/>
  </conditionalFormatting>
  <conditionalFormatting sqref="E42:J43">
    <cfRule type="cellIs" dxfId="1390" priority="29" operator="greaterThanOrEqual">
      <formula>200</formula>
    </cfRule>
  </conditionalFormatting>
  <conditionalFormatting sqref="F47">
    <cfRule type="top10" dxfId="1389" priority="26" rank="1"/>
  </conditionalFormatting>
  <conditionalFormatting sqref="I47">
    <cfRule type="top10" dxfId="1388" priority="23" rank="1"/>
    <cfRule type="top10" dxfId="1387" priority="28" rank="1"/>
  </conditionalFormatting>
  <conditionalFormatting sqref="E47">
    <cfRule type="top10" dxfId="1386" priority="27" rank="1"/>
  </conditionalFormatting>
  <conditionalFormatting sqref="G47">
    <cfRule type="top10" dxfId="1385" priority="25" rank="1"/>
  </conditionalFormatting>
  <conditionalFormatting sqref="H47">
    <cfRule type="top10" dxfId="1384" priority="24" rank="1"/>
  </conditionalFormatting>
  <conditionalFormatting sqref="J47">
    <cfRule type="top10" dxfId="1383" priority="22" rank="1"/>
  </conditionalFormatting>
  <conditionalFormatting sqref="E47:J47">
    <cfRule type="cellIs" dxfId="1382" priority="21" operator="greaterThanOrEqual">
      <formula>200</formula>
    </cfRule>
  </conditionalFormatting>
  <conditionalFormatting sqref="J48">
    <cfRule type="top10" dxfId="1381" priority="15" rank="1"/>
  </conditionalFormatting>
  <conditionalFormatting sqref="I48">
    <cfRule type="top10" dxfId="1380" priority="16" rank="1"/>
  </conditionalFormatting>
  <conditionalFormatting sqref="H48">
    <cfRule type="top10" dxfId="1379" priority="17" rank="1"/>
  </conditionalFormatting>
  <conditionalFormatting sqref="G48">
    <cfRule type="top10" dxfId="1378" priority="18" rank="1"/>
  </conditionalFormatting>
  <conditionalFormatting sqref="F48">
    <cfRule type="top10" dxfId="1377" priority="19" rank="1"/>
  </conditionalFormatting>
  <conditionalFormatting sqref="E48">
    <cfRule type="top10" dxfId="1376" priority="20" rank="1"/>
  </conditionalFormatting>
  <conditionalFormatting sqref="E49:E50">
    <cfRule type="top10" dxfId="1375" priority="14" rank="1"/>
  </conditionalFormatting>
  <conditionalFormatting sqref="F49:F50">
    <cfRule type="top10" dxfId="1374" priority="13" rank="1"/>
  </conditionalFormatting>
  <conditionalFormatting sqref="G49:G50">
    <cfRule type="top10" dxfId="1373" priority="12" rank="1"/>
  </conditionalFormatting>
  <conditionalFormatting sqref="H49:H50">
    <cfRule type="top10" dxfId="1372" priority="11" rank="1"/>
  </conditionalFormatting>
  <conditionalFormatting sqref="I49:I50">
    <cfRule type="top10" dxfId="1371" priority="10" rank="1"/>
  </conditionalFormatting>
  <conditionalFormatting sqref="J49:J50">
    <cfRule type="top10" dxfId="1370" priority="9" rank="1"/>
  </conditionalFormatting>
  <conditionalFormatting sqref="F51">
    <cfRule type="top10" dxfId="1369" priority="6" rank="1"/>
  </conditionalFormatting>
  <conditionalFormatting sqref="I51">
    <cfRule type="top10" dxfId="1368" priority="3" rank="1"/>
    <cfRule type="top10" dxfId="1367" priority="8" rank="1"/>
  </conditionalFormatting>
  <conditionalFormatting sqref="E51">
    <cfRule type="top10" dxfId="1366" priority="7" rank="1"/>
  </conditionalFormatting>
  <conditionalFormatting sqref="G51">
    <cfRule type="top10" dxfId="1365" priority="5" rank="1"/>
  </conditionalFormatting>
  <conditionalFormatting sqref="H51">
    <cfRule type="top10" dxfId="1364" priority="4" rank="1"/>
  </conditionalFormatting>
  <conditionalFormatting sqref="J51">
    <cfRule type="top10" dxfId="1363" priority="2" rank="1"/>
  </conditionalFormatting>
  <conditionalFormatting sqref="E51:J51">
    <cfRule type="cellIs" dxfId="1362" priority="1" operator="greaterThanOrEqual">
      <formula>200</formula>
    </cfRule>
  </conditionalFormatting>
  <hyperlinks>
    <hyperlink ref="Q1" location="'National Rankings'!A1" display="Back to Ranking" xr:uid="{943502C5-9D69-4159-8233-FE75EA4086A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1281E4-A5DC-4840-9285-B85B8315A3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398FA-85BD-47B1-8B8C-284E3DA1B82F}">
  <sheetPr codeName="Sheet126"/>
  <dimension ref="A1:Q6"/>
  <sheetViews>
    <sheetView workbookViewId="0">
      <selection activeCell="A4" sqref="A4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52" t="s">
        <v>182</v>
      </c>
      <c r="C2" s="53">
        <v>44701</v>
      </c>
      <c r="D2" s="54" t="s">
        <v>86</v>
      </c>
      <c r="E2" s="55">
        <v>182</v>
      </c>
      <c r="F2" s="55">
        <v>185</v>
      </c>
      <c r="G2" s="55">
        <v>185</v>
      </c>
      <c r="H2" s="55"/>
      <c r="I2" s="55"/>
      <c r="J2" s="55"/>
      <c r="K2" s="56">
        <v>3</v>
      </c>
      <c r="L2" s="56">
        <v>552</v>
      </c>
      <c r="M2" s="57">
        <v>184</v>
      </c>
      <c r="N2" s="58">
        <v>3</v>
      </c>
      <c r="O2" s="59">
        <v>187</v>
      </c>
    </row>
    <row r="3" spans="1:17" x14ac:dyDescent="0.3">
      <c r="A3" s="14" t="s">
        <v>37</v>
      </c>
      <c r="B3" s="15" t="s">
        <v>182</v>
      </c>
      <c r="C3" s="16">
        <v>44751</v>
      </c>
      <c r="D3" s="17" t="s">
        <v>201</v>
      </c>
      <c r="E3" s="18">
        <v>197</v>
      </c>
      <c r="F3" s="18">
        <v>199.001</v>
      </c>
      <c r="G3" s="18">
        <v>191</v>
      </c>
      <c r="H3" s="18"/>
      <c r="I3" s="18"/>
      <c r="J3" s="18"/>
      <c r="K3" s="21">
        <v>3</v>
      </c>
      <c r="L3" s="21">
        <v>587.00099999999998</v>
      </c>
      <c r="M3" s="22">
        <v>195.667</v>
      </c>
      <c r="N3" s="23">
        <v>4</v>
      </c>
      <c r="O3" s="24">
        <v>199.667</v>
      </c>
    </row>
    <row r="4" spans="1:17" x14ac:dyDescent="0.3">
      <c r="A4" s="14" t="s">
        <v>37</v>
      </c>
      <c r="B4" s="15" t="s">
        <v>182</v>
      </c>
      <c r="C4" s="16">
        <v>44870</v>
      </c>
      <c r="D4" s="17" t="s">
        <v>235</v>
      </c>
      <c r="E4" s="18">
        <v>192</v>
      </c>
      <c r="F4" s="18">
        <v>192</v>
      </c>
      <c r="G4" s="18">
        <v>197</v>
      </c>
      <c r="H4" s="18"/>
      <c r="I4" s="18"/>
      <c r="J4" s="18"/>
      <c r="K4" s="21">
        <v>3</v>
      </c>
      <c r="L4" s="21">
        <v>581</v>
      </c>
      <c r="M4" s="22">
        <v>193.66666666666666</v>
      </c>
      <c r="N4" s="23">
        <v>3</v>
      </c>
      <c r="O4" s="24">
        <v>196.66666666666666</v>
      </c>
    </row>
    <row r="6" spans="1:17" x14ac:dyDescent="0.3">
      <c r="K6" s="8">
        <f>SUM(K2:K5)</f>
        <v>9</v>
      </c>
      <c r="L6" s="8">
        <f>SUM(L2:L5)</f>
        <v>1720.001</v>
      </c>
      <c r="M6" s="7">
        <f>SUM(L6/K6)</f>
        <v>191.11122222222221</v>
      </c>
      <c r="N6" s="8">
        <f>SUM(N2:N5)</f>
        <v>10</v>
      </c>
      <c r="O6" s="12">
        <f>SUM(M6+N6)</f>
        <v>201.11122222222221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30_1_1"/>
    <protectedRange algorithmName="SHA-512" hashValue="ON39YdpmFHfN9f47KpiRvqrKx0V9+erV1CNkpWzYhW/Qyc6aT8rEyCrvauWSYGZK2ia3o7vd3akF07acHAFpOA==" saltValue="yVW9XmDwTqEnmpSGai0KYg==" spinCount="100000" sqref="D2" name="Range1_1_14_2_1"/>
    <protectedRange algorithmName="SHA-512" hashValue="ON39YdpmFHfN9f47KpiRvqrKx0V9+erV1CNkpWzYhW/Qyc6aT8rEyCrvauWSYGZK2ia3o7vd3akF07acHAFpOA==" saltValue="yVW9XmDwTqEnmpSGai0KYg==" spinCount="100000" sqref="E2:H2" name="Range1_3_4_1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B4:C4 E4:J4" name="Range1_4_1"/>
    <protectedRange algorithmName="SHA-512" hashValue="ON39YdpmFHfN9f47KpiRvqrKx0V9+erV1CNkpWzYhW/Qyc6aT8rEyCrvauWSYGZK2ia3o7vd3akF07acHAFpOA==" saltValue="yVW9XmDwTqEnmpSGai0KYg==" spinCount="100000" sqref="D4" name="Range1_1_3"/>
  </protectedRanges>
  <conditionalFormatting sqref="I2">
    <cfRule type="top10" dxfId="1361" priority="14" rank="1"/>
  </conditionalFormatting>
  <conditionalFormatting sqref="E2">
    <cfRule type="top10" dxfId="1360" priority="18" rank="1"/>
  </conditionalFormatting>
  <conditionalFormatting sqref="G2">
    <cfRule type="top10" dxfId="1359" priority="16" rank="1"/>
  </conditionalFormatting>
  <conditionalFormatting sqref="H2">
    <cfRule type="top10" dxfId="1358" priority="15" rank="1"/>
  </conditionalFormatting>
  <conditionalFormatting sqref="J2">
    <cfRule type="top10" dxfId="1357" priority="13" rank="1"/>
  </conditionalFormatting>
  <conditionalFormatting sqref="F2">
    <cfRule type="top10" dxfId="1356" priority="17" rank="1"/>
  </conditionalFormatting>
  <conditionalFormatting sqref="E3">
    <cfRule type="top10" dxfId="1355" priority="12" rank="1"/>
  </conditionalFormatting>
  <conditionalFormatting sqref="F3">
    <cfRule type="top10" dxfId="1354" priority="11" rank="1"/>
  </conditionalFormatting>
  <conditionalFormatting sqref="G3">
    <cfRule type="top10" dxfId="1353" priority="10" rank="1"/>
  </conditionalFormatting>
  <conditionalFormatting sqref="H3">
    <cfRule type="top10" dxfId="1352" priority="9" rank="1"/>
  </conditionalFormatting>
  <conditionalFormatting sqref="I3">
    <cfRule type="top10" dxfId="1351" priority="8" rank="1"/>
  </conditionalFormatting>
  <conditionalFormatting sqref="J3">
    <cfRule type="top10" dxfId="1350" priority="7" rank="1"/>
  </conditionalFormatting>
  <conditionalFormatting sqref="E4">
    <cfRule type="top10" dxfId="1349" priority="6" rank="1"/>
  </conditionalFormatting>
  <conditionalFormatting sqref="F4">
    <cfRule type="top10" dxfId="1348" priority="5" rank="1"/>
  </conditionalFormatting>
  <conditionalFormatting sqref="G4">
    <cfRule type="top10" dxfId="1347" priority="4" rank="1"/>
  </conditionalFormatting>
  <conditionalFormatting sqref="H4">
    <cfRule type="top10" dxfId="1346" priority="3" rank="1"/>
  </conditionalFormatting>
  <conditionalFormatting sqref="I4">
    <cfRule type="top10" dxfId="1345" priority="2" rank="1"/>
  </conditionalFormatting>
  <conditionalFormatting sqref="J4">
    <cfRule type="top10" dxfId="1344" priority="1" rank="1"/>
  </conditionalFormatting>
  <hyperlinks>
    <hyperlink ref="Q1" location="'National Rankings'!A1" display="Back to Ranking" xr:uid="{2F850B1B-FE77-4F08-A76E-F7A659A4BED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DB5C0B-9C3D-4BF1-9A0D-10EA698F22D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375F4-3939-4DD7-A9E0-2C0D2C5F6F56}">
  <sheetPr codeName="Sheet85"/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83</v>
      </c>
      <c r="C2" s="16">
        <v>44657</v>
      </c>
      <c r="D2" s="17" t="s">
        <v>79</v>
      </c>
      <c r="E2" s="18">
        <v>183</v>
      </c>
      <c r="F2" s="18">
        <v>194</v>
      </c>
      <c r="G2" s="18">
        <v>193</v>
      </c>
      <c r="H2" s="18">
        <v>195</v>
      </c>
      <c r="I2" s="18"/>
      <c r="J2" s="18"/>
      <c r="K2" s="21">
        <v>4</v>
      </c>
      <c r="L2" s="21">
        <v>765</v>
      </c>
      <c r="M2" s="22">
        <v>191.25</v>
      </c>
      <c r="N2" s="23">
        <v>2</v>
      </c>
      <c r="O2" s="24">
        <v>193.25</v>
      </c>
    </row>
    <row r="4" spans="1:17" x14ac:dyDescent="0.3">
      <c r="K4" s="8">
        <f>SUM(K2:K3)</f>
        <v>4</v>
      </c>
      <c r="L4" s="8">
        <f>SUM(L2:L3)</f>
        <v>765</v>
      </c>
      <c r="M4" s="7">
        <f>SUM(L4/K4)</f>
        <v>191.25</v>
      </c>
      <c r="N4" s="8">
        <f>SUM(N2:N3)</f>
        <v>2</v>
      </c>
      <c r="O4" s="12">
        <f>SUM(M4+N4)</f>
        <v>193.25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3"/>
    <protectedRange algorithmName="SHA-512" hashValue="ON39YdpmFHfN9f47KpiRvqrKx0V9+erV1CNkpWzYhW/Qyc6aT8rEyCrvauWSYGZK2ia3o7vd3akF07acHAFpOA==" saltValue="yVW9XmDwTqEnmpSGai0KYg==" spinCount="100000" sqref="D2" name="Range1_1_1_4"/>
  </protectedRanges>
  <conditionalFormatting sqref="J2">
    <cfRule type="top10" dxfId="1343" priority="1" rank="1"/>
  </conditionalFormatting>
  <conditionalFormatting sqref="I2">
    <cfRule type="top10" dxfId="1342" priority="2" rank="1"/>
  </conditionalFormatting>
  <conditionalFormatting sqref="H2">
    <cfRule type="top10" dxfId="1341" priority="3" rank="1"/>
  </conditionalFormatting>
  <conditionalFormatting sqref="G2">
    <cfRule type="top10" dxfId="1340" priority="4" rank="1"/>
  </conditionalFormatting>
  <conditionalFormatting sqref="F2">
    <cfRule type="top10" dxfId="1339" priority="5" rank="1"/>
  </conditionalFormatting>
  <conditionalFormatting sqref="E2">
    <cfRule type="top10" dxfId="1338" priority="6" rank="1"/>
  </conditionalFormatting>
  <hyperlinks>
    <hyperlink ref="Q1" location="'National Rankings'!A1" display="Back to Ranking" xr:uid="{3F0AC0F6-6C5C-4E9E-8EFB-9FF31DC79D3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8DA121-3A8B-4DA8-88EE-D4A00A4B69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C0484-5611-4F84-AEF5-9CC44342314D}"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219</v>
      </c>
      <c r="C2" s="16">
        <v>44744</v>
      </c>
      <c r="D2" s="17" t="s">
        <v>200</v>
      </c>
      <c r="E2" s="18">
        <v>195.0001</v>
      </c>
      <c r="F2" s="18">
        <v>191.0001</v>
      </c>
      <c r="G2" s="18">
        <v>199.00149999999999</v>
      </c>
      <c r="H2" s="18"/>
      <c r="I2" s="18"/>
      <c r="J2" s="18"/>
      <c r="K2" s="21">
        <v>3</v>
      </c>
      <c r="L2" s="21">
        <v>585.00170000000003</v>
      </c>
      <c r="M2" s="22">
        <v>195.00056666666669</v>
      </c>
      <c r="N2" s="23">
        <v>4</v>
      </c>
      <c r="O2" s="24">
        <v>199.00056666666669</v>
      </c>
    </row>
    <row r="3" spans="1:17" x14ac:dyDescent="0.3">
      <c r="A3" s="14" t="s">
        <v>62</v>
      </c>
      <c r="B3" s="15" t="s">
        <v>219</v>
      </c>
      <c r="C3" s="16">
        <v>44786</v>
      </c>
      <c r="D3" s="17" t="s">
        <v>200</v>
      </c>
      <c r="E3" s="18">
        <v>200.00200000000001</v>
      </c>
      <c r="F3" s="18">
        <v>197.0008</v>
      </c>
      <c r="G3" s="18">
        <v>198.0016</v>
      </c>
      <c r="H3" s="18"/>
      <c r="I3" s="18"/>
      <c r="J3" s="18"/>
      <c r="K3" s="21">
        <v>3</v>
      </c>
      <c r="L3" s="21">
        <v>595.00440000000003</v>
      </c>
      <c r="M3" s="22">
        <v>198.3348</v>
      </c>
      <c r="N3" s="23">
        <v>8</v>
      </c>
      <c r="O3" s="24">
        <v>206.3348</v>
      </c>
    </row>
    <row r="4" spans="1:17" x14ac:dyDescent="0.3">
      <c r="A4" s="14" t="s">
        <v>37</v>
      </c>
      <c r="B4" s="15" t="s">
        <v>219</v>
      </c>
      <c r="C4" s="16">
        <v>44807</v>
      </c>
      <c r="D4" s="17" t="s">
        <v>241</v>
      </c>
      <c r="E4" s="18">
        <v>199</v>
      </c>
      <c r="F4" s="18">
        <v>197</v>
      </c>
      <c r="G4" s="18">
        <v>197</v>
      </c>
      <c r="H4" s="18">
        <v>200</v>
      </c>
      <c r="I4" s="18">
        <v>199.001</v>
      </c>
      <c r="J4" s="18">
        <v>196</v>
      </c>
      <c r="K4" s="21">
        <v>6</v>
      </c>
      <c r="L4" s="21">
        <v>1188.001</v>
      </c>
      <c r="M4" s="22">
        <v>198.00016666666667</v>
      </c>
      <c r="N4" s="23">
        <v>4</v>
      </c>
      <c r="O4" s="24">
        <v>202.00016666666667</v>
      </c>
    </row>
    <row r="5" spans="1:17" x14ac:dyDescent="0.3">
      <c r="A5" s="14" t="s">
        <v>62</v>
      </c>
      <c r="B5" s="15" t="s">
        <v>219</v>
      </c>
      <c r="C5" s="16">
        <v>44814</v>
      </c>
      <c r="D5" s="17" t="s">
        <v>200</v>
      </c>
      <c r="E5" s="18">
        <v>198.0001</v>
      </c>
      <c r="F5" s="18">
        <v>197.00049999999999</v>
      </c>
      <c r="G5" s="18">
        <v>183.00020000000001</v>
      </c>
      <c r="H5" s="18"/>
      <c r="I5" s="18"/>
      <c r="J5" s="18"/>
      <c r="K5" s="21">
        <v>3</v>
      </c>
      <c r="L5" s="21">
        <v>578.00080000000003</v>
      </c>
      <c r="M5" s="22">
        <v>192.66693333333333</v>
      </c>
      <c r="N5" s="23">
        <v>2</v>
      </c>
      <c r="O5" s="24">
        <v>194.66693333333333</v>
      </c>
    </row>
    <row r="6" spans="1:17" x14ac:dyDescent="0.3">
      <c r="A6" s="14" t="s">
        <v>37</v>
      </c>
      <c r="B6" s="15" t="s">
        <v>219</v>
      </c>
      <c r="C6" s="16">
        <f>'[2]Rylee Dockery'!$C$26</f>
        <v>44849</v>
      </c>
      <c r="D6" s="17" t="str">
        <f>'[2]Rylee Dockery'!$D$26</f>
        <v>Bristol VA-Outdoor</v>
      </c>
      <c r="E6" s="18">
        <v>196.00059999999999</v>
      </c>
      <c r="F6" s="18">
        <v>192.0001</v>
      </c>
      <c r="G6" s="18">
        <v>197.0008</v>
      </c>
      <c r="H6" s="18"/>
      <c r="I6" s="18"/>
      <c r="J6" s="18"/>
      <c r="K6" s="21">
        <v>3</v>
      </c>
      <c r="L6" s="21">
        <v>585.00149999999996</v>
      </c>
      <c r="M6" s="22">
        <v>195.00049999999999</v>
      </c>
      <c r="N6" s="23">
        <v>2</v>
      </c>
      <c r="O6" s="24">
        <v>197.00049999999999</v>
      </c>
    </row>
    <row r="8" spans="1:17" x14ac:dyDescent="0.3">
      <c r="K8" s="8">
        <f>SUM(K2:K7)</f>
        <v>18</v>
      </c>
      <c r="L8" s="8">
        <f>SUM(L2:L7)</f>
        <v>3531.0093999999995</v>
      </c>
      <c r="M8" s="7">
        <f>SUM(L8/K8)</f>
        <v>196.16718888888886</v>
      </c>
      <c r="N8" s="8">
        <f>SUM(N2:N7)</f>
        <v>20</v>
      </c>
      <c r="O8" s="12">
        <f>SUM(M8+N8)</f>
        <v>216.16718888888886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58_1"/>
    <protectedRange algorithmName="SHA-512" hashValue="ON39YdpmFHfN9f47KpiRvqrKx0V9+erV1CNkpWzYhW/Qyc6aT8rEyCrvauWSYGZK2ia3o7vd3akF07acHAFpOA==" saltValue="yVW9XmDwTqEnmpSGai0KYg==" spinCount="100000" sqref="D3" name="Range1_1_60_1"/>
    <protectedRange algorithmName="SHA-512" hashValue="ON39YdpmFHfN9f47KpiRvqrKx0V9+erV1CNkpWzYhW/Qyc6aT8rEyCrvauWSYGZK2ia3o7vd3akF07acHAFpOA==" saltValue="yVW9XmDwTqEnmpSGai0KYg==" spinCount="100000" sqref="E4:J4 B4:C4" name="Range1_9"/>
    <protectedRange algorithmName="SHA-512" hashValue="ON39YdpmFHfN9f47KpiRvqrKx0V9+erV1CNkpWzYhW/Qyc6aT8rEyCrvauWSYGZK2ia3o7vd3akF07acHAFpOA==" saltValue="yVW9XmDwTqEnmpSGai0KYg==" spinCount="100000" sqref="D4" name="Range1_1_17"/>
    <protectedRange algorithmName="SHA-512" hashValue="ON39YdpmFHfN9f47KpiRvqrKx0V9+erV1CNkpWzYhW/Qyc6aT8rEyCrvauWSYGZK2ia3o7vd3akF07acHAFpOA==" saltValue="yVW9XmDwTqEnmpSGai0KYg==" spinCount="100000" sqref="B6:C6 I6:J6" name="Range1_20"/>
    <protectedRange algorithmName="SHA-512" hashValue="ON39YdpmFHfN9f47KpiRvqrKx0V9+erV1CNkpWzYhW/Qyc6aT8rEyCrvauWSYGZK2ia3o7vd3akF07acHAFpOA==" saltValue="yVW9XmDwTqEnmpSGai0KYg==" spinCount="100000" sqref="D6" name="Range1_1_25"/>
    <protectedRange algorithmName="SHA-512" hashValue="ON39YdpmFHfN9f47KpiRvqrKx0V9+erV1CNkpWzYhW/Qyc6aT8rEyCrvauWSYGZK2ia3o7vd3akF07acHAFpOA==" saltValue="yVW9XmDwTqEnmpSGai0KYg==" spinCount="100000" sqref="E6:H6" name="Range1_3_6"/>
  </protectedRanges>
  <conditionalFormatting sqref="E2">
    <cfRule type="top10" dxfId="1337" priority="36" rank="1"/>
  </conditionalFormatting>
  <conditionalFormatting sqref="F2">
    <cfRule type="top10" dxfId="1336" priority="35" rank="1"/>
  </conditionalFormatting>
  <conditionalFormatting sqref="G2">
    <cfRule type="top10" dxfId="1335" priority="34" rank="1"/>
  </conditionalFormatting>
  <conditionalFormatting sqref="H2">
    <cfRule type="top10" dxfId="1334" priority="33" rank="1"/>
  </conditionalFormatting>
  <conditionalFormatting sqref="I2">
    <cfRule type="top10" dxfId="1333" priority="32" rank="1"/>
  </conditionalFormatting>
  <conditionalFormatting sqref="J2">
    <cfRule type="top10" dxfId="1332" priority="31" rank="1"/>
  </conditionalFormatting>
  <conditionalFormatting sqref="F3">
    <cfRule type="top10" dxfId="1331" priority="25" rank="1"/>
  </conditionalFormatting>
  <conditionalFormatting sqref="G3">
    <cfRule type="top10" dxfId="1330" priority="26" rank="1"/>
  </conditionalFormatting>
  <conditionalFormatting sqref="H3">
    <cfRule type="top10" dxfId="1329" priority="27" rank="1"/>
  </conditionalFormatting>
  <conditionalFormatting sqref="I3">
    <cfRule type="top10" dxfId="1328" priority="28" rank="1"/>
  </conditionalFormatting>
  <conditionalFormatting sqref="J3">
    <cfRule type="top10" dxfId="1327" priority="29" rank="1"/>
  </conditionalFormatting>
  <conditionalFormatting sqref="E3">
    <cfRule type="top10" dxfId="1326" priority="30" rank="1"/>
  </conditionalFormatting>
  <conditionalFormatting sqref="E3:J3">
    <cfRule type="cellIs" dxfId="1325" priority="24" operator="equal">
      <formula>200</formula>
    </cfRule>
  </conditionalFormatting>
  <conditionalFormatting sqref="F4">
    <cfRule type="top10" dxfId="1324" priority="18" rank="1"/>
  </conditionalFormatting>
  <conditionalFormatting sqref="G4">
    <cfRule type="top10" dxfId="1323" priority="19" rank="1"/>
  </conditionalFormatting>
  <conditionalFormatting sqref="H4">
    <cfRule type="top10" dxfId="1322" priority="20" rank="1"/>
  </conditionalFormatting>
  <conditionalFormatting sqref="I4">
    <cfRule type="top10" dxfId="1321" priority="21" rank="1"/>
  </conditionalFormatting>
  <conditionalFormatting sqref="J4">
    <cfRule type="top10" dxfId="1320" priority="22" rank="1"/>
  </conditionalFormatting>
  <conditionalFormatting sqref="E4">
    <cfRule type="top10" dxfId="1319" priority="23" rank="1"/>
  </conditionalFormatting>
  <conditionalFormatting sqref="E4:J4">
    <cfRule type="cellIs" dxfId="1318" priority="17" operator="equal">
      <formula>200</formula>
    </cfRule>
  </conditionalFormatting>
  <conditionalFormatting sqref="F5">
    <cfRule type="top10" dxfId="1317" priority="12" rank="1"/>
  </conditionalFormatting>
  <conditionalFormatting sqref="G5">
    <cfRule type="top10" dxfId="1316" priority="13" rank="1"/>
  </conditionalFormatting>
  <conditionalFormatting sqref="H5">
    <cfRule type="top10" dxfId="1315" priority="14" rank="1"/>
  </conditionalFormatting>
  <conditionalFormatting sqref="I5">
    <cfRule type="top10" dxfId="1314" priority="15" rank="1"/>
  </conditionalFormatting>
  <conditionalFormatting sqref="J5">
    <cfRule type="top10" dxfId="1313" priority="16" rank="1"/>
  </conditionalFormatting>
  <conditionalFormatting sqref="F5:J5">
    <cfRule type="cellIs" dxfId="1312" priority="11" operator="equal">
      <formula>200</formula>
    </cfRule>
  </conditionalFormatting>
  <conditionalFormatting sqref="E5">
    <cfRule type="top10" dxfId="1311" priority="10" rank="1"/>
  </conditionalFormatting>
  <conditionalFormatting sqref="E5">
    <cfRule type="cellIs" dxfId="1310" priority="9" operator="greaterThanOrEqual">
      <formula>200</formula>
    </cfRule>
  </conditionalFormatting>
  <conditionalFormatting sqref="F6">
    <cfRule type="top10" dxfId="1309" priority="6" rank="1"/>
  </conditionalFormatting>
  <conditionalFormatting sqref="I6">
    <cfRule type="top10" dxfId="1308" priority="3" rank="1"/>
    <cfRule type="top10" dxfId="1307" priority="8" rank="1"/>
  </conditionalFormatting>
  <conditionalFormatting sqref="E6">
    <cfRule type="top10" dxfId="1306" priority="7" rank="1"/>
  </conditionalFormatting>
  <conditionalFormatting sqref="G6">
    <cfRule type="top10" dxfId="1305" priority="5" rank="1"/>
  </conditionalFormatting>
  <conditionalFormatting sqref="H6">
    <cfRule type="top10" dxfId="1304" priority="4" rank="1"/>
  </conditionalFormatting>
  <conditionalFormatting sqref="J6">
    <cfRule type="top10" dxfId="1303" priority="2" rank="1"/>
  </conditionalFormatting>
  <conditionalFormatting sqref="E6:J6">
    <cfRule type="cellIs" dxfId="1302" priority="1" operator="greaterThanOrEqual">
      <formula>200</formula>
    </cfRule>
  </conditionalFormatting>
  <hyperlinks>
    <hyperlink ref="Q1" location="'National Rankings'!A1" display="Back to Ranking" xr:uid="{EE858510-AA84-4CEF-802A-8A788217CF3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3F9571-F8FA-4E69-9D16-DB8705CAFB1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B7974-B2BB-4B87-AA1B-D835BB107658}">
  <sheetPr codeName="Sheet4"/>
  <dimension ref="A1:Q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46</v>
      </c>
      <c r="C2" s="16">
        <v>44632</v>
      </c>
      <c r="D2" s="17" t="s">
        <v>50</v>
      </c>
      <c r="E2" s="18">
        <v>184</v>
      </c>
      <c r="F2" s="18">
        <v>185</v>
      </c>
      <c r="G2" s="18">
        <v>178</v>
      </c>
      <c r="H2" s="18">
        <v>180</v>
      </c>
      <c r="I2" s="18"/>
      <c r="J2" s="18"/>
      <c r="K2" s="21">
        <v>4</v>
      </c>
      <c r="L2" s="21">
        <v>727</v>
      </c>
      <c r="M2" s="22">
        <v>181.75</v>
      </c>
      <c r="N2" s="23">
        <v>13</v>
      </c>
      <c r="O2" s="24">
        <v>194.75</v>
      </c>
    </row>
    <row r="3" spans="1:17" x14ac:dyDescent="0.3">
      <c r="A3" s="14" t="s">
        <v>37</v>
      </c>
      <c r="B3" s="15" t="s">
        <v>46</v>
      </c>
      <c r="C3" s="16">
        <v>44667</v>
      </c>
      <c r="D3" s="17" t="s">
        <v>50</v>
      </c>
      <c r="E3" s="18">
        <v>181</v>
      </c>
      <c r="F3" s="18">
        <v>191</v>
      </c>
      <c r="G3" s="18">
        <v>184</v>
      </c>
      <c r="H3" s="18">
        <v>193</v>
      </c>
      <c r="I3" s="18"/>
      <c r="J3" s="18"/>
      <c r="K3" s="21">
        <v>4</v>
      </c>
      <c r="L3" s="21">
        <v>749</v>
      </c>
      <c r="M3" s="22">
        <v>187.25</v>
      </c>
      <c r="N3" s="23">
        <v>8</v>
      </c>
      <c r="O3" s="24">
        <v>195.25</v>
      </c>
    </row>
    <row r="5" spans="1:17" x14ac:dyDescent="0.3">
      <c r="K5" s="8">
        <f>SUM(K2:K4)</f>
        <v>8</v>
      </c>
      <c r="L5" s="8">
        <f>SUM(L2:L4)</f>
        <v>1476</v>
      </c>
      <c r="M5" s="7">
        <f>SUM(L5/K5)</f>
        <v>184.5</v>
      </c>
      <c r="N5" s="8">
        <f>SUM(N2:N4)</f>
        <v>21</v>
      </c>
      <c r="O5" s="12">
        <f>SUM(M5+N5)</f>
        <v>205.5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 I3:J3" name="Range1_10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3"/>
  </protectedRanges>
  <conditionalFormatting sqref="F2">
    <cfRule type="top10" dxfId="6442" priority="13" rank="1"/>
  </conditionalFormatting>
  <conditionalFormatting sqref="G2">
    <cfRule type="top10" dxfId="6441" priority="12" rank="1"/>
  </conditionalFormatting>
  <conditionalFormatting sqref="H2">
    <cfRule type="top10" dxfId="6440" priority="11" rank="1"/>
  </conditionalFormatting>
  <conditionalFormatting sqref="I2">
    <cfRule type="top10" dxfId="6439" priority="9" rank="1"/>
  </conditionalFormatting>
  <conditionalFormatting sqref="J2">
    <cfRule type="top10" dxfId="6438" priority="10" rank="1"/>
  </conditionalFormatting>
  <conditionalFormatting sqref="E2">
    <cfRule type="top10" dxfId="6437" priority="14" rank="1"/>
  </conditionalFormatting>
  <conditionalFormatting sqref="F3">
    <cfRule type="top10" dxfId="6436" priority="6" rank="1"/>
  </conditionalFormatting>
  <conditionalFormatting sqref="I3">
    <cfRule type="top10" dxfId="6435" priority="3" rank="1"/>
    <cfRule type="top10" dxfId="6434" priority="8" rank="1"/>
  </conditionalFormatting>
  <conditionalFormatting sqref="E3">
    <cfRule type="top10" dxfId="6433" priority="7" rank="1"/>
  </conditionalFormatting>
  <conditionalFormatting sqref="G3">
    <cfRule type="top10" dxfId="6432" priority="5" rank="1"/>
  </conditionalFormatting>
  <conditionalFormatting sqref="H3">
    <cfRule type="top10" dxfId="6431" priority="4" rank="1"/>
  </conditionalFormatting>
  <conditionalFormatting sqref="J3">
    <cfRule type="top10" dxfId="6430" priority="2" rank="1"/>
  </conditionalFormatting>
  <conditionalFormatting sqref="E3:J3">
    <cfRule type="cellIs" dxfId="6429" priority="1" operator="greaterThanOrEqual">
      <formula>200</formula>
    </cfRule>
  </conditionalFormatting>
  <hyperlinks>
    <hyperlink ref="Q1" location="'National Rankings'!A1" display="Back to Ranking" xr:uid="{C25B89B8-2377-4E35-ABBB-F04EC045BE6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C1A292-38E0-47CA-A083-CA24B99C1EB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B774B-A939-4A42-854D-C94C07DE106D}">
  <sheetPr codeName="Sheet86"/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120</v>
      </c>
      <c r="C2" s="16">
        <v>44670</v>
      </c>
      <c r="D2" s="17" t="s">
        <v>49</v>
      </c>
      <c r="E2" s="18">
        <v>194</v>
      </c>
      <c r="F2" s="18">
        <v>197</v>
      </c>
      <c r="G2" s="18">
        <v>194</v>
      </c>
      <c r="H2" s="18">
        <v>194</v>
      </c>
      <c r="I2" s="18"/>
      <c r="J2" s="18"/>
      <c r="K2" s="21">
        <v>4</v>
      </c>
      <c r="L2" s="21">
        <v>779</v>
      </c>
      <c r="M2" s="22">
        <v>194.75</v>
      </c>
      <c r="N2" s="23">
        <v>6</v>
      </c>
      <c r="O2" s="24">
        <v>200.75</v>
      </c>
    </row>
    <row r="4" spans="1:17" x14ac:dyDescent="0.3">
      <c r="K4" s="8">
        <f>SUM(K2:K3)</f>
        <v>4</v>
      </c>
      <c r="L4" s="8">
        <f>SUM(L2:L3)</f>
        <v>779</v>
      </c>
      <c r="M4" s="7">
        <f>SUM(L4/K4)</f>
        <v>194.75</v>
      </c>
      <c r="N4" s="8">
        <f>SUM(N2:N3)</f>
        <v>6</v>
      </c>
      <c r="O4" s="12">
        <f>SUM(M4+N4)</f>
        <v>200.75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3_1"/>
    <protectedRange algorithmName="SHA-512" hashValue="ON39YdpmFHfN9f47KpiRvqrKx0V9+erV1CNkpWzYhW/Qyc6aT8rEyCrvauWSYGZK2ia3o7vd3akF07acHAFpOA==" saltValue="yVW9XmDwTqEnmpSGai0KYg==" spinCount="100000" sqref="D2" name="Range1_1_1_4_1"/>
  </protectedRanges>
  <conditionalFormatting sqref="J2">
    <cfRule type="top10" dxfId="1301" priority="1" rank="1"/>
  </conditionalFormatting>
  <conditionalFormatting sqref="I2">
    <cfRule type="top10" dxfId="1300" priority="2" rank="1"/>
  </conditionalFormatting>
  <conditionalFormatting sqref="H2">
    <cfRule type="top10" dxfId="1299" priority="3" rank="1"/>
  </conditionalFormatting>
  <conditionalFormatting sqref="G2">
    <cfRule type="top10" dxfId="1298" priority="4" rank="1"/>
  </conditionalFormatting>
  <conditionalFormatting sqref="F2">
    <cfRule type="top10" dxfId="1297" priority="5" rank="1"/>
  </conditionalFormatting>
  <conditionalFormatting sqref="E2">
    <cfRule type="top10" dxfId="1296" priority="6" rank="1"/>
  </conditionalFormatting>
  <hyperlinks>
    <hyperlink ref="Q1" location="'National Rankings'!A1" display="Back to Ranking" xr:uid="{9598566C-8695-45EE-AB9F-DF51B04DD7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9FEB05-9E3F-473B-9C5B-68CDBEC267F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22BB4-9497-47E0-BE63-93542DE59D41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280</v>
      </c>
      <c r="C2" s="16">
        <v>44821</v>
      </c>
      <c r="D2" s="17" t="s">
        <v>163</v>
      </c>
      <c r="E2" s="18">
        <v>197</v>
      </c>
      <c r="F2" s="18">
        <v>197</v>
      </c>
      <c r="G2" s="18">
        <v>196</v>
      </c>
      <c r="H2" s="18">
        <v>198</v>
      </c>
      <c r="I2" s="18"/>
      <c r="J2" s="18"/>
      <c r="K2" s="21">
        <v>4</v>
      </c>
      <c r="L2" s="21">
        <v>788</v>
      </c>
      <c r="M2" s="22">
        <v>197</v>
      </c>
      <c r="N2" s="23">
        <v>6</v>
      </c>
      <c r="O2" s="24">
        <v>203</v>
      </c>
    </row>
    <row r="4" spans="1:17" x14ac:dyDescent="0.3">
      <c r="K4" s="8">
        <f>SUM(K2:K3)</f>
        <v>4</v>
      </c>
      <c r="L4" s="8">
        <f>SUM(L2:L3)</f>
        <v>788</v>
      </c>
      <c r="M4" s="7">
        <f>SUM(L4/K4)</f>
        <v>197</v>
      </c>
      <c r="N4" s="8">
        <f>SUM(N2:N3)</f>
        <v>6</v>
      </c>
      <c r="O4" s="12">
        <f>SUM(M4+N4)</f>
        <v>203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20_1"/>
    <protectedRange algorithmName="SHA-512" hashValue="ON39YdpmFHfN9f47KpiRvqrKx0V9+erV1CNkpWzYhW/Qyc6aT8rEyCrvauWSYGZK2ia3o7vd3akF07acHAFpOA==" saltValue="yVW9XmDwTqEnmpSGai0KYg==" spinCount="100000" sqref="D2" name="Range1_1_25_1"/>
    <protectedRange algorithmName="SHA-512" hashValue="ON39YdpmFHfN9f47KpiRvqrKx0V9+erV1CNkpWzYhW/Qyc6aT8rEyCrvauWSYGZK2ia3o7vd3akF07acHAFpOA==" saltValue="yVW9XmDwTqEnmpSGai0KYg==" spinCount="100000" sqref="E2:H2" name="Range1_3_6_1"/>
  </protectedRanges>
  <conditionalFormatting sqref="F2">
    <cfRule type="top10" dxfId="1295" priority="6" rank="1"/>
  </conditionalFormatting>
  <conditionalFormatting sqref="I2">
    <cfRule type="top10" dxfId="1294" priority="3" rank="1"/>
    <cfRule type="top10" dxfId="1293" priority="8" rank="1"/>
  </conditionalFormatting>
  <conditionalFormatting sqref="E2">
    <cfRule type="top10" dxfId="1292" priority="7" rank="1"/>
  </conditionalFormatting>
  <conditionalFormatting sqref="G2">
    <cfRule type="top10" dxfId="1291" priority="5" rank="1"/>
  </conditionalFormatting>
  <conditionalFormatting sqref="H2">
    <cfRule type="top10" dxfId="1290" priority="4" rank="1"/>
  </conditionalFormatting>
  <conditionalFormatting sqref="J2">
    <cfRule type="top10" dxfId="1289" priority="2" rank="1"/>
  </conditionalFormatting>
  <conditionalFormatting sqref="E2:J2">
    <cfRule type="cellIs" dxfId="1288" priority="1" operator="greaterThanOrEqual">
      <formula>200</formula>
    </cfRule>
  </conditionalFormatting>
  <hyperlinks>
    <hyperlink ref="Q1" location="'National Rankings'!A1" display="Back to Ranking" xr:uid="{EA1F2F91-CABF-49F7-B4DD-1D19B681E1D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680959-5C3B-4894-B887-19096A2B036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C14CE-910B-45FE-8572-4811F75384E2}">
  <sheetPr codeName="Sheet88"/>
  <dimension ref="A1:Q7"/>
  <sheetViews>
    <sheetView workbookViewId="0">
      <selection activeCell="A5" sqref="A5:O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121</v>
      </c>
      <c r="C2" s="16">
        <v>44661</v>
      </c>
      <c r="D2" s="17" t="s">
        <v>77</v>
      </c>
      <c r="E2" s="18">
        <v>194</v>
      </c>
      <c r="F2" s="18">
        <v>196</v>
      </c>
      <c r="G2" s="18">
        <v>196</v>
      </c>
      <c r="H2" s="18">
        <v>191</v>
      </c>
      <c r="I2" s="18"/>
      <c r="J2" s="18"/>
      <c r="K2" s="21">
        <v>4</v>
      </c>
      <c r="L2" s="21">
        <v>777</v>
      </c>
      <c r="M2" s="22">
        <v>194.25</v>
      </c>
      <c r="N2" s="23">
        <v>11</v>
      </c>
      <c r="O2" s="24">
        <v>205.25</v>
      </c>
    </row>
    <row r="3" spans="1:17" x14ac:dyDescent="0.3">
      <c r="A3" s="14" t="s">
        <v>37</v>
      </c>
      <c r="B3" s="15" t="s">
        <v>121</v>
      </c>
      <c r="C3" s="16">
        <v>44689</v>
      </c>
      <c r="D3" s="17" t="s">
        <v>77</v>
      </c>
      <c r="E3" s="18">
        <v>185</v>
      </c>
      <c r="F3" s="18">
        <v>195</v>
      </c>
      <c r="G3" s="18">
        <v>194</v>
      </c>
      <c r="H3" s="18">
        <v>190</v>
      </c>
      <c r="I3" s="18"/>
      <c r="J3" s="18"/>
      <c r="K3" s="21">
        <v>4</v>
      </c>
      <c r="L3" s="21">
        <v>764</v>
      </c>
      <c r="M3" s="22">
        <v>191</v>
      </c>
      <c r="N3" s="23">
        <v>2</v>
      </c>
      <c r="O3" s="24">
        <v>193</v>
      </c>
    </row>
    <row r="4" spans="1:17" x14ac:dyDescent="0.3">
      <c r="A4" s="43" t="s">
        <v>22</v>
      </c>
      <c r="B4" s="15" t="s">
        <v>121</v>
      </c>
      <c r="C4" s="16">
        <v>44724</v>
      </c>
      <c r="D4" s="17" t="s">
        <v>77</v>
      </c>
      <c r="E4" s="18">
        <v>189</v>
      </c>
      <c r="F4" s="18">
        <v>189</v>
      </c>
      <c r="G4" s="18">
        <v>191</v>
      </c>
      <c r="H4" s="18">
        <v>188</v>
      </c>
      <c r="I4" s="18"/>
      <c r="J4" s="18"/>
      <c r="K4" s="21">
        <v>4</v>
      </c>
      <c r="L4" s="21">
        <v>757</v>
      </c>
      <c r="M4" s="22">
        <v>189.25</v>
      </c>
      <c r="N4" s="23">
        <v>3</v>
      </c>
      <c r="O4" s="24">
        <v>192.25</v>
      </c>
    </row>
    <row r="5" spans="1:17" x14ac:dyDescent="0.3">
      <c r="A5" s="14" t="s">
        <v>62</v>
      </c>
      <c r="B5" s="15" t="s">
        <v>121</v>
      </c>
      <c r="C5" s="16">
        <v>44801</v>
      </c>
      <c r="D5" s="17" t="s">
        <v>146</v>
      </c>
      <c r="E5" s="18">
        <v>191</v>
      </c>
      <c r="F5" s="18">
        <v>194</v>
      </c>
      <c r="G5" s="18">
        <v>194</v>
      </c>
      <c r="H5" s="18">
        <v>196</v>
      </c>
      <c r="I5" s="18">
        <v>192</v>
      </c>
      <c r="J5" s="18">
        <v>189</v>
      </c>
      <c r="K5" s="21">
        <v>6</v>
      </c>
      <c r="L5" s="21">
        <v>1156</v>
      </c>
      <c r="M5" s="22">
        <v>192.66666666666666</v>
      </c>
      <c r="N5" s="23">
        <v>4</v>
      </c>
      <c r="O5" s="24">
        <f>SUM(M5+N5)</f>
        <v>196.66666666666666</v>
      </c>
    </row>
    <row r="7" spans="1:17" x14ac:dyDescent="0.3">
      <c r="K7" s="8">
        <f>SUM(K2:K6)</f>
        <v>18</v>
      </c>
      <c r="L7" s="8">
        <f>SUM(L2:L6)</f>
        <v>3454</v>
      </c>
      <c r="M7" s="7">
        <f>SUM(L7/K7)</f>
        <v>191.88888888888889</v>
      </c>
      <c r="N7" s="8">
        <f>SUM(N2:N6)</f>
        <v>20</v>
      </c>
      <c r="O7" s="12">
        <f>SUM(M7+N7)</f>
        <v>211.88888888888889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3"/>
    <protectedRange algorithmName="SHA-512" hashValue="ON39YdpmFHfN9f47KpiRvqrKx0V9+erV1CNkpWzYhW/Qyc6aT8rEyCrvauWSYGZK2ia3o7vd3akF07acHAFpOA==" saltValue="yVW9XmDwTqEnmpSGai0KYg==" spinCount="100000" sqref="D2" name="Range1_1_1_4"/>
    <protectedRange algorithmName="SHA-512" hashValue="ON39YdpmFHfN9f47KpiRvqrKx0V9+erV1CNkpWzYhW/Qyc6aT8rEyCrvauWSYGZK2ia3o7vd3akF07acHAFpOA==" saltValue="yVW9XmDwTqEnmpSGai0KYg==" spinCount="100000" sqref="B3:C3 I3:J3" name="Range1_6"/>
    <protectedRange algorithmName="SHA-512" hashValue="ON39YdpmFHfN9f47KpiRvqrKx0V9+erV1CNkpWzYhW/Qyc6aT8rEyCrvauWSYGZK2ia3o7vd3akF07acHAFpOA==" saltValue="yVW9XmDwTqEnmpSGai0KYg==" spinCount="100000" sqref="D3" name="Range1_1_18"/>
    <protectedRange algorithmName="SHA-512" hashValue="ON39YdpmFHfN9f47KpiRvqrKx0V9+erV1CNkpWzYhW/Qyc6aT8rEyCrvauWSYGZK2ia3o7vd3akF07acHAFpOA==" saltValue="yVW9XmDwTqEnmpSGai0KYg==" spinCount="100000" sqref="E3:H3" name="Range1_3_7"/>
    <protectedRange algorithmName="SHA-512" hashValue="ON39YdpmFHfN9f47KpiRvqrKx0V9+erV1CNkpWzYhW/Qyc6aT8rEyCrvauWSYGZK2ia3o7vd3akF07acHAFpOA==" saltValue="yVW9XmDwTqEnmpSGai0KYg==" spinCount="100000" sqref="B4:C4 I4:J4" name="Range1_39"/>
    <protectedRange algorithmName="SHA-512" hashValue="ON39YdpmFHfN9f47KpiRvqrKx0V9+erV1CNkpWzYhW/Qyc6aT8rEyCrvauWSYGZK2ia3o7vd3akF07acHAFpOA==" saltValue="yVW9XmDwTqEnmpSGai0KYg==" spinCount="100000" sqref="D4" name="Range1_1_39"/>
    <protectedRange algorithmName="SHA-512" hashValue="ON39YdpmFHfN9f47KpiRvqrKx0V9+erV1CNkpWzYhW/Qyc6aT8rEyCrvauWSYGZK2ia3o7vd3akF07acHAFpOA==" saltValue="yVW9XmDwTqEnmpSGai0KYg==" spinCount="100000" sqref="E4:H4" name="Range1_3_14"/>
    <protectedRange algorithmName="SHA-512" hashValue="ON39YdpmFHfN9f47KpiRvqrKx0V9+erV1CNkpWzYhW/Qyc6aT8rEyCrvauWSYGZK2ia3o7vd3akF07acHAFpOA==" saltValue="yVW9XmDwTqEnmpSGai0KYg==" spinCount="100000" sqref="B5:C5 E5:J5" name="Range1_9"/>
    <protectedRange algorithmName="SHA-512" hashValue="ON39YdpmFHfN9f47KpiRvqrKx0V9+erV1CNkpWzYhW/Qyc6aT8rEyCrvauWSYGZK2ia3o7vd3akF07acHAFpOA==" saltValue="yVW9XmDwTqEnmpSGai0KYg==" spinCount="100000" sqref="D5" name="Range1_1_17"/>
  </protectedRanges>
  <conditionalFormatting sqref="J2">
    <cfRule type="top10" dxfId="1287" priority="22" rank="1"/>
  </conditionalFormatting>
  <conditionalFormatting sqref="I2">
    <cfRule type="top10" dxfId="1286" priority="23" rank="1"/>
  </conditionalFormatting>
  <conditionalFormatting sqref="H2">
    <cfRule type="top10" dxfId="1285" priority="24" rank="1"/>
  </conditionalFormatting>
  <conditionalFormatting sqref="G2">
    <cfRule type="top10" dxfId="1284" priority="25" rank="1"/>
  </conditionalFormatting>
  <conditionalFormatting sqref="F2">
    <cfRule type="top10" dxfId="1283" priority="26" rank="1"/>
  </conditionalFormatting>
  <conditionalFormatting sqref="E2">
    <cfRule type="top10" dxfId="1282" priority="27" rank="1"/>
  </conditionalFormatting>
  <conditionalFormatting sqref="F3">
    <cfRule type="top10" dxfId="1281" priority="19" rank="1"/>
  </conditionalFormatting>
  <conditionalFormatting sqref="I3">
    <cfRule type="top10" dxfId="1280" priority="16" rank="1"/>
    <cfRule type="top10" dxfId="1279" priority="21" rank="1"/>
  </conditionalFormatting>
  <conditionalFormatting sqref="E3">
    <cfRule type="top10" dxfId="1278" priority="20" rank="1"/>
  </conditionalFormatting>
  <conditionalFormatting sqref="G3">
    <cfRule type="top10" dxfId="1277" priority="18" rank="1"/>
  </conditionalFormatting>
  <conditionalFormatting sqref="H3">
    <cfRule type="top10" dxfId="1276" priority="17" rank="1"/>
  </conditionalFormatting>
  <conditionalFormatting sqref="J3">
    <cfRule type="top10" dxfId="1275" priority="15" rank="1"/>
  </conditionalFormatting>
  <conditionalFormatting sqref="E3:J3">
    <cfRule type="cellIs" dxfId="1274" priority="14" operator="greaterThanOrEqual">
      <formula>200</formula>
    </cfRule>
  </conditionalFormatting>
  <conditionalFormatting sqref="I4">
    <cfRule type="top10" dxfId="1273" priority="9" rank="1"/>
  </conditionalFormatting>
  <conditionalFormatting sqref="E4">
    <cfRule type="top10" dxfId="1272" priority="13" rank="1"/>
  </conditionalFormatting>
  <conditionalFormatting sqref="G4">
    <cfRule type="top10" dxfId="1271" priority="11" rank="1"/>
  </conditionalFormatting>
  <conditionalFormatting sqref="H4">
    <cfRule type="top10" dxfId="1270" priority="10" rank="1"/>
  </conditionalFormatting>
  <conditionalFormatting sqref="J4">
    <cfRule type="top10" dxfId="1269" priority="8" rank="1"/>
  </conditionalFormatting>
  <conditionalFormatting sqref="F4">
    <cfRule type="top10" dxfId="1268" priority="12" rank="1"/>
  </conditionalFormatting>
  <conditionalFormatting sqref="F5">
    <cfRule type="top10" dxfId="1267" priority="2" rank="1"/>
  </conditionalFormatting>
  <conditionalFormatting sqref="G5">
    <cfRule type="top10" dxfId="1266" priority="3" rank="1"/>
  </conditionalFormatting>
  <conditionalFormatting sqref="H5">
    <cfRule type="top10" dxfId="1265" priority="4" rank="1"/>
  </conditionalFormatting>
  <conditionalFormatting sqref="I5">
    <cfRule type="top10" dxfId="1264" priority="5" rank="1"/>
  </conditionalFormatting>
  <conditionalFormatting sqref="J5">
    <cfRule type="top10" dxfId="1263" priority="6" rank="1"/>
  </conditionalFormatting>
  <conditionalFormatting sqref="E5">
    <cfRule type="top10" dxfId="1262" priority="7" rank="1"/>
  </conditionalFormatting>
  <conditionalFormatting sqref="E5:J5">
    <cfRule type="cellIs" dxfId="1261" priority="1" operator="equal">
      <formula>200</formula>
    </cfRule>
  </conditionalFormatting>
  <hyperlinks>
    <hyperlink ref="Q1" location="'National Rankings'!A1" display="Back to Ranking" xr:uid="{65F95930-955F-4CFA-95BB-E42F82BCB7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6907BA-2111-44F1-8632-6C56D4B2B79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B4C3D-8298-437D-807A-2084DAB0E950}">
  <sheetPr codeName="Sheet35"/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22</v>
      </c>
      <c r="B2" s="15" t="s">
        <v>30</v>
      </c>
      <c r="C2" s="16">
        <v>44612</v>
      </c>
      <c r="D2" s="17" t="s">
        <v>33</v>
      </c>
      <c r="E2" s="18">
        <v>184</v>
      </c>
      <c r="F2" s="18">
        <v>184</v>
      </c>
      <c r="G2" s="18">
        <v>180</v>
      </c>
      <c r="H2" s="18">
        <v>184</v>
      </c>
      <c r="I2" s="18"/>
      <c r="J2" s="18"/>
      <c r="K2" s="21">
        <v>4</v>
      </c>
      <c r="L2" s="21">
        <v>732</v>
      </c>
      <c r="M2" s="22">
        <v>183</v>
      </c>
      <c r="N2" s="23">
        <v>2</v>
      </c>
      <c r="O2" s="24">
        <v>185</v>
      </c>
    </row>
    <row r="4" spans="1:17" x14ac:dyDescent="0.3">
      <c r="K4" s="8">
        <f>SUM(K2:K3)</f>
        <v>4</v>
      </c>
      <c r="L4" s="8">
        <f>SUM(L2:L3)</f>
        <v>732</v>
      </c>
      <c r="M4" s="7">
        <f>SUM(L4/K4)</f>
        <v>183</v>
      </c>
      <c r="N4" s="8">
        <f>SUM(N2:N3)</f>
        <v>2</v>
      </c>
      <c r="O4" s="12">
        <f>SUM(M4+N4)</f>
        <v>185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F970F803-3D5C-44BD-8A93-A451D801C95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D7914A-F7D6-4836-8D5B-0F59D88C8F6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5E71-A5F1-4DA3-9522-9EF0449D3AA3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283</v>
      </c>
      <c r="C2" s="16">
        <v>44876</v>
      </c>
      <c r="D2" s="17" t="s">
        <v>38</v>
      </c>
      <c r="E2" s="18">
        <v>191</v>
      </c>
      <c r="F2" s="18">
        <v>183</v>
      </c>
      <c r="G2" s="18">
        <v>197.001</v>
      </c>
      <c r="H2" s="18">
        <v>187</v>
      </c>
      <c r="I2" s="18">
        <v>191</v>
      </c>
      <c r="J2" s="18">
        <v>191</v>
      </c>
      <c r="K2" s="21">
        <v>6</v>
      </c>
      <c r="L2" s="21">
        <v>1140.001</v>
      </c>
      <c r="M2" s="22">
        <v>190.00016666666667</v>
      </c>
      <c r="N2" s="23">
        <v>8</v>
      </c>
      <c r="O2" s="24">
        <v>198.00016666666667</v>
      </c>
    </row>
    <row r="4" spans="1:17" x14ac:dyDescent="0.3">
      <c r="K4" s="8">
        <f>SUM(K2:K3)</f>
        <v>6</v>
      </c>
      <c r="L4" s="8">
        <f>SUM(L2:L3)</f>
        <v>1140.001</v>
      </c>
      <c r="M4" s="7">
        <f>SUM(L4/K4)</f>
        <v>190.00016666666667</v>
      </c>
      <c r="N4" s="8">
        <f>SUM(N2:N3)</f>
        <v>8</v>
      </c>
      <c r="O4" s="12">
        <f>SUM(M4+N4)</f>
        <v>198.00016666666667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4"/>
    <protectedRange algorithmName="SHA-512" hashValue="ON39YdpmFHfN9f47KpiRvqrKx0V9+erV1CNkpWzYhW/Qyc6aT8rEyCrvauWSYGZK2ia3o7vd3akF07acHAFpOA==" saltValue="yVW9XmDwTqEnmpSGai0KYg==" spinCount="100000" sqref="D2" name="Range1_1_40"/>
    <protectedRange algorithmName="SHA-512" hashValue="ON39YdpmFHfN9f47KpiRvqrKx0V9+erV1CNkpWzYhW/Qyc6aT8rEyCrvauWSYGZK2ia3o7vd3akF07acHAFpOA==" saltValue="yVW9XmDwTqEnmpSGai0KYg==" spinCount="100000" sqref="E2:H2" name="Range1_3_21"/>
  </protectedRanges>
  <conditionalFormatting sqref="F2">
    <cfRule type="top10" dxfId="1260" priority="5" rank="1"/>
  </conditionalFormatting>
  <conditionalFormatting sqref="G2">
    <cfRule type="top10" dxfId="1259" priority="4" rank="1"/>
  </conditionalFormatting>
  <conditionalFormatting sqref="H2">
    <cfRule type="top10" dxfId="1258" priority="3" rank="1"/>
  </conditionalFormatting>
  <conditionalFormatting sqref="I2">
    <cfRule type="top10" dxfId="1257" priority="1" rank="1"/>
  </conditionalFormatting>
  <conditionalFormatting sqref="J2">
    <cfRule type="top10" dxfId="1256" priority="2" rank="1"/>
  </conditionalFormatting>
  <conditionalFormatting sqref="E2">
    <cfRule type="top10" dxfId="1255" priority="6" rank="1"/>
  </conditionalFormatting>
  <hyperlinks>
    <hyperlink ref="Q1" location="'National Rankings'!A1" display="Back to Ranking" xr:uid="{FA131913-9C70-4F2A-B96F-853F37CE247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53BA8C-8376-4D18-A6CD-BE249C18F88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D0A4A-905B-4AB0-89FD-E7437B52260F}">
  <dimension ref="A1:Q4"/>
  <sheetViews>
    <sheetView workbookViewId="0">
      <selection activeCell="B28" sqref="B2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250</v>
      </c>
      <c r="C2" s="16">
        <v>44807</v>
      </c>
      <c r="D2" s="17" t="s">
        <v>241</v>
      </c>
      <c r="E2" s="18">
        <v>198</v>
      </c>
      <c r="F2" s="18">
        <v>199</v>
      </c>
      <c r="G2" s="18">
        <v>198</v>
      </c>
      <c r="H2" s="18">
        <v>197</v>
      </c>
      <c r="I2" s="18">
        <v>198</v>
      </c>
      <c r="J2" s="18">
        <v>200</v>
      </c>
      <c r="K2" s="21">
        <v>6</v>
      </c>
      <c r="L2" s="21">
        <v>1190</v>
      </c>
      <c r="M2" s="22">
        <v>198.33333333333334</v>
      </c>
      <c r="N2" s="23">
        <v>4</v>
      </c>
      <c r="O2" s="24">
        <v>202.33333333333334</v>
      </c>
    </row>
    <row r="4" spans="1:17" x14ac:dyDescent="0.3">
      <c r="K4" s="8">
        <f>SUM(K2:K3)</f>
        <v>6</v>
      </c>
      <c r="L4" s="8">
        <f>SUM(L2:L3)</f>
        <v>1190</v>
      </c>
      <c r="M4" s="7">
        <f>SUM(L4/K4)</f>
        <v>198.33333333333334</v>
      </c>
      <c r="N4" s="8">
        <f>SUM(N2:N3)</f>
        <v>4</v>
      </c>
      <c r="O4" s="12">
        <f>SUM(M4+N4)</f>
        <v>202.33333333333334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D2" name="Range1_1_18"/>
    <protectedRange algorithmName="SHA-512" hashValue="ON39YdpmFHfN9f47KpiRvqrKx0V9+erV1CNkpWzYhW/Qyc6aT8rEyCrvauWSYGZK2ia3o7vd3akF07acHAFpOA==" saltValue="yVW9XmDwTqEnmpSGai0KYg==" spinCount="100000" sqref="E2:H2" name="Range1_3_7"/>
  </protectedRanges>
  <conditionalFormatting sqref="F2">
    <cfRule type="top10" dxfId="1254" priority="6" rank="1"/>
  </conditionalFormatting>
  <conditionalFormatting sqref="I2">
    <cfRule type="top10" dxfId="1253" priority="3" rank="1"/>
    <cfRule type="top10" dxfId="1252" priority="8" rank="1"/>
  </conditionalFormatting>
  <conditionalFormatting sqref="E2">
    <cfRule type="top10" dxfId="1251" priority="7" rank="1"/>
  </conditionalFormatting>
  <conditionalFormatting sqref="G2">
    <cfRule type="top10" dxfId="1250" priority="5" rank="1"/>
  </conditionalFormatting>
  <conditionalFormatting sqref="H2">
    <cfRule type="top10" dxfId="1249" priority="4" rank="1"/>
  </conditionalFormatting>
  <conditionalFormatting sqref="J2">
    <cfRule type="top10" dxfId="1248" priority="2" rank="1"/>
  </conditionalFormatting>
  <conditionalFormatting sqref="E2:J2">
    <cfRule type="cellIs" dxfId="1247" priority="1" operator="greaterThanOrEqual">
      <formula>200</formula>
    </cfRule>
  </conditionalFormatting>
  <hyperlinks>
    <hyperlink ref="Q1" location="'National Rankings'!A1" display="Back to Ranking" xr:uid="{B094FEB1-A8B0-4471-B972-6C7D480140C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0993EB-403F-44FE-A4D0-EC412422C89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6EB87-3095-4D43-B6DF-B62E60A3E726}">
  <dimension ref="A1:Q4"/>
  <sheetViews>
    <sheetView workbookViewId="0">
      <selection activeCell="B28" sqref="B2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251</v>
      </c>
      <c r="C2" s="16">
        <v>44807</v>
      </c>
      <c r="D2" s="17" t="s">
        <v>235</v>
      </c>
      <c r="E2" s="18">
        <v>193</v>
      </c>
      <c r="F2" s="18">
        <v>196</v>
      </c>
      <c r="G2" s="18">
        <v>190</v>
      </c>
      <c r="H2" s="18">
        <v>192</v>
      </c>
      <c r="I2" s="18"/>
      <c r="J2" s="18"/>
      <c r="K2" s="21">
        <v>4</v>
      </c>
      <c r="L2" s="21">
        <v>771</v>
      </c>
      <c r="M2" s="22">
        <v>192.75</v>
      </c>
      <c r="N2" s="23">
        <v>3</v>
      </c>
      <c r="O2" s="24">
        <v>195.75</v>
      </c>
    </row>
    <row r="4" spans="1:17" x14ac:dyDescent="0.3">
      <c r="K4" s="8">
        <f>SUM(K2:K3)</f>
        <v>4</v>
      </c>
      <c r="L4" s="8">
        <f>SUM(L2:L3)</f>
        <v>771</v>
      </c>
      <c r="M4" s="7">
        <f>SUM(L4/K4)</f>
        <v>192.75</v>
      </c>
      <c r="N4" s="8">
        <f>SUM(N2:N3)</f>
        <v>3</v>
      </c>
      <c r="O4" s="12">
        <f>SUM(M4+N4)</f>
        <v>195.75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2_1"/>
    <protectedRange algorithmName="SHA-512" hashValue="ON39YdpmFHfN9f47KpiRvqrKx0V9+erV1CNkpWzYhW/Qyc6aT8rEyCrvauWSYGZK2ia3o7vd3akF07acHAFpOA==" saltValue="yVW9XmDwTqEnmpSGai0KYg==" spinCount="100000" sqref="D2" name="Range1_1_19_1"/>
  </protectedRanges>
  <conditionalFormatting sqref="F2">
    <cfRule type="top10" dxfId="1246" priority="2" rank="1"/>
  </conditionalFormatting>
  <conditionalFormatting sqref="G2">
    <cfRule type="top10" dxfId="1245" priority="3" rank="1"/>
  </conditionalFormatting>
  <conditionalFormatting sqref="H2">
    <cfRule type="top10" dxfId="1244" priority="4" rank="1"/>
  </conditionalFormatting>
  <conditionalFormatting sqref="I2">
    <cfRule type="top10" dxfId="1243" priority="5" rank="1"/>
  </conditionalFormatting>
  <conditionalFormatting sqref="J2">
    <cfRule type="top10" dxfId="1242" priority="6" rank="1"/>
  </conditionalFormatting>
  <conditionalFormatting sqref="E2">
    <cfRule type="top10" dxfId="1241" priority="7" rank="1"/>
  </conditionalFormatting>
  <conditionalFormatting sqref="E2:J2">
    <cfRule type="cellIs" dxfId="1240" priority="1" operator="equal">
      <formula>200</formula>
    </cfRule>
  </conditionalFormatting>
  <hyperlinks>
    <hyperlink ref="Q1" location="'National Rankings'!A1" display="Back to Ranking" xr:uid="{F5876810-31B7-474B-8B27-96ECE47973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4D3F1C-3113-49D8-BAEA-6193B0F594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942CE-53AB-4F3A-B0AC-9C2DA00AE649}">
  <sheetPr codeName="Sheet79"/>
  <dimension ref="A1:Q4"/>
  <sheetViews>
    <sheetView workbookViewId="0">
      <selection activeCell="A2" sqref="A2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65</v>
      </c>
      <c r="C2" s="16">
        <v>44647</v>
      </c>
      <c r="D2" s="17" t="s">
        <v>49</v>
      </c>
      <c r="E2" s="18">
        <v>186</v>
      </c>
      <c r="F2" s="18">
        <v>186</v>
      </c>
      <c r="G2" s="18">
        <v>182</v>
      </c>
      <c r="H2" s="18">
        <v>190</v>
      </c>
      <c r="I2" s="18"/>
      <c r="J2" s="18"/>
      <c r="K2" s="21">
        <v>4</v>
      </c>
      <c r="L2" s="21">
        <v>744</v>
      </c>
      <c r="M2" s="22">
        <v>186</v>
      </c>
      <c r="N2" s="23">
        <v>2</v>
      </c>
      <c r="O2" s="24">
        <v>188</v>
      </c>
    </row>
    <row r="4" spans="1:17" x14ac:dyDescent="0.3">
      <c r="K4" s="8">
        <f>SUM(K2:K3)</f>
        <v>4</v>
      </c>
      <c r="L4" s="8">
        <f>SUM(L2:L3)</f>
        <v>744</v>
      </c>
      <c r="M4" s="7">
        <f>SUM(L4/K4)</f>
        <v>186</v>
      </c>
      <c r="N4" s="8">
        <f>SUM(N2:N3)</f>
        <v>2</v>
      </c>
      <c r="O4" s="12">
        <f>SUM(M4+N4)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F2">
    <cfRule type="top10" dxfId="1239" priority="5" rank="1"/>
  </conditionalFormatting>
  <conditionalFormatting sqref="G2">
    <cfRule type="top10" dxfId="1238" priority="4" rank="1"/>
  </conditionalFormatting>
  <conditionalFormatting sqref="H2">
    <cfRule type="top10" dxfId="1237" priority="3" rank="1"/>
  </conditionalFormatting>
  <conditionalFormatting sqref="I2">
    <cfRule type="top10" dxfId="1236" priority="1" rank="1"/>
  </conditionalFormatting>
  <conditionalFormatting sqref="J2">
    <cfRule type="top10" dxfId="1235" priority="2" rank="1"/>
  </conditionalFormatting>
  <conditionalFormatting sqref="E2">
    <cfRule type="top10" dxfId="1234" priority="6" rank="1"/>
  </conditionalFormatting>
  <hyperlinks>
    <hyperlink ref="Q1" location="'National Rankings'!A1" display="Back to Ranking" xr:uid="{397AEC0C-BB9A-49C1-AB45-6581AFD5DF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26A4CC-EC6D-4A51-BC9D-0474EECF39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437DD-27DC-426E-B0EA-7D4E17F8840D}"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227</v>
      </c>
      <c r="C2" s="16">
        <v>44765</v>
      </c>
      <c r="D2" s="17" t="s">
        <v>133</v>
      </c>
      <c r="E2" s="18">
        <v>195</v>
      </c>
      <c r="F2" s="18">
        <v>197</v>
      </c>
      <c r="G2" s="18">
        <v>197</v>
      </c>
      <c r="H2" s="18">
        <v>197</v>
      </c>
      <c r="I2" s="18">
        <v>194</v>
      </c>
      <c r="J2" s="18">
        <v>196</v>
      </c>
      <c r="K2" s="21">
        <v>6</v>
      </c>
      <c r="L2" s="21">
        <v>1176</v>
      </c>
      <c r="M2" s="22">
        <v>196</v>
      </c>
      <c r="N2" s="23">
        <v>4</v>
      </c>
      <c r="O2" s="24">
        <v>200</v>
      </c>
    </row>
    <row r="3" spans="1:17" x14ac:dyDescent="0.3">
      <c r="A3" s="14" t="s">
        <v>62</v>
      </c>
      <c r="B3" s="15" t="s">
        <v>227</v>
      </c>
      <c r="C3" s="16">
        <v>44828</v>
      </c>
      <c r="D3" s="17" t="s">
        <v>133</v>
      </c>
      <c r="E3" s="18">
        <v>195</v>
      </c>
      <c r="F3" s="18">
        <v>196</v>
      </c>
      <c r="G3" s="18">
        <v>191</v>
      </c>
      <c r="H3" s="18">
        <v>198</v>
      </c>
      <c r="I3" s="18">
        <v>195</v>
      </c>
      <c r="J3" s="18">
        <v>199</v>
      </c>
      <c r="K3" s="21">
        <v>6</v>
      </c>
      <c r="L3" s="21">
        <v>1174</v>
      </c>
      <c r="M3" s="22">
        <v>195.66666666666666</v>
      </c>
      <c r="N3" s="23">
        <v>4</v>
      </c>
      <c r="O3" s="24">
        <v>199.66666666666666</v>
      </c>
    </row>
    <row r="5" spans="1:17" x14ac:dyDescent="0.3">
      <c r="K5" s="8">
        <f>SUM(K2:K4)</f>
        <v>12</v>
      </c>
      <c r="L5" s="8">
        <f>SUM(L2:L4)</f>
        <v>2350</v>
      </c>
      <c r="M5" s="7">
        <f>SUM(L5/K5)</f>
        <v>195.83333333333334</v>
      </c>
      <c r="N5" s="8">
        <f>SUM(N2:N4)</f>
        <v>8</v>
      </c>
      <c r="O5" s="12">
        <f>SUM(M5+N5)</f>
        <v>203.83333333333334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1233" priority="14" rank="1"/>
  </conditionalFormatting>
  <conditionalFormatting sqref="F2">
    <cfRule type="top10" dxfId="1232" priority="13" rank="1"/>
  </conditionalFormatting>
  <conditionalFormatting sqref="G2">
    <cfRule type="top10" dxfId="1231" priority="12" rank="1"/>
  </conditionalFormatting>
  <conditionalFormatting sqref="H2">
    <cfRule type="top10" dxfId="1230" priority="11" rank="1"/>
  </conditionalFormatting>
  <conditionalFormatting sqref="I2">
    <cfRule type="top10" dxfId="1229" priority="10" rank="1"/>
  </conditionalFormatting>
  <conditionalFormatting sqref="J2">
    <cfRule type="top10" dxfId="1228" priority="9" rank="1"/>
  </conditionalFormatting>
  <conditionalFormatting sqref="F3">
    <cfRule type="top10" dxfId="1227" priority="6" rank="1"/>
  </conditionalFormatting>
  <conditionalFormatting sqref="I3">
    <cfRule type="top10" dxfId="1226" priority="3" rank="1"/>
    <cfRule type="top10" dxfId="1225" priority="8" rank="1"/>
  </conditionalFormatting>
  <conditionalFormatting sqref="E3">
    <cfRule type="top10" dxfId="1224" priority="7" rank="1"/>
  </conditionalFormatting>
  <conditionalFormatting sqref="G3">
    <cfRule type="top10" dxfId="1223" priority="5" rank="1"/>
  </conditionalFormatting>
  <conditionalFormatting sqref="H3">
    <cfRule type="top10" dxfId="1222" priority="4" rank="1"/>
  </conditionalFormatting>
  <conditionalFormatting sqref="J3">
    <cfRule type="top10" dxfId="1221" priority="2" rank="1"/>
  </conditionalFormatting>
  <conditionalFormatting sqref="E3:J3">
    <cfRule type="cellIs" dxfId="1220" priority="1" operator="greaterThanOrEqual">
      <formula>200</formula>
    </cfRule>
  </conditionalFormatting>
  <hyperlinks>
    <hyperlink ref="Q1" location="'National Rankings'!A1" display="Back to Ranking" xr:uid="{787618CF-848E-4D37-A212-F1881C84F19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57D1B4-80FB-4828-BF62-6A3F6B6D821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B3FCB-1768-4426-84A0-3021C34CB794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268</v>
      </c>
      <c r="C2" s="16">
        <v>44829</v>
      </c>
      <c r="D2" s="17" t="s">
        <v>146</v>
      </c>
      <c r="E2" s="18">
        <v>197</v>
      </c>
      <c r="F2" s="18">
        <v>185</v>
      </c>
      <c r="G2" s="18">
        <v>188</v>
      </c>
      <c r="H2" s="18">
        <v>190</v>
      </c>
      <c r="I2" s="18"/>
      <c r="J2" s="18"/>
      <c r="K2" s="21">
        <v>4</v>
      </c>
      <c r="L2" s="21">
        <v>760</v>
      </c>
      <c r="M2" s="22">
        <v>190</v>
      </c>
      <c r="N2" s="23">
        <v>2</v>
      </c>
      <c r="O2" s="24">
        <v>192</v>
      </c>
    </row>
    <row r="4" spans="1:17" x14ac:dyDescent="0.3">
      <c r="K4" s="8">
        <f>SUM(K2:K3)</f>
        <v>4</v>
      </c>
      <c r="L4" s="8">
        <f>SUM(L2:L3)</f>
        <v>760</v>
      </c>
      <c r="M4" s="7">
        <f>SUM(L4/K4)</f>
        <v>190</v>
      </c>
      <c r="N4" s="8">
        <f>SUM(N2:N3)</f>
        <v>2</v>
      </c>
      <c r="O4" s="12">
        <f>SUM(M4+N4)</f>
        <v>192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F2">
    <cfRule type="top10" dxfId="1219" priority="6" rank="1"/>
  </conditionalFormatting>
  <conditionalFormatting sqref="I2">
    <cfRule type="top10" dxfId="1218" priority="3" rank="1"/>
    <cfRule type="top10" dxfId="1217" priority="8" rank="1"/>
  </conditionalFormatting>
  <conditionalFormatting sqref="E2">
    <cfRule type="top10" dxfId="1216" priority="7" rank="1"/>
  </conditionalFormatting>
  <conditionalFormatting sqref="G2">
    <cfRule type="top10" dxfId="1215" priority="5" rank="1"/>
  </conditionalFormatting>
  <conditionalFormatting sqref="H2">
    <cfRule type="top10" dxfId="1214" priority="4" rank="1"/>
  </conditionalFormatting>
  <conditionalFormatting sqref="J2">
    <cfRule type="top10" dxfId="1213" priority="2" rank="1"/>
  </conditionalFormatting>
  <conditionalFormatting sqref="E2:J2">
    <cfRule type="cellIs" dxfId="1212" priority="1" operator="greaterThanOrEqual">
      <formula>200</formula>
    </cfRule>
  </conditionalFormatting>
  <hyperlinks>
    <hyperlink ref="Q1" location="'National Rankings'!A1" display="Back to Ranking" xr:uid="{B16BC90D-DADB-4114-97F2-0C0EA6CCE2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66CEF0-336E-4578-8A33-43C0DB6FFDF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03406-FA1D-4020-AD2E-921F1E34D826}">
  <sheetPr codeName="Sheet49"/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15" t="s">
        <v>148</v>
      </c>
      <c r="C2" s="16">
        <v>44716</v>
      </c>
      <c r="D2" s="17" t="s">
        <v>52</v>
      </c>
      <c r="E2" s="18">
        <v>187</v>
      </c>
      <c r="F2" s="18">
        <v>193</v>
      </c>
      <c r="G2" s="18">
        <v>187</v>
      </c>
      <c r="H2" s="18">
        <v>190</v>
      </c>
      <c r="I2" s="18"/>
      <c r="J2" s="18"/>
      <c r="K2" s="21">
        <v>4</v>
      </c>
      <c r="L2" s="21">
        <v>757</v>
      </c>
      <c r="M2" s="22">
        <v>189.25</v>
      </c>
      <c r="N2" s="23">
        <v>2</v>
      </c>
      <c r="O2" s="24">
        <v>191.25</v>
      </c>
    </row>
    <row r="3" spans="1:17" x14ac:dyDescent="0.3">
      <c r="A3" s="14" t="s">
        <v>37</v>
      </c>
      <c r="B3" s="15" t="s">
        <v>148</v>
      </c>
      <c r="C3" s="16">
        <v>44828</v>
      </c>
      <c r="D3" s="17" t="s">
        <v>255</v>
      </c>
      <c r="E3" s="18">
        <v>196</v>
      </c>
      <c r="F3" s="18">
        <v>193</v>
      </c>
      <c r="G3" s="18">
        <v>191</v>
      </c>
      <c r="H3" s="18">
        <v>196</v>
      </c>
      <c r="I3" s="18"/>
      <c r="J3" s="18"/>
      <c r="K3" s="21">
        <v>4</v>
      </c>
      <c r="L3" s="21">
        <v>776</v>
      </c>
      <c r="M3" s="22">
        <v>194</v>
      </c>
      <c r="N3" s="23">
        <v>2</v>
      </c>
      <c r="O3" s="24">
        <v>196</v>
      </c>
    </row>
    <row r="5" spans="1:17" x14ac:dyDescent="0.3">
      <c r="K5" s="8">
        <f>SUM(K2:K4)</f>
        <v>8</v>
      </c>
      <c r="L5" s="8">
        <f>SUM(L2:L4)</f>
        <v>1533</v>
      </c>
      <c r="M5" s="7">
        <f>SUM(L5/K5)</f>
        <v>191.625</v>
      </c>
      <c r="N5" s="8">
        <f>SUM(N2:N4)</f>
        <v>4</v>
      </c>
      <c r="O5" s="12">
        <f>SUM(M5+N5)</f>
        <v>195.625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7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E3:J3 B3:C3" name="Range1_15"/>
    <protectedRange algorithmName="SHA-512" hashValue="ON39YdpmFHfN9f47KpiRvqrKx0V9+erV1CNkpWzYhW/Qyc6aT8rEyCrvauWSYGZK2ia3o7vd3akF07acHAFpOA==" saltValue="yVW9XmDwTqEnmpSGai0KYg==" spinCount="100000" sqref="D3" name="Range1_1_13"/>
  </protectedRanges>
  <conditionalFormatting sqref="F2">
    <cfRule type="top10" dxfId="6428" priority="12" rank="1"/>
  </conditionalFormatting>
  <conditionalFormatting sqref="I2">
    <cfRule type="top10" dxfId="6427" priority="9" rank="1"/>
    <cfRule type="top10" dxfId="6426" priority="14" rank="1"/>
  </conditionalFormatting>
  <conditionalFormatting sqref="E2">
    <cfRule type="top10" dxfId="6425" priority="13" rank="1"/>
  </conditionalFormatting>
  <conditionalFormatting sqref="G2">
    <cfRule type="top10" dxfId="6424" priority="11" rank="1"/>
  </conditionalFormatting>
  <conditionalFormatting sqref="H2">
    <cfRule type="top10" dxfId="6423" priority="10" rank="1"/>
  </conditionalFormatting>
  <conditionalFormatting sqref="J2">
    <cfRule type="top10" dxfId="6422" priority="8" rank="1"/>
  </conditionalFormatting>
  <conditionalFormatting sqref="E2:J2">
    <cfRule type="cellIs" dxfId="6421" priority="7" operator="greaterThanOrEqual">
      <formula>200</formula>
    </cfRule>
  </conditionalFormatting>
  <conditionalFormatting sqref="I3">
    <cfRule type="top10" dxfId="6420" priority="6" rank="1"/>
  </conditionalFormatting>
  <conditionalFormatting sqref="H3">
    <cfRule type="top10" dxfId="6419" priority="2" rank="1"/>
  </conditionalFormatting>
  <conditionalFormatting sqref="J3">
    <cfRule type="top10" dxfId="6418" priority="3" rank="1"/>
  </conditionalFormatting>
  <conditionalFormatting sqref="G3">
    <cfRule type="top10" dxfId="6417" priority="5" rank="1"/>
  </conditionalFormatting>
  <conditionalFormatting sqref="F3">
    <cfRule type="top10" dxfId="6416" priority="4" rank="1"/>
  </conditionalFormatting>
  <conditionalFormatting sqref="E3">
    <cfRule type="top10" dxfId="6415" priority="1" rank="1"/>
  </conditionalFormatting>
  <hyperlinks>
    <hyperlink ref="Q1" location="'National Rankings'!A1" display="Back to Ranking" xr:uid="{F4669E00-19A5-452C-B8ED-98C89C9D54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3C4FA7-425F-489C-A5D9-84B789CF042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25061-0B0A-4F25-A79E-DB8DD947DC15}">
  <sheetPr codeName="Sheet89"/>
  <dimension ref="A1:Q15"/>
  <sheetViews>
    <sheetView workbookViewId="0">
      <selection activeCell="A13" sqref="A13:O1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122</v>
      </c>
      <c r="C2" s="16">
        <v>44661</v>
      </c>
      <c r="D2" s="17" t="s">
        <v>77</v>
      </c>
      <c r="E2" s="18">
        <v>193</v>
      </c>
      <c r="F2" s="18">
        <v>187</v>
      </c>
      <c r="G2" s="18">
        <v>190.1</v>
      </c>
      <c r="H2" s="18">
        <v>195</v>
      </c>
      <c r="I2" s="18"/>
      <c r="J2" s="18"/>
      <c r="K2" s="21">
        <v>4</v>
      </c>
      <c r="L2" s="21">
        <v>765.1</v>
      </c>
      <c r="M2" s="22">
        <v>191.27500000000001</v>
      </c>
      <c r="N2" s="23">
        <v>6</v>
      </c>
      <c r="O2" s="24">
        <v>197.27500000000001</v>
      </c>
    </row>
    <row r="3" spans="1:17" x14ac:dyDescent="0.3">
      <c r="A3" s="14" t="s">
        <v>37</v>
      </c>
      <c r="B3" s="15" t="s">
        <v>122</v>
      </c>
      <c r="C3" s="16">
        <v>44689</v>
      </c>
      <c r="D3" s="17" t="s">
        <v>77</v>
      </c>
      <c r="E3" s="18">
        <v>191.1</v>
      </c>
      <c r="F3" s="18">
        <v>193</v>
      </c>
      <c r="G3" s="18">
        <v>194</v>
      </c>
      <c r="H3" s="18">
        <v>190</v>
      </c>
      <c r="I3" s="18"/>
      <c r="J3" s="18"/>
      <c r="K3" s="21">
        <v>4</v>
      </c>
      <c r="L3" s="21">
        <v>768.1</v>
      </c>
      <c r="M3" s="22">
        <v>192.02500000000001</v>
      </c>
      <c r="N3" s="23">
        <v>6</v>
      </c>
      <c r="O3" s="24">
        <v>198.02500000000001</v>
      </c>
    </row>
    <row r="4" spans="1:17" x14ac:dyDescent="0.3">
      <c r="A4" s="43" t="s">
        <v>22</v>
      </c>
      <c r="B4" s="15" t="s">
        <v>122</v>
      </c>
      <c r="C4" s="16">
        <v>44724</v>
      </c>
      <c r="D4" s="17" t="s">
        <v>77</v>
      </c>
      <c r="E4" s="18">
        <v>190</v>
      </c>
      <c r="F4" s="18">
        <v>191</v>
      </c>
      <c r="G4" s="18">
        <v>193</v>
      </c>
      <c r="H4" s="18">
        <v>190</v>
      </c>
      <c r="I4" s="18"/>
      <c r="J4" s="18"/>
      <c r="K4" s="21">
        <v>4</v>
      </c>
      <c r="L4" s="21">
        <v>764</v>
      </c>
      <c r="M4" s="22">
        <v>191</v>
      </c>
      <c r="N4" s="23">
        <v>4</v>
      </c>
      <c r="O4" s="24">
        <v>195</v>
      </c>
    </row>
    <row r="5" spans="1:17" x14ac:dyDescent="0.3">
      <c r="A5" s="43" t="s">
        <v>22</v>
      </c>
      <c r="B5" s="15" t="s">
        <v>183</v>
      </c>
      <c r="C5" s="16">
        <v>44717</v>
      </c>
      <c r="D5" s="17" t="s">
        <v>82</v>
      </c>
      <c r="E5" s="18">
        <v>178</v>
      </c>
      <c r="F5" s="18">
        <v>190</v>
      </c>
      <c r="G5" s="18">
        <v>191</v>
      </c>
      <c r="H5" s="18">
        <v>195</v>
      </c>
      <c r="I5" s="18">
        <v>191</v>
      </c>
      <c r="J5" s="18">
        <v>194</v>
      </c>
      <c r="K5" s="21">
        <v>6</v>
      </c>
      <c r="L5" s="21">
        <v>1139</v>
      </c>
      <c r="M5" s="22">
        <v>189.83333333333334</v>
      </c>
      <c r="N5" s="23">
        <v>4</v>
      </c>
      <c r="O5" s="24">
        <v>193.83333333333334</v>
      </c>
    </row>
    <row r="6" spans="1:17" x14ac:dyDescent="0.3">
      <c r="A6" s="14" t="s">
        <v>37</v>
      </c>
      <c r="B6" s="15" t="s">
        <v>122</v>
      </c>
      <c r="C6" s="16">
        <v>44738</v>
      </c>
      <c r="D6" s="17" t="s">
        <v>146</v>
      </c>
      <c r="E6" s="18">
        <v>191</v>
      </c>
      <c r="F6" s="18">
        <v>194</v>
      </c>
      <c r="G6" s="18">
        <v>193</v>
      </c>
      <c r="H6" s="18">
        <v>192</v>
      </c>
      <c r="I6" s="18"/>
      <c r="J6" s="18"/>
      <c r="K6" s="21">
        <v>4</v>
      </c>
      <c r="L6" s="21">
        <v>770</v>
      </c>
      <c r="M6" s="22">
        <v>192.5</v>
      </c>
      <c r="N6" s="23">
        <v>5</v>
      </c>
      <c r="O6" s="24">
        <v>197.5</v>
      </c>
    </row>
    <row r="7" spans="1:17" x14ac:dyDescent="0.3">
      <c r="A7" s="14" t="s">
        <v>37</v>
      </c>
      <c r="B7" s="15" t="s">
        <v>122</v>
      </c>
      <c r="C7" s="16">
        <v>44752</v>
      </c>
      <c r="D7" s="17" t="s">
        <v>77</v>
      </c>
      <c r="E7" s="18">
        <v>191</v>
      </c>
      <c r="F7" s="18">
        <v>196</v>
      </c>
      <c r="G7" s="18">
        <v>190</v>
      </c>
      <c r="H7" s="18">
        <v>196</v>
      </c>
      <c r="I7" s="18"/>
      <c r="J7" s="18"/>
      <c r="K7" s="21">
        <v>4</v>
      </c>
      <c r="L7" s="21">
        <v>773</v>
      </c>
      <c r="M7" s="22">
        <v>193.25</v>
      </c>
      <c r="N7" s="23">
        <v>8</v>
      </c>
      <c r="O7" s="24">
        <v>201.25</v>
      </c>
    </row>
    <row r="8" spans="1:17" x14ac:dyDescent="0.3">
      <c r="A8" s="14" t="s">
        <v>37</v>
      </c>
      <c r="B8" s="15" t="s">
        <v>183</v>
      </c>
      <c r="C8" s="16">
        <v>44766</v>
      </c>
      <c r="D8" s="17" t="s">
        <v>146</v>
      </c>
      <c r="E8" s="18">
        <v>188</v>
      </c>
      <c r="F8" s="18">
        <v>187</v>
      </c>
      <c r="G8" s="18">
        <v>185</v>
      </c>
      <c r="H8" s="18">
        <v>189</v>
      </c>
      <c r="I8" s="18"/>
      <c r="J8" s="18"/>
      <c r="K8" s="21">
        <v>4</v>
      </c>
      <c r="L8" s="21">
        <v>749</v>
      </c>
      <c r="M8" s="22">
        <v>187.25</v>
      </c>
      <c r="N8" s="23">
        <v>3</v>
      </c>
      <c r="O8" s="24">
        <v>190.25</v>
      </c>
    </row>
    <row r="9" spans="1:17" x14ac:dyDescent="0.3">
      <c r="A9" s="14" t="s">
        <v>62</v>
      </c>
      <c r="B9" s="15" t="s">
        <v>122</v>
      </c>
      <c r="C9" s="16">
        <v>44786</v>
      </c>
      <c r="D9" s="17" t="s">
        <v>200</v>
      </c>
      <c r="E9" s="18">
        <v>189.0001</v>
      </c>
      <c r="F9" s="18">
        <v>195.0001</v>
      </c>
      <c r="G9" s="18">
        <v>195.00040000000001</v>
      </c>
      <c r="H9" s="18"/>
      <c r="I9" s="18"/>
      <c r="J9" s="18"/>
      <c r="K9" s="21">
        <v>3</v>
      </c>
      <c r="L9" s="21">
        <v>579.00060000000008</v>
      </c>
      <c r="M9" s="22">
        <v>193.00020000000004</v>
      </c>
      <c r="N9" s="23">
        <v>2</v>
      </c>
      <c r="O9" s="24">
        <v>195.00020000000004</v>
      </c>
    </row>
    <row r="10" spans="1:17" x14ac:dyDescent="0.3">
      <c r="A10" s="14" t="s">
        <v>62</v>
      </c>
      <c r="B10" s="15" t="s">
        <v>122</v>
      </c>
      <c r="C10" s="16">
        <v>44814</v>
      </c>
      <c r="D10" s="17" t="s">
        <v>200</v>
      </c>
      <c r="E10" s="18">
        <v>195.00030000000001</v>
      </c>
      <c r="F10" s="18">
        <v>198.00049999999999</v>
      </c>
      <c r="G10" s="18">
        <v>196.0001</v>
      </c>
      <c r="H10" s="18"/>
      <c r="I10" s="18"/>
      <c r="J10" s="18"/>
      <c r="K10" s="21">
        <v>3</v>
      </c>
      <c r="L10" s="21">
        <v>589.0009</v>
      </c>
      <c r="M10" s="22">
        <v>196.33363333333332</v>
      </c>
      <c r="N10" s="23">
        <v>2</v>
      </c>
      <c r="O10" s="24">
        <v>198.33363333333332</v>
      </c>
    </row>
    <row r="11" spans="1:17" x14ac:dyDescent="0.3">
      <c r="A11" s="14" t="s">
        <v>37</v>
      </c>
      <c r="B11" s="15" t="s">
        <v>183</v>
      </c>
      <c r="C11" s="16">
        <v>44829</v>
      </c>
      <c r="D11" s="17" t="s">
        <v>146</v>
      </c>
      <c r="E11" s="18">
        <v>195</v>
      </c>
      <c r="F11" s="18">
        <v>196</v>
      </c>
      <c r="G11" s="18">
        <v>191</v>
      </c>
      <c r="H11" s="18">
        <v>195</v>
      </c>
      <c r="I11" s="18"/>
      <c r="J11" s="18"/>
      <c r="K11" s="21">
        <v>4</v>
      </c>
      <c r="L11" s="21">
        <v>777</v>
      </c>
      <c r="M11" s="22">
        <v>194.25</v>
      </c>
      <c r="N11" s="23">
        <v>6</v>
      </c>
      <c r="O11" s="24">
        <v>200.25</v>
      </c>
    </row>
    <row r="12" spans="1:17" x14ac:dyDescent="0.3">
      <c r="A12" s="14" t="s">
        <v>37</v>
      </c>
      <c r="B12" s="15" t="s">
        <v>122</v>
      </c>
      <c r="C12" s="16">
        <f>'[2]Rylee Dockery'!$C$26</f>
        <v>44849</v>
      </c>
      <c r="D12" s="17" t="str">
        <f>'[2]Rylee Dockery'!$D$26</f>
        <v>Bristol VA-Outdoor</v>
      </c>
      <c r="E12" s="18">
        <v>190.00030000000001</v>
      </c>
      <c r="F12" s="18">
        <v>195.0008</v>
      </c>
      <c r="G12" s="18">
        <v>195.00020000000001</v>
      </c>
      <c r="H12" s="18"/>
      <c r="I12" s="18"/>
      <c r="J12" s="18"/>
      <c r="K12" s="21">
        <v>3</v>
      </c>
      <c r="L12" s="21">
        <v>580.00130000000001</v>
      </c>
      <c r="M12" s="22">
        <v>193.33376666666666</v>
      </c>
      <c r="N12" s="23">
        <v>2</v>
      </c>
      <c r="O12" s="24">
        <v>195.33376666666666</v>
      </c>
    </row>
    <row r="13" spans="1:17" x14ac:dyDescent="0.3">
      <c r="A13" s="14" t="s">
        <v>37</v>
      </c>
      <c r="B13" s="15" t="s">
        <v>122</v>
      </c>
      <c r="C13" s="16">
        <v>44864</v>
      </c>
      <c r="D13" s="17" t="s">
        <v>146</v>
      </c>
      <c r="E13" s="18">
        <v>197</v>
      </c>
      <c r="F13" s="18">
        <v>198</v>
      </c>
      <c r="G13" s="18">
        <v>198</v>
      </c>
      <c r="H13" s="18">
        <v>198</v>
      </c>
      <c r="I13" s="18">
        <v>197</v>
      </c>
      <c r="J13" s="18">
        <v>197.001</v>
      </c>
      <c r="K13" s="21">
        <v>6</v>
      </c>
      <c r="L13" s="21">
        <v>1185.001</v>
      </c>
      <c r="M13" s="22">
        <v>197.50016666666667</v>
      </c>
      <c r="N13" s="23">
        <v>16</v>
      </c>
      <c r="O13" s="24">
        <f>SUM(N13+M13)</f>
        <v>213.50016666666667</v>
      </c>
    </row>
    <row r="15" spans="1:17" x14ac:dyDescent="0.3">
      <c r="K15" s="8">
        <f>SUM(K2:K14)</f>
        <v>49</v>
      </c>
      <c r="L15" s="8">
        <f>SUM(L2:L14)</f>
        <v>9438.2038000000011</v>
      </c>
      <c r="M15" s="7">
        <f>SUM(L15/K15)</f>
        <v>192.61640408163268</v>
      </c>
      <c r="N15" s="8">
        <f>SUM(N2:N14)</f>
        <v>64</v>
      </c>
      <c r="O15" s="12">
        <f>SUM(M15+N15)</f>
        <v>256.61640408163271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3_2"/>
    <protectedRange algorithmName="SHA-512" hashValue="ON39YdpmFHfN9f47KpiRvqrKx0V9+erV1CNkpWzYhW/Qyc6aT8rEyCrvauWSYGZK2ia3o7vd3akF07acHAFpOA==" saltValue="yVW9XmDwTqEnmpSGai0KYg==" spinCount="100000" sqref="D2" name="Range1_1_1_4_2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18"/>
    <protectedRange algorithmName="SHA-512" hashValue="ON39YdpmFHfN9f47KpiRvqrKx0V9+erV1CNkpWzYhW/Qyc6aT8rEyCrvauWSYGZK2ia3o7vd3akF07acHAFpOA==" saltValue="yVW9XmDwTqEnmpSGai0KYg==" spinCount="100000" sqref="E3:H3" name="Range1_3_7"/>
    <protectedRange algorithmName="SHA-512" hashValue="ON39YdpmFHfN9f47KpiRvqrKx0V9+erV1CNkpWzYhW/Qyc6aT8rEyCrvauWSYGZK2ia3o7vd3akF07acHAFpOA==" saltValue="yVW9XmDwTqEnmpSGai0KYg==" spinCount="100000" sqref="I4:J5 B4:C5" name="Range1_39"/>
    <protectedRange algorithmName="SHA-512" hashValue="ON39YdpmFHfN9f47KpiRvqrKx0V9+erV1CNkpWzYhW/Qyc6aT8rEyCrvauWSYGZK2ia3o7vd3akF07acHAFpOA==" saltValue="yVW9XmDwTqEnmpSGai0KYg==" spinCount="100000" sqref="D4:D5" name="Range1_1_39"/>
    <protectedRange algorithmName="SHA-512" hashValue="ON39YdpmFHfN9f47KpiRvqrKx0V9+erV1CNkpWzYhW/Qyc6aT8rEyCrvauWSYGZK2ia3o7vd3akF07acHAFpOA==" saltValue="yVW9XmDwTqEnmpSGai0KYg==" spinCount="100000" sqref="E4:H5" name="Range1_3_14"/>
    <protectedRange algorithmName="SHA-512" hashValue="ON39YdpmFHfN9f47KpiRvqrKx0V9+erV1CNkpWzYhW/Qyc6aT8rEyCrvauWSYGZK2ia3o7vd3akF07acHAFpOA==" saltValue="yVW9XmDwTqEnmpSGai0KYg==" spinCount="100000" sqref="I6:J6 B6:C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"/>
    <protectedRange algorithmName="SHA-512" hashValue="ON39YdpmFHfN9f47KpiRvqrKx0V9+erV1CNkpWzYhW/Qyc6aT8rEyCrvauWSYGZK2ia3o7vd3akF07acHAFpOA==" saltValue="yVW9XmDwTqEnmpSGai0KYg==" spinCount="100000" sqref="E7:J7 B7:C7" name="Range1_6_1_1"/>
    <protectedRange algorithmName="SHA-512" hashValue="ON39YdpmFHfN9f47KpiRvqrKx0V9+erV1CNkpWzYhW/Qyc6aT8rEyCrvauWSYGZK2ia3o7vd3akF07acHAFpOA==" saltValue="yVW9XmDwTqEnmpSGai0KYg==" spinCount="100000" sqref="D7" name="Range1_1_6_1_1"/>
    <protectedRange algorithmName="SHA-512" hashValue="ON39YdpmFHfN9f47KpiRvqrKx0V9+erV1CNkpWzYhW/Qyc6aT8rEyCrvauWSYGZK2ia3o7vd3akF07acHAFpOA==" saltValue="yVW9XmDwTqEnmpSGai0KYg==" spinCount="100000" sqref="I8:J8 C8" name="Range1_6_1"/>
    <protectedRange algorithmName="SHA-512" hashValue="ON39YdpmFHfN9f47KpiRvqrKx0V9+erV1CNkpWzYhW/Qyc6aT8rEyCrvauWSYGZK2ia3o7vd3akF07acHAFpOA==" saltValue="yVW9XmDwTqEnmpSGai0KYg==" spinCount="100000" sqref="D8" name="Range1_1_3"/>
    <protectedRange algorithmName="SHA-512" hashValue="ON39YdpmFHfN9f47KpiRvqrKx0V9+erV1CNkpWzYhW/Qyc6aT8rEyCrvauWSYGZK2ia3o7vd3akF07acHAFpOA==" saltValue="yVW9XmDwTqEnmpSGai0KYg==" spinCount="100000" sqref="B8" name="Range1_2_1_1"/>
    <protectedRange algorithmName="SHA-512" hashValue="ON39YdpmFHfN9f47KpiRvqrKx0V9+erV1CNkpWzYhW/Qyc6aT8rEyCrvauWSYGZK2ia3o7vd3akF07acHAFpOA==" saltValue="yVW9XmDwTqEnmpSGai0KYg==" spinCount="100000" sqref="E8:H8" name="Range1_3_1_1"/>
    <protectedRange algorithmName="SHA-512" hashValue="ON39YdpmFHfN9f47KpiRvqrKx0V9+erV1CNkpWzYhW/Qyc6aT8rEyCrvauWSYGZK2ia3o7vd3akF07acHAFpOA==" saltValue="yVW9XmDwTqEnmpSGai0KYg==" spinCount="100000" sqref="B9:C9 E9:J9" name="Range1_58_1"/>
    <protectedRange algorithmName="SHA-512" hashValue="ON39YdpmFHfN9f47KpiRvqrKx0V9+erV1CNkpWzYhW/Qyc6aT8rEyCrvauWSYGZK2ia3o7vd3akF07acHAFpOA==" saltValue="yVW9XmDwTqEnmpSGai0KYg==" spinCount="100000" sqref="D9" name="Range1_1_60_1"/>
    <protectedRange algorithmName="SHA-512" hashValue="ON39YdpmFHfN9f47KpiRvqrKx0V9+erV1CNkpWzYhW/Qyc6aT8rEyCrvauWSYGZK2ia3o7vd3akF07acHAFpOA==" saltValue="yVW9XmDwTqEnmpSGai0KYg==" spinCount="100000" sqref="I12:J12 B12:C12" name="Range1_20"/>
    <protectedRange algorithmName="SHA-512" hashValue="ON39YdpmFHfN9f47KpiRvqrKx0V9+erV1CNkpWzYhW/Qyc6aT8rEyCrvauWSYGZK2ia3o7vd3akF07acHAFpOA==" saltValue="yVW9XmDwTqEnmpSGai0KYg==" spinCount="100000" sqref="D12" name="Range1_1_25"/>
    <protectedRange algorithmName="SHA-512" hashValue="ON39YdpmFHfN9f47KpiRvqrKx0V9+erV1CNkpWzYhW/Qyc6aT8rEyCrvauWSYGZK2ia3o7vd3akF07acHAFpOA==" saltValue="yVW9XmDwTqEnmpSGai0KYg==" spinCount="100000" sqref="E12:H12" name="Range1_3_6"/>
    <protectedRange algorithmName="SHA-512" hashValue="ON39YdpmFHfN9f47KpiRvqrKx0V9+erV1CNkpWzYhW/Qyc6aT8rEyCrvauWSYGZK2ia3o7vd3akF07acHAFpOA==" saltValue="yVW9XmDwTqEnmpSGai0KYg==" spinCount="100000" sqref="E13:J13 B13:C13" name="Range1_4"/>
    <protectedRange algorithmName="SHA-512" hashValue="ON39YdpmFHfN9f47KpiRvqrKx0V9+erV1CNkpWzYhW/Qyc6aT8rEyCrvauWSYGZK2ia3o7vd3akF07acHAFpOA==" saltValue="yVW9XmDwTqEnmpSGai0KYg==" spinCount="100000" sqref="D13" name="Range1_1_3_1"/>
  </protectedRanges>
  <conditionalFormatting sqref="J2">
    <cfRule type="top10" dxfId="1211" priority="64" rank="1"/>
  </conditionalFormatting>
  <conditionalFormatting sqref="I2">
    <cfRule type="top10" dxfId="1210" priority="65" rank="1"/>
  </conditionalFormatting>
  <conditionalFormatting sqref="H2">
    <cfRule type="top10" dxfId="1209" priority="66" rank="1"/>
  </conditionalFormatting>
  <conditionalFormatting sqref="G2">
    <cfRule type="top10" dxfId="1208" priority="67" rank="1"/>
  </conditionalFormatting>
  <conditionalFormatting sqref="F2">
    <cfRule type="top10" dxfId="1207" priority="68" rank="1"/>
  </conditionalFormatting>
  <conditionalFormatting sqref="E2">
    <cfRule type="top10" dxfId="1206" priority="69" rank="1"/>
  </conditionalFormatting>
  <conditionalFormatting sqref="F3">
    <cfRule type="top10" dxfId="1205" priority="61" rank="1"/>
  </conditionalFormatting>
  <conditionalFormatting sqref="I3">
    <cfRule type="top10" dxfId="1204" priority="58" rank="1"/>
    <cfRule type="top10" dxfId="1203" priority="63" rank="1"/>
  </conditionalFormatting>
  <conditionalFormatting sqref="E3">
    <cfRule type="top10" dxfId="1202" priority="62" rank="1"/>
  </conditionalFormatting>
  <conditionalFormatting sqref="G3">
    <cfRule type="top10" dxfId="1201" priority="60" rank="1"/>
  </conditionalFormatting>
  <conditionalFormatting sqref="H3">
    <cfRule type="top10" dxfId="1200" priority="59" rank="1"/>
  </conditionalFormatting>
  <conditionalFormatting sqref="J3">
    <cfRule type="top10" dxfId="1199" priority="57" rank="1"/>
  </conditionalFormatting>
  <conditionalFormatting sqref="E3:J3">
    <cfRule type="cellIs" dxfId="1198" priority="56" operator="greaterThanOrEqual">
      <formula>200</formula>
    </cfRule>
  </conditionalFormatting>
  <conditionalFormatting sqref="I4:I5">
    <cfRule type="top10" dxfId="1197" priority="50" rank="1"/>
  </conditionalFormatting>
  <conditionalFormatting sqref="E4:E5">
    <cfRule type="top10" dxfId="1196" priority="51" rank="1"/>
  </conditionalFormatting>
  <conditionalFormatting sqref="G4:G5">
    <cfRule type="top10" dxfId="1195" priority="52" rank="1"/>
  </conditionalFormatting>
  <conditionalFormatting sqref="H4:H5">
    <cfRule type="top10" dxfId="1194" priority="53" rank="1"/>
  </conditionalFormatting>
  <conditionalFormatting sqref="J4:J5">
    <cfRule type="top10" dxfId="1193" priority="54" rank="1"/>
  </conditionalFormatting>
  <conditionalFormatting sqref="F4:F5">
    <cfRule type="top10" dxfId="1192" priority="55" rank="1"/>
  </conditionalFormatting>
  <conditionalFormatting sqref="F6">
    <cfRule type="top10" dxfId="1191" priority="47" rank="1"/>
  </conditionalFormatting>
  <conditionalFormatting sqref="I6">
    <cfRule type="top10" dxfId="1190" priority="44" rank="1"/>
    <cfRule type="top10" dxfId="1189" priority="49" rank="1"/>
  </conditionalFormatting>
  <conditionalFormatting sqref="E6">
    <cfRule type="top10" dxfId="1188" priority="48" rank="1"/>
  </conditionalFormatting>
  <conditionalFormatting sqref="G6">
    <cfRule type="top10" dxfId="1187" priority="46" rank="1"/>
  </conditionalFormatting>
  <conditionalFormatting sqref="H6">
    <cfRule type="top10" dxfId="1186" priority="45" rank="1"/>
  </conditionalFormatting>
  <conditionalFormatting sqref="J6">
    <cfRule type="top10" dxfId="1185" priority="43" rank="1"/>
  </conditionalFormatting>
  <conditionalFormatting sqref="E6:J6">
    <cfRule type="cellIs" dxfId="1184" priority="42" operator="greaterThanOrEqual">
      <formula>200</formula>
    </cfRule>
  </conditionalFormatting>
  <conditionalFormatting sqref="E7">
    <cfRule type="top10" dxfId="1183" priority="41" rank="1"/>
  </conditionalFormatting>
  <conditionalFormatting sqref="F7">
    <cfRule type="top10" dxfId="1182" priority="40" rank="1"/>
  </conditionalFormatting>
  <conditionalFormatting sqref="G7">
    <cfRule type="top10" dxfId="1181" priority="39" rank="1"/>
  </conditionalFormatting>
  <conditionalFormatting sqref="H7">
    <cfRule type="top10" dxfId="1180" priority="38" rank="1"/>
  </conditionalFormatting>
  <conditionalFormatting sqref="I7">
    <cfRule type="top10" dxfId="1179" priority="37" rank="1"/>
  </conditionalFormatting>
  <conditionalFormatting sqref="J7">
    <cfRule type="top10" dxfId="1178" priority="36" rank="1"/>
  </conditionalFormatting>
  <conditionalFormatting sqref="I8">
    <cfRule type="top10" dxfId="1177" priority="34" rank="1"/>
  </conditionalFormatting>
  <conditionalFormatting sqref="J8">
    <cfRule type="top10" dxfId="1176" priority="35" rank="1"/>
  </conditionalFormatting>
  <conditionalFormatting sqref="F8">
    <cfRule type="top10" dxfId="1175" priority="30" rank="1"/>
  </conditionalFormatting>
  <conditionalFormatting sqref="G8">
    <cfRule type="top10" dxfId="1174" priority="31" rank="1"/>
  </conditionalFormatting>
  <conditionalFormatting sqref="H8">
    <cfRule type="top10" dxfId="1173" priority="32" rank="1"/>
  </conditionalFormatting>
  <conditionalFormatting sqref="E8">
    <cfRule type="top10" dxfId="1172" priority="33" rank="1"/>
  </conditionalFormatting>
  <conditionalFormatting sqref="F9">
    <cfRule type="top10" dxfId="1171" priority="24" rank="1"/>
  </conditionalFormatting>
  <conditionalFormatting sqref="G9">
    <cfRule type="top10" dxfId="1170" priority="25" rank="1"/>
  </conditionalFormatting>
  <conditionalFormatting sqref="H9">
    <cfRule type="top10" dxfId="1169" priority="26" rank="1"/>
  </conditionalFormatting>
  <conditionalFormatting sqref="I9">
    <cfRule type="top10" dxfId="1168" priority="27" rank="1"/>
  </conditionalFormatting>
  <conditionalFormatting sqref="J9">
    <cfRule type="top10" dxfId="1167" priority="28" rank="1"/>
  </conditionalFormatting>
  <conditionalFormatting sqref="E9">
    <cfRule type="top10" dxfId="1166" priority="29" rank="1"/>
  </conditionalFormatting>
  <conditionalFormatting sqref="E9:J9">
    <cfRule type="cellIs" dxfId="1165" priority="23" operator="equal">
      <formula>200</formula>
    </cfRule>
  </conditionalFormatting>
  <conditionalFormatting sqref="F10:F11">
    <cfRule type="top10" dxfId="1164" priority="20" rank="1"/>
  </conditionalFormatting>
  <conditionalFormatting sqref="I10:I11">
    <cfRule type="top10" dxfId="1163" priority="17" rank="1"/>
    <cfRule type="top10" dxfId="1162" priority="22" rank="1"/>
  </conditionalFormatting>
  <conditionalFormatting sqref="E10:E11">
    <cfRule type="top10" dxfId="1161" priority="21" rank="1"/>
  </conditionalFormatting>
  <conditionalFormatting sqref="G10:G11">
    <cfRule type="top10" dxfId="1160" priority="19" rank="1"/>
  </conditionalFormatting>
  <conditionalFormatting sqref="H10:H11">
    <cfRule type="top10" dxfId="1159" priority="18" rank="1"/>
  </conditionalFormatting>
  <conditionalFormatting sqref="J10:J11">
    <cfRule type="top10" dxfId="1158" priority="16" rank="1"/>
  </conditionalFormatting>
  <conditionalFormatting sqref="E10:J11">
    <cfRule type="cellIs" dxfId="1157" priority="15" operator="greaterThanOrEqual">
      <formula>200</formula>
    </cfRule>
  </conditionalFormatting>
  <conditionalFormatting sqref="F12">
    <cfRule type="top10" dxfId="1156" priority="12" rank="1"/>
  </conditionalFormatting>
  <conditionalFormatting sqref="I12">
    <cfRule type="top10" dxfId="1155" priority="9" rank="1"/>
    <cfRule type="top10" dxfId="1154" priority="14" rank="1"/>
  </conditionalFormatting>
  <conditionalFormatting sqref="E12">
    <cfRule type="top10" dxfId="1153" priority="13" rank="1"/>
  </conditionalFormatting>
  <conditionalFormatting sqref="G12">
    <cfRule type="top10" dxfId="1152" priority="11" rank="1"/>
  </conditionalFormatting>
  <conditionalFormatting sqref="H12">
    <cfRule type="top10" dxfId="1151" priority="10" rank="1"/>
  </conditionalFormatting>
  <conditionalFormatting sqref="J12">
    <cfRule type="top10" dxfId="1150" priority="8" rank="1"/>
  </conditionalFormatting>
  <conditionalFormatting sqref="E12:J12">
    <cfRule type="cellIs" dxfId="1149" priority="7" operator="greaterThanOrEqual">
      <formula>200</formula>
    </cfRule>
  </conditionalFormatting>
  <conditionalFormatting sqref="E13">
    <cfRule type="top10" dxfId="1148" priority="6" rank="1"/>
  </conditionalFormatting>
  <conditionalFormatting sqref="F13">
    <cfRule type="top10" dxfId="1147" priority="5" rank="1"/>
  </conditionalFormatting>
  <conditionalFormatting sqref="G13">
    <cfRule type="top10" dxfId="1146" priority="4" rank="1"/>
  </conditionalFormatting>
  <conditionalFormatting sqref="H13">
    <cfRule type="top10" dxfId="1145" priority="3" rank="1"/>
  </conditionalFormatting>
  <conditionalFormatting sqref="I13">
    <cfRule type="top10" dxfId="1144" priority="2" rank="1"/>
  </conditionalFormatting>
  <conditionalFormatting sqref="J13">
    <cfRule type="top10" dxfId="1143" priority="1" rank="1"/>
  </conditionalFormatting>
  <hyperlinks>
    <hyperlink ref="Q1" location="'National Rankings'!A1" display="Back to Ranking" xr:uid="{2325A716-A41B-41EC-BE98-99292FE82C9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0A65E3-0287-4378-95BB-85EC10ABFEE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FBDAD-27BB-4168-B7CF-D36884AE66AD}">
  <sheetPr codeName="Sheet80"/>
  <dimension ref="A1:Q2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48</v>
      </c>
      <c r="B2" s="15" t="s">
        <v>53</v>
      </c>
      <c r="C2" s="16">
        <v>44639</v>
      </c>
      <c r="D2" s="17" t="s">
        <v>32</v>
      </c>
      <c r="E2" s="18">
        <v>194</v>
      </c>
      <c r="F2" s="18">
        <v>187</v>
      </c>
      <c r="G2" s="18">
        <v>193</v>
      </c>
      <c r="H2" s="18">
        <v>195</v>
      </c>
      <c r="I2" s="18"/>
      <c r="J2" s="18"/>
      <c r="K2" s="21">
        <v>4</v>
      </c>
      <c r="L2" s="21">
        <v>769</v>
      </c>
      <c r="M2" s="22">
        <v>192.25</v>
      </c>
      <c r="N2" s="23">
        <v>3</v>
      </c>
      <c r="O2" s="24">
        <v>195.25</v>
      </c>
    </row>
    <row r="3" spans="1:17" x14ac:dyDescent="0.3">
      <c r="A3" s="14" t="s">
        <v>48</v>
      </c>
      <c r="B3" s="15" t="s">
        <v>53</v>
      </c>
      <c r="C3" s="16">
        <v>44640</v>
      </c>
      <c r="D3" s="17" t="s">
        <v>33</v>
      </c>
      <c r="E3" s="18">
        <v>193</v>
      </c>
      <c r="F3" s="18">
        <v>197</v>
      </c>
      <c r="G3" s="18">
        <v>194</v>
      </c>
      <c r="H3" s="18">
        <v>192</v>
      </c>
      <c r="I3" s="18"/>
      <c r="J3" s="18"/>
      <c r="K3" s="21">
        <v>4</v>
      </c>
      <c r="L3" s="21">
        <v>776</v>
      </c>
      <c r="M3" s="22">
        <v>194</v>
      </c>
      <c r="N3" s="23">
        <v>6</v>
      </c>
      <c r="O3" s="24">
        <v>200</v>
      </c>
    </row>
    <row r="4" spans="1:17" x14ac:dyDescent="0.3">
      <c r="A4" s="14" t="s">
        <v>62</v>
      </c>
      <c r="B4" s="15" t="s">
        <v>53</v>
      </c>
      <c r="C4" s="16">
        <v>44677</v>
      </c>
      <c r="D4" s="17" t="s">
        <v>33</v>
      </c>
      <c r="E4" s="18">
        <v>196</v>
      </c>
      <c r="F4" s="18">
        <v>196</v>
      </c>
      <c r="G4" s="18">
        <v>193</v>
      </c>
      <c r="H4" s="18"/>
      <c r="I4" s="18"/>
      <c r="J4" s="18"/>
      <c r="K4" s="21">
        <v>3</v>
      </c>
      <c r="L4" s="21">
        <v>585</v>
      </c>
      <c r="M4" s="22">
        <v>195</v>
      </c>
      <c r="N4" s="23">
        <v>4</v>
      </c>
      <c r="O4" s="24">
        <v>199</v>
      </c>
    </row>
    <row r="5" spans="1:17" x14ac:dyDescent="0.3">
      <c r="A5" s="14" t="s">
        <v>48</v>
      </c>
      <c r="B5" s="15" t="s">
        <v>53</v>
      </c>
      <c r="C5" s="16">
        <v>44695</v>
      </c>
      <c r="D5" s="17" t="s">
        <v>32</v>
      </c>
      <c r="E5" s="18">
        <v>197.001</v>
      </c>
      <c r="F5" s="18">
        <v>197</v>
      </c>
      <c r="G5" s="18">
        <v>197</v>
      </c>
      <c r="H5" s="18">
        <v>193</v>
      </c>
      <c r="I5" s="18"/>
      <c r="J5" s="18"/>
      <c r="K5" s="21">
        <v>4</v>
      </c>
      <c r="L5" s="21">
        <v>784.00099999999998</v>
      </c>
      <c r="M5" s="22">
        <v>196.00024999999999</v>
      </c>
      <c r="N5" s="23">
        <v>3</v>
      </c>
      <c r="O5" s="24">
        <v>199.00024999999999</v>
      </c>
    </row>
    <row r="6" spans="1:17" x14ac:dyDescent="0.3">
      <c r="A6" s="43" t="s">
        <v>22</v>
      </c>
      <c r="B6" s="52" t="s">
        <v>53</v>
      </c>
      <c r="C6" s="53">
        <v>44709</v>
      </c>
      <c r="D6" s="54" t="s">
        <v>133</v>
      </c>
      <c r="E6" s="55">
        <v>198</v>
      </c>
      <c r="F6" s="55">
        <v>198</v>
      </c>
      <c r="G6" s="55">
        <v>198</v>
      </c>
      <c r="H6" s="55">
        <v>197</v>
      </c>
      <c r="I6" s="55">
        <v>199</v>
      </c>
      <c r="J6" s="55">
        <v>199</v>
      </c>
      <c r="K6" s="56">
        <v>6</v>
      </c>
      <c r="L6" s="56">
        <v>1189</v>
      </c>
      <c r="M6" s="57">
        <v>198.16666666666666</v>
      </c>
      <c r="N6" s="58">
        <v>6</v>
      </c>
      <c r="O6" s="59">
        <v>204.16666666666666</v>
      </c>
    </row>
    <row r="7" spans="1:17" x14ac:dyDescent="0.3">
      <c r="A7" s="43" t="s">
        <v>22</v>
      </c>
      <c r="B7" s="52" t="s">
        <v>53</v>
      </c>
      <c r="C7" s="53">
        <v>44710</v>
      </c>
      <c r="D7" s="54" t="s">
        <v>133</v>
      </c>
      <c r="E7" s="55">
        <v>194</v>
      </c>
      <c r="F7" s="55">
        <v>196</v>
      </c>
      <c r="G7" s="55">
        <v>199</v>
      </c>
      <c r="H7" s="55">
        <v>196</v>
      </c>
      <c r="I7" s="55"/>
      <c r="J7" s="55"/>
      <c r="K7" s="56">
        <v>4</v>
      </c>
      <c r="L7" s="56">
        <v>785</v>
      </c>
      <c r="M7" s="57">
        <v>196.25</v>
      </c>
      <c r="N7" s="58">
        <v>11</v>
      </c>
      <c r="O7" s="59">
        <v>207.25</v>
      </c>
    </row>
    <row r="8" spans="1:17" x14ac:dyDescent="0.3">
      <c r="A8" s="43" t="s">
        <v>22</v>
      </c>
      <c r="B8" s="15" t="s">
        <v>53</v>
      </c>
      <c r="C8" s="16">
        <v>44712</v>
      </c>
      <c r="D8" s="17" t="s">
        <v>33</v>
      </c>
      <c r="E8" s="18">
        <v>197</v>
      </c>
      <c r="F8" s="18">
        <v>197</v>
      </c>
      <c r="G8" s="18">
        <v>197</v>
      </c>
      <c r="H8" s="18"/>
      <c r="I8" s="18"/>
      <c r="J8" s="18"/>
      <c r="K8" s="21">
        <v>3</v>
      </c>
      <c r="L8" s="21">
        <v>591</v>
      </c>
      <c r="M8" s="22">
        <v>197</v>
      </c>
      <c r="N8" s="23">
        <v>6</v>
      </c>
      <c r="O8" s="24">
        <v>203</v>
      </c>
    </row>
    <row r="9" spans="1:17" x14ac:dyDescent="0.3">
      <c r="A9" s="29" t="s">
        <v>48</v>
      </c>
      <c r="B9" s="30" t="s">
        <v>53</v>
      </c>
      <c r="C9" s="31">
        <v>44726</v>
      </c>
      <c r="D9" s="32" t="s">
        <v>32</v>
      </c>
      <c r="E9" s="33">
        <v>195</v>
      </c>
      <c r="F9" s="33">
        <v>195</v>
      </c>
      <c r="G9" s="33">
        <v>197</v>
      </c>
      <c r="H9" s="33"/>
      <c r="I9" s="33"/>
      <c r="J9" s="33"/>
      <c r="K9" s="34">
        <v>3</v>
      </c>
      <c r="L9" s="34">
        <v>587</v>
      </c>
      <c r="M9" s="35">
        <v>195.66666666666666</v>
      </c>
      <c r="N9" s="36">
        <v>6</v>
      </c>
      <c r="O9" s="37">
        <v>201.66666666666666</v>
      </c>
    </row>
    <row r="10" spans="1:17" x14ac:dyDescent="0.3">
      <c r="A10" s="14" t="s">
        <v>62</v>
      </c>
      <c r="B10" s="15" t="s">
        <v>53</v>
      </c>
      <c r="C10" s="16">
        <v>44740</v>
      </c>
      <c r="D10" s="17" t="s">
        <v>33</v>
      </c>
      <c r="E10" s="18">
        <v>197.00200000000001</v>
      </c>
      <c r="F10" s="18">
        <v>193</v>
      </c>
      <c r="G10" s="18">
        <v>197</v>
      </c>
      <c r="H10" s="18"/>
      <c r="I10" s="18"/>
      <c r="J10" s="18"/>
      <c r="K10" s="21">
        <v>3</v>
      </c>
      <c r="L10" s="21">
        <v>587.00199999999995</v>
      </c>
      <c r="M10" s="22">
        <v>195.66733333333332</v>
      </c>
      <c r="N10" s="23">
        <v>7</v>
      </c>
      <c r="O10" s="24">
        <v>202.66733333333332</v>
      </c>
    </row>
    <row r="11" spans="1:17" x14ac:dyDescent="0.3">
      <c r="A11" s="14" t="s">
        <v>62</v>
      </c>
      <c r="B11" s="15" t="s">
        <v>53</v>
      </c>
      <c r="C11" s="16">
        <v>44730</v>
      </c>
      <c r="D11" s="17" t="s">
        <v>32</v>
      </c>
      <c r="E11" s="18">
        <v>195</v>
      </c>
      <c r="F11" s="18">
        <v>198</v>
      </c>
      <c r="G11" s="18">
        <v>194</v>
      </c>
      <c r="H11" s="18">
        <v>193</v>
      </c>
      <c r="I11" s="18">
        <v>188</v>
      </c>
      <c r="J11" s="18">
        <v>192</v>
      </c>
      <c r="K11" s="21">
        <v>6</v>
      </c>
      <c r="L11" s="21">
        <v>1160</v>
      </c>
      <c r="M11" s="22">
        <v>193.33333333333334</v>
      </c>
      <c r="N11" s="23">
        <v>4</v>
      </c>
      <c r="O11" s="24">
        <v>197.33333333333334</v>
      </c>
    </row>
    <row r="12" spans="1:17" x14ac:dyDescent="0.3">
      <c r="A12" s="14" t="s">
        <v>62</v>
      </c>
      <c r="B12" s="15" t="s">
        <v>53</v>
      </c>
      <c r="C12" s="16" t="e">
        <f>#REF!</f>
        <v>#REF!</v>
      </c>
      <c r="D12" s="17" t="s">
        <v>193</v>
      </c>
      <c r="E12" s="18">
        <v>195</v>
      </c>
      <c r="F12" s="18">
        <v>195</v>
      </c>
      <c r="G12" s="18">
        <v>196</v>
      </c>
      <c r="H12" s="18">
        <v>194</v>
      </c>
      <c r="I12" s="18"/>
      <c r="J12" s="18"/>
      <c r="K12" s="21">
        <v>4</v>
      </c>
      <c r="L12" s="21">
        <v>780</v>
      </c>
      <c r="M12" s="22">
        <v>195</v>
      </c>
      <c r="N12" s="23">
        <v>5</v>
      </c>
      <c r="O12" s="24">
        <v>200</v>
      </c>
    </row>
    <row r="13" spans="1:17" x14ac:dyDescent="0.3">
      <c r="A13" s="14" t="s">
        <v>37</v>
      </c>
      <c r="B13" s="15" t="s">
        <v>53</v>
      </c>
      <c r="C13" s="16">
        <v>44759</v>
      </c>
      <c r="D13" s="17" t="s">
        <v>33</v>
      </c>
      <c r="E13" s="18">
        <v>194</v>
      </c>
      <c r="F13" s="18">
        <v>192</v>
      </c>
      <c r="G13" s="18">
        <v>195</v>
      </c>
      <c r="H13" s="18">
        <v>197</v>
      </c>
      <c r="I13" s="18"/>
      <c r="J13" s="18"/>
      <c r="K13" s="21">
        <v>4</v>
      </c>
      <c r="L13" s="21">
        <v>778</v>
      </c>
      <c r="M13" s="22">
        <v>194.5</v>
      </c>
      <c r="N13" s="23">
        <v>3</v>
      </c>
      <c r="O13" s="24">
        <v>197.5</v>
      </c>
    </row>
    <row r="14" spans="1:17" x14ac:dyDescent="0.3">
      <c r="A14" s="14" t="s">
        <v>37</v>
      </c>
      <c r="B14" s="15" t="s">
        <v>53</v>
      </c>
      <c r="C14" s="16">
        <v>44758</v>
      </c>
      <c r="D14" s="17" t="s">
        <v>32</v>
      </c>
      <c r="E14" s="18">
        <v>197</v>
      </c>
      <c r="F14" s="18">
        <v>193</v>
      </c>
      <c r="G14" s="18">
        <v>198</v>
      </c>
      <c r="H14" s="18">
        <v>198</v>
      </c>
      <c r="I14" s="18">
        <v>198</v>
      </c>
      <c r="J14" s="18">
        <v>198</v>
      </c>
      <c r="K14" s="21">
        <v>6</v>
      </c>
      <c r="L14" s="21">
        <v>1182</v>
      </c>
      <c r="M14" s="22">
        <v>197</v>
      </c>
      <c r="N14" s="23">
        <v>12</v>
      </c>
      <c r="O14" s="24">
        <v>209</v>
      </c>
    </row>
    <row r="15" spans="1:17" x14ac:dyDescent="0.3">
      <c r="A15" s="14" t="s">
        <v>62</v>
      </c>
      <c r="B15" s="15" t="s">
        <v>53</v>
      </c>
      <c r="C15" s="16">
        <v>44768</v>
      </c>
      <c r="D15" s="17" t="s">
        <v>33</v>
      </c>
      <c r="E15" s="18">
        <v>198</v>
      </c>
      <c r="F15" s="18">
        <v>199</v>
      </c>
      <c r="G15" s="18">
        <v>199</v>
      </c>
      <c r="H15" s="18"/>
      <c r="I15" s="18"/>
      <c r="J15" s="18"/>
      <c r="K15" s="21">
        <v>3</v>
      </c>
      <c r="L15" s="21">
        <v>596</v>
      </c>
      <c r="M15" s="22">
        <v>198.66666666666666</v>
      </c>
      <c r="N15" s="23">
        <v>11</v>
      </c>
      <c r="O15" s="24">
        <v>209.66666666666666</v>
      </c>
    </row>
    <row r="16" spans="1:17" x14ac:dyDescent="0.3">
      <c r="A16" s="14" t="s">
        <v>62</v>
      </c>
      <c r="B16" s="15" t="s">
        <v>53</v>
      </c>
      <c r="C16" s="16">
        <v>44765</v>
      </c>
      <c r="D16" s="17" t="s">
        <v>133</v>
      </c>
      <c r="E16" s="18">
        <v>196</v>
      </c>
      <c r="F16" s="18">
        <v>195</v>
      </c>
      <c r="G16" s="18">
        <v>197</v>
      </c>
      <c r="H16" s="18">
        <v>197</v>
      </c>
      <c r="I16" s="18">
        <v>197</v>
      </c>
      <c r="J16" s="18">
        <v>196</v>
      </c>
      <c r="K16" s="21">
        <v>6</v>
      </c>
      <c r="L16" s="21">
        <v>1178</v>
      </c>
      <c r="M16" s="22">
        <v>196.33333333333334</v>
      </c>
      <c r="N16" s="23">
        <v>4</v>
      </c>
      <c r="O16" s="24">
        <v>200.33333333333334</v>
      </c>
    </row>
    <row r="17" spans="1:15" x14ac:dyDescent="0.3">
      <c r="A17" s="14" t="s">
        <v>62</v>
      </c>
      <c r="B17" s="15" t="s">
        <v>53</v>
      </c>
      <c r="C17" s="16">
        <v>44766</v>
      </c>
      <c r="D17" s="17" t="s">
        <v>133</v>
      </c>
      <c r="E17" s="18">
        <v>194</v>
      </c>
      <c r="F17" s="18">
        <v>196</v>
      </c>
      <c r="G17" s="18">
        <v>198.001</v>
      </c>
      <c r="H17" s="18">
        <v>199.001</v>
      </c>
      <c r="I17" s="18"/>
      <c r="J17" s="18"/>
      <c r="K17" s="21">
        <v>4</v>
      </c>
      <c r="L17" s="21">
        <v>787.00199999999995</v>
      </c>
      <c r="M17" s="22">
        <v>196.75049999999999</v>
      </c>
      <c r="N17" s="23">
        <v>8</v>
      </c>
      <c r="O17" s="24">
        <v>204.75049999999999</v>
      </c>
    </row>
    <row r="18" spans="1:15" x14ac:dyDescent="0.3">
      <c r="A18" s="14" t="s">
        <v>37</v>
      </c>
      <c r="B18" s="15" t="s">
        <v>53</v>
      </c>
      <c r="C18" s="16">
        <v>44782</v>
      </c>
      <c r="D18" s="17" t="s">
        <v>32</v>
      </c>
      <c r="E18" s="18">
        <v>198</v>
      </c>
      <c r="F18" s="18">
        <v>194</v>
      </c>
      <c r="G18" s="18">
        <v>195</v>
      </c>
      <c r="H18" s="18"/>
      <c r="I18" s="18"/>
      <c r="J18" s="18"/>
      <c r="K18" s="21">
        <v>3</v>
      </c>
      <c r="L18" s="21">
        <v>587</v>
      </c>
      <c r="M18" s="22">
        <v>195.66666666666666</v>
      </c>
      <c r="N18" s="23">
        <v>2</v>
      </c>
      <c r="O18" s="24">
        <v>197.66666666666666</v>
      </c>
    </row>
    <row r="19" spans="1:15" x14ac:dyDescent="0.3">
      <c r="A19" s="14" t="s">
        <v>37</v>
      </c>
      <c r="B19" s="15" t="s">
        <v>53</v>
      </c>
      <c r="C19" s="16">
        <v>44821</v>
      </c>
      <c r="D19" s="17" t="s">
        <v>32</v>
      </c>
      <c r="E19" s="18">
        <v>195</v>
      </c>
      <c r="F19" s="18">
        <v>196</v>
      </c>
      <c r="G19" s="18">
        <v>195</v>
      </c>
      <c r="H19" s="18">
        <v>192</v>
      </c>
      <c r="I19" s="18"/>
      <c r="J19" s="18"/>
      <c r="K19" s="21">
        <v>4</v>
      </c>
      <c r="L19" s="21">
        <v>778</v>
      </c>
      <c r="M19" s="22">
        <v>194.5</v>
      </c>
      <c r="N19" s="23">
        <v>3</v>
      </c>
      <c r="O19" s="24">
        <v>197.5</v>
      </c>
    </row>
    <row r="20" spans="1:15" x14ac:dyDescent="0.3">
      <c r="A20" s="14" t="s">
        <v>37</v>
      </c>
      <c r="B20" s="15" t="s">
        <v>53</v>
      </c>
      <c r="C20" s="16">
        <v>44822</v>
      </c>
      <c r="D20" s="17" t="s">
        <v>33</v>
      </c>
      <c r="E20" s="18">
        <v>195</v>
      </c>
      <c r="F20" s="18">
        <v>193</v>
      </c>
      <c r="G20" s="18">
        <v>199.00200000000001</v>
      </c>
      <c r="H20" s="18">
        <v>192</v>
      </c>
      <c r="I20" s="18"/>
      <c r="J20" s="18"/>
      <c r="K20" s="21">
        <v>4</v>
      </c>
      <c r="L20" s="21">
        <v>779.00199999999995</v>
      </c>
      <c r="M20" s="22">
        <v>194.75049999999999</v>
      </c>
      <c r="N20" s="23">
        <v>9</v>
      </c>
      <c r="O20" s="24">
        <v>203.75049999999999</v>
      </c>
    </row>
    <row r="21" spans="1:15" x14ac:dyDescent="0.3">
      <c r="A21" s="14" t="s">
        <v>62</v>
      </c>
      <c r="B21" s="15" t="s">
        <v>53</v>
      </c>
      <c r="C21" s="16">
        <v>44828</v>
      </c>
      <c r="D21" s="17" t="s">
        <v>133</v>
      </c>
      <c r="E21" s="18">
        <v>190</v>
      </c>
      <c r="F21" s="18">
        <v>196</v>
      </c>
      <c r="G21" s="18">
        <v>197</v>
      </c>
      <c r="H21" s="18">
        <v>196</v>
      </c>
      <c r="I21" s="18">
        <v>196</v>
      </c>
      <c r="J21" s="18">
        <v>200.001</v>
      </c>
      <c r="K21" s="21">
        <v>6</v>
      </c>
      <c r="L21" s="21">
        <v>1175.001</v>
      </c>
      <c r="M21" s="22">
        <v>195.83349999999999</v>
      </c>
      <c r="N21" s="23">
        <v>10</v>
      </c>
      <c r="O21" s="24">
        <v>205.83349999999999</v>
      </c>
    </row>
    <row r="22" spans="1:15" x14ac:dyDescent="0.3">
      <c r="A22" s="14" t="s">
        <v>62</v>
      </c>
      <c r="B22" s="15" t="s">
        <v>53</v>
      </c>
      <c r="C22" s="16">
        <v>44829</v>
      </c>
      <c r="D22" s="17" t="s">
        <v>133</v>
      </c>
      <c r="E22" s="18">
        <v>196</v>
      </c>
      <c r="F22" s="18">
        <v>189</v>
      </c>
      <c r="G22" s="18">
        <v>189</v>
      </c>
      <c r="H22" s="18">
        <v>198</v>
      </c>
      <c r="I22" s="18"/>
      <c r="J22" s="18"/>
      <c r="K22" s="21">
        <v>4</v>
      </c>
      <c r="L22" s="21">
        <v>772</v>
      </c>
      <c r="M22" s="22">
        <v>193</v>
      </c>
      <c r="N22" s="23">
        <v>9</v>
      </c>
      <c r="O22" s="24">
        <v>202</v>
      </c>
    </row>
    <row r="24" spans="1:15" x14ac:dyDescent="0.3">
      <c r="K24" s="8">
        <f>SUM(K2:K23)</f>
        <v>88</v>
      </c>
      <c r="L24" s="8">
        <f>SUM(L2:L23)</f>
        <v>17205.008000000002</v>
      </c>
      <c r="M24" s="7">
        <f>SUM(L24/K24)</f>
        <v>195.51145454545457</v>
      </c>
      <c r="N24" s="8">
        <f>SUM(N2:N23)</f>
        <v>132</v>
      </c>
      <c r="O24" s="12">
        <f>SUM(M24+N24)</f>
        <v>327.51145454545457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4:C4 I4:J4" name="Range1_6"/>
    <protectedRange algorithmName="SHA-512" hashValue="ON39YdpmFHfN9f47KpiRvqrKx0V9+erV1CNkpWzYhW/Qyc6aT8rEyCrvauWSYGZK2ia3o7vd3akF07acHAFpOA==" saltValue="yVW9XmDwTqEnmpSGai0KYg==" spinCount="100000" sqref="D4" name="Range1_1_18"/>
    <protectedRange algorithmName="SHA-512" hashValue="ON39YdpmFHfN9f47KpiRvqrKx0V9+erV1CNkpWzYhW/Qyc6aT8rEyCrvauWSYGZK2ia3o7vd3akF07acHAFpOA==" saltValue="yVW9XmDwTqEnmpSGai0KYg==" spinCount="100000" sqref="E4:H4" name="Range1_3_7"/>
    <protectedRange algorithmName="SHA-512" hashValue="ON39YdpmFHfN9f47KpiRvqrKx0V9+erV1CNkpWzYhW/Qyc6aT8rEyCrvauWSYGZK2ia3o7vd3akF07acHAFpOA==" saltValue="yVW9XmDwTqEnmpSGai0KYg==" spinCount="100000" sqref="B6:C7 I6:J7" name="Range1_39"/>
    <protectedRange algorithmName="SHA-512" hashValue="ON39YdpmFHfN9f47KpiRvqrKx0V9+erV1CNkpWzYhW/Qyc6aT8rEyCrvauWSYGZK2ia3o7vd3akF07acHAFpOA==" saltValue="yVW9XmDwTqEnmpSGai0KYg==" spinCount="100000" sqref="D6:D7" name="Range1_1_39"/>
    <protectedRange algorithmName="SHA-512" hashValue="ON39YdpmFHfN9f47KpiRvqrKx0V9+erV1CNkpWzYhW/Qyc6aT8rEyCrvauWSYGZK2ia3o7vd3akF07acHAFpOA==" saltValue="yVW9XmDwTqEnmpSGai0KYg==" spinCount="100000" sqref="E6:H7" name="Range1_3_14"/>
    <protectedRange algorithmName="SHA-512" hashValue="ON39YdpmFHfN9f47KpiRvqrKx0V9+erV1CNkpWzYhW/Qyc6aT8rEyCrvauWSYGZK2ia3o7vd3akF07acHAFpOA==" saltValue="yVW9XmDwTqEnmpSGai0KYg==" spinCount="100000" sqref="B8:C8 E8:J8" name="Range1_2_4"/>
    <protectedRange algorithmName="SHA-512" hashValue="ON39YdpmFHfN9f47KpiRvqrKx0V9+erV1CNkpWzYhW/Qyc6aT8rEyCrvauWSYGZK2ia3o7vd3akF07acHAFpOA==" saltValue="yVW9XmDwTqEnmpSGai0KYg==" spinCount="100000" sqref="D8" name="Range1_1_1_6"/>
    <protectedRange algorithmName="SHA-512" hashValue="ON39YdpmFHfN9f47KpiRvqrKx0V9+erV1CNkpWzYhW/Qyc6aT8rEyCrvauWSYGZK2ia3o7vd3akF07acHAFpOA==" saltValue="yVW9XmDwTqEnmpSGai0KYg==" spinCount="100000" sqref="B10:C12 I10:J12" name="Range1"/>
    <protectedRange algorithmName="SHA-512" hashValue="ON39YdpmFHfN9f47KpiRvqrKx0V9+erV1CNkpWzYhW/Qyc6aT8rEyCrvauWSYGZK2ia3o7vd3akF07acHAFpOA==" saltValue="yVW9XmDwTqEnmpSGai0KYg==" spinCount="100000" sqref="D10:D12" name="Range1_1"/>
    <protectedRange algorithmName="SHA-512" hashValue="ON39YdpmFHfN9f47KpiRvqrKx0V9+erV1CNkpWzYhW/Qyc6aT8rEyCrvauWSYGZK2ia3o7vd3akF07acHAFpOA==" saltValue="yVW9XmDwTqEnmpSGai0KYg==" spinCount="100000" sqref="E10:H12" name="Range1_3"/>
    <protectedRange algorithmName="SHA-512" hashValue="ON39YdpmFHfN9f47KpiRvqrKx0V9+erV1CNkpWzYhW/Qyc6aT8rEyCrvauWSYGZK2ia3o7vd3akF07acHAFpOA==" saltValue="yVW9XmDwTqEnmpSGai0KYg==" spinCount="100000" sqref="B13:C13 E13:J13" name="Range1_6_1_1"/>
    <protectedRange algorithmName="SHA-512" hashValue="ON39YdpmFHfN9f47KpiRvqrKx0V9+erV1CNkpWzYhW/Qyc6aT8rEyCrvauWSYGZK2ia3o7vd3akF07acHAFpOA==" saltValue="yVW9XmDwTqEnmpSGai0KYg==" spinCount="100000" sqref="D13" name="Range1_1_6_1_1"/>
    <protectedRange algorithmName="SHA-512" hashValue="ON39YdpmFHfN9f47KpiRvqrKx0V9+erV1CNkpWzYhW/Qyc6aT8rEyCrvauWSYGZK2ia3o7vd3akF07acHAFpOA==" saltValue="yVW9XmDwTqEnmpSGai0KYg==" spinCount="100000" sqref="B14:C14" name="Range1_1_2_2_1_1_1"/>
    <protectedRange algorithmName="SHA-512" hashValue="ON39YdpmFHfN9f47KpiRvqrKx0V9+erV1CNkpWzYhW/Qyc6aT8rEyCrvauWSYGZK2ia3o7vd3akF07acHAFpOA==" saltValue="yVW9XmDwTqEnmpSGai0KYg==" spinCount="100000" sqref="D14" name="Range1_1_1_2_1_1_1_1"/>
    <protectedRange algorithmName="SHA-512" hashValue="ON39YdpmFHfN9f47KpiRvqrKx0V9+erV1CNkpWzYhW/Qyc6aT8rEyCrvauWSYGZK2ia3o7vd3akF07acHAFpOA==" saltValue="yVW9XmDwTqEnmpSGai0KYg==" spinCount="100000" sqref="E14:J14" name="Range1_4_2_1_1_1"/>
    <protectedRange algorithmName="SHA-512" hashValue="ON39YdpmFHfN9f47KpiRvqrKx0V9+erV1CNkpWzYhW/Qyc6aT8rEyCrvauWSYGZK2ia3o7vd3akF07acHAFpOA==" saltValue="yVW9XmDwTqEnmpSGai0KYg==" spinCount="100000" sqref="E15:J16 B15:C16" name="Range1_4_1_1_1"/>
    <protectedRange algorithmName="SHA-512" hashValue="ON39YdpmFHfN9f47KpiRvqrKx0V9+erV1CNkpWzYhW/Qyc6aT8rEyCrvauWSYGZK2ia3o7vd3akF07acHAFpOA==" saltValue="yVW9XmDwTqEnmpSGai0KYg==" spinCount="100000" sqref="D15:D16" name="Range1_1_4_1_1"/>
    <protectedRange algorithmName="SHA-512" hashValue="ON39YdpmFHfN9f47KpiRvqrKx0V9+erV1CNkpWzYhW/Qyc6aT8rEyCrvauWSYGZK2ia3o7vd3akF07acHAFpOA==" saltValue="yVW9XmDwTqEnmpSGai0KYg==" spinCount="100000" sqref="B17:C17 E17:J17" name="Range1_6_1_1_1"/>
    <protectedRange algorithmName="SHA-512" hashValue="ON39YdpmFHfN9f47KpiRvqrKx0V9+erV1CNkpWzYhW/Qyc6aT8rEyCrvauWSYGZK2ia3o7vd3akF07acHAFpOA==" saltValue="yVW9XmDwTqEnmpSGai0KYg==" spinCount="100000" sqref="D17" name="Range1_1_6_1_1_1"/>
    <protectedRange algorithmName="SHA-512" hashValue="ON39YdpmFHfN9f47KpiRvqrKx0V9+erV1CNkpWzYhW/Qyc6aT8rEyCrvauWSYGZK2ia3o7vd3akF07acHAFpOA==" saltValue="yVW9XmDwTqEnmpSGai0KYg==" spinCount="100000" sqref="B18:C18 I18:J18" name="Range1_60_1"/>
    <protectedRange algorithmName="SHA-512" hashValue="ON39YdpmFHfN9f47KpiRvqrKx0V9+erV1CNkpWzYhW/Qyc6aT8rEyCrvauWSYGZK2ia3o7vd3akF07acHAFpOA==" saltValue="yVW9XmDwTqEnmpSGai0KYg==" spinCount="100000" sqref="D18" name="Range1_1_61_1"/>
    <protectedRange algorithmName="SHA-512" hashValue="ON39YdpmFHfN9f47KpiRvqrKx0V9+erV1CNkpWzYhW/Qyc6aT8rEyCrvauWSYGZK2ia3o7vd3akF07acHAFpOA==" saltValue="yVW9XmDwTqEnmpSGai0KYg==" spinCount="100000" sqref="E18:H18" name="Range1_3_15_1"/>
  </protectedRanges>
  <conditionalFormatting sqref="E2">
    <cfRule type="top10" dxfId="1142" priority="92" rank="1"/>
  </conditionalFormatting>
  <conditionalFormatting sqref="F2">
    <cfRule type="top10" dxfId="1141" priority="91" rank="1"/>
  </conditionalFormatting>
  <conditionalFormatting sqref="G2">
    <cfRule type="top10" dxfId="1140" priority="90" rank="1"/>
  </conditionalFormatting>
  <conditionalFormatting sqref="H2">
    <cfRule type="top10" dxfId="1139" priority="89" rank="1"/>
  </conditionalFormatting>
  <conditionalFormatting sqref="I2">
    <cfRule type="top10" dxfId="1138" priority="88" rank="1"/>
  </conditionalFormatting>
  <conditionalFormatting sqref="J2">
    <cfRule type="top10" dxfId="1137" priority="87" rank="1"/>
  </conditionalFormatting>
  <conditionalFormatting sqref="E3">
    <cfRule type="top10" dxfId="1136" priority="86" rank="1"/>
  </conditionalFormatting>
  <conditionalFormatting sqref="F3">
    <cfRule type="top10" dxfId="1135" priority="85" rank="1"/>
  </conditionalFormatting>
  <conditionalFormatting sqref="G3">
    <cfRule type="top10" dxfId="1134" priority="84" rank="1"/>
  </conditionalFormatting>
  <conditionalFormatting sqref="H3">
    <cfRule type="top10" dxfId="1133" priority="83" rank="1"/>
  </conditionalFormatting>
  <conditionalFormatting sqref="I3">
    <cfRule type="top10" dxfId="1132" priority="82" rank="1"/>
  </conditionalFormatting>
  <conditionalFormatting sqref="J3">
    <cfRule type="top10" dxfId="1131" priority="81" rank="1"/>
  </conditionalFormatting>
  <conditionalFormatting sqref="F4">
    <cfRule type="top10" dxfId="1130" priority="78" rank="1"/>
  </conditionalFormatting>
  <conditionalFormatting sqref="I4">
    <cfRule type="top10" dxfId="1129" priority="75" rank="1"/>
    <cfRule type="top10" dxfId="1128" priority="80" rank="1"/>
  </conditionalFormatting>
  <conditionalFormatting sqref="E4">
    <cfRule type="top10" dxfId="1127" priority="79" rank="1"/>
  </conditionalFormatting>
  <conditionalFormatting sqref="G4">
    <cfRule type="top10" dxfId="1126" priority="77" rank="1"/>
  </conditionalFormatting>
  <conditionalFormatting sqref="H4">
    <cfRule type="top10" dxfId="1125" priority="76" rank="1"/>
  </conditionalFormatting>
  <conditionalFormatting sqref="J4">
    <cfRule type="top10" dxfId="1124" priority="74" rank="1"/>
  </conditionalFormatting>
  <conditionalFormatting sqref="E4:J4">
    <cfRule type="cellIs" dxfId="1123" priority="73" operator="greaterThanOrEqual">
      <formula>200</formula>
    </cfRule>
  </conditionalFormatting>
  <conditionalFormatting sqref="E5">
    <cfRule type="top10" dxfId="1122" priority="72" rank="1"/>
  </conditionalFormatting>
  <conditionalFormatting sqref="F5">
    <cfRule type="top10" dxfId="1121" priority="71" rank="1"/>
  </conditionalFormatting>
  <conditionalFormatting sqref="G5">
    <cfRule type="top10" dxfId="1120" priority="70" rank="1"/>
  </conditionalFormatting>
  <conditionalFormatting sqref="H5">
    <cfRule type="top10" dxfId="1119" priority="69" rank="1"/>
  </conditionalFormatting>
  <conditionalFormatting sqref="I5">
    <cfRule type="top10" dxfId="1118" priority="68" rank="1"/>
  </conditionalFormatting>
  <conditionalFormatting sqref="J5">
    <cfRule type="top10" dxfId="1117" priority="67" rank="1"/>
  </conditionalFormatting>
  <conditionalFormatting sqref="F8">
    <cfRule type="top10" dxfId="1116" priority="59" rank="1"/>
  </conditionalFormatting>
  <conditionalFormatting sqref="E8">
    <cfRule type="top10" dxfId="1115" priority="60" rank="1"/>
  </conditionalFormatting>
  <conditionalFormatting sqref="I8">
    <cfRule type="top10" dxfId="1114" priority="56" rank="1"/>
  </conditionalFormatting>
  <conditionalFormatting sqref="H8">
    <cfRule type="top10" dxfId="1113" priority="57" rank="1"/>
  </conditionalFormatting>
  <conditionalFormatting sqref="G8">
    <cfRule type="top10" dxfId="1112" priority="58" rank="1"/>
  </conditionalFormatting>
  <conditionalFormatting sqref="J8">
    <cfRule type="top10" dxfId="1111" priority="55" rank="1"/>
  </conditionalFormatting>
  <conditionalFormatting sqref="I6:I7">
    <cfRule type="top10" dxfId="1110" priority="61" rank="1"/>
  </conditionalFormatting>
  <conditionalFormatting sqref="E6:E7">
    <cfRule type="top10" dxfId="1109" priority="62" rank="1"/>
  </conditionalFormatting>
  <conditionalFormatting sqref="G6:G7">
    <cfRule type="top10" dxfId="1108" priority="63" rank="1"/>
  </conditionalFormatting>
  <conditionalFormatting sqref="H6:H7">
    <cfRule type="top10" dxfId="1107" priority="64" rank="1"/>
  </conditionalFormatting>
  <conditionalFormatting sqref="J6:J7">
    <cfRule type="top10" dxfId="1106" priority="65" rank="1"/>
  </conditionalFormatting>
  <conditionalFormatting sqref="F6:F7">
    <cfRule type="top10" dxfId="1105" priority="66" rank="1"/>
  </conditionalFormatting>
  <conditionalFormatting sqref="E9">
    <cfRule type="top10" dxfId="1104" priority="54" rank="1"/>
  </conditionalFormatting>
  <conditionalFormatting sqref="F9">
    <cfRule type="top10" dxfId="1103" priority="53" rank="1"/>
  </conditionalFormatting>
  <conditionalFormatting sqref="G9">
    <cfRule type="top10" dxfId="1102" priority="52" rank="1"/>
  </conditionalFormatting>
  <conditionalFormatting sqref="H9">
    <cfRule type="top10" dxfId="1101" priority="51" rank="1"/>
  </conditionalFormatting>
  <conditionalFormatting sqref="I9">
    <cfRule type="top10" dxfId="1100" priority="50" rank="1"/>
  </conditionalFormatting>
  <conditionalFormatting sqref="J9">
    <cfRule type="top10" dxfId="1099" priority="49" rank="1"/>
  </conditionalFormatting>
  <conditionalFormatting sqref="F10:F12">
    <cfRule type="top10" dxfId="1098" priority="46" rank="1"/>
  </conditionalFormatting>
  <conditionalFormatting sqref="I10:I12">
    <cfRule type="top10" dxfId="1097" priority="43" rank="1"/>
    <cfRule type="top10" dxfId="1096" priority="48" rank="1"/>
  </conditionalFormatting>
  <conditionalFormatting sqref="E10:E12">
    <cfRule type="top10" dxfId="1095" priority="47" rank="1"/>
  </conditionalFormatting>
  <conditionalFormatting sqref="G10:G12">
    <cfRule type="top10" dxfId="1094" priority="45" rank="1"/>
  </conditionalFormatting>
  <conditionalFormatting sqref="H10:H12">
    <cfRule type="top10" dxfId="1093" priority="44" rank="1"/>
  </conditionalFormatting>
  <conditionalFormatting sqref="J10:J12">
    <cfRule type="top10" dxfId="1092" priority="42" rank="1"/>
  </conditionalFormatting>
  <conditionalFormatting sqref="E10:J12">
    <cfRule type="cellIs" dxfId="1091" priority="41" operator="greaterThanOrEqual">
      <formula>200</formula>
    </cfRule>
  </conditionalFormatting>
  <conditionalFormatting sqref="E13">
    <cfRule type="top10" dxfId="1090" priority="40" rank="1"/>
  </conditionalFormatting>
  <conditionalFormatting sqref="F13">
    <cfRule type="top10" dxfId="1089" priority="39" rank="1"/>
  </conditionalFormatting>
  <conditionalFormatting sqref="G13">
    <cfRule type="top10" dxfId="1088" priority="38" rank="1"/>
  </conditionalFormatting>
  <conditionalFormatting sqref="H13">
    <cfRule type="top10" dxfId="1087" priority="37" rank="1"/>
  </conditionalFormatting>
  <conditionalFormatting sqref="I13">
    <cfRule type="top10" dxfId="1086" priority="36" rank="1"/>
  </conditionalFormatting>
  <conditionalFormatting sqref="J13">
    <cfRule type="top10" dxfId="1085" priority="35" rank="1"/>
  </conditionalFormatting>
  <conditionalFormatting sqref="E14">
    <cfRule type="top10" dxfId="1084" priority="34" rank="1"/>
  </conditionalFormatting>
  <conditionalFormatting sqref="F14">
    <cfRule type="top10" dxfId="1083" priority="33" rank="1"/>
  </conditionalFormatting>
  <conditionalFormatting sqref="G14">
    <cfRule type="top10" dxfId="1082" priority="32" rank="1"/>
  </conditionalFormatting>
  <conditionalFormatting sqref="H14">
    <cfRule type="top10" dxfId="1081" priority="31" rank="1"/>
  </conditionalFormatting>
  <conditionalFormatting sqref="I14">
    <cfRule type="top10" dxfId="1080" priority="30" rank="1"/>
  </conditionalFormatting>
  <conditionalFormatting sqref="J14">
    <cfRule type="top10" dxfId="1079" priority="29" rank="1"/>
  </conditionalFormatting>
  <conditionalFormatting sqref="E15:E16">
    <cfRule type="top10" dxfId="1078" priority="28" rank="1"/>
  </conditionalFormatting>
  <conditionalFormatting sqref="F15:F16">
    <cfRule type="top10" dxfId="1077" priority="27" rank="1"/>
  </conditionalFormatting>
  <conditionalFormatting sqref="G15:G16">
    <cfRule type="top10" dxfId="1076" priority="26" rank="1"/>
  </conditionalFormatting>
  <conditionalFormatting sqref="H15:H16">
    <cfRule type="top10" dxfId="1075" priority="25" rank="1"/>
  </conditionalFormatting>
  <conditionalFormatting sqref="I15:I16">
    <cfRule type="top10" dxfId="1074" priority="24" rank="1"/>
  </conditionalFormatting>
  <conditionalFormatting sqref="J15:J16">
    <cfRule type="top10" dxfId="1073" priority="23" rank="1"/>
  </conditionalFormatting>
  <conditionalFormatting sqref="E17">
    <cfRule type="top10" dxfId="1072" priority="22" rank="1"/>
  </conditionalFormatting>
  <conditionalFormatting sqref="F17">
    <cfRule type="top10" dxfId="1071" priority="21" rank="1"/>
  </conditionalFormatting>
  <conditionalFormatting sqref="G17">
    <cfRule type="top10" dxfId="1070" priority="20" rank="1"/>
  </conditionalFormatting>
  <conditionalFormatting sqref="H17">
    <cfRule type="top10" dxfId="1069" priority="19" rank="1"/>
  </conditionalFormatting>
  <conditionalFormatting sqref="I17">
    <cfRule type="top10" dxfId="1068" priority="18" rank="1"/>
  </conditionalFormatting>
  <conditionalFormatting sqref="J17">
    <cfRule type="top10" dxfId="1067" priority="17" rank="1"/>
  </conditionalFormatting>
  <conditionalFormatting sqref="F18">
    <cfRule type="top10" dxfId="1066" priority="14" rank="1"/>
  </conditionalFormatting>
  <conditionalFormatting sqref="I18">
    <cfRule type="top10" dxfId="1065" priority="11" rank="1"/>
    <cfRule type="top10" dxfId="1064" priority="16" rank="1"/>
  </conditionalFormatting>
  <conditionalFormatting sqref="E18">
    <cfRule type="top10" dxfId="1063" priority="15" rank="1"/>
  </conditionalFormatting>
  <conditionalFormatting sqref="G18">
    <cfRule type="top10" dxfId="1062" priority="13" rank="1"/>
  </conditionalFormatting>
  <conditionalFormatting sqref="H18">
    <cfRule type="top10" dxfId="1061" priority="12" rank="1"/>
  </conditionalFormatting>
  <conditionalFormatting sqref="J18">
    <cfRule type="top10" dxfId="1060" priority="10" rank="1"/>
  </conditionalFormatting>
  <conditionalFormatting sqref="E18:J18">
    <cfRule type="cellIs" dxfId="1059" priority="9" operator="greaterThanOrEqual">
      <formula>200</formula>
    </cfRule>
  </conditionalFormatting>
  <conditionalFormatting sqref="F19:F22">
    <cfRule type="top10" dxfId="1058" priority="6" rank="1"/>
  </conditionalFormatting>
  <conditionalFormatting sqref="I19:I22">
    <cfRule type="top10" dxfId="1057" priority="3" rank="1"/>
    <cfRule type="top10" dxfId="1056" priority="8" rank="1"/>
  </conditionalFormatting>
  <conditionalFormatting sqref="E19:E22">
    <cfRule type="top10" dxfId="1055" priority="7" rank="1"/>
  </conditionalFormatting>
  <conditionalFormatting sqref="G19:G22">
    <cfRule type="top10" dxfId="1054" priority="5" rank="1"/>
  </conditionalFormatting>
  <conditionalFormatting sqref="H19:H22">
    <cfRule type="top10" dxfId="1053" priority="4" rank="1"/>
  </conditionalFormatting>
  <conditionalFormatting sqref="J19:J22">
    <cfRule type="top10" dxfId="1052" priority="2" rank="1"/>
  </conditionalFormatting>
  <conditionalFormatting sqref="E19:J22">
    <cfRule type="cellIs" dxfId="1051" priority="1" operator="greaterThanOrEqual">
      <formula>200</formula>
    </cfRule>
  </conditionalFormatting>
  <hyperlinks>
    <hyperlink ref="Q1" location="'National Rankings'!A1" display="Back to Ranking" xr:uid="{3DC1D441-F5FF-464F-821C-1A379B54AA8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4BC367-DAE8-44F0-99EF-38B9A16FB0E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E7350-E202-44ED-B00A-28B374FD6AE0}">
  <sheetPr codeName="Sheet82"/>
  <dimension ref="A1:Q11"/>
  <sheetViews>
    <sheetView workbookViewId="0">
      <selection activeCell="A9" sqref="A9:O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48</v>
      </c>
      <c r="B2" s="15" t="s">
        <v>66</v>
      </c>
      <c r="C2" s="16">
        <v>44639</v>
      </c>
      <c r="D2" s="17" t="s">
        <v>67</v>
      </c>
      <c r="E2" s="18">
        <v>163</v>
      </c>
      <c r="F2" s="18">
        <v>166</v>
      </c>
      <c r="G2" s="18"/>
      <c r="H2" s="18"/>
      <c r="I2" s="18"/>
      <c r="J2" s="18"/>
      <c r="K2" s="21">
        <v>2</v>
      </c>
      <c r="L2" s="21">
        <v>329</v>
      </c>
      <c r="M2" s="22">
        <v>164.5</v>
      </c>
      <c r="N2" s="23">
        <v>5</v>
      </c>
      <c r="O2" s="24">
        <v>169.5</v>
      </c>
    </row>
    <row r="3" spans="1:17" x14ac:dyDescent="0.3">
      <c r="A3" s="14" t="s">
        <v>37</v>
      </c>
      <c r="B3" s="15" t="s">
        <v>66</v>
      </c>
      <c r="C3" s="16">
        <v>44675</v>
      </c>
      <c r="D3" s="17" t="s">
        <v>67</v>
      </c>
      <c r="E3" s="18">
        <v>190</v>
      </c>
      <c r="F3" s="18">
        <v>187</v>
      </c>
      <c r="G3" s="18"/>
      <c r="H3" s="18"/>
      <c r="I3" s="18"/>
      <c r="J3" s="18"/>
      <c r="K3" s="21">
        <v>2</v>
      </c>
      <c r="L3" s="21">
        <v>377</v>
      </c>
      <c r="M3" s="22">
        <v>188.5</v>
      </c>
      <c r="N3" s="23">
        <v>5</v>
      </c>
      <c r="O3" s="24">
        <v>193.5</v>
      </c>
    </row>
    <row r="4" spans="1:17" x14ac:dyDescent="0.3">
      <c r="A4" s="43" t="s">
        <v>22</v>
      </c>
      <c r="B4" s="15" t="s">
        <v>184</v>
      </c>
      <c r="C4" s="16">
        <v>44612</v>
      </c>
      <c r="D4" s="17" t="s">
        <v>67</v>
      </c>
      <c r="E4" s="18">
        <v>162</v>
      </c>
      <c r="F4" s="18">
        <v>173</v>
      </c>
      <c r="G4" s="18"/>
      <c r="H4" s="18"/>
      <c r="I4" s="18"/>
      <c r="J4" s="18"/>
      <c r="K4" s="21">
        <v>2</v>
      </c>
      <c r="L4" s="21">
        <v>335</v>
      </c>
      <c r="M4" s="22">
        <v>167.5</v>
      </c>
      <c r="N4" s="23">
        <v>5</v>
      </c>
      <c r="O4" s="24">
        <v>172.5</v>
      </c>
    </row>
    <row r="5" spans="1:17" x14ac:dyDescent="0.3">
      <c r="A5" s="14" t="s">
        <v>37</v>
      </c>
      <c r="B5" s="15" t="s">
        <v>66</v>
      </c>
      <c r="C5" s="16">
        <v>44730</v>
      </c>
      <c r="D5" s="17" t="s">
        <v>67</v>
      </c>
      <c r="E5" s="18">
        <v>175</v>
      </c>
      <c r="F5" s="18">
        <v>175</v>
      </c>
      <c r="G5" s="18"/>
      <c r="H5" s="18"/>
      <c r="I5" s="18"/>
      <c r="J5" s="18"/>
      <c r="K5" s="21">
        <v>2</v>
      </c>
      <c r="L5" s="21">
        <v>350</v>
      </c>
      <c r="M5" s="22">
        <v>175</v>
      </c>
      <c r="N5" s="23">
        <v>5</v>
      </c>
      <c r="O5" s="24">
        <v>180</v>
      </c>
    </row>
    <row r="6" spans="1:17" x14ac:dyDescent="0.3">
      <c r="A6" s="14" t="s">
        <v>62</v>
      </c>
      <c r="B6" s="15" t="s">
        <v>184</v>
      </c>
      <c r="C6" s="16">
        <v>44758</v>
      </c>
      <c r="D6" s="17" t="s">
        <v>67</v>
      </c>
      <c r="E6" s="18">
        <v>176</v>
      </c>
      <c r="F6" s="18">
        <v>177</v>
      </c>
      <c r="G6" s="18"/>
      <c r="H6" s="18"/>
      <c r="I6" s="18"/>
      <c r="J6" s="18"/>
      <c r="K6" s="21">
        <v>2</v>
      </c>
      <c r="L6" s="21">
        <v>353</v>
      </c>
      <c r="M6" s="22">
        <v>176.5</v>
      </c>
      <c r="N6" s="23">
        <v>5</v>
      </c>
      <c r="O6" s="24">
        <v>181.5</v>
      </c>
    </row>
    <row r="7" spans="1:17" x14ac:dyDescent="0.3">
      <c r="A7" s="14" t="s">
        <v>37</v>
      </c>
      <c r="B7" s="15" t="s">
        <v>66</v>
      </c>
      <c r="C7" s="16">
        <v>44793</v>
      </c>
      <c r="D7" s="17" t="s">
        <v>67</v>
      </c>
      <c r="E7" s="18">
        <v>176</v>
      </c>
      <c r="F7" s="18">
        <v>180</v>
      </c>
      <c r="G7" s="18"/>
      <c r="H7" s="18"/>
      <c r="I7" s="18"/>
      <c r="J7" s="18"/>
      <c r="K7" s="21">
        <v>2</v>
      </c>
      <c r="L7" s="21">
        <v>356</v>
      </c>
      <c r="M7" s="22">
        <v>178</v>
      </c>
      <c r="N7" s="23">
        <v>5</v>
      </c>
      <c r="O7" s="24">
        <v>183</v>
      </c>
    </row>
    <row r="8" spans="1:17" x14ac:dyDescent="0.3">
      <c r="A8" s="82" t="s">
        <v>62</v>
      </c>
      <c r="B8" s="15" t="s">
        <v>66</v>
      </c>
      <c r="C8" s="16">
        <v>44821</v>
      </c>
      <c r="D8" s="17" t="s">
        <v>67</v>
      </c>
      <c r="E8" s="18">
        <v>177</v>
      </c>
      <c r="F8" s="18">
        <v>169</v>
      </c>
      <c r="G8" s="18"/>
      <c r="H8" s="18"/>
      <c r="I8" s="18"/>
      <c r="J8" s="18"/>
      <c r="K8" s="21">
        <v>2</v>
      </c>
      <c r="L8" s="21">
        <v>346</v>
      </c>
      <c r="M8" s="22">
        <v>173</v>
      </c>
      <c r="N8" s="23">
        <v>5</v>
      </c>
      <c r="O8" s="24">
        <v>178</v>
      </c>
    </row>
    <row r="9" spans="1:17" x14ac:dyDescent="0.3">
      <c r="A9" s="14" t="s">
        <v>62</v>
      </c>
      <c r="B9" s="15" t="s">
        <v>66</v>
      </c>
      <c r="C9" s="16">
        <v>44856</v>
      </c>
      <c r="D9" s="17" t="s">
        <v>67</v>
      </c>
      <c r="E9" s="18">
        <v>168</v>
      </c>
      <c r="F9" s="18">
        <v>177</v>
      </c>
      <c r="G9" s="18"/>
      <c r="H9" s="18"/>
      <c r="I9" s="18"/>
      <c r="J9" s="18"/>
      <c r="K9" s="21">
        <v>2</v>
      </c>
      <c r="L9" s="21">
        <v>345</v>
      </c>
      <c r="M9" s="22">
        <v>172.5</v>
      </c>
      <c r="N9" s="23">
        <v>5</v>
      </c>
      <c r="O9" s="24">
        <v>177.5</v>
      </c>
    </row>
    <row r="11" spans="1:17" x14ac:dyDescent="0.3">
      <c r="K11" s="8">
        <f>SUM(K2:K10)</f>
        <v>16</v>
      </c>
      <c r="L11" s="8">
        <f>SUM(L2:L10)</f>
        <v>2791</v>
      </c>
      <c r="M11" s="7">
        <f>SUM(L11/K11)</f>
        <v>174.4375</v>
      </c>
      <c r="N11" s="8">
        <f>SUM(N2:N10)</f>
        <v>40</v>
      </c>
      <c r="O11" s="12">
        <f>SUM(M11+N11)</f>
        <v>214.4375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18"/>
    <protectedRange algorithmName="SHA-512" hashValue="ON39YdpmFHfN9f47KpiRvqrKx0V9+erV1CNkpWzYhW/Qyc6aT8rEyCrvauWSYGZK2ia3o7vd3akF07acHAFpOA==" saltValue="yVW9XmDwTqEnmpSGai0KYg==" spinCount="100000" sqref="E3:H3" name="Range1_3_7"/>
    <protectedRange algorithmName="SHA-512" hashValue="ON39YdpmFHfN9f47KpiRvqrKx0V9+erV1CNkpWzYhW/Qyc6aT8rEyCrvauWSYGZK2ia3o7vd3akF07acHAFpOA==" saltValue="yVW9XmDwTqEnmpSGai0KYg==" spinCount="100000" sqref="B4:C4 E4:J4" name="Range1_4_5"/>
    <protectedRange algorithmName="SHA-512" hashValue="ON39YdpmFHfN9f47KpiRvqrKx0V9+erV1CNkpWzYhW/Qyc6aT8rEyCrvauWSYGZK2ia3o7vd3akF07acHAFpOA==" saltValue="yVW9XmDwTqEnmpSGai0KYg==" spinCount="100000" sqref="D4" name="Range1_1_2_6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E6:J6 B6:C6" name="Range1_6_1_1"/>
    <protectedRange algorithmName="SHA-512" hashValue="ON39YdpmFHfN9f47KpiRvqrKx0V9+erV1CNkpWzYhW/Qyc6aT8rEyCrvauWSYGZK2ia3o7vd3akF07acHAFpOA==" saltValue="yVW9XmDwTqEnmpSGai0KYg==" spinCount="100000" sqref="D6" name="Range1_1_6_1_1"/>
    <protectedRange algorithmName="SHA-512" hashValue="ON39YdpmFHfN9f47KpiRvqrKx0V9+erV1CNkpWzYhW/Qyc6aT8rEyCrvauWSYGZK2ia3o7vd3akF07acHAFpOA==" saltValue="yVW9XmDwTqEnmpSGai0KYg==" spinCount="100000" sqref="B7:C7 I7:J7" name="Range1_11"/>
    <protectedRange algorithmName="SHA-512" hashValue="ON39YdpmFHfN9f47KpiRvqrKx0V9+erV1CNkpWzYhW/Qyc6aT8rEyCrvauWSYGZK2ia3o7vd3akF07acHAFpOA==" saltValue="yVW9XmDwTqEnmpSGai0KYg==" spinCount="100000" sqref="D7" name="Range1_1_18_1"/>
    <protectedRange algorithmName="SHA-512" hashValue="ON39YdpmFHfN9f47KpiRvqrKx0V9+erV1CNkpWzYhW/Qyc6aT8rEyCrvauWSYGZK2ia3o7vd3akF07acHAFpOA==" saltValue="yVW9XmDwTqEnmpSGai0KYg==" spinCount="100000" sqref="E7:H7" name="Range1_3_7_1"/>
    <protectedRange algorithmName="SHA-512" hashValue="ON39YdpmFHfN9f47KpiRvqrKx0V9+erV1CNkpWzYhW/Qyc6aT8rEyCrvauWSYGZK2ia3o7vd3akF07acHAFpOA==" saltValue="yVW9XmDwTqEnmpSGai0KYg==" spinCount="100000" sqref="E9:J9 B9:C9" name="Range1_5"/>
    <protectedRange algorithmName="SHA-512" hashValue="ON39YdpmFHfN9f47KpiRvqrKx0V9+erV1CNkpWzYhW/Qyc6aT8rEyCrvauWSYGZK2ia3o7vd3akF07acHAFpOA==" saltValue="yVW9XmDwTqEnmpSGai0KYg==" spinCount="100000" sqref="D9" name="Range1_1_4"/>
  </protectedRanges>
  <conditionalFormatting sqref="E2">
    <cfRule type="top10" dxfId="1050" priority="92" rank="1"/>
  </conditionalFormatting>
  <conditionalFormatting sqref="F2">
    <cfRule type="top10" dxfId="1049" priority="91" rank="1"/>
  </conditionalFormatting>
  <conditionalFormatting sqref="G2">
    <cfRule type="top10" dxfId="1048" priority="90" rank="1"/>
  </conditionalFormatting>
  <conditionalFormatting sqref="H2">
    <cfRule type="top10" dxfId="1047" priority="89" rank="1"/>
  </conditionalFormatting>
  <conditionalFormatting sqref="I2">
    <cfRule type="top10" dxfId="1046" priority="88" rank="1"/>
  </conditionalFormatting>
  <conditionalFormatting sqref="J2">
    <cfRule type="top10" dxfId="1045" priority="87" rank="1"/>
  </conditionalFormatting>
  <conditionalFormatting sqref="F3">
    <cfRule type="top10" dxfId="1044" priority="48" rank="1"/>
  </conditionalFormatting>
  <conditionalFormatting sqref="I3">
    <cfRule type="top10" dxfId="1043" priority="45" rank="1"/>
    <cfRule type="top10" dxfId="1042" priority="50" rank="1"/>
  </conditionalFormatting>
  <conditionalFormatting sqref="E3">
    <cfRule type="top10" dxfId="1041" priority="49" rank="1"/>
  </conditionalFormatting>
  <conditionalFormatting sqref="G3">
    <cfRule type="top10" dxfId="1040" priority="47" rank="1"/>
  </conditionalFormatting>
  <conditionalFormatting sqref="H3">
    <cfRule type="top10" dxfId="1039" priority="46" rank="1"/>
  </conditionalFormatting>
  <conditionalFormatting sqref="J3">
    <cfRule type="top10" dxfId="1038" priority="44" rank="1"/>
  </conditionalFormatting>
  <conditionalFormatting sqref="E3:J3">
    <cfRule type="cellIs" dxfId="1037" priority="43" operator="greaterThanOrEqual">
      <formula>200</formula>
    </cfRule>
  </conditionalFormatting>
  <conditionalFormatting sqref="E4">
    <cfRule type="top10" dxfId="1036" priority="42" rank="1"/>
  </conditionalFormatting>
  <conditionalFormatting sqref="F4">
    <cfRule type="top10" dxfId="1035" priority="41" rank="1"/>
  </conditionalFormatting>
  <conditionalFormatting sqref="G4">
    <cfRule type="top10" dxfId="1034" priority="40" rank="1"/>
  </conditionalFormatting>
  <conditionalFormatting sqref="H4">
    <cfRule type="top10" dxfId="1033" priority="39" rank="1"/>
  </conditionalFormatting>
  <conditionalFormatting sqref="I4">
    <cfRule type="top10" dxfId="1032" priority="38" rank="1"/>
  </conditionalFormatting>
  <conditionalFormatting sqref="J4">
    <cfRule type="top10" dxfId="1031" priority="37" rank="1"/>
  </conditionalFormatting>
  <conditionalFormatting sqref="F5">
    <cfRule type="top10" dxfId="1030" priority="34" rank="1"/>
  </conditionalFormatting>
  <conditionalFormatting sqref="I5">
    <cfRule type="top10" dxfId="1029" priority="31" rank="1"/>
    <cfRule type="top10" dxfId="1028" priority="36" rank="1"/>
  </conditionalFormatting>
  <conditionalFormatting sqref="E5">
    <cfRule type="top10" dxfId="1027" priority="35" rank="1"/>
  </conditionalFormatting>
  <conditionalFormatting sqref="G5">
    <cfRule type="top10" dxfId="1026" priority="33" rank="1"/>
  </conditionalFormatting>
  <conditionalFormatting sqref="H5">
    <cfRule type="top10" dxfId="1025" priority="32" rank="1"/>
  </conditionalFormatting>
  <conditionalFormatting sqref="J5">
    <cfRule type="top10" dxfId="1024" priority="30" rank="1"/>
  </conditionalFormatting>
  <conditionalFormatting sqref="E5:J5">
    <cfRule type="cellIs" dxfId="1023" priority="29" operator="greaterThanOrEqual">
      <formula>200</formula>
    </cfRule>
  </conditionalFormatting>
  <conditionalFormatting sqref="E6">
    <cfRule type="top10" dxfId="1022" priority="28" rank="1"/>
  </conditionalFormatting>
  <conditionalFormatting sqref="F6">
    <cfRule type="top10" dxfId="1021" priority="27" rank="1"/>
  </conditionalFormatting>
  <conditionalFormatting sqref="G6">
    <cfRule type="top10" dxfId="1020" priority="26" rank="1"/>
  </conditionalFormatting>
  <conditionalFormatting sqref="H6">
    <cfRule type="top10" dxfId="1019" priority="25" rank="1"/>
  </conditionalFormatting>
  <conditionalFormatting sqref="I6">
    <cfRule type="top10" dxfId="1018" priority="24" rank="1"/>
  </conditionalFormatting>
  <conditionalFormatting sqref="J6">
    <cfRule type="top10" dxfId="1017" priority="23" rank="1"/>
  </conditionalFormatting>
  <conditionalFormatting sqref="F7">
    <cfRule type="top10" dxfId="1016" priority="20" rank="1"/>
  </conditionalFormatting>
  <conditionalFormatting sqref="I7">
    <cfRule type="top10" dxfId="1015" priority="17" rank="1"/>
    <cfRule type="top10" dxfId="1014" priority="22" rank="1"/>
  </conditionalFormatting>
  <conditionalFormatting sqref="E7">
    <cfRule type="top10" dxfId="1013" priority="21" rank="1"/>
  </conditionalFormatting>
  <conditionalFormatting sqref="G7">
    <cfRule type="top10" dxfId="1012" priority="19" rank="1"/>
  </conditionalFormatting>
  <conditionalFormatting sqref="H7">
    <cfRule type="top10" dxfId="1011" priority="18" rank="1"/>
  </conditionalFormatting>
  <conditionalFormatting sqref="J7">
    <cfRule type="top10" dxfId="1010" priority="16" rank="1"/>
  </conditionalFormatting>
  <conditionalFormatting sqref="E7:J7">
    <cfRule type="cellIs" dxfId="1009" priority="15" operator="greaterThanOrEqual">
      <formula>200</formula>
    </cfRule>
  </conditionalFormatting>
  <conditionalFormatting sqref="F8">
    <cfRule type="top10" dxfId="1008" priority="12" rank="1"/>
  </conditionalFormatting>
  <conditionalFormatting sqref="I8">
    <cfRule type="top10" dxfId="1007" priority="9" rank="1"/>
    <cfRule type="top10" dxfId="1006" priority="14" rank="1"/>
  </conditionalFormatting>
  <conditionalFormatting sqref="E8">
    <cfRule type="top10" dxfId="1005" priority="13" rank="1"/>
  </conditionalFormatting>
  <conditionalFormatting sqref="G8">
    <cfRule type="top10" dxfId="1004" priority="11" rank="1"/>
  </conditionalFormatting>
  <conditionalFormatting sqref="H8">
    <cfRule type="top10" dxfId="1003" priority="10" rank="1"/>
  </conditionalFormatting>
  <conditionalFormatting sqref="J8">
    <cfRule type="top10" dxfId="1002" priority="8" rank="1"/>
  </conditionalFormatting>
  <conditionalFormatting sqref="E8:J8">
    <cfRule type="cellIs" dxfId="1001" priority="7" operator="greaterThanOrEqual">
      <formula>200</formula>
    </cfRule>
  </conditionalFormatting>
  <conditionalFormatting sqref="I9">
    <cfRule type="top10" dxfId="1000" priority="6" rank="1"/>
  </conditionalFormatting>
  <conditionalFormatting sqref="H9">
    <cfRule type="top10" dxfId="999" priority="2" rank="1"/>
  </conditionalFormatting>
  <conditionalFormatting sqref="J9">
    <cfRule type="top10" dxfId="998" priority="3" rank="1"/>
  </conditionalFormatting>
  <conditionalFormatting sqref="G9">
    <cfRule type="top10" dxfId="997" priority="5" rank="1"/>
  </conditionalFormatting>
  <conditionalFormatting sqref="F9">
    <cfRule type="top10" dxfId="996" priority="4" rank="1"/>
  </conditionalFormatting>
  <conditionalFormatting sqref="E9">
    <cfRule type="top10" dxfId="995" priority="1" rank="1"/>
  </conditionalFormatting>
  <hyperlinks>
    <hyperlink ref="Q1" location="'National Rankings'!A1" display="Back to Ranking" xr:uid="{E546C7FD-3EAB-4D6C-808D-BA7585CF5F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AC7611-BC47-4967-BA5F-4363B6F3F0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C7606-2741-47FE-A733-BA6839C2BA7F}">
  <dimension ref="A1:Q6"/>
  <sheetViews>
    <sheetView workbookViewId="0">
      <selection activeCell="A4" sqref="A4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233</v>
      </c>
      <c r="C2" s="16">
        <v>44786</v>
      </c>
      <c r="D2" s="17" t="s">
        <v>38</v>
      </c>
      <c r="E2" s="18">
        <v>185</v>
      </c>
      <c r="F2" s="18">
        <v>190</v>
      </c>
      <c r="G2" s="18">
        <v>182</v>
      </c>
      <c r="H2" s="18">
        <v>181</v>
      </c>
      <c r="I2" s="18"/>
      <c r="J2" s="18"/>
      <c r="K2" s="21">
        <v>4</v>
      </c>
      <c r="L2" s="21">
        <v>738</v>
      </c>
      <c r="M2" s="22">
        <v>184.5</v>
      </c>
      <c r="N2" s="23">
        <v>3</v>
      </c>
      <c r="O2" s="24">
        <v>187.5</v>
      </c>
    </row>
    <row r="3" spans="1:17" x14ac:dyDescent="0.3">
      <c r="A3" s="14" t="s">
        <v>37</v>
      </c>
      <c r="B3" s="15" t="s">
        <v>233</v>
      </c>
      <c r="C3" s="16">
        <v>44800</v>
      </c>
      <c r="D3" s="17" t="s">
        <v>38</v>
      </c>
      <c r="E3" s="18">
        <v>175</v>
      </c>
      <c r="F3" s="18">
        <v>176</v>
      </c>
      <c r="G3" s="18">
        <v>176</v>
      </c>
      <c r="H3" s="18">
        <v>181</v>
      </c>
      <c r="I3" s="18"/>
      <c r="J3" s="18"/>
      <c r="K3" s="21">
        <v>4</v>
      </c>
      <c r="L3" s="21">
        <v>708</v>
      </c>
      <c r="M3" s="22">
        <v>177</v>
      </c>
      <c r="N3" s="23">
        <v>2</v>
      </c>
      <c r="O3" s="24">
        <v>179</v>
      </c>
    </row>
    <row r="4" spans="1:17" x14ac:dyDescent="0.3">
      <c r="A4" s="14" t="s">
        <v>37</v>
      </c>
      <c r="B4" s="15" t="s">
        <v>233</v>
      </c>
      <c r="C4" s="16">
        <v>44828</v>
      </c>
      <c r="D4" s="17" t="s">
        <v>38</v>
      </c>
      <c r="E4" s="18">
        <v>187</v>
      </c>
      <c r="F4" s="18">
        <v>175</v>
      </c>
      <c r="G4" s="18">
        <v>170</v>
      </c>
      <c r="H4" s="18">
        <v>174</v>
      </c>
      <c r="I4" s="18"/>
      <c r="J4" s="18"/>
      <c r="K4" s="21">
        <v>4</v>
      </c>
      <c r="L4" s="21">
        <v>706</v>
      </c>
      <c r="M4" s="22">
        <v>176.5</v>
      </c>
      <c r="N4" s="23">
        <v>2</v>
      </c>
      <c r="O4" s="24">
        <v>178.5</v>
      </c>
    </row>
    <row r="6" spans="1:17" x14ac:dyDescent="0.3">
      <c r="K6" s="8">
        <f>SUM(K2:K5)</f>
        <v>12</v>
      </c>
      <c r="L6" s="8">
        <f>SUM(L2:L5)</f>
        <v>2152</v>
      </c>
      <c r="M6" s="7">
        <f>SUM(L6/K6)</f>
        <v>179.33333333333334</v>
      </c>
      <c r="N6" s="8">
        <f>SUM(N2:N5)</f>
        <v>7</v>
      </c>
      <c r="O6" s="12">
        <f>SUM(M6+N6)</f>
        <v>186.33333333333334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5"/>
    <protectedRange algorithmName="SHA-512" hashValue="ON39YdpmFHfN9f47KpiRvqrKx0V9+erV1CNkpWzYhW/Qyc6aT8rEyCrvauWSYGZK2ia3o7vd3akF07acHAFpOA==" saltValue="yVW9XmDwTqEnmpSGai0KYg==" spinCount="100000" sqref="D2" name="Range1_1_13"/>
    <protectedRange algorithmName="SHA-512" hashValue="ON39YdpmFHfN9f47KpiRvqrKx0V9+erV1CNkpWzYhW/Qyc6aT8rEyCrvauWSYGZK2ia3o7vd3akF07acHAFpOA==" saltValue="yVW9XmDwTqEnmpSGai0KYg==" spinCount="100000" sqref="E2:H2" name="Range1_3_14"/>
    <protectedRange algorithmName="SHA-512" hashValue="ON39YdpmFHfN9f47KpiRvqrKx0V9+erV1CNkpWzYhW/Qyc6aT8rEyCrvauWSYGZK2ia3o7vd3akF07acHAFpOA==" saltValue="yVW9XmDwTqEnmpSGai0KYg==" spinCount="100000" sqref="E3:J3 B3:C3" name="Range1_12"/>
    <protectedRange algorithmName="SHA-512" hashValue="ON39YdpmFHfN9f47KpiRvqrKx0V9+erV1CNkpWzYhW/Qyc6aT8rEyCrvauWSYGZK2ia3o7vd3akF07acHAFpOA==" saltValue="yVW9XmDwTqEnmpSGai0KYg==" spinCount="100000" sqref="D3" name="Range1_1_19"/>
  </protectedRanges>
  <conditionalFormatting sqref="F2">
    <cfRule type="top10" dxfId="994" priority="20" rank="1"/>
  </conditionalFormatting>
  <conditionalFormatting sqref="G2">
    <cfRule type="top10" dxfId="993" priority="19" rank="1"/>
  </conditionalFormatting>
  <conditionalFormatting sqref="H2">
    <cfRule type="top10" dxfId="992" priority="18" rank="1"/>
  </conditionalFormatting>
  <conditionalFormatting sqref="I2">
    <cfRule type="top10" dxfId="991" priority="16" rank="1"/>
  </conditionalFormatting>
  <conditionalFormatting sqref="J2">
    <cfRule type="top10" dxfId="990" priority="17" rank="1"/>
  </conditionalFormatting>
  <conditionalFormatting sqref="E2">
    <cfRule type="top10" dxfId="989" priority="21" rank="1"/>
  </conditionalFormatting>
  <conditionalFormatting sqref="F3">
    <cfRule type="top10" dxfId="988" priority="10" rank="1"/>
  </conditionalFormatting>
  <conditionalFormatting sqref="G3">
    <cfRule type="top10" dxfId="987" priority="11" rank="1"/>
  </conditionalFormatting>
  <conditionalFormatting sqref="H3">
    <cfRule type="top10" dxfId="986" priority="12" rank="1"/>
  </conditionalFormatting>
  <conditionalFormatting sqref="I3">
    <cfRule type="top10" dxfId="985" priority="13" rank="1"/>
  </conditionalFormatting>
  <conditionalFormatting sqref="J3">
    <cfRule type="top10" dxfId="984" priority="14" rank="1"/>
  </conditionalFormatting>
  <conditionalFormatting sqref="E3">
    <cfRule type="top10" dxfId="983" priority="15" rank="1"/>
  </conditionalFormatting>
  <conditionalFormatting sqref="E3:J3">
    <cfRule type="cellIs" dxfId="982" priority="9" operator="equal">
      <formula>200</formula>
    </cfRule>
  </conditionalFormatting>
  <conditionalFormatting sqref="F4">
    <cfRule type="top10" dxfId="981" priority="6" rank="1"/>
  </conditionalFormatting>
  <conditionalFormatting sqref="I4">
    <cfRule type="top10" dxfId="980" priority="3" rank="1"/>
    <cfRule type="top10" dxfId="979" priority="8" rank="1"/>
  </conditionalFormatting>
  <conditionalFormatting sqref="E4">
    <cfRule type="top10" dxfId="978" priority="7" rank="1"/>
  </conditionalFormatting>
  <conditionalFormatting sqref="G4">
    <cfRule type="top10" dxfId="977" priority="5" rank="1"/>
  </conditionalFormatting>
  <conditionalFormatting sqref="H4">
    <cfRule type="top10" dxfId="976" priority="4" rank="1"/>
  </conditionalFormatting>
  <conditionalFormatting sqref="J4">
    <cfRule type="top10" dxfId="975" priority="2" rank="1"/>
  </conditionalFormatting>
  <conditionalFormatting sqref="E4:J4">
    <cfRule type="cellIs" dxfId="974" priority="1" operator="greaterThanOrEqual">
      <formula>200</formula>
    </cfRule>
  </conditionalFormatting>
  <hyperlinks>
    <hyperlink ref="Q1" location="'National Rankings'!A1" display="Back to Ranking" xr:uid="{D6BA9E71-74EA-492E-9A01-BF0F0A5B76B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24F130-C135-4401-8903-8CDC03A8FE0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A4118-3EFA-4C9F-BC66-A02B27731B62}">
  <sheetPr codeName="Sheet127"/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52" t="s">
        <v>185</v>
      </c>
      <c r="C2" s="53">
        <v>44702</v>
      </c>
      <c r="D2" s="54" t="s">
        <v>163</v>
      </c>
      <c r="E2" s="55">
        <v>192</v>
      </c>
      <c r="F2" s="55">
        <v>192</v>
      </c>
      <c r="G2" s="55">
        <v>186</v>
      </c>
      <c r="H2" s="55">
        <v>193</v>
      </c>
      <c r="I2" s="55"/>
      <c r="J2" s="55"/>
      <c r="K2" s="56">
        <v>4</v>
      </c>
      <c r="L2" s="56">
        <v>763</v>
      </c>
      <c r="M2" s="57">
        <v>190.75</v>
      </c>
      <c r="N2" s="58">
        <v>4</v>
      </c>
      <c r="O2" s="59">
        <v>194.75</v>
      </c>
    </row>
    <row r="3" spans="1:17" x14ac:dyDescent="0.3">
      <c r="A3" s="14" t="s">
        <v>62</v>
      </c>
      <c r="B3" s="15" t="s">
        <v>185</v>
      </c>
      <c r="C3" s="16">
        <v>44730</v>
      </c>
      <c r="D3" s="17" t="s">
        <v>163</v>
      </c>
      <c r="E3" s="18">
        <v>192</v>
      </c>
      <c r="F3" s="18">
        <v>193</v>
      </c>
      <c r="G3" s="18">
        <v>194</v>
      </c>
      <c r="H3" s="18">
        <v>190</v>
      </c>
      <c r="I3" s="18">
        <v>189</v>
      </c>
      <c r="J3" s="18">
        <v>190</v>
      </c>
      <c r="K3" s="21">
        <v>6</v>
      </c>
      <c r="L3" s="21">
        <v>1148</v>
      </c>
      <c r="M3" s="22">
        <v>191.33333333333334</v>
      </c>
      <c r="N3" s="23">
        <v>20</v>
      </c>
      <c r="O3" s="24">
        <v>211.33333333333334</v>
      </c>
    </row>
    <row r="4" spans="1:17" x14ac:dyDescent="0.3">
      <c r="A4" s="14" t="s">
        <v>62</v>
      </c>
      <c r="B4" s="15" t="s">
        <v>185</v>
      </c>
      <c r="C4" s="16">
        <v>44758</v>
      </c>
      <c r="D4" s="17" t="s">
        <v>163</v>
      </c>
      <c r="E4" s="18">
        <v>197.01</v>
      </c>
      <c r="F4" s="18">
        <v>197.01</v>
      </c>
      <c r="G4" s="18">
        <v>192</v>
      </c>
      <c r="H4" s="18">
        <v>195</v>
      </c>
      <c r="I4" s="18"/>
      <c r="J4" s="18"/>
      <c r="K4" s="21">
        <v>4</v>
      </c>
      <c r="L4" s="21">
        <v>781.02</v>
      </c>
      <c r="M4" s="22">
        <v>195.255</v>
      </c>
      <c r="N4" s="23">
        <v>10</v>
      </c>
      <c r="O4" s="24">
        <v>205.255</v>
      </c>
    </row>
    <row r="5" spans="1:17" x14ac:dyDescent="0.3">
      <c r="A5" s="14" t="s">
        <v>62</v>
      </c>
      <c r="B5" s="78" t="s">
        <v>185</v>
      </c>
      <c r="C5" s="16">
        <v>44793</v>
      </c>
      <c r="D5" s="17" t="s">
        <v>163</v>
      </c>
      <c r="E5" s="18">
        <v>196</v>
      </c>
      <c r="F5" s="18">
        <v>198</v>
      </c>
      <c r="G5" s="18">
        <v>195</v>
      </c>
      <c r="H5" s="18">
        <v>193</v>
      </c>
      <c r="I5" s="18">
        <v>195</v>
      </c>
      <c r="J5" s="18">
        <v>195</v>
      </c>
      <c r="K5" s="21">
        <v>6</v>
      </c>
      <c r="L5" s="21">
        <v>1172</v>
      </c>
      <c r="M5" s="22">
        <v>195.33333333333334</v>
      </c>
      <c r="N5" s="23">
        <v>18</v>
      </c>
      <c r="O5" s="24">
        <v>213.33333333333334</v>
      </c>
    </row>
    <row r="6" spans="1:17" x14ac:dyDescent="0.3">
      <c r="A6" s="14" t="s">
        <v>37</v>
      </c>
      <c r="B6" s="15" t="s">
        <v>185</v>
      </c>
      <c r="C6" s="16">
        <v>44821</v>
      </c>
      <c r="D6" s="17" t="s">
        <v>163</v>
      </c>
      <c r="E6" s="18">
        <v>194</v>
      </c>
      <c r="F6" s="18">
        <v>193</v>
      </c>
      <c r="G6" s="18">
        <v>192</v>
      </c>
      <c r="H6" s="18">
        <v>196</v>
      </c>
      <c r="I6" s="18"/>
      <c r="J6" s="18"/>
      <c r="K6" s="21">
        <v>4</v>
      </c>
      <c r="L6" s="21">
        <v>775</v>
      </c>
      <c r="M6" s="22">
        <v>193.75</v>
      </c>
      <c r="N6" s="23">
        <v>2</v>
      </c>
      <c r="O6" s="24">
        <v>195.75</v>
      </c>
    </row>
    <row r="8" spans="1:17" x14ac:dyDescent="0.3">
      <c r="K8" s="8">
        <f>SUM(K2:K7)</f>
        <v>24</v>
      </c>
      <c r="L8" s="8">
        <f>SUM(L2:L7)</f>
        <v>4639.0200000000004</v>
      </c>
      <c r="M8" s="7">
        <f>SUM(L8/K8)</f>
        <v>193.29250000000002</v>
      </c>
      <c r="N8" s="8">
        <f>SUM(N2:N7)</f>
        <v>54</v>
      </c>
      <c r="O8" s="12">
        <f>SUM(M8+N8)</f>
        <v>247.29250000000002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_4"/>
    <protectedRange algorithmName="SHA-512" hashValue="ON39YdpmFHfN9f47KpiRvqrKx0V9+erV1CNkpWzYhW/Qyc6aT8rEyCrvauWSYGZK2ia3o7vd3akF07acHAFpOA==" saltValue="yVW9XmDwTqEnmpSGai0KYg==" spinCount="100000" sqref="D2" name="Range1_1_3_4"/>
    <protectedRange algorithmName="SHA-512" hashValue="ON39YdpmFHfN9f47KpiRvqrKx0V9+erV1CNkpWzYhW/Qyc6aT8rEyCrvauWSYGZK2ia3o7vd3akF07acHAFpOA==" saltValue="yVW9XmDwTqEnmpSGai0KYg==" spinCount="100000" sqref="E2:H2" name="Range1_3_1_3"/>
    <protectedRange algorithmName="SHA-512" hashValue="ON39YdpmFHfN9f47KpiRvqrKx0V9+erV1CNkpWzYhW/Qyc6aT8rEyCrvauWSYGZK2ia3o7vd3akF07acHAFpOA==" saltValue="yVW9XmDwTqEnmpSGai0KYg==" spinCount="100000" sqref="B3:C3 I3:J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C4" name="Range1_8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B4" name="Range1_5_1_1"/>
    <protectedRange algorithmName="SHA-512" hashValue="ON39YdpmFHfN9f47KpiRvqrKx0V9+erV1CNkpWzYhW/Qyc6aT8rEyCrvauWSYGZK2ia3o7vd3akF07acHAFpOA==" saltValue="yVW9XmDwTqEnmpSGai0KYg==" spinCount="100000" sqref="E4:H4" name="Range1_7_1"/>
    <protectedRange algorithmName="SHA-512" hashValue="ON39YdpmFHfN9f47KpiRvqrKx0V9+erV1CNkpWzYhW/Qyc6aT8rEyCrvauWSYGZK2ia3o7vd3akF07acHAFpOA==" saltValue="yVW9XmDwTqEnmpSGai0KYg==" spinCount="100000" sqref="E5:J5 B5:C5" name="Range1_7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B6:C6 E6:J6" name="Range1_21"/>
    <protectedRange algorithmName="SHA-512" hashValue="ON39YdpmFHfN9f47KpiRvqrKx0V9+erV1CNkpWzYhW/Qyc6aT8rEyCrvauWSYGZK2ia3o7vd3akF07acHAFpOA==" saltValue="yVW9XmDwTqEnmpSGai0KYg==" spinCount="100000" sqref="D6" name="Range1_1_26"/>
  </protectedRanges>
  <conditionalFormatting sqref="I2">
    <cfRule type="top10" dxfId="973" priority="29" rank="1"/>
  </conditionalFormatting>
  <conditionalFormatting sqref="E2">
    <cfRule type="top10" dxfId="972" priority="30" rank="1"/>
  </conditionalFormatting>
  <conditionalFormatting sqref="G2">
    <cfRule type="top10" dxfId="971" priority="31" rank="1"/>
  </conditionalFormatting>
  <conditionalFormatting sqref="H2">
    <cfRule type="top10" dxfId="970" priority="32" rank="1"/>
  </conditionalFormatting>
  <conditionalFormatting sqref="J2">
    <cfRule type="top10" dxfId="969" priority="33" rank="1"/>
  </conditionalFormatting>
  <conditionalFormatting sqref="F2">
    <cfRule type="top10" dxfId="968" priority="34" rank="1"/>
  </conditionalFormatting>
  <conditionalFormatting sqref="F3">
    <cfRule type="top10" dxfId="967" priority="26" rank="1"/>
  </conditionalFormatting>
  <conditionalFormatting sqref="I3">
    <cfRule type="top10" dxfId="966" priority="23" rank="1"/>
    <cfRule type="top10" dxfId="965" priority="28" rank="1"/>
  </conditionalFormatting>
  <conditionalFormatting sqref="E3">
    <cfRule type="top10" dxfId="964" priority="27" rank="1"/>
  </conditionalFormatting>
  <conditionalFormatting sqref="G3">
    <cfRule type="top10" dxfId="963" priority="25" rank="1"/>
  </conditionalFormatting>
  <conditionalFormatting sqref="H3">
    <cfRule type="top10" dxfId="962" priority="24" rank="1"/>
  </conditionalFormatting>
  <conditionalFormatting sqref="J3">
    <cfRule type="top10" dxfId="961" priority="22" rank="1"/>
  </conditionalFormatting>
  <conditionalFormatting sqref="E3:J3">
    <cfRule type="cellIs" dxfId="960" priority="21" operator="greaterThanOrEqual">
      <formula>200</formula>
    </cfRule>
  </conditionalFormatting>
  <conditionalFormatting sqref="J4">
    <cfRule type="top10" dxfId="959" priority="19" rank="1"/>
  </conditionalFormatting>
  <conditionalFormatting sqref="I4">
    <cfRule type="top10" dxfId="958" priority="20" rank="1"/>
  </conditionalFormatting>
  <conditionalFormatting sqref="H4">
    <cfRule type="top10" dxfId="957" priority="15" rank="1"/>
  </conditionalFormatting>
  <conditionalFormatting sqref="G4">
    <cfRule type="top10" dxfId="956" priority="16" rank="1"/>
  </conditionalFormatting>
  <conditionalFormatting sqref="F4">
    <cfRule type="top10" dxfId="955" priority="17" rank="1"/>
  </conditionalFormatting>
  <conditionalFormatting sqref="E4">
    <cfRule type="top10" dxfId="954" priority="18" rank="1"/>
  </conditionalFormatting>
  <conditionalFormatting sqref="I5">
    <cfRule type="top10" dxfId="953" priority="9" rank="1"/>
  </conditionalFormatting>
  <conditionalFormatting sqref="H5">
    <cfRule type="top10" dxfId="952" priority="10" rank="1"/>
  </conditionalFormatting>
  <conditionalFormatting sqref="G5">
    <cfRule type="top10" dxfId="951" priority="11" rank="1"/>
  </conditionalFormatting>
  <conditionalFormatting sqref="F5">
    <cfRule type="top10" dxfId="950" priority="12" rank="1"/>
  </conditionalFormatting>
  <conditionalFormatting sqref="E5">
    <cfRule type="top10" dxfId="949" priority="13" rank="1"/>
  </conditionalFormatting>
  <conditionalFormatting sqref="J5">
    <cfRule type="top10" dxfId="948" priority="14" rank="1"/>
  </conditionalFormatting>
  <conditionalFormatting sqref="E5:J5">
    <cfRule type="cellIs" dxfId="947" priority="8" operator="equal">
      <formula>200</formula>
    </cfRule>
  </conditionalFormatting>
  <conditionalFormatting sqref="I6">
    <cfRule type="top10" dxfId="946" priority="2" rank="1"/>
  </conditionalFormatting>
  <conditionalFormatting sqref="H6">
    <cfRule type="top10" dxfId="945" priority="3" rank="1"/>
  </conditionalFormatting>
  <conditionalFormatting sqref="G6">
    <cfRule type="top10" dxfId="944" priority="4" rank="1"/>
  </conditionalFormatting>
  <conditionalFormatting sqref="F6">
    <cfRule type="top10" dxfId="943" priority="5" rank="1"/>
  </conditionalFormatting>
  <conditionalFormatting sqref="E6">
    <cfRule type="top10" dxfId="942" priority="6" rank="1"/>
  </conditionalFormatting>
  <conditionalFormatting sqref="J6">
    <cfRule type="top10" dxfId="941" priority="7" rank="1"/>
  </conditionalFormatting>
  <conditionalFormatting sqref="E6:J6">
    <cfRule type="cellIs" dxfId="940" priority="1" operator="equal">
      <formula>200</formula>
    </cfRule>
  </conditionalFormatting>
  <hyperlinks>
    <hyperlink ref="Q1" location="'National Rankings'!A1" display="Back to Ranking" xr:uid="{84A2ED11-74F7-467C-87F2-1DF4C8F81F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8B07A7-9EA5-40D8-874A-73C3006137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CB36F-A6A1-4C6C-B141-A0D7622EE1DB}">
  <sheetPr codeName="Sheet90"/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123</v>
      </c>
      <c r="C2" s="16">
        <v>44671</v>
      </c>
      <c r="D2" s="17" t="s">
        <v>79</v>
      </c>
      <c r="E2" s="18">
        <v>184</v>
      </c>
      <c r="F2" s="18">
        <v>188</v>
      </c>
      <c r="G2" s="18">
        <v>192</v>
      </c>
      <c r="H2" s="18">
        <v>192</v>
      </c>
      <c r="I2" s="18"/>
      <c r="J2" s="18"/>
      <c r="K2" s="21">
        <v>4</v>
      </c>
      <c r="L2" s="21">
        <v>756</v>
      </c>
      <c r="M2" s="22">
        <v>189</v>
      </c>
      <c r="N2" s="23">
        <v>2</v>
      </c>
      <c r="O2" s="24">
        <v>191</v>
      </c>
    </row>
    <row r="3" spans="1:17" x14ac:dyDescent="0.3">
      <c r="A3" s="14" t="s">
        <v>62</v>
      </c>
      <c r="B3" s="15" t="s">
        <v>123</v>
      </c>
      <c r="C3" s="16">
        <v>44692</v>
      </c>
      <c r="D3" s="17" t="s">
        <v>79</v>
      </c>
      <c r="E3" s="18">
        <v>185</v>
      </c>
      <c r="F3" s="18">
        <v>193</v>
      </c>
      <c r="G3" s="18">
        <v>194</v>
      </c>
      <c r="H3" s="18">
        <v>194</v>
      </c>
      <c r="I3" s="18"/>
      <c r="J3" s="18"/>
      <c r="K3" s="21">
        <v>4</v>
      </c>
      <c r="L3" s="21">
        <v>766</v>
      </c>
      <c r="M3" s="22">
        <v>191.5</v>
      </c>
      <c r="N3" s="23">
        <v>2</v>
      </c>
      <c r="O3" s="24">
        <v>193.5</v>
      </c>
    </row>
    <row r="5" spans="1:17" x14ac:dyDescent="0.3">
      <c r="K5" s="8">
        <f>SUM(K2:K4)</f>
        <v>8</v>
      </c>
      <c r="L5" s="8">
        <f>SUM(L2:L4)</f>
        <v>1522</v>
      </c>
      <c r="M5" s="7">
        <f>SUM(L5/K5)</f>
        <v>190.25</v>
      </c>
      <c r="N5" s="8">
        <f>SUM(N2:N4)</f>
        <v>4</v>
      </c>
      <c r="O5" s="12">
        <f>SUM(M5+N5)</f>
        <v>194.25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3_1"/>
    <protectedRange algorithmName="SHA-512" hashValue="ON39YdpmFHfN9f47KpiRvqrKx0V9+erV1CNkpWzYhW/Qyc6aT8rEyCrvauWSYGZK2ia3o7vd3akF07acHAFpOA==" saltValue="yVW9XmDwTqEnmpSGai0KYg==" spinCount="100000" sqref="D2" name="Range1_1_1_4_1"/>
    <protectedRange algorithmName="SHA-512" hashValue="ON39YdpmFHfN9f47KpiRvqrKx0V9+erV1CNkpWzYhW/Qyc6aT8rEyCrvauWSYGZK2ia3o7vd3akF07acHAFpOA==" saltValue="yVW9XmDwTqEnmpSGai0KYg==" spinCount="100000" sqref="B3:C3 I3:J3" name="Range1_6"/>
    <protectedRange algorithmName="SHA-512" hashValue="ON39YdpmFHfN9f47KpiRvqrKx0V9+erV1CNkpWzYhW/Qyc6aT8rEyCrvauWSYGZK2ia3o7vd3akF07acHAFpOA==" saltValue="yVW9XmDwTqEnmpSGai0KYg==" spinCount="100000" sqref="D3" name="Range1_1_18"/>
    <protectedRange algorithmName="SHA-512" hashValue="ON39YdpmFHfN9f47KpiRvqrKx0V9+erV1CNkpWzYhW/Qyc6aT8rEyCrvauWSYGZK2ia3o7vd3akF07acHAFpOA==" saltValue="yVW9XmDwTqEnmpSGai0KYg==" spinCount="100000" sqref="E3:H3" name="Range1_3_7"/>
  </protectedRanges>
  <conditionalFormatting sqref="J2">
    <cfRule type="top10" dxfId="939" priority="9" rank="1"/>
  </conditionalFormatting>
  <conditionalFormatting sqref="I2">
    <cfRule type="top10" dxfId="938" priority="10" rank="1"/>
  </conditionalFormatting>
  <conditionalFormatting sqref="H2">
    <cfRule type="top10" dxfId="937" priority="11" rank="1"/>
  </conditionalFormatting>
  <conditionalFormatting sqref="G2">
    <cfRule type="top10" dxfId="936" priority="12" rank="1"/>
  </conditionalFormatting>
  <conditionalFormatting sqref="F2">
    <cfRule type="top10" dxfId="935" priority="13" rank="1"/>
  </conditionalFormatting>
  <conditionalFormatting sqref="E2">
    <cfRule type="top10" dxfId="934" priority="14" rank="1"/>
  </conditionalFormatting>
  <conditionalFormatting sqref="F3">
    <cfRule type="top10" dxfId="933" priority="6" rank="1"/>
  </conditionalFormatting>
  <conditionalFormatting sqref="I3">
    <cfRule type="top10" dxfId="932" priority="3" rank="1"/>
    <cfRule type="top10" dxfId="931" priority="8" rank="1"/>
  </conditionalFormatting>
  <conditionalFormatting sqref="E3">
    <cfRule type="top10" dxfId="930" priority="7" rank="1"/>
  </conditionalFormatting>
  <conditionalFormatting sqref="G3">
    <cfRule type="top10" dxfId="929" priority="5" rank="1"/>
  </conditionalFormatting>
  <conditionalFormatting sqref="H3">
    <cfRule type="top10" dxfId="928" priority="4" rank="1"/>
  </conditionalFormatting>
  <conditionalFormatting sqref="J3">
    <cfRule type="top10" dxfId="927" priority="2" rank="1"/>
  </conditionalFormatting>
  <conditionalFormatting sqref="E3:J3">
    <cfRule type="cellIs" dxfId="926" priority="1" operator="greaterThanOrEqual">
      <formula>200</formula>
    </cfRule>
  </conditionalFormatting>
  <hyperlinks>
    <hyperlink ref="Q1" location="'National Rankings'!A1" display="Back to Ranking" xr:uid="{ACA97995-114F-447B-9485-4CFA46FF20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3EF59D-282A-4601-88C2-F89CD4FF6D6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0B3FB-54C0-4705-A4AC-330A79867623}">
  <sheetPr codeName="Sheet128"/>
  <dimension ref="A1:Q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141</v>
      </c>
      <c r="C2" s="16">
        <v>44685</v>
      </c>
      <c r="D2" s="17" t="s">
        <v>79</v>
      </c>
      <c r="E2" s="18">
        <v>195</v>
      </c>
      <c r="F2" s="18">
        <v>191</v>
      </c>
      <c r="G2" s="18">
        <v>196</v>
      </c>
      <c r="H2" s="18">
        <v>196</v>
      </c>
      <c r="I2" s="18"/>
      <c r="J2" s="18"/>
      <c r="K2" s="21">
        <v>4</v>
      </c>
      <c r="L2" s="21">
        <v>778</v>
      </c>
      <c r="M2" s="22">
        <v>194.5</v>
      </c>
      <c r="N2" s="23">
        <v>2</v>
      </c>
      <c r="O2" s="24">
        <v>196.5</v>
      </c>
    </row>
    <row r="3" spans="1:17" x14ac:dyDescent="0.3">
      <c r="A3" s="43" t="s">
        <v>22</v>
      </c>
      <c r="B3" s="15" t="s">
        <v>141</v>
      </c>
      <c r="C3" s="16">
        <v>44713</v>
      </c>
      <c r="D3" s="17" t="s">
        <v>79</v>
      </c>
      <c r="E3" s="18">
        <v>195</v>
      </c>
      <c r="F3" s="18">
        <v>196</v>
      </c>
      <c r="G3" s="18">
        <v>192</v>
      </c>
      <c r="H3" s="18">
        <v>193</v>
      </c>
      <c r="I3" s="18"/>
      <c r="J3" s="18"/>
      <c r="K3" s="21">
        <v>4</v>
      </c>
      <c r="L3" s="21">
        <v>776</v>
      </c>
      <c r="M3" s="22">
        <v>194</v>
      </c>
      <c r="N3" s="23">
        <v>2</v>
      </c>
      <c r="O3" s="24">
        <v>196</v>
      </c>
    </row>
    <row r="5" spans="1:17" x14ac:dyDescent="0.3">
      <c r="K5" s="8">
        <f>SUM(K2:K4)</f>
        <v>8</v>
      </c>
      <c r="L5" s="8">
        <f>SUM(L2:L4)</f>
        <v>1554</v>
      </c>
      <c r="M5" s="7">
        <f>SUM(L5/K5)</f>
        <v>194.25</v>
      </c>
      <c r="N5" s="8">
        <f>SUM(N2:N4)</f>
        <v>4</v>
      </c>
      <c r="O5" s="12">
        <f>SUM(M5+N5)</f>
        <v>198.25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18"/>
    <protectedRange algorithmName="SHA-512" hashValue="ON39YdpmFHfN9f47KpiRvqrKx0V9+erV1CNkpWzYhW/Qyc6aT8rEyCrvauWSYGZK2ia3o7vd3akF07acHAFpOA==" saltValue="yVW9XmDwTqEnmpSGai0KYg==" spinCount="100000" sqref="E2:H2" name="Range1_3_7"/>
    <protectedRange algorithmName="SHA-512" hashValue="ON39YdpmFHfN9f47KpiRvqrKx0V9+erV1CNkpWzYhW/Qyc6aT8rEyCrvauWSYGZK2ia3o7vd3akF07acHAFpOA==" saltValue="yVW9XmDwTqEnmpSGai0KYg==" spinCount="100000" sqref="I3:J3 B3:C3" name="Range1_6_4"/>
    <protectedRange algorithmName="SHA-512" hashValue="ON39YdpmFHfN9f47KpiRvqrKx0V9+erV1CNkpWzYhW/Qyc6aT8rEyCrvauWSYGZK2ia3o7vd3akF07acHAFpOA==" saltValue="yVW9XmDwTqEnmpSGai0KYg==" spinCount="100000" sqref="D3" name="Range1_1_3_4"/>
    <protectedRange algorithmName="SHA-512" hashValue="ON39YdpmFHfN9f47KpiRvqrKx0V9+erV1CNkpWzYhW/Qyc6aT8rEyCrvauWSYGZK2ia3o7vd3akF07acHAFpOA==" saltValue="yVW9XmDwTqEnmpSGai0KYg==" spinCount="100000" sqref="E3:H3" name="Range1_3_1_3"/>
  </protectedRanges>
  <conditionalFormatting sqref="F2">
    <cfRule type="top10" dxfId="925" priority="12" rank="1"/>
  </conditionalFormatting>
  <conditionalFormatting sqref="I2">
    <cfRule type="top10" dxfId="924" priority="9" rank="1"/>
    <cfRule type="top10" dxfId="923" priority="14" rank="1"/>
  </conditionalFormatting>
  <conditionalFormatting sqref="E2">
    <cfRule type="top10" dxfId="922" priority="13" rank="1"/>
  </conditionalFormatting>
  <conditionalFormatting sqref="G2">
    <cfRule type="top10" dxfId="921" priority="11" rank="1"/>
  </conditionalFormatting>
  <conditionalFormatting sqref="H2">
    <cfRule type="top10" dxfId="920" priority="10" rank="1"/>
  </conditionalFormatting>
  <conditionalFormatting sqref="J2">
    <cfRule type="top10" dxfId="919" priority="8" rank="1"/>
  </conditionalFormatting>
  <conditionalFormatting sqref="E2:J2">
    <cfRule type="cellIs" dxfId="918" priority="7" operator="greaterThanOrEqual">
      <formula>200</formula>
    </cfRule>
  </conditionalFormatting>
  <conditionalFormatting sqref="I3">
    <cfRule type="top10" dxfId="917" priority="1" rank="1"/>
  </conditionalFormatting>
  <conditionalFormatting sqref="E3">
    <cfRule type="top10" dxfId="916" priority="2" rank="1"/>
  </conditionalFormatting>
  <conditionalFormatting sqref="G3">
    <cfRule type="top10" dxfId="915" priority="3" rank="1"/>
  </conditionalFormatting>
  <conditionalFormatting sqref="H3">
    <cfRule type="top10" dxfId="914" priority="4" rank="1"/>
  </conditionalFormatting>
  <conditionalFormatting sqref="J3">
    <cfRule type="top10" dxfId="913" priority="5" rank="1"/>
  </conditionalFormatting>
  <conditionalFormatting sqref="F3">
    <cfRule type="top10" dxfId="912" priority="6" rank="1"/>
  </conditionalFormatting>
  <hyperlinks>
    <hyperlink ref="Q1" location="'National Rankings'!A1" display="Back to Ranking" xr:uid="{368A4117-B7BA-48BF-B955-6C981420B2C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53A425-C0C7-4A23-B33D-BC3E2E64D73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40633-935D-426C-8F9C-160FD48F7A03}">
  <sheetPr codeName="Sheet129"/>
  <dimension ref="A1:Q7"/>
  <sheetViews>
    <sheetView workbookViewId="0">
      <selection activeCell="A5" sqref="A5:O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52" t="s">
        <v>186</v>
      </c>
      <c r="C2" s="53">
        <v>44709</v>
      </c>
      <c r="D2" s="54" t="s">
        <v>133</v>
      </c>
      <c r="E2" s="55">
        <v>199</v>
      </c>
      <c r="F2" s="55">
        <v>200</v>
      </c>
      <c r="G2" s="55">
        <v>199</v>
      </c>
      <c r="H2" s="55">
        <v>199</v>
      </c>
      <c r="I2" s="55">
        <v>198</v>
      </c>
      <c r="J2" s="55">
        <v>199</v>
      </c>
      <c r="K2" s="56">
        <v>6</v>
      </c>
      <c r="L2" s="56">
        <v>1194</v>
      </c>
      <c r="M2" s="57">
        <v>199</v>
      </c>
      <c r="N2" s="58">
        <v>14</v>
      </c>
      <c r="O2" s="59">
        <v>213</v>
      </c>
    </row>
    <row r="3" spans="1:17" x14ac:dyDescent="0.3">
      <c r="A3" s="14" t="s">
        <v>62</v>
      </c>
      <c r="B3" s="15" t="s">
        <v>186</v>
      </c>
      <c r="C3" s="16">
        <v>44737</v>
      </c>
      <c r="D3" s="17" t="s">
        <v>133</v>
      </c>
      <c r="E3" s="18">
        <v>198</v>
      </c>
      <c r="F3" s="18">
        <v>198</v>
      </c>
      <c r="G3" s="18">
        <v>199</v>
      </c>
      <c r="H3" s="18">
        <v>198</v>
      </c>
      <c r="I3" s="18"/>
      <c r="J3" s="18"/>
      <c r="K3" s="21">
        <v>4</v>
      </c>
      <c r="L3" s="21">
        <v>793</v>
      </c>
      <c r="M3" s="22">
        <v>198.25</v>
      </c>
      <c r="N3" s="23">
        <v>9</v>
      </c>
      <c r="O3" s="24">
        <v>207.25</v>
      </c>
    </row>
    <row r="4" spans="1:17" x14ac:dyDescent="0.3">
      <c r="A4" s="14" t="s">
        <v>62</v>
      </c>
      <c r="B4" s="15" t="s">
        <v>186</v>
      </c>
      <c r="C4" s="16">
        <v>44765</v>
      </c>
      <c r="D4" s="17" t="s">
        <v>133</v>
      </c>
      <c r="E4" s="18">
        <v>200</v>
      </c>
      <c r="F4" s="18">
        <v>196</v>
      </c>
      <c r="G4" s="18">
        <v>198</v>
      </c>
      <c r="H4" s="18">
        <v>196</v>
      </c>
      <c r="I4" s="18">
        <v>198</v>
      </c>
      <c r="J4" s="18">
        <v>199.12</v>
      </c>
      <c r="K4" s="21">
        <v>6</v>
      </c>
      <c r="L4" s="21">
        <v>1187.1199999999999</v>
      </c>
      <c r="M4" s="22">
        <v>197.85333333333332</v>
      </c>
      <c r="N4" s="23">
        <v>14</v>
      </c>
      <c r="O4" s="24">
        <v>211.85333333333332</v>
      </c>
    </row>
    <row r="5" spans="1:17" x14ac:dyDescent="0.3">
      <c r="A5" s="14" t="s">
        <v>62</v>
      </c>
      <c r="B5" s="15" t="s">
        <v>186</v>
      </c>
      <c r="C5" s="16">
        <v>44800</v>
      </c>
      <c r="D5" s="17" t="s">
        <v>133</v>
      </c>
      <c r="E5" s="18">
        <v>197</v>
      </c>
      <c r="F5" s="18">
        <v>199</v>
      </c>
      <c r="G5" s="18">
        <v>198</v>
      </c>
      <c r="H5" s="18">
        <v>200</v>
      </c>
      <c r="I5" s="18"/>
      <c r="J5" s="18"/>
      <c r="K5" s="21">
        <v>4</v>
      </c>
      <c r="L5" s="21">
        <v>794</v>
      </c>
      <c r="M5" s="22">
        <v>198.5</v>
      </c>
      <c r="N5" s="23">
        <v>6</v>
      </c>
      <c r="O5" s="24">
        <v>204.5</v>
      </c>
    </row>
    <row r="7" spans="1:17" x14ac:dyDescent="0.3">
      <c r="K7" s="8">
        <f>SUM(K2:K6)</f>
        <v>20</v>
      </c>
      <c r="L7" s="8">
        <f>SUM(L2:L6)</f>
        <v>3968.12</v>
      </c>
      <c r="M7" s="7">
        <f>SUM(L7/K7)</f>
        <v>198.40600000000001</v>
      </c>
      <c r="N7" s="8">
        <f>SUM(N2:N6)</f>
        <v>43</v>
      </c>
      <c r="O7" s="12">
        <f>SUM(M7+N7)</f>
        <v>241.40600000000001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_4_1"/>
    <protectedRange algorithmName="SHA-512" hashValue="ON39YdpmFHfN9f47KpiRvqrKx0V9+erV1CNkpWzYhW/Qyc6aT8rEyCrvauWSYGZK2ia3o7vd3akF07acHAFpOA==" saltValue="yVW9XmDwTqEnmpSGai0KYg==" spinCount="100000" sqref="D2" name="Range1_1_3_4_1"/>
    <protectedRange algorithmName="SHA-512" hashValue="ON39YdpmFHfN9f47KpiRvqrKx0V9+erV1CNkpWzYhW/Qyc6aT8rEyCrvauWSYGZK2ia3o7vd3akF07acHAFpOA==" saltValue="yVW9XmDwTqEnmpSGai0KYg==" spinCount="100000" sqref="E2:H2" name="Range1_3_1_3_1"/>
    <protectedRange algorithmName="SHA-512" hashValue="ON39YdpmFHfN9f47KpiRvqrKx0V9+erV1CNkpWzYhW/Qyc6aT8rEyCrvauWSYGZK2ia3o7vd3akF07acHAFpOA==" saltValue="yVW9XmDwTqEnmpSGai0KYg==" spinCount="100000" sqref="B3:C3 E3:J3" name="Range1_2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I4:J4 B4:C4" name="Range1_8_1"/>
    <protectedRange algorithmName="SHA-512" hashValue="ON39YdpmFHfN9f47KpiRvqrKx0V9+erV1CNkpWzYhW/Qyc6aT8rEyCrvauWSYGZK2ia3o7vd3akF07acHAFpOA==" saltValue="yVW9XmDwTqEnmpSGai0KYg==" spinCount="100000" sqref="D4" name="Range1_1_5_1"/>
    <protectedRange algorithmName="SHA-512" hashValue="ON39YdpmFHfN9f47KpiRvqrKx0V9+erV1CNkpWzYhW/Qyc6aT8rEyCrvauWSYGZK2ia3o7vd3akF07acHAFpOA==" saltValue="yVW9XmDwTqEnmpSGai0KYg==" spinCount="100000" sqref="E4:H4" name="Range1_3_2_1"/>
  </protectedRanges>
  <conditionalFormatting sqref="I2">
    <cfRule type="top10" dxfId="911" priority="21" rank="1"/>
  </conditionalFormatting>
  <conditionalFormatting sqref="E2">
    <cfRule type="top10" dxfId="910" priority="22" rank="1"/>
  </conditionalFormatting>
  <conditionalFormatting sqref="G2">
    <cfRule type="top10" dxfId="909" priority="23" rank="1"/>
  </conditionalFormatting>
  <conditionalFormatting sqref="H2">
    <cfRule type="top10" dxfId="908" priority="24" rank="1"/>
  </conditionalFormatting>
  <conditionalFormatting sqref="J2">
    <cfRule type="top10" dxfId="907" priority="25" rank="1"/>
  </conditionalFormatting>
  <conditionalFormatting sqref="F2">
    <cfRule type="top10" dxfId="906" priority="26" rank="1"/>
  </conditionalFormatting>
  <conditionalFormatting sqref="I3">
    <cfRule type="top10" dxfId="905" priority="15" rank="1"/>
  </conditionalFormatting>
  <conditionalFormatting sqref="H3">
    <cfRule type="top10" dxfId="904" priority="16" rank="1"/>
  </conditionalFormatting>
  <conditionalFormatting sqref="G3">
    <cfRule type="top10" dxfId="903" priority="17" rank="1"/>
  </conditionalFormatting>
  <conditionalFormatting sqref="F3">
    <cfRule type="top10" dxfId="902" priority="18" rank="1"/>
  </conditionalFormatting>
  <conditionalFormatting sqref="E3">
    <cfRule type="top10" dxfId="901" priority="19" rank="1"/>
  </conditionalFormatting>
  <conditionalFormatting sqref="J3">
    <cfRule type="top10" dxfId="900" priority="20" rank="1"/>
  </conditionalFormatting>
  <conditionalFormatting sqref="E3:J3">
    <cfRule type="cellIs" dxfId="899" priority="14" operator="equal">
      <formula>200</formula>
    </cfRule>
  </conditionalFormatting>
  <conditionalFormatting sqref="F4">
    <cfRule type="top10" dxfId="898" priority="12" rank="1"/>
  </conditionalFormatting>
  <conditionalFormatting sqref="G4">
    <cfRule type="top10" dxfId="897" priority="11" rank="1"/>
  </conditionalFormatting>
  <conditionalFormatting sqref="H4">
    <cfRule type="top10" dxfId="896" priority="10" rank="1"/>
  </conditionalFormatting>
  <conditionalFormatting sqref="I4">
    <cfRule type="top10" dxfId="895" priority="8" rank="1"/>
  </conditionalFormatting>
  <conditionalFormatting sqref="J4">
    <cfRule type="top10" dxfId="894" priority="9" rank="1"/>
  </conditionalFormatting>
  <conditionalFormatting sqref="E4">
    <cfRule type="top10" dxfId="893" priority="13" rank="1"/>
  </conditionalFormatting>
  <conditionalFormatting sqref="I5">
    <cfRule type="top10" dxfId="892" priority="2" rank="1"/>
  </conditionalFormatting>
  <conditionalFormatting sqref="H5">
    <cfRule type="top10" dxfId="891" priority="3" rank="1"/>
  </conditionalFormatting>
  <conditionalFormatting sqref="G5">
    <cfRule type="top10" dxfId="890" priority="4" rank="1"/>
  </conditionalFormatting>
  <conditionalFormatting sqref="F5">
    <cfRule type="top10" dxfId="889" priority="5" rank="1"/>
  </conditionalFormatting>
  <conditionalFormatting sqref="E5">
    <cfRule type="top10" dxfId="888" priority="6" rank="1"/>
  </conditionalFormatting>
  <conditionalFormatting sqref="J5">
    <cfRule type="top10" dxfId="887" priority="7" rank="1"/>
  </conditionalFormatting>
  <conditionalFormatting sqref="E5:J5">
    <cfRule type="cellIs" dxfId="886" priority="1" operator="equal">
      <formula>200</formula>
    </cfRule>
  </conditionalFormatting>
  <hyperlinks>
    <hyperlink ref="Q1" location="'National Rankings'!A1" display="Back to Ranking" xr:uid="{4F609F8B-44FE-47EB-85A9-6AEC3EC7FF2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386CDD-ECB6-4DDA-9A2B-B0ABE56E2F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580B9-7862-4B39-B6D1-2A0A892FC067}">
  <dimension ref="A1:Q13"/>
  <sheetViews>
    <sheetView workbookViewId="0">
      <selection activeCell="A10" sqref="A10:O1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196</v>
      </c>
      <c r="C2" s="16">
        <v>44733</v>
      </c>
      <c r="D2" s="17" t="s">
        <v>195</v>
      </c>
      <c r="E2" s="18">
        <v>196</v>
      </c>
      <c r="F2" s="18">
        <v>195</v>
      </c>
      <c r="G2" s="18">
        <v>199</v>
      </c>
      <c r="H2" s="18"/>
      <c r="I2" s="18"/>
      <c r="J2" s="18"/>
      <c r="K2" s="21">
        <v>3</v>
      </c>
      <c r="L2" s="21">
        <v>590</v>
      </c>
      <c r="M2" s="22">
        <v>196.66666666666666</v>
      </c>
      <c r="N2" s="23">
        <v>9</v>
      </c>
      <c r="O2" s="24">
        <v>205.66666666666666</v>
      </c>
    </row>
    <row r="3" spans="1:17" x14ac:dyDescent="0.3">
      <c r="A3" s="14" t="s">
        <v>62</v>
      </c>
      <c r="B3" s="15" t="s">
        <v>196</v>
      </c>
      <c r="C3" s="16">
        <v>44761</v>
      </c>
      <c r="D3" s="17" t="s">
        <v>195</v>
      </c>
      <c r="E3" s="18">
        <v>197</v>
      </c>
      <c r="F3" s="18">
        <v>198</v>
      </c>
      <c r="G3" s="18">
        <v>200</v>
      </c>
      <c r="H3" s="18"/>
      <c r="I3" s="18"/>
      <c r="J3" s="18"/>
      <c r="K3" s="21">
        <v>3</v>
      </c>
      <c r="L3" s="21">
        <v>595</v>
      </c>
      <c r="M3" s="22">
        <v>198.33333333333334</v>
      </c>
      <c r="N3" s="23">
        <v>11</v>
      </c>
      <c r="O3" s="24">
        <v>209.33333333333334</v>
      </c>
    </row>
    <row r="4" spans="1:17" x14ac:dyDescent="0.3">
      <c r="A4" s="14" t="s">
        <v>62</v>
      </c>
      <c r="B4" s="15" t="s">
        <v>196</v>
      </c>
      <c r="C4" s="16">
        <v>44763</v>
      </c>
      <c r="D4" s="17" t="s">
        <v>195</v>
      </c>
      <c r="E4" s="18">
        <v>200</v>
      </c>
      <c r="F4" s="18">
        <v>197</v>
      </c>
      <c r="G4" s="18">
        <v>200</v>
      </c>
      <c r="H4" s="18">
        <v>196</v>
      </c>
      <c r="I4" s="18">
        <v>197</v>
      </c>
      <c r="J4" s="18">
        <v>195</v>
      </c>
      <c r="K4" s="21">
        <v>6</v>
      </c>
      <c r="L4" s="21">
        <v>1185</v>
      </c>
      <c r="M4" s="22">
        <v>197.5</v>
      </c>
      <c r="N4" s="23">
        <v>8</v>
      </c>
      <c r="O4" s="24">
        <v>205.5</v>
      </c>
    </row>
    <row r="5" spans="1:17" x14ac:dyDescent="0.3">
      <c r="A5" s="14" t="s">
        <v>62</v>
      </c>
      <c r="B5" s="15" t="s">
        <v>196</v>
      </c>
      <c r="C5" s="16">
        <v>44768</v>
      </c>
      <c r="D5" s="17" t="s">
        <v>195</v>
      </c>
      <c r="E5" s="18">
        <v>196</v>
      </c>
      <c r="F5" s="18">
        <v>197</v>
      </c>
      <c r="G5" s="18">
        <v>197</v>
      </c>
      <c r="H5" s="18"/>
      <c r="I5" s="18"/>
      <c r="J5" s="18"/>
      <c r="K5" s="21">
        <v>3</v>
      </c>
      <c r="L5" s="21">
        <v>590</v>
      </c>
      <c r="M5" s="22">
        <v>196.66666666666666</v>
      </c>
      <c r="N5" s="23">
        <v>4</v>
      </c>
      <c r="O5" s="24">
        <v>200.66666666666666</v>
      </c>
    </row>
    <row r="6" spans="1:17" x14ac:dyDescent="0.3">
      <c r="A6" s="14" t="s">
        <v>62</v>
      </c>
      <c r="B6" s="15" t="s">
        <v>196</v>
      </c>
      <c r="C6" s="16">
        <v>44789</v>
      </c>
      <c r="D6" s="17" t="s">
        <v>229</v>
      </c>
      <c r="E6" s="18">
        <v>197.001</v>
      </c>
      <c r="F6" s="18">
        <v>197</v>
      </c>
      <c r="G6" s="18">
        <v>199</v>
      </c>
      <c r="H6" s="18"/>
      <c r="I6" s="18"/>
      <c r="J6" s="18"/>
      <c r="K6" s="21">
        <v>3</v>
      </c>
      <c r="L6" s="21">
        <v>593.00099999999998</v>
      </c>
      <c r="M6" s="22">
        <v>197.667</v>
      </c>
      <c r="N6" s="23">
        <v>9</v>
      </c>
      <c r="O6" s="24">
        <v>206.667</v>
      </c>
    </row>
    <row r="7" spans="1:17" x14ac:dyDescent="0.3">
      <c r="A7" s="14" t="s">
        <v>37</v>
      </c>
      <c r="B7" s="15" t="s">
        <v>196</v>
      </c>
      <c r="C7" s="16">
        <v>44807</v>
      </c>
      <c r="D7" s="17" t="s">
        <v>241</v>
      </c>
      <c r="E7" s="18">
        <v>199</v>
      </c>
      <c r="F7" s="18">
        <v>200</v>
      </c>
      <c r="G7" s="18">
        <v>198</v>
      </c>
      <c r="H7" s="18">
        <v>198</v>
      </c>
      <c r="I7" s="18">
        <v>200.001</v>
      </c>
      <c r="J7" s="18">
        <v>199</v>
      </c>
      <c r="K7" s="21">
        <v>6</v>
      </c>
      <c r="L7" s="21">
        <v>1194.001</v>
      </c>
      <c r="M7" s="22">
        <v>199.00016666666667</v>
      </c>
      <c r="N7" s="23">
        <v>12</v>
      </c>
      <c r="O7" s="24">
        <v>211.00016666666667</v>
      </c>
    </row>
    <row r="8" spans="1:17" x14ac:dyDescent="0.3">
      <c r="A8" s="14" t="s">
        <v>62</v>
      </c>
      <c r="B8" s="15" t="s">
        <v>196</v>
      </c>
      <c r="C8" s="16">
        <v>44782</v>
      </c>
      <c r="D8" s="17" t="s">
        <v>242</v>
      </c>
      <c r="E8" s="18">
        <v>199</v>
      </c>
      <c r="F8" s="18">
        <v>198</v>
      </c>
      <c r="G8" s="18">
        <v>199</v>
      </c>
      <c r="H8" s="18"/>
      <c r="I8" s="18"/>
      <c r="J8" s="18"/>
      <c r="K8" s="21">
        <v>3</v>
      </c>
      <c r="L8" s="21">
        <v>596</v>
      </c>
      <c r="M8" s="22">
        <v>198.66666666666666</v>
      </c>
      <c r="N8" s="23">
        <v>9</v>
      </c>
      <c r="O8" s="24">
        <v>207.66666666666666</v>
      </c>
    </row>
    <row r="9" spans="1:17" x14ac:dyDescent="0.3">
      <c r="A9" s="14" t="s">
        <v>62</v>
      </c>
      <c r="B9" s="15" t="s">
        <v>196</v>
      </c>
      <c r="C9" s="16">
        <v>44796</v>
      </c>
      <c r="D9" s="17" t="s">
        <v>242</v>
      </c>
      <c r="E9" s="18">
        <v>198</v>
      </c>
      <c r="F9" s="18">
        <v>200</v>
      </c>
      <c r="G9" s="18">
        <v>199</v>
      </c>
      <c r="H9" s="18"/>
      <c r="I9" s="18"/>
      <c r="J9" s="18"/>
      <c r="K9" s="21">
        <v>3</v>
      </c>
      <c r="L9" s="21">
        <v>597</v>
      </c>
      <c r="M9" s="22">
        <v>199</v>
      </c>
      <c r="N9" s="23">
        <v>11</v>
      </c>
      <c r="O9" s="24">
        <v>210</v>
      </c>
    </row>
    <row r="10" spans="1:17" x14ac:dyDescent="0.3">
      <c r="A10" s="14" t="s">
        <v>62</v>
      </c>
      <c r="B10" s="15" t="s">
        <v>269</v>
      </c>
      <c r="C10" s="16">
        <v>44824</v>
      </c>
      <c r="D10" s="17" t="s">
        <v>257</v>
      </c>
      <c r="E10" s="18">
        <v>200</v>
      </c>
      <c r="F10" s="18">
        <v>199</v>
      </c>
      <c r="G10" s="18">
        <v>198</v>
      </c>
      <c r="H10" s="18"/>
      <c r="I10" s="18"/>
      <c r="J10" s="18"/>
      <c r="K10" s="21">
        <v>3</v>
      </c>
      <c r="L10" s="21">
        <v>597</v>
      </c>
      <c r="M10" s="22">
        <v>199</v>
      </c>
      <c r="N10" s="23">
        <v>7</v>
      </c>
      <c r="O10" s="24">
        <v>206</v>
      </c>
    </row>
    <row r="11" spans="1:17" x14ac:dyDescent="0.3">
      <c r="A11" s="82" t="s">
        <v>62</v>
      </c>
      <c r="B11" s="83" t="s">
        <v>269</v>
      </c>
      <c r="C11" s="84">
        <v>44814</v>
      </c>
      <c r="D11" s="82" t="s">
        <v>229</v>
      </c>
      <c r="E11" s="86">
        <v>200</v>
      </c>
      <c r="F11" s="86">
        <v>199.001</v>
      </c>
      <c r="G11" s="85">
        <v>198</v>
      </c>
      <c r="H11" s="85">
        <v>198</v>
      </c>
      <c r="I11" s="86">
        <v>198</v>
      </c>
      <c r="J11" s="85">
        <v>197</v>
      </c>
      <c r="K11" s="87">
        <f>COUNT(E11:J11)</f>
        <v>6</v>
      </c>
      <c r="L11" s="87">
        <f>SUM(E11:J11)</f>
        <v>1190.001</v>
      </c>
      <c r="M11" s="88">
        <f>IFERROR(L11/K11,0)</f>
        <v>198.33349999999999</v>
      </c>
      <c r="N11" s="85">
        <v>22</v>
      </c>
      <c r="O11" s="89">
        <f>SUM(M11+N11)</f>
        <v>220.33349999999999</v>
      </c>
    </row>
    <row r="13" spans="1:17" x14ac:dyDescent="0.3">
      <c r="K13" s="8">
        <f>SUM(K2:K12)</f>
        <v>39</v>
      </c>
      <c r="L13" s="8">
        <f>SUM(L2:L12)</f>
        <v>7727.0030000000006</v>
      </c>
      <c r="M13" s="7">
        <f>SUM(L13/K13)</f>
        <v>198.12828205128207</v>
      </c>
      <c r="N13" s="8">
        <f>SUM(N2:N12)</f>
        <v>102</v>
      </c>
      <c r="O13" s="12">
        <f>SUM(M13+N13)</f>
        <v>300.1282820512821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" name="Range1_1_2_2_1_1_1"/>
    <protectedRange algorithmName="SHA-512" hashValue="ON39YdpmFHfN9f47KpiRvqrKx0V9+erV1CNkpWzYhW/Qyc6aT8rEyCrvauWSYGZK2ia3o7vd3akF07acHAFpOA==" saltValue="yVW9XmDwTqEnmpSGai0KYg==" spinCount="100000" sqref="D3" name="Range1_1_1_2_1_1_1_1"/>
    <protectedRange algorithmName="SHA-512" hashValue="ON39YdpmFHfN9f47KpiRvqrKx0V9+erV1CNkpWzYhW/Qyc6aT8rEyCrvauWSYGZK2ia3o7vd3akF07acHAFpOA==" saltValue="yVW9XmDwTqEnmpSGai0KYg==" spinCount="100000" sqref="E3:J3" name="Range1_4_2_1_1_1"/>
    <protectedRange algorithmName="SHA-512" hashValue="ON39YdpmFHfN9f47KpiRvqrKx0V9+erV1CNkpWzYhW/Qyc6aT8rEyCrvauWSYGZK2ia3o7vd3akF07acHAFpOA==" saltValue="yVW9XmDwTqEnmpSGai0KYg==" spinCount="100000" sqref="B5:C5 I5:J5" name="Range1_8_1"/>
    <protectedRange algorithmName="SHA-512" hashValue="ON39YdpmFHfN9f47KpiRvqrKx0V9+erV1CNkpWzYhW/Qyc6aT8rEyCrvauWSYGZK2ia3o7vd3akF07acHAFpOA==" saltValue="yVW9XmDwTqEnmpSGai0KYg==" spinCount="100000" sqref="D5" name="Range1_1_5_1"/>
    <protectedRange algorithmName="SHA-512" hashValue="ON39YdpmFHfN9f47KpiRvqrKx0V9+erV1CNkpWzYhW/Qyc6aT8rEyCrvauWSYGZK2ia3o7vd3akF07acHAFpOA==" saltValue="yVW9XmDwTqEnmpSGai0KYg==" spinCount="100000" sqref="E5:H5" name="Range1_3_2_1"/>
    <protectedRange algorithmName="SHA-512" hashValue="ON39YdpmFHfN9f47KpiRvqrKx0V9+erV1CNkpWzYhW/Qyc6aT8rEyCrvauWSYGZK2ia3o7vd3akF07acHAFpOA==" saltValue="yVW9XmDwTqEnmpSGai0KYg==" spinCount="100000" sqref="B6:C6 I6:J6" name="Range1_60_1"/>
    <protectedRange algorithmName="SHA-512" hashValue="ON39YdpmFHfN9f47KpiRvqrKx0V9+erV1CNkpWzYhW/Qyc6aT8rEyCrvauWSYGZK2ia3o7vd3akF07acHAFpOA==" saltValue="yVW9XmDwTqEnmpSGai0KYg==" spinCount="100000" sqref="D6" name="Range1_1_61_1"/>
    <protectedRange algorithmName="SHA-512" hashValue="ON39YdpmFHfN9f47KpiRvqrKx0V9+erV1CNkpWzYhW/Qyc6aT8rEyCrvauWSYGZK2ia3o7vd3akF07acHAFpOA==" saltValue="yVW9XmDwTqEnmpSGai0KYg==" spinCount="100000" sqref="E6:H6" name="Range1_3_15_1"/>
    <protectedRange algorithmName="SHA-512" hashValue="ON39YdpmFHfN9f47KpiRvqrKx0V9+erV1CNkpWzYhW/Qyc6aT8rEyCrvauWSYGZK2ia3o7vd3akF07acHAFpOA==" saltValue="yVW9XmDwTqEnmpSGai0KYg==" spinCount="100000" sqref="E7:J7" name="Range1_13"/>
    <protectedRange algorithmName="SHA-512" hashValue="ON39YdpmFHfN9f47KpiRvqrKx0V9+erV1CNkpWzYhW/Qyc6aT8rEyCrvauWSYGZK2ia3o7vd3akF07acHAFpOA==" saltValue="yVW9XmDwTqEnmpSGai0KYg==" spinCount="100000" sqref="B7:C7" name="Range1_1_2_1"/>
    <protectedRange algorithmName="SHA-512" hashValue="ON39YdpmFHfN9f47KpiRvqrKx0V9+erV1CNkpWzYhW/Qyc6aT8rEyCrvauWSYGZK2ia3o7vd3akF07acHAFpOA==" saltValue="yVW9XmDwTqEnmpSGai0KYg==" spinCount="100000" sqref="D7" name="Range1_1_1_2_1"/>
    <protectedRange algorithmName="SHA-512" hashValue="ON39YdpmFHfN9f47KpiRvqrKx0V9+erV1CNkpWzYhW/Qyc6aT8rEyCrvauWSYGZK2ia3o7vd3akF07acHAFpOA==" saltValue="yVW9XmDwTqEnmpSGai0KYg==" spinCount="100000" sqref="B8:C9 I8:J9" name="Range1_20"/>
    <protectedRange algorithmName="SHA-512" hashValue="ON39YdpmFHfN9f47KpiRvqrKx0V9+erV1CNkpWzYhW/Qyc6aT8rEyCrvauWSYGZK2ia3o7vd3akF07acHAFpOA==" saltValue="yVW9XmDwTqEnmpSGai0KYg==" spinCount="100000" sqref="D8:D9" name="Range1_1_17_1"/>
    <protectedRange algorithmName="SHA-512" hashValue="ON39YdpmFHfN9f47KpiRvqrKx0V9+erV1CNkpWzYhW/Qyc6aT8rEyCrvauWSYGZK2ia3o7vd3akF07acHAFpOA==" saltValue="yVW9XmDwTqEnmpSGai0KYg==" spinCount="100000" sqref="E8:H9" name="Range1_3_7_1"/>
  </protectedRanges>
  <conditionalFormatting sqref="F2">
    <cfRule type="top10" dxfId="885" priority="60" rank="1"/>
  </conditionalFormatting>
  <conditionalFormatting sqref="I2">
    <cfRule type="top10" dxfId="884" priority="57" rank="1"/>
    <cfRule type="top10" dxfId="883" priority="62" rank="1"/>
  </conditionalFormatting>
  <conditionalFormatting sqref="E2">
    <cfRule type="top10" dxfId="882" priority="61" rank="1"/>
  </conditionalFormatting>
  <conditionalFormatting sqref="G2">
    <cfRule type="top10" dxfId="881" priority="59" rank="1"/>
  </conditionalFormatting>
  <conditionalFormatting sqref="H2">
    <cfRule type="top10" dxfId="880" priority="58" rank="1"/>
  </conditionalFormatting>
  <conditionalFormatting sqref="J2">
    <cfRule type="top10" dxfId="879" priority="56" rank="1"/>
  </conditionalFormatting>
  <conditionalFormatting sqref="E2:J2">
    <cfRule type="cellIs" dxfId="878" priority="55" operator="greaterThanOrEqual">
      <formula>200</formula>
    </cfRule>
  </conditionalFormatting>
  <conditionalFormatting sqref="E3">
    <cfRule type="top10" dxfId="877" priority="54" rank="1"/>
  </conditionalFormatting>
  <conditionalFormatting sqref="F3">
    <cfRule type="top10" dxfId="876" priority="53" rank="1"/>
  </conditionalFormatting>
  <conditionalFormatting sqref="G3">
    <cfRule type="top10" dxfId="875" priority="52" rank="1"/>
  </conditionalFormatting>
  <conditionalFormatting sqref="H3">
    <cfRule type="top10" dxfId="874" priority="51" rank="1"/>
  </conditionalFormatting>
  <conditionalFormatting sqref="I3">
    <cfRule type="top10" dxfId="873" priority="50" rank="1"/>
  </conditionalFormatting>
  <conditionalFormatting sqref="J3">
    <cfRule type="top10" dxfId="872" priority="49" rank="1"/>
  </conditionalFormatting>
  <conditionalFormatting sqref="E4">
    <cfRule type="top10" dxfId="871" priority="48" rank="1"/>
  </conditionalFormatting>
  <conditionalFormatting sqref="F4">
    <cfRule type="top10" dxfId="870" priority="47" rank="1"/>
  </conditionalFormatting>
  <conditionalFormatting sqref="G4">
    <cfRule type="top10" dxfId="869" priority="46" rank="1"/>
  </conditionalFormatting>
  <conditionalFormatting sqref="H4">
    <cfRule type="top10" dxfId="868" priority="45" rank="1"/>
  </conditionalFormatting>
  <conditionalFormatting sqref="I4">
    <cfRule type="top10" dxfId="867" priority="44" rank="1"/>
  </conditionalFormatting>
  <conditionalFormatting sqref="J4">
    <cfRule type="top10" dxfId="866" priority="43" rank="1"/>
  </conditionalFormatting>
  <conditionalFormatting sqref="F5">
    <cfRule type="top10" dxfId="865" priority="41" rank="1"/>
  </conditionalFormatting>
  <conditionalFormatting sqref="G5">
    <cfRule type="top10" dxfId="864" priority="40" rank="1"/>
  </conditionalFormatting>
  <conditionalFormatting sqref="H5">
    <cfRule type="top10" dxfId="863" priority="39" rank="1"/>
  </conditionalFormatting>
  <conditionalFormatting sqref="I5">
    <cfRule type="top10" dxfId="862" priority="37" rank="1"/>
  </conditionalFormatting>
  <conditionalFormatting sqref="J5">
    <cfRule type="top10" dxfId="861" priority="38" rank="1"/>
  </conditionalFormatting>
  <conditionalFormatting sqref="E5">
    <cfRule type="top10" dxfId="860" priority="42" rank="1"/>
  </conditionalFormatting>
  <conditionalFormatting sqref="E6:J6">
    <cfRule type="cellIs" dxfId="859" priority="36" operator="greaterThanOrEqual">
      <formula>200</formula>
    </cfRule>
  </conditionalFormatting>
  <conditionalFormatting sqref="F6">
    <cfRule type="top10" dxfId="858" priority="33" rank="1"/>
  </conditionalFormatting>
  <conditionalFormatting sqref="I6">
    <cfRule type="top10" dxfId="857" priority="30" rank="1"/>
    <cfRule type="top10" dxfId="856" priority="35" rank="1"/>
  </conditionalFormatting>
  <conditionalFormatting sqref="E6">
    <cfRule type="top10" dxfId="855" priority="34" rank="1"/>
  </conditionalFormatting>
  <conditionalFormatting sqref="G6">
    <cfRule type="top10" dxfId="854" priority="32" rank="1"/>
  </conditionalFormatting>
  <conditionalFormatting sqref="H6">
    <cfRule type="top10" dxfId="853" priority="31" rank="1"/>
  </conditionalFormatting>
  <conditionalFormatting sqref="J6">
    <cfRule type="top10" dxfId="852" priority="29" rank="1"/>
  </conditionalFormatting>
  <conditionalFormatting sqref="F7">
    <cfRule type="top10" dxfId="851" priority="23" rank="1"/>
  </conditionalFormatting>
  <conditionalFormatting sqref="G7">
    <cfRule type="top10" dxfId="850" priority="24" rank="1"/>
  </conditionalFormatting>
  <conditionalFormatting sqref="H7">
    <cfRule type="top10" dxfId="849" priority="25" rank="1"/>
  </conditionalFormatting>
  <conditionalFormatting sqref="I7">
    <cfRule type="top10" dxfId="848" priority="26" rank="1"/>
  </conditionalFormatting>
  <conditionalFormatting sqref="J7">
    <cfRule type="top10" dxfId="847" priority="27" rank="1"/>
  </conditionalFormatting>
  <conditionalFormatting sqref="E7">
    <cfRule type="top10" dxfId="846" priority="28" rank="1"/>
  </conditionalFormatting>
  <conditionalFormatting sqref="E7:J7">
    <cfRule type="cellIs" dxfId="845" priority="22" operator="equal">
      <formula>200</formula>
    </cfRule>
  </conditionalFormatting>
  <conditionalFormatting sqref="F8:F9">
    <cfRule type="top10" dxfId="844" priority="19" rank="1"/>
  </conditionalFormatting>
  <conditionalFormatting sqref="I8:I9">
    <cfRule type="top10" dxfId="843" priority="16" rank="1"/>
    <cfRule type="top10" dxfId="842" priority="21" rank="1"/>
  </conditionalFormatting>
  <conditionalFormatting sqref="E8:E9">
    <cfRule type="top10" dxfId="841" priority="20" rank="1"/>
  </conditionalFormatting>
  <conditionalFormatting sqref="G8:G9">
    <cfRule type="top10" dxfId="840" priority="18" rank="1"/>
  </conditionalFormatting>
  <conditionalFormatting sqref="H8:H9">
    <cfRule type="top10" dxfId="839" priority="17" rank="1"/>
  </conditionalFormatting>
  <conditionalFormatting sqref="J8:J9">
    <cfRule type="top10" dxfId="838" priority="15" rank="1"/>
  </conditionalFormatting>
  <conditionalFormatting sqref="E8:J9">
    <cfRule type="cellIs" dxfId="837" priority="14" operator="greaterThanOrEqual">
      <formula>200</formula>
    </cfRule>
  </conditionalFormatting>
  <conditionalFormatting sqref="I10">
    <cfRule type="top10" dxfId="836" priority="8" rank="1"/>
  </conditionalFormatting>
  <conditionalFormatting sqref="H10">
    <cfRule type="top10" dxfId="835" priority="9" rank="1"/>
  </conditionalFormatting>
  <conditionalFormatting sqref="G10">
    <cfRule type="top10" dxfId="834" priority="10" rank="1"/>
  </conditionalFormatting>
  <conditionalFormatting sqref="F10">
    <cfRule type="top10" dxfId="833" priority="11" rank="1"/>
  </conditionalFormatting>
  <conditionalFormatting sqref="E10">
    <cfRule type="top10" dxfId="832" priority="12" rank="1"/>
  </conditionalFormatting>
  <conditionalFormatting sqref="J10">
    <cfRule type="top10" dxfId="831" priority="13" rank="1"/>
  </conditionalFormatting>
  <conditionalFormatting sqref="E10:J11">
    <cfRule type="cellIs" dxfId="830" priority="7" operator="equal">
      <formula>200</formula>
    </cfRule>
  </conditionalFormatting>
  <conditionalFormatting sqref="F11">
    <cfRule type="top10" dxfId="829" priority="1" rank="1"/>
  </conditionalFormatting>
  <conditionalFormatting sqref="G11">
    <cfRule type="top10" dxfId="828" priority="2" rank="1"/>
  </conditionalFormatting>
  <conditionalFormatting sqref="H11">
    <cfRule type="top10" dxfId="827" priority="3" rank="1"/>
  </conditionalFormatting>
  <conditionalFormatting sqref="I11">
    <cfRule type="top10" dxfId="826" priority="4" rank="1"/>
  </conditionalFormatting>
  <conditionalFormatting sqref="J11">
    <cfRule type="top10" dxfId="825" priority="5" rank="1"/>
  </conditionalFormatting>
  <conditionalFormatting sqref="E11">
    <cfRule type="top10" dxfId="824" priority="6" rank="1"/>
  </conditionalFormatting>
  <hyperlinks>
    <hyperlink ref="Q1" location="'National Rankings'!A1" display="Back to Ranking" xr:uid="{AFCFEE03-CB06-4951-BCDD-FAF1611E509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950FBB-0459-40F6-BB5C-BFD176A6624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AF037-B432-408C-A15B-E97DEC1CBAEF}"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270</v>
      </c>
      <c r="C2" s="16">
        <v>44814</v>
      </c>
      <c r="D2" s="17" t="s">
        <v>200</v>
      </c>
      <c r="E2" s="18">
        <v>200</v>
      </c>
      <c r="F2" s="18">
        <v>197.00030000000001</v>
      </c>
      <c r="G2" s="18">
        <v>199.001</v>
      </c>
      <c r="H2" s="18"/>
      <c r="I2" s="18"/>
      <c r="J2" s="18"/>
      <c r="K2" s="21">
        <v>3</v>
      </c>
      <c r="L2" s="21">
        <v>596.00130000000001</v>
      </c>
      <c r="M2" s="22">
        <v>198.6671</v>
      </c>
      <c r="N2" s="23">
        <v>7</v>
      </c>
      <c r="O2" s="24">
        <v>205.6671</v>
      </c>
    </row>
    <row r="3" spans="1:17" x14ac:dyDescent="0.3">
      <c r="A3" s="14" t="s">
        <v>37</v>
      </c>
      <c r="B3" s="15" t="s">
        <v>271</v>
      </c>
      <c r="C3" s="16">
        <f>'[2]Rylee Dockery'!$C$26</f>
        <v>44849</v>
      </c>
      <c r="D3" s="17" t="str">
        <f>'[2]Rylee Dockery'!$D$26</f>
        <v>Bristol VA-Outdoor</v>
      </c>
      <c r="E3" s="18">
        <v>196.00040000000001</v>
      </c>
      <c r="F3" s="18">
        <v>195.0001</v>
      </c>
      <c r="G3" s="18">
        <v>198.00139999999999</v>
      </c>
      <c r="H3" s="18"/>
      <c r="I3" s="18"/>
      <c r="J3" s="18"/>
      <c r="K3" s="21">
        <v>3</v>
      </c>
      <c r="L3" s="21">
        <v>589.00189999999998</v>
      </c>
      <c r="M3" s="22">
        <v>196.33396666666667</v>
      </c>
      <c r="N3" s="23">
        <v>5</v>
      </c>
      <c r="O3" s="24">
        <v>201.33396666666667</v>
      </c>
    </row>
    <row r="5" spans="1:17" x14ac:dyDescent="0.3">
      <c r="K5" s="8">
        <f>SUM(K2:K4)</f>
        <v>6</v>
      </c>
      <c r="L5" s="8">
        <f>SUM(L2:L4)</f>
        <v>1185.0032000000001</v>
      </c>
      <c r="M5" s="7">
        <f>SUM(L5/K5)</f>
        <v>197.50053333333335</v>
      </c>
      <c r="N5" s="8">
        <f>SUM(N2:N4)</f>
        <v>12</v>
      </c>
      <c r="O5" s="12">
        <f>SUM(M5+N5)</f>
        <v>209.50053333333335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3:J3 B3:C3" name="Range1_21"/>
    <protectedRange algorithmName="SHA-512" hashValue="ON39YdpmFHfN9f47KpiRvqrKx0V9+erV1CNkpWzYhW/Qyc6aT8rEyCrvauWSYGZK2ia3o7vd3akF07acHAFpOA==" saltValue="yVW9XmDwTqEnmpSGai0KYg==" spinCount="100000" sqref="D3" name="Range1_1_26"/>
  </protectedRanges>
  <conditionalFormatting sqref="F2">
    <cfRule type="top10" dxfId="823" priority="9" rank="1"/>
  </conditionalFormatting>
  <conditionalFormatting sqref="G2">
    <cfRule type="top10" dxfId="822" priority="10" rank="1"/>
  </conditionalFormatting>
  <conditionalFormatting sqref="H2">
    <cfRule type="top10" dxfId="821" priority="11" rank="1"/>
  </conditionalFormatting>
  <conditionalFormatting sqref="I2">
    <cfRule type="top10" dxfId="820" priority="12" rank="1"/>
  </conditionalFormatting>
  <conditionalFormatting sqref="J2">
    <cfRule type="top10" dxfId="819" priority="13" rank="1"/>
  </conditionalFormatting>
  <conditionalFormatting sqref="E2">
    <cfRule type="top10" dxfId="818" priority="14" rank="1"/>
  </conditionalFormatting>
  <conditionalFormatting sqref="E2:J2">
    <cfRule type="cellIs" dxfId="817" priority="8" operator="equal">
      <formula>200</formula>
    </cfRule>
  </conditionalFormatting>
  <conditionalFormatting sqref="I3">
    <cfRule type="top10" dxfId="816" priority="2" rank="1"/>
  </conditionalFormatting>
  <conditionalFormatting sqref="H3">
    <cfRule type="top10" dxfId="815" priority="3" rank="1"/>
  </conditionalFormatting>
  <conditionalFormatting sqref="G3">
    <cfRule type="top10" dxfId="814" priority="4" rank="1"/>
  </conditionalFormatting>
  <conditionalFormatting sqref="F3">
    <cfRule type="top10" dxfId="813" priority="5" rank="1"/>
  </conditionalFormatting>
  <conditionalFormatting sqref="E3">
    <cfRule type="top10" dxfId="812" priority="6" rank="1"/>
  </conditionalFormatting>
  <conditionalFormatting sqref="J3">
    <cfRule type="top10" dxfId="811" priority="7" rank="1"/>
  </conditionalFormatting>
  <conditionalFormatting sqref="E3:J3">
    <cfRule type="cellIs" dxfId="810" priority="1" operator="equal">
      <formula>200</formula>
    </cfRule>
  </conditionalFormatting>
  <hyperlinks>
    <hyperlink ref="Q1" location="'National Rankings'!A1" display="Back to Ranking" xr:uid="{B08EA937-45FE-4B58-99D4-8099911F13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FF5297-F1AC-4B8F-9F39-6293934B9D8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868F7-95CC-4069-9421-0519ADEBBEBF}">
  <sheetPr codeName="Sheet8"/>
  <dimension ref="A1:Q20"/>
  <sheetViews>
    <sheetView workbookViewId="0">
      <selection activeCell="A18" sqref="A18:O1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88</v>
      </c>
      <c r="C2" s="16">
        <v>44661</v>
      </c>
      <c r="D2" s="17" t="s">
        <v>77</v>
      </c>
      <c r="E2" s="18">
        <v>193.1</v>
      </c>
      <c r="F2" s="18">
        <v>187</v>
      </c>
      <c r="G2" s="18">
        <v>190</v>
      </c>
      <c r="H2" s="18">
        <v>187</v>
      </c>
      <c r="I2" s="18"/>
      <c r="J2" s="18"/>
      <c r="K2" s="21">
        <v>4</v>
      </c>
      <c r="L2" s="21">
        <v>757.1</v>
      </c>
      <c r="M2" s="22">
        <v>189.27500000000001</v>
      </c>
      <c r="N2" s="23">
        <v>3</v>
      </c>
      <c r="O2" s="24">
        <v>192.27500000000001</v>
      </c>
    </row>
    <row r="3" spans="1:17" x14ac:dyDescent="0.3">
      <c r="A3" s="14" t="s">
        <v>37</v>
      </c>
      <c r="B3" s="15" t="s">
        <v>88</v>
      </c>
      <c r="C3" s="16">
        <v>44689</v>
      </c>
      <c r="D3" s="17" t="s">
        <v>77</v>
      </c>
      <c r="E3" s="18">
        <v>189</v>
      </c>
      <c r="F3" s="18">
        <v>195.1</v>
      </c>
      <c r="G3" s="18">
        <v>195.1</v>
      </c>
      <c r="H3" s="18">
        <v>191</v>
      </c>
      <c r="I3" s="18"/>
      <c r="J3" s="18"/>
      <c r="K3" s="21">
        <v>4</v>
      </c>
      <c r="L3" s="21">
        <v>770.2</v>
      </c>
      <c r="M3" s="22">
        <v>192.55</v>
      </c>
      <c r="N3" s="23">
        <v>9</v>
      </c>
      <c r="O3" s="24">
        <v>201.55</v>
      </c>
    </row>
    <row r="4" spans="1:17" x14ac:dyDescent="0.3">
      <c r="A4" s="43" t="s">
        <v>22</v>
      </c>
      <c r="B4" s="15" t="s">
        <v>88</v>
      </c>
      <c r="C4" s="16">
        <v>44724</v>
      </c>
      <c r="D4" s="17" t="s">
        <v>77</v>
      </c>
      <c r="E4" s="18">
        <v>197</v>
      </c>
      <c r="F4" s="18">
        <v>194</v>
      </c>
      <c r="G4" s="18">
        <v>195</v>
      </c>
      <c r="H4" s="18">
        <v>195</v>
      </c>
      <c r="I4" s="18"/>
      <c r="J4" s="18"/>
      <c r="K4" s="21">
        <v>4</v>
      </c>
      <c r="L4" s="21">
        <v>781</v>
      </c>
      <c r="M4" s="22">
        <v>195.25</v>
      </c>
      <c r="N4" s="23">
        <v>13</v>
      </c>
      <c r="O4" s="24">
        <v>208.25</v>
      </c>
    </row>
    <row r="5" spans="1:17" x14ac:dyDescent="0.3">
      <c r="A5" s="43" t="s">
        <v>22</v>
      </c>
      <c r="B5" s="15" t="s">
        <v>88</v>
      </c>
      <c r="C5" s="16">
        <v>44717</v>
      </c>
      <c r="D5" s="17" t="s">
        <v>82</v>
      </c>
      <c r="E5" s="18">
        <v>191</v>
      </c>
      <c r="F5" s="18">
        <v>197</v>
      </c>
      <c r="G5" s="18">
        <v>193</v>
      </c>
      <c r="H5" s="18">
        <v>197</v>
      </c>
      <c r="I5" s="18">
        <v>192</v>
      </c>
      <c r="J5" s="18">
        <v>187</v>
      </c>
      <c r="K5" s="21">
        <v>6</v>
      </c>
      <c r="L5" s="21">
        <v>1157</v>
      </c>
      <c r="M5" s="22">
        <v>192.83333333333334</v>
      </c>
      <c r="N5" s="23">
        <v>4</v>
      </c>
      <c r="O5" s="24">
        <v>196.83333333333334</v>
      </c>
    </row>
    <row r="6" spans="1:17" x14ac:dyDescent="0.3">
      <c r="A6" s="14" t="s">
        <v>37</v>
      </c>
      <c r="B6" s="15" t="s">
        <v>88</v>
      </c>
      <c r="C6" s="16">
        <v>44738</v>
      </c>
      <c r="D6" s="17" t="s">
        <v>146</v>
      </c>
      <c r="E6" s="18">
        <v>194</v>
      </c>
      <c r="F6" s="18">
        <v>190</v>
      </c>
      <c r="G6" s="18">
        <v>194.001</v>
      </c>
      <c r="H6" s="18">
        <v>195</v>
      </c>
      <c r="I6" s="18"/>
      <c r="J6" s="18"/>
      <c r="K6" s="21">
        <v>4</v>
      </c>
      <c r="L6" s="21">
        <v>773.00099999999998</v>
      </c>
      <c r="M6" s="22">
        <v>193.25024999999999</v>
      </c>
      <c r="N6" s="23">
        <v>9</v>
      </c>
      <c r="O6" s="24">
        <v>202.25024999999999</v>
      </c>
    </row>
    <row r="7" spans="1:17" x14ac:dyDescent="0.3">
      <c r="A7" s="14" t="s">
        <v>37</v>
      </c>
      <c r="B7" s="15" t="s">
        <v>88</v>
      </c>
      <c r="C7" s="16">
        <v>44752</v>
      </c>
      <c r="D7" s="17" t="s">
        <v>77</v>
      </c>
      <c r="E7" s="18">
        <v>190</v>
      </c>
      <c r="F7" s="18">
        <v>194</v>
      </c>
      <c r="G7" s="18">
        <v>194</v>
      </c>
      <c r="H7" s="18">
        <v>195</v>
      </c>
      <c r="I7" s="18"/>
      <c r="J7" s="18"/>
      <c r="K7" s="21">
        <v>4</v>
      </c>
      <c r="L7" s="21">
        <v>773</v>
      </c>
      <c r="M7" s="22">
        <v>193.25</v>
      </c>
      <c r="N7" s="23">
        <v>4</v>
      </c>
      <c r="O7" s="24">
        <v>197.25</v>
      </c>
    </row>
    <row r="8" spans="1:17" x14ac:dyDescent="0.3">
      <c r="A8" s="14" t="s">
        <v>37</v>
      </c>
      <c r="B8" s="15" t="s">
        <v>88</v>
      </c>
      <c r="C8" s="16">
        <v>44766</v>
      </c>
      <c r="D8" s="17" t="s">
        <v>146</v>
      </c>
      <c r="E8" s="18">
        <v>197</v>
      </c>
      <c r="F8" s="18">
        <v>195</v>
      </c>
      <c r="G8" s="18">
        <v>193</v>
      </c>
      <c r="H8" s="18">
        <v>195</v>
      </c>
      <c r="I8" s="18"/>
      <c r="J8" s="18"/>
      <c r="K8" s="21">
        <v>4</v>
      </c>
      <c r="L8" s="21">
        <v>780</v>
      </c>
      <c r="M8" s="22">
        <v>195</v>
      </c>
      <c r="N8" s="23">
        <v>13</v>
      </c>
      <c r="O8" s="24">
        <v>208</v>
      </c>
    </row>
    <row r="9" spans="1:17" x14ac:dyDescent="0.3">
      <c r="A9" s="14" t="s">
        <v>37</v>
      </c>
      <c r="B9" s="15" t="s">
        <v>88</v>
      </c>
      <c r="C9" s="16">
        <v>44787</v>
      </c>
      <c r="D9" s="17" t="s">
        <v>77</v>
      </c>
      <c r="E9" s="18">
        <v>195</v>
      </c>
      <c r="F9" s="18">
        <v>193</v>
      </c>
      <c r="G9" s="18">
        <v>199</v>
      </c>
      <c r="H9" s="18">
        <v>198</v>
      </c>
      <c r="I9" s="18"/>
      <c r="J9" s="18"/>
      <c r="K9" s="21">
        <v>4</v>
      </c>
      <c r="L9" s="21">
        <v>785</v>
      </c>
      <c r="M9" s="22">
        <v>196.25</v>
      </c>
      <c r="N9" s="23">
        <v>9</v>
      </c>
      <c r="O9" s="24">
        <v>205.25</v>
      </c>
    </row>
    <row r="10" spans="1:17" x14ac:dyDescent="0.3">
      <c r="A10" s="14" t="s">
        <v>62</v>
      </c>
      <c r="B10" s="15" t="s">
        <v>88</v>
      </c>
      <c r="C10" s="16">
        <v>44786</v>
      </c>
      <c r="D10" s="17" t="s">
        <v>200</v>
      </c>
      <c r="E10" s="18">
        <v>194.00110000000001</v>
      </c>
      <c r="F10" s="18">
        <v>197.00030000000001</v>
      </c>
      <c r="G10" s="18">
        <v>192.00020000000001</v>
      </c>
      <c r="H10" s="18"/>
      <c r="I10" s="18"/>
      <c r="J10" s="18"/>
      <c r="K10" s="21">
        <v>3</v>
      </c>
      <c r="L10" s="21">
        <v>583.00160000000005</v>
      </c>
      <c r="M10" s="22">
        <v>194.33386666666669</v>
      </c>
      <c r="N10" s="23">
        <v>2</v>
      </c>
      <c r="O10" s="24">
        <v>196.33386666666669</v>
      </c>
    </row>
    <row r="11" spans="1:17" x14ac:dyDescent="0.3">
      <c r="A11" s="14" t="s">
        <v>62</v>
      </c>
      <c r="B11" s="15" t="s">
        <v>88</v>
      </c>
      <c r="C11" s="16">
        <v>44801</v>
      </c>
      <c r="D11" s="17" t="s">
        <v>146</v>
      </c>
      <c r="E11" s="18">
        <v>196</v>
      </c>
      <c r="F11" s="18">
        <v>196</v>
      </c>
      <c r="G11" s="18">
        <v>191</v>
      </c>
      <c r="H11" s="18">
        <v>193</v>
      </c>
      <c r="I11" s="18">
        <v>191</v>
      </c>
      <c r="J11" s="18">
        <v>194</v>
      </c>
      <c r="K11" s="21">
        <v>6</v>
      </c>
      <c r="L11" s="21">
        <v>1161</v>
      </c>
      <c r="M11" s="22">
        <v>193.5</v>
      </c>
      <c r="N11" s="23">
        <v>16</v>
      </c>
      <c r="O11" s="24">
        <f>SUM(M11+N11)</f>
        <v>209.5</v>
      </c>
    </row>
    <row r="12" spans="1:17" x14ac:dyDescent="0.3">
      <c r="A12" s="14" t="s">
        <v>37</v>
      </c>
      <c r="B12" s="15" t="s">
        <v>88</v>
      </c>
      <c r="C12" s="16">
        <v>44815</v>
      </c>
      <c r="D12" s="17" t="s">
        <v>77</v>
      </c>
      <c r="E12" s="18">
        <v>193</v>
      </c>
      <c r="F12" s="18">
        <v>194</v>
      </c>
      <c r="G12" s="18">
        <v>198</v>
      </c>
      <c r="H12" s="18">
        <v>196</v>
      </c>
      <c r="I12" s="18">
        <v>193</v>
      </c>
      <c r="J12" s="18">
        <v>197</v>
      </c>
      <c r="K12" s="21">
        <v>6</v>
      </c>
      <c r="L12" s="21">
        <v>1171</v>
      </c>
      <c r="M12" s="22">
        <v>195.16666666666666</v>
      </c>
      <c r="N12" s="23">
        <v>34</v>
      </c>
      <c r="O12" s="24">
        <v>229.16666666666666</v>
      </c>
    </row>
    <row r="13" spans="1:17" x14ac:dyDescent="0.3">
      <c r="A13" s="14" t="s">
        <v>37</v>
      </c>
      <c r="B13" s="15" t="s">
        <v>88</v>
      </c>
      <c r="C13" s="16">
        <v>44829</v>
      </c>
      <c r="D13" s="17" t="s">
        <v>146</v>
      </c>
      <c r="E13" s="18">
        <v>198</v>
      </c>
      <c r="F13" s="18">
        <v>195</v>
      </c>
      <c r="G13" s="18">
        <v>193.001</v>
      </c>
      <c r="H13" s="18">
        <v>196</v>
      </c>
      <c r="I13" s="18"/>
      <c r="J13" s="18"/>
      <c r="K13" s="21">
        <v>4</v>
      </c>
      <c r="L13" s="21">
        <v>782.00099999999998</v>
      </c>
      <c r="M13" s="22">
        <v>195.50024999999999</v>
      </c>
      <c r="N13" s="23">
        <v>11</v>
      </c>
      <c r="O13" s="24">
        <v>206.50024999999999</v>
      </c>
    </row>
    <row r="14" spans="1:17" x14ac:dyDescent="0.3">
      <c r="A14" s="14" t="s">
        <v>62</v>
      </c>
      <c r="B14" s="15" t="s">
        <v>88</v>
      </c>
      <c r="C14" s="16">
        <v>44814</v>
      </c>
      <c r="D14" s="17" t="s">
        <v>200</v>
      </c>
      <c r="E14" s="18">
        <v>197.0008</v>
      </c>
      <c r="F14" s="18">
        <v>196.00040000000001</v>
      </c>
      <c r="G14" s="18">
        <v>197.0001</v>
      </c>
      <c r="H14" s="18"/>
      <c r="I14" s="18"/>
      <c r="J14" s="18"/>
      <c r="K14" s="21">
        <v>3</v>
      </c>
      <c r="L14" s="21">
        <v>590.00130000000001</v>
      </c>
      <c r="M14" s="22">
        <v>196.6671</v>
      </c>
      <c r="N14" s="23">
        <v>2</v>
      </c>
      <c r="O14" s="24">
        <v>198.6671</v>
      </c>
    </row>
    <row r="15" spans="1:17" x14ac:dyDescent="0.3">
      <c r="A15" s="14" t="s">
        <v>62</v>
      </c>
      <c r="B15" s="15" t="s">
        <v>88</v>
      </c>
      <c r="C15" s="16">
        <f>'[2]Rylee Dockery'!$C$26</f>
        <v>44849</v>
      </c>
      <c r="D15" s="17" t="str">
        <f>'[2]Rylee Dockery'!$D$26</f>
        <v>Bristol VA-Outdoor</v>
      </c>
      <c r="E15" s="18">
        <v>192.00049999999999</v>
      </c>
      <c r="F15" s="18">
        <v>197.0008</v>
      </c>
      <c r="G15" s="18">
        <v>195.00020000000001</v>
      </c>
      <c r="H15" s="18"/>
      <c r="I15" s="18"/>
      <c r="J15" s="18"/>
      <c r="K15" s="21">
        <v>3</v>
      </c>
      <c r="L15" s="21">
        <v>584.00150000000008</v>
      </c>
      <c r="M15" s="22">
        <v>194.6671666666667</v>
      </c>
      <c r="N15" s="23">
        <v>4</v>
      </c>
      <c r="O15" s="24">
        <v>198.6671666666667</v>
      </c>
    </row>
    <row r="16" spans="1:17" x14ac:dyDescent="0.3">
      <c r="A16" s="14" t="s">
        <v>62</v>
      </c>
      <c r="B16" s="15" t="s">
        <v>88</v>
      </c>
      <c r="C16" s="16">
        <v>44813</v>
      </c>
      <c r="D16" s="17" t="s">
        <v>77</v>
      </c>
      <c r="E16" s="18">
        <v>192</v>
      </c>
      <c r="F16" s="18">
        <v>197</v>
      </c>
      <c r="G16" s="18">
        <v>194</v>
      </c>
      <c r="H16" s="18">
        <v>191</v>
      </c>
      <c r="I16" s="18"/>
      <c r="J16" s="18"/>
      <c r="K16" s="21">
        <v>4</v>
      </c>
      <c r="L16" s="21">
        <v>774</v>
      </c>
      <c r="M16" s="22">
        <v>193.5</v>
      </c>
      <c r="N16" s="23">
        <v>9</v>
      </c>
      <c r="O16" s="24">
        <v>202.5</v>
      </c>
    </row>
    <row r="17" spans="1:15" x14ac:dyDescent="0.3">
      <c r="A17" s="14" t="s">
        <v>37</v>
      </c>
      <c r="B17" s="15" t="s">
        <v>88</v>
      </c>
      <c r="C17" s="16">
        <v>44864</v>
      </c>
      <c r="D17" s="17" t="s">
        <v>146</v>
      </c>
      <c r="E17" s="18">
        <v>195</v>
      </c>
      <c r="F17" s="18">
        <v>198.001</v>
      </c>
      <c r="G17" s="18">
        <v>198.001</v>
      </c>
      <c r="H17" s="18">
        <v>199</v>
      </c>
      <c r="I17" s="18">
        <v>198</v>
      </c>
      <c r="J17" s="18">
        <v>197</v>
      </c>
      <c r="K17" s="21">
        <v>6</v>
      </c>
      <c r="L17" s="21">
        <v>1185.002</v>
      </c>
      <c r="M17" s="22">
        <v>197.50033333333332</v>
      </c>
      <c r="N17" s="23">
        <v>26</v>
      </c>
      <c r="O17" s="24">
        <f>SUM(N17+M17)</f>
        <v>223.50033333333332</v>
      </c>
    </row>
    <row r="18" spans="1:15" x14ac:dyDescent="0.3">
      <c r="A18" s="14" t="s">
        <v>37</v>
      </c>
      <c r="B18" s="15" t="s">
        <v>88</v>
      </c>
      <c r="C18" s="16">
        <v>44868</v>
      </c>
      <c r="D18" s="17" t="s">
        <v>77</v>
      </c>
      <c r="E18" s="18">
        <v>196.001</v>
      </c>
      <c r="F18" s="18">
        <v>199</v>
      </c>
      <c r="G18" s="18">
        <v>197</v>
      </c>
      <c r="H18" s="18">
        <v>196</v>
      </c>
      <c r="I18" s="18"/>
      <c r="J18" s="18"/>
      <c r="K18" s="21">
        <v>4</v>
      </c>
      <c r="L18" s="21">
        <v>788.00099999999998</v>
      </c>
      <c r="M18" s="22">
        <v>197.00024999999999</v>
      </c>
      <c r="N18" s="23">
        <v>13</v>
      </c>
      <c r="O18" s="24">
        <v>210.00024999999999</v>
      </c>
    </row>
    <row r="20" spans="1:15" x14ac:dyDescent="0.3">
      <c r="K20" s="8">
        <f>SUM(K2:K19)</f>
        <v>73</v>
      </c>
      <c r="L20" s="8">
        <f>SUM(L2:L19)</f>
        <v>14194.309400000002</v>
      </c>
      <c r="M20" s="7">
        <f>SUM(L20/K20)</f>
        <v>194.44259452054797</v>
      </c>
      <c r="N20" s="8">
        <f>SUM(N2:N19)</f>
        <v>181</v>
      </c>
      <c r="O20" s="12">
        <f>SUM(M20+N20)</f>
        <v>375.44259452054797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 E4:J4" name="Range1_19"/>
    <protectedRange algorithmName="SHA-512" hashValue="ON39YdpmFHfN9f47KpiRvqrKx0V9+erV1CNkpWzYhW/Qyc6aT8rEyCrvauWSYGZK2ia3o7vd3akF07acHAFpOA==" saltValue="yVW9XmDwTqEnmpSGai0KYg==" spinCount="100000" sqref="D4" name="Range1_1_14"/>
    <protectedRange algorithmName="SHA-512" hashValue="ON39YdpmFHfN9f47KpiRvqrKx0V9+erV1CNkpWzYhW/Qyc6aT8rEyCrvauWSYGZK2ia3o7vd3akF07acHAFpOA==" saltValue="yVW9XmDwTqEnmpSGai0KYg==" spinCount="100000" sqref="B5:C5 I5:J5" name="Range1_20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_6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1_1"/>
    <protectedRange algorithmName="SHA-512" hashValue="ON39YdpmFHfN9f47KpiRvqrKx0V9+erV1CNkpWzYhW/Qyc6aT8rEyCrvauWSYGZK2ia3o7vd3akF07acHAFpOA==" saltValue="yVW9XmDwTqEnmpSGai0KYg==" spinCount="100000" sqref="B7:C7 E7:J7" name="Range1_2_3"/>
    <protectedRange algorithmName="SHA-512" hashValue="ON39YdpmFHfN9f47KpiRvqrKx0V9+erV1CNkpWzYhW/Qyc6aT8rEyCrvauWSYGZK2ia3o7vd3akF07acHAFpOA==" saltValue="yVW9XmDwTqEnmpSGai0KYg==" spinCount="100000" sqref="D7" name="Range1_1_1_4"/>
    <protectedRange algorithmName="SHA-512" hashValue="ON39YdpmFHfN9f47KpiRvqrKx0V9+erV1CNkpWzYhW/Qyc6aT8rEyCrvauWSYGZK2ia3o7vd3akF07acHAFpOA==" saltValue="yVW9XmDwTqEnmpSGai0KYg==" spinCount="100000" sqref="E8:J8 B8:C8" name="Range1_5_1"/>
    <protectedRange algorithmName="SHA-512" hashValue="ON39YdpmFHfN9f47KpiRvqrKx0V9+erV1CNkpWzYhW/Qyc6aT8rEyCrvauWSYGZK2ia3o7vd3akF07acHAFpOA==" saltValue="yVW9XmDwTqEnmpSGai0KYg==" spinCount="100000" sqref="D8" name="Range1_1_3_1"/>
    <protectedRange sqref="B9:C10 E9:J10" name="Range1_4"/>
    <protectedRange sqref="D9:D10" name="Range1_1_3"/>
    <protectedRange algorithmName="SHA-512" hashValue="ON39YdpmFHfN9f47KpiRvqrKx0V9+erV1CNkpWzYhW/Qyc6aT8rEyCrvauWSYGZK2ia3o7vd3akF07acHAFpOA==" saltValue="yVW9XmDwTqEnmpSGai0KYg==" spinCount="100000" sqref="B11:C11 E11:J11" name="Range1_6_1_1"/>
    <protectedRange algorithmName="SHA-512" hashValue="ON39YdpmFHfN9f47KpiRvqrKx0V9+erV1CNkpWzYhW/Qyc6aT8rEyCrvauWSYGZK2ia3o7vd3akF07acHAFpOA==" saltValue="yVW9XmDwTqEnmpSGai0KYg==" spinCount="100000" sqref="D11" name="Range1_1_6_1_1"/>
    <protectedRange algorithmName="SHA-512" hashValue="ON39YdpmFHfN9f47KpiRvqrKx0V9+erV1CNkpWzYhW/Qyc6aT8rEyCrvauWSYGZK2ia3o7vd3akF07acHAFpOA==" saltValue="yVW9XmDwTqEnmpSGai0KYg==" spinCount="100000" sqref="B15:C15 E15:J15" name="Range1_4_15"/>
    <protectedRange algorithmName="SHA-512" hashValue="ON39YdpmFHfN9f47KpiRvqrKx0V9+erV1CNkpWzYhW/Qyc6aT8rEyCrvauWSYGZK2ia3o7vd3akF07acHAFpOA==" saltValue="yVW9XmDwTqEnmpSGai0KYg==" spinCount="100000" sqref="D15" name="Range1_1_2_17"/>
    <protectedRange algorithmName="SHA-512" hashValue="ON39YdpmFHfN9f47KpiRvqrKx0V9+erV1CNkpWzYhW/Qyc6aT8rEyCrvauWSYGZK2ia3o7vd3akF07acHAFpOA==" saltValue="yVW9XmDwTqEnmpSGai0KYg==" spinCount="100000" sqref="E16:J16 B16:C16" name="Range1_5_12"/>
    <protectedRange algorithmName="SHA-512" hashValue="ON39YdpmFHfN9f47KpiRvqrKx0V9+erV1CNkpWzYhW/Qyc6aT8rEyCrvauWSYGZK2ia3o7vd3akF07acHAFpOA==" saltValue="yVW9XmDwTqEnmpSGai0KYg==" spinCount="100000" sqref="D16" name="Range1_1_3_12"/>
    <protectedRange algorithmName="SHA-512" hashValue="ON39YdpmFHfN9f47KpiRvqrKx0V9+erV1CNkpWzYhW/Qyc6aT8rEyCrvauWSYGZK2ia3o7vd3akF07acHAFpOA==" saltValue="yVW9XmDwTqEnmpSGai0KYg==" spinCount="100000" sqref="I17:J17 B17:C17" name="Range1_12"/>
    <protectedRange algorithmName="SHA-512" hashValue="ON39YdpmFHfN9f47KpiRvqrKx0V9+erV1CNkpWzYhW/Qyc6aT8rEyCrvauWSYGZK2ia3o7vd3akF07acHAFpOA==" saltValue="yVW9XmDwTqEnmpSGai0KYg==" spinCount="100000" sqref="D17" name="Range1_1_6_1"/>
    <protectedRange algorithmName="SHA-512" hashValue="ON39YdpmFHfN9f47KpiRvqrKx0V9+erV1CNkpWzYhW/Qyc6aT8rEyCrvauWSYGZK2ia3o7vd3akF07acHAFpOA==" saltValue="yVW9XmDwTqEnmpSGai0KYg==" spinCount="100000" sqref="E17:H17" name="Range1_3_3"/>
    <protectedRange algorithmName="SHA-512" hashValue="ON39YdpmFHfN9f47KpiRvqrKx0V9+erV1CNkpWzYhW/Qyc6aT8rEyCrvauWSYGZK2ia3o7vd3akF07acHAFpOA==" saltValue="yVW9XmDwTqEnmpSGai0KYg==" spinCount="100000" sqref="I18:J18 B18:C18" name="Range1_7_1"/>
    <protectedRange algorithmName="SHA-512" hashValue="ON39YdpmFHfN9f47KpiRvqrKx0V9+erV1CNkpWzYhW/Qyc6aT8rEyCrvauWSYGZK2ia3o7vd3akF07acHAFpOA==" saltValue="yVW9XmDwTqEnmpSGai0KYg==" spinCount="100000" sqref="D18" name="Range1_1_5_1"/>
    <protectedRange algorithmName="SHA-512" hashValue="ON39YdpmFHfN9f47KpiRvqrKx0V9+erV1CNkpWzYhW/Qyc6aT8rEyCrvauWSYGZK2ia3o7vd3akF07acHAFpOA==" saltValue="yVW9XmDwTqEnmpSGai0KYg==" spinCount="100000" sqref="E18:H18" name="Range1_3_10"/>
  </protectedRanges>
  <conditionalFormatting sqref="I2">
    <cfRule type="top10" dxfId="6414" priority="88" rank="1"/>
  </conditionalFormatting>
  <conditionalFormatting sqref="H2">
    <cfRule type="top10" dxfId="6413" priority="89" rank="1"/>
  </conditionalFormatting>
  <conditionalFormatting sqref="G2">
    <cfRule type="top10" dxfId="6412" priority="90" rank="1"/>
  </conditionalFormatting>
  <conditionalFormatting sqref="F2">
    <cfRule type="top10" dxfId="6411" priority="91" rank="1"/>
  </conditionalFormatting>
  <conditionalFormatting sqref="E2">
    <cfRule type="top10" dxfId="6410" priority="92" rank="1"/>
  </conditionalFormatting>
  <conditionalFormatting sqref="J2">
    <cfRule type="top10" dxfId="6409" priority="93" rank="1"/>
  </conditionalFormatting>
  <conditionalFormatting sqref="E2:J2">
    <cfRule type="cellIs" dxfId="6408" priority="87" operator="equal">
      <formula>200</formula>
    </cfRule>
  </conditionalFormatting>
  <conditionalFormatting sqref="F3">
    <cfRule type="top10" dxfId="6407" priority="84" rank="1"/>
  </conditionalFormatting>
  <conditionalFormatting sqref="I3">
    <cfRule type="top10" dxfId="6406" priority="81" rank="1"/>
    <cfRule type="top10" dxfId="6405" priority="86" rank="1"/>
  </conditionalFormatting>
  <conditionalFormatting sqref="E3">
    <cfRule type="top10" dxfId="6404" priority="85" rank="1"/>
  </conditionalFormatting>
  <conditionalFormatting sqref="G3">
    <cfRule type="top10" dxfId="6403" priority="83" rank="1"/>
  </conditionalFormatting>
  <conditionalFormatting sqref="H3">
    <cfRule type="top10" dxfId="6402" priority="82" rank="1"/>
  </conditionalFormatting>
  <conditionalFormatting sqref="J3">
    <cfRule type="top10" dxfId="6401" priority="80" rank="1"/>
  </conditionalFormatting>
  <conditionalFormatting sqref="E3:J3">
    <cfRule type="cellIs" dxfId="6400" priority="79" operator="greaterThanOrEqual">
      <formula>200</formula>
    </cfRule>
  </conditionalFormatting>
  <conditionalFormatting sqref="F4">
    <cfRule type="top10" dxfId="6399" priority="73" rank="1"/>
  </conditionalFormatting>
  <conditionalFormatting sqref="G4">
    <cfRule type="top10" dxfId="6398" priority="74" rank="1"/>
  </conditionalFormatting>
  <conditionalFormatting sqref="H4">
    <cfRule type="top10" dxfId="6397" priority="75" rank="1"/>
  </conditionalFormatting>
  <conditionalFormatting sqref="I4">
    <cfRule type="top10" dxfId="6396" priority="76" rank="1"/>
  </conditionalFormatting>
  <conditionalFormatting sqref="J4">
    <cfRule type="top10" dxfId="6395" priority="77" rank="1"/>
  </conditionalFormatting>
  <conditionalFormatting sqref="E4">
    <cfRule type="top10" dxfId="6394" priority="78" rank="1"/>
  </conditionalFormatting>
  <conditionalFormatting sqref="E4:J4">
    <cfRule type="cellIs" dxfId="6393" priority="72" operator="equal">
      <formula>200</formula>
    </cfRule>
  </conditionalFormatting>
  <conditionalFormatting sqref="F5">
    <cfRule type="top10" dxfId="6392" priority="69" rank="1"/>
  </conditionalFormatting>
  <conditionalFormatting sqref="I5">
    <cfRule type="top10" dxfId="6391" priority="66" rank="1"/>
    <cfRule type="top10" dxfId="6390" priority="71" rank="1"/>
  </conditionalFormatting>
  <conditionalFormatting sqref="E5">
    <cfRule type="top10" dxfId="6389" priority="70" rank="1"/>
  </conditionalFormatting>
  <conditionalFormatting sqref="G5">
    <cfRule type="top10" dxfId="6388" priority="68" rank="1"/>
  </conditionalFormatting>
  <conditionalFormatting sqref="H5">
    <cfRule type="top10" dxfId="6387" priority="67" rank="1"/>
  </conditionalFormatting>
  <conditionalFormatting sqref="J5">
    <cfRule type="top10" dxfId="6386" priority="65" rank="1"/>
  </conditionalFormatting>
  <conditionalFormatting sqref="E5:J5">
    <cfRule type="cellIs" dxfId="6385" priority="64" operator="greaterThanOrEqual">
      <formula>200</formula>
    </cfRule>
  </conditionalFormatting>
  <conditionalFormatting sqref="F6">
    <cfRule type="top10" dxfId="6384" priority="58" rank="1"/>
  </conditionalFormatting>
  <conditionalFormatting sqref="G6">
    <cfRule type="top10" dxfId="6383" priority="59" rank="1"/>
  </conditionalFormatting>
  <conditionalFormatting sqref="H6">
    <cfRule type="top10" dxfId="6382" priority="60" rank="1"/>
  </conditionalFormatting>
  <conditionalFormatting sqref="I6">
    <cfRule type="top10" dxfId="6381" priority="61" rank="1"/>
  </conditionalFormatting>
  <conditionalFormatting sqref="J6">
    <cfRule type="top10" dxfId="6380" priority="62" rank="1"/>
  </conditionalFormatting>
  <conditionalFormatting sqref="E6">
    <cfRule type="top10" dxfId="6379" priority="63" rank="1"/>
  </conditionalFormatting>
  <conditionalFormatting sqref="I7">
    <cfRule type="top10" dxfId="6378" priority="52" rank="1"/>
  </conditionalFormatting>
  <conditionalFormatting sqref="H7">
    <cfRule type="top10" dxfId="6377" priority="53" rank="1"/>
  </conditionalFormatting>
  <conditionalFormatting sqref="G7">
    <cfRule type="top10" dxfId="6376" priority="54" rank="1"/>
  </conditionalFormatting>
  <conditionalFormatting sqref="F7">
    <cfRule type="top10" dxfId="6375" priority="55" rank="1"/>
  </conditionalFormatting>
  <conditionalFormatting sqref="E7">
    <cfRule type="top10" dxfId="6374" priority="56" rank="1"/>
  </conditionalFormatting>
  <conditionalFormatting sqref="J7">
    <cfRule type="top10" dxfId="6373" priority="57" rank="1"/>
  </conditionalFormatting>
  <conditionalFormatting sqref="E7:J7">
    <cfRule type="cellIs" dxfId="6372" priority="51" operator="equal">
      <formula>200</formula>
    </cfRule>
  </conditionalFormatting>
  <conditionalFormatting sqref="I8">
    <cfRule type="top10" dxfId="6371" priority="50" rank="1"/>
  </conditionalFormatting>
  <conditionalFormatting sqref="H8">
    <cfRule type="top10" dxfId="6370" priority="46" rank="1"/>
  </conditionalFormatting>
  <conditionalFormatting sqref="J8">
    <cfRule type="top10" dxfId="6369" priority="47" rank="1"/>
  </conditionalFormatting>
  <conditionalFormatting sqref="G8">
    <cfRule type="top10" dxfId="6368" priority="49" rank="1"/>
  </conditionalFormatting>
  <conditionalFormatting sqref="F8">
    <cfRule type="top10" dxfId="6367" priority="48" rank="1"/>
  </conditionalFormatting>
  <conditionalFormatting sqref="E8">
    <cfRule type="top10" dxfId="6366" priority="45" rank="1"/>
  </conditionalFormatting>
  <conditionalFormatting sqref="E9:E10">
    <cfRule type="top10" dxfId="6365" priority="44" rank="1"/>
  </conditionalFormatting>
  <conditionalFormatting sqref="F9:F10">
    <cfRule type="top10" dxfId="6364" priority="43" rank="1"/>
  </conditionalFormatting>
  <conditionalFormatting sqref="G9:G10">
    <cfRule type="top10" dxfId="6363" priority="42" rank="1"/>
  </conditionalFormatting>
  <conditionalFormatting sqref="H9:H10">
    <cfRule type="top10" dxfId="6362" priority="41" rank="1"/>
  </conditionalFormatting>
  <conditionalFormatting sqref="I9:I10">
    <cfRule type="top10" dxfId="6361" priority="40" rank="1"/>
  </conditionalFormatting>
  <conditionalFormatting sqref="J9:J10">
    <cfRule type="top10" dxfId="6360" priority="39" rank="1"/>
  </conditionalFormatting>
  <conditionalFormatting sqref="E11">
    <cfRule type="top10" dxfId="6359" priority="38" rank="1"/>
  </conditionalFormatting>
  <conditionalFormatting sqref="F11">
    <cfRule type="top10" dxfId="6358" priority="37" rank="1"/>
  </conditionalFormatting>
  <conditionalFormatting sqref="G11">
    <cfRule type="top10" dxfId="6357" priority="36" rank="1"/>
  </conditionalFormatting>
  <conditionalFormatting sqref="H11">
    <cfRule type="top10" dxfId="6356" priority="35" rank="1"/>
  </conditionalFormatting>
  <conditionalFormatting sqref="I11">
    <cfRule type="top10" dxfId="6355" priority="34" rank="1"/>
  </conditionalFormatting>
  <conditionalFormatting sqref="J11">
    <cfRule type="top10" dxfId="6354" priority="33" rank="1"/>
  </conditionalFormatting>
  <conditionalFormatting sqref="E12:E14">
    <cfRule type="top10" dxfId="6353" priority="32" rank="1"/>
  </conditionalFormatting>
  <conditionalFormatting sqref="F12:F14">
    <cfRule type="top10" dxfId="6352" priority="31" rank="1"/>
  </conditionalFormatting>
  <conditionalFormatting sqref="G12:G14">
    <cfRule type="top10" dxfId="6351" priority="30" rank="1"/>
  </conditionalFormatting>
  <conditionalFormatting sqref="H12:H14">
    <cfRule type="top10" dxfId="6350" priority="29" rank="1"/>
  </conditionalFormatting>
  <conditionalFormatting sqref="I12:I14">
    <cfRule type="top10" dxfId="6349" priority="28" rank="1"/>
  </conditionalFormatting>
  <conditionalFormatting sqref="J12:J14">
    <cfRule type="top10" dxfId="6348" priority="27" rank="1"/>
  </conditionalFormatting>
  <conditionalFormatting sqref="E15">
    <cfRule type="top10" dxfId="6347" priority="26" rank="1"/>
  </conditionalFormatting>
  <conditionalFormatting sqref="F15">
    <cfRule type="top10" dxfId="6346" priority="25" rank="1"/>
  </conditionalFormatting>
  <conditionalFormatting sqref="G15">
    <cfRule type="top10" dxfId="6345" priority="24" rank="1"/>
  </conditionalFormatting>
  <conditionalFormatting sqref="H15">
    <cfRule type="top10" dxfId="6344" priority="23" rank="1"/>
  </conditionalFormatting>
  <conditionalFormatting sqref="I15">
    <cfRule type="top10" dxfId="6343" priority="22" rank="1"/>
  </conditionalFormatting>
  <conditionalFormatting sqref="J15">
    <cfRule type="top10" dxfId="6342" priority="21" rank="1"/>
  </conditionalFormatting>
  <conditionalFormatting sqref="I16">
    <cfRule type="top10" dxfId="6341" priority="20" rank="1"/>
  </conditionalFormatting>
  <conditionalFormatting sqref="H16">
    <cfRule type="top10" dxfId="6340" priority="16" rank="1"/>
  </conditionalFormatting>
  <conditionalFormatting sqref="J16">
    <cfRule type="top10" dxfId="6339" priority="17" rank="1"/>
  </conditionalFormatting>
  <conditionalFormatting sqref="G16">
    <cfRule type="top10" dxfId="6338" priority="19" rank="1"/>
  </conditionalFormatting>
  <conditionalFormatting sqref="F16">
    <cfRule type="top10" dxfId="6337" priority="18" rank="1"/>
  </conditionalFormatting>
  <conditionalFormatting sqref="E16">
    <cfRule type="top10" dxfId="6336" priority="15" rank="1"/>
  </conditionalFormatting>
  <conditionalFormatting sqref="F17">
    <cfRule type="top10" dxfId="6335" priority="12" rank="1"/>
  </conditionalFormatting>
  <conditionalFormatting sqref="I17">
    <cfRule type="top10" dxfId="6334" priority="9" rank="1"/>
    <cfRule type="top10" dxfId="6333" priority="14" rank="1"/>
  </conditionalFormatting>
  <conditionalFormatting sqref="E17">
    <cfRule type="top10" dxfId="6332" priority="13" rank="1"/>
  </conditionalFormatting>
  <conditionalFormatting sqref="G17">
    <cfRule type="top10" dxfId="6331" priority="11" rank="1"/>
  </conditionalFormatting>
  <conditionalFormatting sqref="H17">
    <cfRule type="top10" dxfId="6330" priority="10" rank="1"/>
  </conditionalFormatting>
  <conditionalFormatting sqref="J17">
    <cfRule type="top10" dxfId="6329" priority="8" rank="1"/>
  </conditionalFormatting>
  <conditionalFormatting sqref="E17:J17">
    <cfRule type="cellIs" dxfId="6328" priority="7" operator="greaterThanOrEqual">
      <formula>200</formula>
    </cfRule>
  </conditionalFormatting>
  <conditionalFormatting sqref="F18">
    <cfRule type="top10" dxfId="6327" priority="1" rank="1"/>
  </conditionalFormatting>
  <conditionalFormatting sqref="G18">
    <cfRule type="top10" dxfId="6326" priority="2" rank="1"/>
  </conditionalFormatting>
  <conditionalFormatting sqref="H18">
    <cfRule type="top10" dxfId="6325" priority="3" rank="1"/>
  </conditionalFormatting>
  <conditionalFormatting sqref="I18">
    <cfRule type="top10" dxfId="6324" priority="4" rank="1"/>
  </conditionalFormatting>
  <conditionalFormatting sqref="J18">
    <cfRule type="top10" dxfId="6323" priority="5" rank="1"/>
  </conditionalFormatting>
  <conditionalFormatting sqref="E18">
    <cfRule type="top10" dxfId="6322" priority="6" rank="1"/>
  </conditionalFormatting>
  <hyperlinks>
    <hyperlink ref="Q1" location="'National Rankings'!A1" display="Back to Ranking" xr:uid="{45DE8DDA-C798-42F6-8B9F-0C39999B471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63571F-C4A7-4BC8-B171-0C3A20B0161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2A5F9-B716-4F3B-8054-A0081B7B1FA3}">
  <sheetPr codeName="Sheet91"/>
  <dimension ref="A1:Q51"/>
  <sheetViews>
    <sheetView topLeftCell="A39" workbookViewId="0">
      <selection activeCell="A48" sqref="A48:O4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124</v>
      </c>
      <c r="C2" s="16">
        <v>44657</v>
      </c>
      <c r="D2" s="17" t="s">
        <v>79</v>
      </c>
      <c r="E2" s="18">
        <v>194</v>
      </c>
      <c r="F2" s="18">
        <v>188</v>
      </c>
      <c r="G2" s="18">
        <v>196</v>
      </c>
      <c r="H2" s="18">
        <v>192</v>
      </c>
      <c r="I2" s="18"/>
      <c r="J2" s="18"/>
      <c r="K2" s="21">
        <v>4</v>
      </c>
      <c r="L2" s="21">
        <v>770</v>
      </c>
      <c r="M2" s="22">
        <v>192.5</v>
      </c>
      <c r="N2" s="23">
        <v>2</v>
      </c>
      <c r="O2" s="24">
        <v>194.5</v>
      </c>
    </row>
    <row r="3" spans="1:17" x14ac:dyDescent="0.3">
      <c r="A3" s="14" t="s">
        <v>62</v>
      </c>
      <c r="B3" s="15" t="s">
        <v>124</v>
      </c>
      <c r="C3" s="16">
        <v>44661</v>
      </c>
      <c r="D3" s="17" t="s">
        <v>82</v>
      </c>
      <c r="E3" s="18">
        <v>192</v>
      </c>
      <c r="F3" s="18">
        <v>191</v>
      </c>
      <c r="G3" s="18">
        <v>194</v>
      </c>
      <c r="H3" s="18">
        <v>197</v>
      </c>
      <c r="I3" s="18"/>
      <c r="J3" s="18"/>
      <c r="K3" s="21">
        <v>4</v>
      </c>
      <c r="L3" s="21">
        <v>774</v>
      </c>
      <c r="M3" s="22">
        <v>193.5</v>
      </c>
      <c r="N3" s="23">
        <v>2</v>
      </c>
      <c r="O3" s="24">
        <v>195.5</v>
      </c>
    </row>
    <row r="4" spans="1:17" x14ac:dyDescent="0.3">
      <c r="A4" s="14" t="s">
        <v>62</v>
      </c>
      <c r="B4" s="15" t="s">
        <v>124</v>
      </c>
      <c r="C4" s="16">
        <v>44667</v>
      </c>
      <c r="D4" s="17" t="s">
        <v>84</v>
      </c>
      <c r="E4" s="18">
        <v>191</v>
      </c>
      <c r="F4" s="18">
        <v>192</v>
      </c>
      <c r="G4" s="18">
        <v>195</v>
      </c>
      <c r="H4" s="18">
        <v>196</v>
      </c>
      <c r="I4" s="18"/>
      <c r="J4" s="18"/>
      <c r="K4" s="21">
        <v>4</v>
      </c>
      <c r="L4" s="21">
        <v>774</v>
      </c>
      <c r="M4" s="22">
        <v>193.5</v>
      </c>
      <c r="N4" s="23">
        <v>2</v>
      </c>
      <c r="O4" s="24">
        <v>195.5</v>
      </c>
    </row>
    <row r="5" spans="1:17" x14ac:dyDescent="0.3">
      <c r="A5" s="14" t="s">
        <v>62</v>
      </c>
      <c r="B5" s="15" t="s">
        <v>125</v>
      </c>
      <c r="C5" s="16">
        <v>44671</v>
      </c>
      <c r="D5" s="17" t="s">
        <v>79</v>
      </c>
      <c r="E5" s="18">
        <v>197.001</v>
      </c>
      <c r="F5" s="18">
        <v>189</v>
      </c>
      <c r="G5" s="18">
        <v>193</v>
      </c>
      <c r="H5" s="18">
        <v>199.001</v>
      </c>
      <c r="I5" s="18"/>
      <c r="J5" s="18"/>
      <c r="K5" s="21">
        <v>4</v>
      </c>
      <c r="L5" s="21">
        <v>778.00199999999995</v>
      </c>
      <c r="M5" s="22">
        <v>194.50049999999999</v>
      </c>
      <c r="N5" s="23">
        <v>6</v>
      </c>
      <c r="O5" s="24">
        <v>200.50049999999999</v>
      </c>
    </row>
    <row r="6" spans="1:17" x14ac:dyDescent="0.3">
      <c r="A6" s="14" t="s">
        <v>62</v>
      </c>
      <c r="B6" s="15" t="s">
        <v>124</v>
      </c>
      <c r="C6" s="16">
        <v>44678</v>
      </c>
      <c r="D6" s="17" t="s">
        <v>82</v>
      </c>
      <c r="E6" s="18">
        <v>198</v>
      </c>
      <c r="F6" s="18">
        <v>199.001</v>
      </c>
      <c r="G6" s="18">
        <v>199.001</v>
      </c>
      <c r="H6" s="18">
        <v>199</v>
      </c>
      <c r="I6" s="18"/>
      <c r="J6" s="18"/>
      <c r="K6" s="21">
        <v>4</v>
      </c>
      <c r="L6" s="21">
        <v>795.00199999999995</v>
      </c>
      <c r="M6" s="22">
        <v>198.75049999999999</v>
      </c>
      <c r="N6" s="23">
        <v>11</v>
      </c>
      <c r="O6" s="24">
        <v>209.75049999999999</v>
      </c>
    </row>
    <row r="7" spans="1:17" x14ac:dyDescent="0.3">
      <c r="A7" s="14" t="s">
        <v>62</v>
      </c>
      <c r="B7" s="15" t="s">
        <v>125</v>
      </c>
      <c r="C7" s="16">
        <v>44685</v>
      </c>
      <c r="D7" s="17" t="s">
        <v>79</v>
      </c>
      <c r="E7" s="18">
        <v>197</v>
      </c>
      <c r="F7" s="18">
        <v>198</v>
      </c>
      <c r="G7" s="18">
        <v>199</v>
      </c>
      <c r="H7" s="18">
        <v>197</v>
      </c>
      <c r="I7" s="18"/>
      <c r="J7" s="18"/>
      <c r="K7" s="21">
        <v>4</v>
      </c>
      <c r="L7" s="21">
        <v>791</v>
      </c>
      <c r="M7" s="22">
        <v>197.75</v>
      </c>
      <c r="N7" s="23">
        <v>3</v>
      </c>
      <c r="O7" s="24">
        <v>200.75</v>
      </c>
    </row>
    <row r="8" spans="1:17" x14ac:dyDescent="0.3">
      <c r="A8" s="14" t="s">
        <v>62</v>
      </c>
      <c r="B8" s="15" t="s">
        <v>124</v>
      </c>
      <c r="C8" s="16">
        <v>44689</v>
      </c>
      <c r="D8" s="17" t="s">
        <v>82</v>
      </c>
      <c r="E8" s="18">
        <v>193</v>
      </c>
      <c r="F8" s="18">
        <v>193</v>
      </c>
      <c r="G8" s="18">
        <v>197.001</v>
      </c>
      <c r="H8" s="18">
        <v>194</v>
      </c>
      <c r="I8" s="18"/>
      <c r="J8" s="18"/>
      <c r="K8" s="21">
        <v>4</v>
      </c>
      <c r="L8" s="21">
        <v>777.00099999999998</v>
      </c>
      <c r="M8" s="22">
        <v>194.25024999999999</v>
      </c>
      <c r="N8" s="23">
        <v>2</v>
      </c>
      <c r="O8" s="24">
        <v>196.25024999999999</v>
      </c>
    </row>
    <row r="9" spans="1:17" x14ac:dyDescent="0.3">
      <c r="A9" s="14" t="s">
        <v>62</v>
      </c>
      <c r="B9" s="15" t="s">
        <v>125</v>
      </c>
      <c r="C9" s="16">
        <v>44692</v>
      </c>
      <c r="D9" s="17" t="s">
        <v>79</v>
      </c>
      <c r="E9" s="18">
        <v>197</v>
      </c>
      <c r="F9" s="18">
        <v>199</v>
      </c>
      <c r="G9" s="18">
        <v>196</v>
      </c>
      <c r="H9" s="18">
        <v>194.001</v>
      </c>
      <c r="I9" s="18"/>
      <c r="J9" s="18"/>
      <c r="K9" s="21">
        <v>4</v>
      </c>
      <c r="L9" s="21">
        <v>786.00099999999998</v>
      </c>
      <c r="M9" s="22">
        <v>196.50024999999999</v>
      </c>
      <c r="N9" s="23">
        <v>4</v>
      </c>
      <c r="O9" s="24">
        <v>200.50024999999999</v>
      </c>
    </row>
    <row r="10" spans="1:17" x14ac:dyDescent="0.3">
      <c r="A10" s="14" t="s">
        <v>62</v>
      </c>
      <c r="B10" s="15" t="s">
        <v>124</v>
      </c>
      <c r="C10" s="16">
        <v>44695</v>
      </c>
      <c r="D10" s="17" t="s">
        <v>81</v>
      </c>
      <c r="E10" s="18">
        <v>198</v>
      </c>
      <c r="F10" s="18">
        <v>198</v>
      </c>
      <c r="G10" s="18">
        <v>197</v>
      </c>
      <c r="H10" s="18">
        <v>190</v>
      </c>
      <c r="I10" s="18"/>
      <c r="J10" s="18"/>
      <c r="K10" s="21">
        <v>4</v>
      </c>
      <c r="L10" s="21">
        <v>783</v>
      </c>
      <c r="M10" s="22">
        <v>195.75</v>
      </c>
      <c r="N10" s="23">
        <v>2</v>
      </c>
      <c r="O10" s="24">
        <v>197.75</v>
      </c>
    </row>
    <row r="11" spans="1:17" x14ac:dyDescent="0.3">
      <c r="A11" s="14" t="s">
        <v>62</v>
      </c>
      <c r="B11" s="15" t="s">
        <v>124</v>
      </c>
      <c r="C11" s="16">
        <v>44696</v>
      </c>
      <c r="D11" s="17" t="s">
        <v>84</v>
      </c>
      <c r="E11" s="18">
        <v>200</v>
      </c>
      <c r="F11" s="18">
        <v>196</v>
      </c>
      <c r="G11" s="18">
        <v>197</v>
      </c>
      <c r="H11" s="18">
        <v>200</v>
      </c>
      <c r="I11" s="18"/>
      <c r="J11" s="18"/>
      <c r="K11" s="21">
        <v>4</v>
      </c>
      <c r="L11" s="21">
        <v>793</v>
      </c>
      <c r="M11" s="22">
        <v>198.25</v>
      </c>
      <c r="N11" s="23">
        <v>7</v>
      </c>
      <c r="O11" s="24">
        <v>205.25</v>
      </c>
    </row>
    <row r="12" spans="1:17" x14ac:dyDescent="0.3">
      <c r="A12" s="43" t="s">
        <v>22</v>
      </c>
      <c r="B12" s="52" t="s">
        <v>124</v>
      </c>
      <c r="C12" s="53">
        <v>44706</v>
      </c>
      <c r="D12" s="54" t="s">
        <v>82</v>
      </c>
      <c r="E12" s="55">
        <v>193</v>
      </c>
      <c r="F12" s="55">
        <v>193</v>
      </c>
      <c r="G12" s="55">
        <v>190</v>
      </c>
      <c r="H12" s="55">
        <v>194</v>
      </c>
      <c r="I12" s="55"/>
      <c r="J12" s="55"/>
      <c r="K12" s="56">
        <v>4</v>
      </c>
      <c r="L12" s="56">
        <v>770</v>
      </c>
      <c r="M12" s="57">
        <v>192.5</v>
      </c>
      <c r="N12" s="58">
        <v>2</v>
      </c>
      <c r="O12" s="59">
        <v>194.5</v>
      </c>
    </row>
    <row r="13" spans="1:17" x14ac:dyDescent="0.3">
      <c r="A13" s="43" t="s">
        <v>22</v>
      </c>
      <c r="B13" s="52" t="s">
        <v>124</v>
      </c>
      <c r="C13" s="53">
        <v>44709</v>
      </c>
      <c r="D13" s="54" t="s">
        <v>133</v>
      </c>
      <c r="E13" s="55">
        <v>196</v>
      </c>
      <c r="F13" s="55">
        <v>198</v>
      </c>
      <c r="G13" s="55">
        <v>199</v>
      </c>
      <c r="H13" s="55">
        <v>196</v>
      </c>
      <c r="I13" s="55">
        <v>198</v>
      </c>
      <c r="J13" s="55">
        <v>198.01</v>
      </c>
      <c r="K13" s="56">
        <v>6</v>
      </c>
      <c r="L13" s="56">
        <v>1185.01</v>
      </c>
      <c r="M13" s="57">
        <v>197.50166666666667</v>
      </c>
      <c r="N13" s="58">
        <v>4</v>
      </c>
      <c r="O13" s="59">
        <v>201.50166666666667</v>
      </c>
    </row>
    <row r="14" spans="1:17" x14ac:dyDescent="0.3">
      <c r="A14" s="43" t="s">
        <v>22</v>
      </c>
      <c r="B14" s="15" t="s">
        <v>124</v>
      </c>
      <c r="C14" s="16">
        <v>44716</v>
      </c>
      <c r="D14" s="17" t="s">
        <v>149</v>
      </c>
      <c r="E14" s="18">
        <v>196.001</v>
      </c>
      <c r="F14" s="18">
        <v>194</v>
      </c>
      <c r="G14" s="18">
        <v>192</v>
      </c>
      <c r="H14" s="18">
        <v>195</v>
      </c>
      <c r="I14" s="18"/>
      <c r="J14" s="18"/>
      <c r="K14" s="21">
        <f>COUNT(E14:J14)</f>
        <v>4</v>
      </c>
      <c r="L14" s="21">
        <f>SUM(E14:J14)</f>
        <v>777.00099999999998</v>
      </c>
      <c r="M14" s="22">
        <f>IFERROR(L14/K14,0)</f>
        <v>194.25024999999999</v>
      </c>
      <c r="N14" s="23">
        <v>2</v>
      </c>
      <c r="O14" s="24">
        <f>SUM(M14+N14)</f>
        <v>196.25024999999999</v>
      </c>
    </row>
    <row r="15" spans="1:17" x14ac:dyDescent="0.3">
      <c r="A15" s="43" t="s">
        <v>22</v>
      </c>
      <c r="B15" s="15" t="s">
        <v>124</v>
      </c>
      <c r="C15" s="16">
        <v>44717</v>
      </c>
      <c r="D15" s="17" t="s">
        <v>82</v>
      </c>
      <c r="E15" s="18">
        <v>194</v>
      </c>
      <c r="F15" s="18">
        <v>193</v>
      </c>
      <c r="G15" s="18">
        <v>193</v>
      </c>
      <c r="H15" s="18">
        <v>195</v>
      </c>
      <c r="I15" s="18">
        <v>193</v>
      </c>
      <c r="J15" s="18">
        <v>152</v>
      </c>
      <c r="K15" s="21">
        <v>6</v>
      </c>
      <c r="L15" s="21">
        <v>1120</v>
      </c>
      <c r="M15" s="22">
        <v>186.66666666666666</v>
      </c>
      <c r="N15" s="23">
        <v>4</v>
      </c>
      <c r="O15" s="24">
        <v>190.66666666666666</v>
      </c>
    </row>
    <row r="16" spans="1:17" x14ac:dyDescent="0.3">
      <c r="A16" s="14" t="s">
        <v>62</v>
      </c>
      <c r="B16" s="15" t="s">
        <v>124</v>
      </c>
      <c r="C16" s="16">
        <v>44731</v>
      </c>
      <c r="D16" s="17" t="s">
        <v>84</v>
      </c>
      <c r="E16" s="18">
        <v>196</v>
      </c>
      <c r="F16" s="18">
        <v>198.001</v>
      </c>
      <c r="G16" s="18">
        <v>199</v>
      </c>
      <c r="H16" s="18">
        <v>193</v>
      </c>
      <c r="I16" s="18"/>
      <c r="J16" s="18"/>
      <c r="K16" s="21">
        <v>4</v>
      </c>
      <c r="L16" s="21">
        <v>786.00099999999998</v>
      </c>
      <c r="M16" s="22">
        <v>196.50024999999999</v>
      </c>
      <c r="N16" s="23">
        <v>4</v>
      </c>
      <c r="O16" s="24">
        <v>200.50024999999999</v>
      </c>
    </row>
    <row r="17" spans="1:15" x14ac:dyDescent="0.3">
      <c r="A17" s="14" t="s">
        <v>62</v>
      </c>
      <c r="B17" s="15" t="s">
        <v>124</v>
      </c>
      <c r="C17" s="16">
        <v>44734</v>
      </c>
      <c r="D17" s="17" t="s">
        <v>82</v>
      </c>
      <c r="E17" s="18">
        <v>196</v>
      </c>
      <c r="F17" s="18">
        <v>199</v>
      </c>
      <c r="G17" s="18">
        <v>198</v>
      </c>
      <c r="H17" s="18">
        <v>198</v>
      </c>
      <c r="I17" s="18"/>
      <c r="J17" s="18"/>
      <c r="K17" s="21">
        <v>4</v>
      </c>
      <c r="L17" s="21">
        <v>791</v>
      </c>
      <c r="M17" s="22">
        <v>197.75</v>
      </c>
      <c r="N17" s="23">
        <v>4</v>
      </c>
      <c r="O17" s="24">
        <v>201.75</v>
      </c>
    </row>
    <row r="18" spans="1:15" x14ac:dyDescent="0.3">
      <c r="A18" s="14" t="s">
        <v>62</v>
      </c>
      <c r="B18" s="15" t="s">
        <v>125</v>
      </c>
      <c r="C18" s="16">
        <v>44741</v>
      </c>
      <c r="D18" s="17" t="s">
        <v>79</v>
      </c>
      <c r="E18" s="18">
        <v>199</v>
      </c>
      <c r="F18" s="18">
        <v>197</v>
      </c>
      <c r="G18" s="18">
        <v>198</v>
      </c>
      <c r="H18" s="18">
        <v>199</v>
      </c>
      <c r="I18" s="18"/>
      <c r="J18" s="18"/>
      <c r="K18" s="21">
        <v>4</v>
      </c>
      <c r="L18" s="21">
        <v>793</v>
      </c>
      <c r="M18" s="22">
        <v>198.25</v>
      </c>
      <c r="N18" s="23">
        <v>3</v>
      </c>
      <c r="O18" s="24">
        <v>201.25</v>
      </c>
    </row>
    <row r="19" spans="1:15" x14ac:dyDescent="0.3">
      <c r="A19" s="14" t="s">
        <v>62</v>
      </c>
      <c r="B19" s="15" t="s">
        <v>124</v>
      </c>
      <c r="C19" s="16">
        <v>44744</v>
      </c>
      <c r="D19" s="17" t="s">
        <v>81</v>
      </c>
      <c r="E19" s="18">
        <v>194</v>
      </c>
      <c r="F19" s="18">
        <v>196</v>
      </c>
      <c r="G19" s="18">
        <v>194</v>
      </c>
      <c r="H19" s="18">
        <v>196</v>
      </c>
      <c r="I19" s="18"/>
      <c r="J19" s="18"/>
      <c r="K19" s="21">
        <v>4</v>
      </c>
      <c r="L19" s="21">
        <v>780</v>
      </c>
      <c r="M19" s="22">
        <v>195</v>
      </c>
      <c r="N19" s="23">
        <v>2</v>
      </c>
      <c r="O19" s="24">
        <v>197</v>
      </c>
    </row>
    <row r="20" spans="1:15" x14ac:dyDescent="0.3">
      <c r="A20" s="14" t="s">
        <v>62</v>
      </c>
      <c r="B20" s="15" t="s">
        <v>125</v>
      </c>
      <c r="C20" s="16">
        <v>44748</v>
      </c>
      <c r="D20" s="17" t="s">
        <v>79</v>
      </c>
      <c r="E20" s="18">
        <v>199</v>
      </c>
      <c r="F20" s="18">
        <v>197</v>
      </c>
      <c r="G20" s="18">
        <v>199</v>
      </c>
      <c r="H20" s="18">
        <v>197</v>
      </c>
      <c r="I20" s="18"/>
      <c r="J20" s="18"/>
      <c r="K20" s="21">
        <v>4</v>
      </c>
      <c r="L20" s="21">
        <v>792</v>
      </c>
      <c r="M20" s="22">
        <v>198</v>
      </c>
      <c r="N20" s="23">
        <v>6</v>
      </c>
      <c r="O20" s="24">
        <v>204</v>
      </c>
    </row>
    <row r="21" spans="1:15" x14ac:dyDescent="0.3">
      <c r="A21" s="14" t="s">
        <v>62</v>
      </c>
      <c r="B21" s="15" t="s">
        <v>124</v>
      </c>
      <c r="C21" s="16">
        <v>44752</v>
      </c>
      <c r="D21" s="17" t="s">
        <v>82</v>
      </c>
      <c r="E21" s="18">
        <v>195</v>
      </c>
      <c r="F21" s="18">
        <v>194</v>
      </c>
      <c r="G21" s="18">
        <v>197.001</v>
      </c>
      <c r="H21" s="18">
        <v>198</v>
      </c>
      <c r="I21" s="18"/>
      <c r="J21" s="18"/>
      <c r="K21" s="21">
        <v>4</v>
      </c>
      <c r="L21" s="21">
        <v>784.00099999999998</v>
      </c>
      <c r="M21" s="22">
        <v>196.00024999999999</v>
      </c>
      <c r="N21" s="23">
        <v>2</v>
      </c>
      <c r="O21" s="24">
        <v>198.00024999999999</v>
      </c>
    </row>
    <row r="22" spans="1:15" x14ac:dyDescent="0.3">
      <c r="A22" s="14" t="s">
        <v>62</v>
      </c>
      <c r="B22" s="15" t="s">
        <v>125</v>
      </c>
      <c r="C22" s="16">
        <v>44755</v>
      </c>
      <c r="D22" s="17" t="s">
        <v>79</v>
      </c>
      <c r="E22" s="18">
        <v>197</v>
      </c>
      <c r="F22" s="18">
        <v>198</v>
      </c>
      <c r="G22" s="18">
        <v>198</v>
      </c>
      <c r="H22" s="18">
        <v>199.0001</v>
      </c>
      <c r="I22" s="18"/>
      <c r="J22" s="18"/>
      <c r="K22" s="21">
        <v>4</v>
      </c>
      <c r="L22" s="21">
        <v>792.00009999999997</v>
      </c>
      <c r="M22" s="22">
        <v>198.00002499999999</v>
      </c>
      <c r="N22" s="23">
        <v>4</v>
      </c>
      <c r="O22" s="24">
        <v>202.00002499999999</v>
      </c>
    </row>
    <row r="23" spans="1:15" x14ac:dyDescent="0.3">
      <c r="A23" s="14" t="s">
        <v>62</v>
      </c>
      <c r="B23" s="15" t="s">
        <v>124</v>
      </c>
      <c r="C23" s="16">
        <v>44759</v>
      </c>
      <c r="D23" s="17" t="s">
        <v>223</v>
      </c>
      <c r="E23" s="18">
        <v>197</v>
      </c>
      <c r="F23" s="18">
        <v>197</v>
      </c>
      <c r="G23" s="18">
        <v>197</v>
      </c>
      <c r="H23" s="18">
        <v>198.001</v>
      </c>
      <c r="I23" s="18"/>
      <c r="J23" s="18"/>
      <c r="K23" s="21">
        <f>COUNT(E23:J23)</f>
        <v>4</v>
      </c>
      <c r="L23" s="21">
        <f>SUM(E23:J23)</f>
        <v>789.00099999999998</v>
      </c>
      <c r="M23" s="22">
        <f>IFERROR(L23/K23,0)</f>
        <v>197.25024999999999</v>
      </c>
      <c r="N23" s="23">
        <v>4</v>
      </c>
      <c r="O23" s="24">
        <f>SUM(M23+N23)</f>
        <v>201.25024999999999</v>
      </c>
    </row>
    <row r="24" spans="1:15" x14ac:dyDescent="0.3">
      <c r="A24" s="14" t="s">
        <v>62</v>
      </c>
      <c r="B24" s="15" t="s">
        <v>124</v>
      </c>
      <c r="C24" s="16">
        <v>44762</v>
      </c>
      <c r="D24" s="17" t="s">
        <v>79</v>
      </c>
      <c r="E24" s="18">
        <v>196</v>
      </c>
      <c r="F24" s="18">
        <v>197</v>
      </c>
      <c r="G24" s="18">
        <v>196</v>
      </c>
      <c r="H24" s="18">
        <v>199</v>
      </c>
      <c r="I24" s="18"/>
      <c r="J24" s="18"/>
      <c r="K24" s="21">
        <v>4</v>
      </c>
      <c r="L24" s="21">
        <v>788</v>
      </c>
      <c r="M24" s="22">
        <v>197</v>
      </c>
      <c r="N24" s="23">
        <v>2</v>
      </c>
      <c r="O24" s="24">
        <v>199</v>
      </c>
    </row>
    <row r="25" spans="1:15" x14ac:dyDescent="0.3">
      <c r="A25" s="14" t="s">
        <v>62</v>
      </c>
      <c r="B25" s="15" t="s">
        <v>124</v>
      </c>
      <c r="C25" s="16">
        <v>44776</v>
      </c>
      <c r="D25" s="17" t="s">
        <v>79</v>
      </c>
      <c r="E25" s="18">
        <v>195</v>
      </c>
      <c r="F25" s="18">
        <v>195</v>
      </c>
      <c r="G25" s="18">
        <v>200</v>
      </c>
      <c r="H25" s="18">
        <v>196</v>
      </c>
      <c r="I25" s="18"/>
      <c r="J25" s="18"/>
      <c r="K25" s="21">
        <v>4</v>
      </c>
      <c r="L25" s="21">
        <v>786</v>
      </c>
      <c r="M25" s="22">
        <v>196.5</v>
      </c>
      <c r="N25" s="23">
        <v>2</v>
      </c>
      <c r="O25" s="24">
        <v>198.5</v>
      </c>
    </row>
    <row r="26" spans="1:15" x14ac:dyDescent="0.3">
      <c r="A26" s="14" t="s">
        <v>62</v>
      </c>
      <c r="B26" s="15" t="s">
        <v>124</v>
      </c>
      <c r="C26" s="16">
        <v>44769</v>
      </c>
      <c r="D26" s="17" t="s">
        <v>82</v>
      </c>
      <c r="E26" s="18">
        <v>198</v>
      </c>
      <c r="F26" s="18">
        <v>199.001</v>
      </c>
      <c r="G26" s="18">
        <v>197</v>
      </c>
      <c r="H26" s="18">
        <v>199</v>
      </c>
      <c r="I26" s="18"/>
      <c r="J26" s="18"/>
      <c r="K26" s="21">
        <v>4</v>
      </c>
      <c r="L26" s="21">
        <v>793.00099999999998</v>
      </c>
      <c r="M26" s="22">
        <v>198.25024999999999</v>
      </c>
      <c r="N26" s="23">
        <v>9</v>
      </c>
      <c r="O26" s="24">
        <v>207.25024999999999</v>
      </c>
    </row>
    <row r="27" spans="1:15" x14ac:dyDescent="0.3">
      <c r="A27" s="14" t="s">
        <v>62</v>
      </c>
      <c r="B27" s="15" t="s">
        <v>124</v>
      </c>
      <c r="C27" s="16">
        <v>44765</v>
      </c>
      <c r="D27" s="17" t="s">
        <v>133</v>
      </c>
      <c r="E27" s="18">
        <v>200.001</v>
      </c>
      <c r="F27" s="18">
        <v>198</v>
      </c>
      <c r="G27" s="18">
        <v>197</v>
      </c>
      <c r="H27" s="18">
        <v>193</v>
      </c>
      <c r="I27" s="18">
        <v>199.001</v>
      </c>
      <c r="J27" s="18">
        <v>196</v>
      </c>
      <c r="K27" s="21">
        <v>6</v>
      </c>
      <c r="L27" s="21">
        <v>1183.002</v>
      </c>
      <c r="M27" s="22">
        <v>197.167</v>
      </c>
      <c r="N27" s="23">
        <v>14</v>
      </c>
      <c r="O27" s="24">
        <v>211.167</v>
      </c>
    </row>
    <row r="28" spans="1:15" x14ac:dyDescent="0.3">
      <c r="A28" s="14" t="s">
        <v>62</v>
      </c>
      <c r="B28" s="15" t="s">
        <v>124</v>
      </c>
      <c r="C28" s="16">
        <v>44780</v>
      </c>
      <c r="D28" s="17" t="s">
        <v>82</v>
      </c>
      <c r="E28" s="18">
        <v>197</v>
      </c>
      <c r="F28" s="18">
        <v>199.001</v>
      </c>
      <c r="G28" s="18">
        <v>196</v>
      </c>
      <c r="H28" s="18">
        <v>198</v>
      </c>
      <c r="I28" s="18"/>
      <c r="J28" s="18"/>
      <c r="K28" s="21">
        <v>4</v>
      </c>
      <c r="L28" s="21">
        <v>790.00099999999998</v>
      </c>
      <c r="M28" s="22">
        <v>197.50024999999999</v>
      </c>
      <c r="N28" s="23">
        <v>7</v>
      </c>
      <c r="O28" s="24">
        <v>204.50024999999999</v>
      </c>
    </row>
    <row r="29" spans="1:15" x14ac:dyDescent="0.3">
      <c r="A29" s="14" t="s">
        <v>62</v>
      </c>
      <c r="B29" s="15" t="s">
        <v>124</v>
      </c>
      <c r="C29" s="16">
        <v>44783</v>
      </c>
      <c r="D29" s="17" t="s">
        <v>79</v>
      </c>
      <c r="E29" s="18">
        <v>198</v>
      </c>
      <c r="F29" s="18">
        <v>199</v>
      </c>
      <c r="G29" s="18">
        <v>200</v>
      </c>
      <c r="H29" s="18">
        <v>196</v>
      </c>
      <c r="I29" s="18"/>
      <c r="J29" s="18"/>
      <c r="K29" s="21">
        <v>4</v>
      </c>
      <c r="L29" s="21">
        <v>793</v>
      </c>
      <c r="M29" s="22">
        <v>198.25</v>
      </c>
      <c r="N29" s="23">
        <v>6</v>
      </c>
      <c r="O29" s="24">
        <v>204.25</v>
      </c>
    </row>
    <row r="30" spans="1:15" x14ac:dyDescent="0.3">
      <c r="A30" s="14" t="s">
        <v>62</v>
      </c>
      <c r="B30" s="15" t="s">
        <v>124</v>
      </c>
      <c r="C30" s="16">
        <v>44790</v>
      </c>
      <c r="D30" s="17" t="s">
        <v>79</v>
      </c>
      <c r="E30" s="18">
        <v>198</v>
      </c>
      <c r="F30" s="18">
        <v>197</v>
      </c>
      <c r="G30" s="18">
        <v>195</v>
      </c>
      <c r="H30" s="18">
        <v>198</v>
      </c>
      <c r="I30" s="18"/>
      <c r="J30" s="18"/>
      <c r="K30" s="21">
        <v>4</v>
      </c>
      <c r="L30" s="21">
        <v>788</v>
      </c>
      <c r="M30" s="22">
        <v>197</v>
      </c>
      <c r="N30" s="23">
        <v>2</v>
      </c>
      <c r="O30" s="24">
        <v>199</v>
      </c>
    </row>
    <row r="31" spans="1:15" x14ac:dyDescent="0.3">
      <c r="A31" s="14" t="s">
        <v>62</v>
      </c>
      <c r="B31" s="15" t="s">
        <v>124</v>
      </c>
      <c r="C31" s="16">
        <v>44779</v>
      </c>
      <c r="D31" s="17" t="s">
        <v>81</v>
      </c>
      <c r="E31" s="18">
        <v>195</v>
      </c>
      <c r="F31" s="18">
        <v>200</v>
      </c>
      <c r="G31" s="18">
        <v>197</v>
      </c>
      <c r="H31" s="18">
        <v>200</v>
      </c>
      <c r="I31" s="18"/>
      <c r="J31" s="18"/>
      <c r="K31" s="21">
        <v>4</v>
      </c>
      <c r="L31" s="21">
        <v>792</v>
      </c>
      <c r="M31" s="22">
        <v>198</v>
      </c>
      <c r="N31" s="23">
        <v>2</v>
      </c>
      <c r="O31" s="24">
        <v>200</v>
      </c>
    </row>
    <row r="32" spans="1:15" x14ac:dyDescent="0.3">
      <c r="A32" s="14" t="s">
        <v>62</v>
      </c>
      <c r="B32" s="78" t="s">
        <v>124</v>
      </c>
      <c r="C32" s="16">
        <v>44794</v>
      </c>
      <c r="D32" s="17" t="s">
        <v>84</v>
      </c>
      <c r="E32" s="18">
        <v>194</v>
      </c>
      <c r="F32" s="18">
        <v>199</v>
      </c>
      <c r="G32" s="18">
        <v>198</v>
      </c>
      <c r="H32" s="18">
        <v>197.001</v>
      </c>
      <c r="I32" s="18"/>
      <c r="J32" s="18"/>
      <c r="K32" s="21">
        <v>4</v>
      </c>
      <c r="L32" s="21">
        <v>788.00099999999998</v>
      </c>
      <c r="M32" s="22">
        <v>197.00024999999999</v>
      </c>
      <c r="N32" s="23">
        <v>4</v>
      </c>
      <c r="O32" s="24">
        <v>201.00024999999999</v>
      </c>
    </row>
    <row r="33" spans="1:15" x14ac:dyDescent="0.3">
      <c r="A33" s="14" t="s">
        <v>62</v>
      </c>
      <c r="B33" s="78" t="s">
        <v>124</v>
      </c>
      <c r="C33" s="16">
        <v>44793</v>
      </c>
      <c r="D33" s="17" t="s">
        <v>79</v>
      </c>
      <c r="E33" s="18">
        <v>196</v>
      </c>
      <c r="F33" s="18">
        <v>199</v>
      </c>
      <c r="G33" s="18">
        <v>196</v>
      </c>
      <c r="H33" s="18">
        <v>198</v>
      </c>
      <c r="I33" s="18">
        <v>198</v>
      </c>
      <c r="J33" s="18">
        <v>198</v>
      </c>
      <c r="K33" s="21">
        <v>6</v>
      </c>
      <c r="L33" s="21">
        <v>1185</v>
      </c>
      <c r="M33" s="22">
        <v>197.5</v>
      </c>
      <c r="N33" s="23">
        <v>4</v>
      </c>
      <c r="O33" s="24">
        <v>201.5</v>
      </c>
    </row>
    <row r="34" spans="1:15" x14ac:dyDescent="0.3">
      <c r="A34" s="14" t="s">
        <v>37</v>
      </c>
      <c r="B34" s="15" t="s">
        <v>125</v>
      </c>
      <c r="C34" s="16">
        <v>44807</v>
      </c>
      <c r="D34" s="17" t="s">
        <v>241</v>
      </c>
      <c r="E34" s="18">
        <v>197</v>
      </c>
      <c r="F34" s="18">
        <v>195</v>
      </c>
      <c r="G34" s="18">
        <v>191</v>
      </c>
      <c r="H34" s="18">
        <v>198</v>
      </c>
      <c r="I34" s="18">
        <v>199</v>
      </c>
      <c r="J34" s="18">
        <v>197</v>
      </c>
      <c r="K34" s="21">
        <v>6</v>
      </c>
      <c r="L34" s="21">
        <v>1177</v>
      </c>
      <c r="M34" s="22">
        <v>196.16666666666666</v>
      </c>
      <c r="N34" s="23">
        <v>4</v>
      </c>
      <c r="O34" s="24">
        <v>200.16666666666666</v>
      </c>
    </row>
    <row r="35" spans="1:15" x14ac:dyDescent="0.3">
      <c r="A35" s="14" t="s">
        <v>62</v>
      </c>
      <c r="B35" s="15" t="s">
        <v>124</v>
      </c>
      <c r="C35" s="16">
        <v>44804</v>
      </c>
      <c r="D35" s="17" t="s">
        <v>79</v>
      </c>
      <c r="E35" s="18">
        <v>198</v>
      </c>
      <c r="F35" s="18">
        <v>195</v>
      </c>
      <c r="G35" s="18">
        <v>195</v>
      </c>
      <c r="H35" s="18">
        <v>197</v>
      </c>
      <c r="I35" s="18"/>
      <c r="J35" s="18"/>
      <c r="K35" s="21">
        <v>4</v>
      </c>
      <c r="L35" s="21">
        <v>785</v>
      </c>
      <c r="M35" s="22">
        <v>196.25</v>
      </c>
      <c r="N35" s="23">
        <v>2</v>
      </c>
      <c r="O35" s="24">
        <v>198.25</v>
      </c>
    </row>
    <row r="36" spans="1:15" x14ac:dyDescent="0.3">
      <c r="A36" s="14" t="s">
        <v>62</v>
      </c>
      <c r="B36" s="15" t="s">
        <v>124</v>
      </c>
      <c r="C36" s="16">
        <v>44797</v>
      </c>
      <c r="D36" s="17" t="s">
        <v>82</v>
      </c>
      <c r="E36" s="18">
        <v>199.001</v>
      </c>
      <c r="F36" s="18">
        <v>197</v>
      </c>
      <c r="G36" s="18">
        <v>198</v>
      </c>
      <c r="H36" s="18">
        <v>194</v>
      </c>
      <c r="I36" s="18"/>
      <c r="J36" s="18"/>
      <c r="K36" s="21">
        <v>4</v>
      </c>
      <c r="L36" s="21">
        <v>788.00099999999998</v>
      </c>
      <c r="M36" s="22">
        <v>197.00024999999999</v>
      </c>
      <c r="N36" s="23">
        <v>4</v>
      </c>
      <c r="O36" s="24">
        <v>201.00024999999999</v>
      </c>
    </row>
    <row r="37" spans="1:15" x14ac:dyDescent="0.3">
      <c r="A37" s="14" t="s">
        <v>62</v>
      </c>
      <c r="B37" s="15" t="s">
        <v>124</v>
      </c>
      <c r="C37" s="16">
        <v>44811</v>
      </c>
      <c r="D37" s="17" t="s">
        <v>79</v>
      </c>
      <c r="E37" s="18">
        <v>196</v>
      </c>
      <c r="F37" s="18">
        <v>199.001</v>
      </c>
      <c r="G37" s="18">
        <v>199</v>
      </c>
      <c r="H37" s="18">
        <v>198</v>
      </c>
      <c r="I37" s="18"/>
      <c r="J37" s="18"/>
      <c r="K37" s="21">
        <v>4</v>
      </c>
      <c r="L37" s="21">
        <v>792.00099999999998</v>
      </c>
      <c r="M37" s="22">
        <v>198.00024999999999</v>
      </c>
      <c r="N37" s="23">
        <v>5</v>
      </c>
      <c r="O37" s="24">
        <v>203.00024999999999</v>
      </c>
    </row>
    <row r="38" spans="1:15" x14ac:dyDescent="0.3">
      <c r="A38" s="14" t="s">
        <v>62</v>
      </c>
      <c r="B38" s="15" t="s">
        <v>124</v>
      </c>
      <c r="C38" s="16">
        <v>44825</v>
      </c>
      <c r="D38" s="17" t="s">
        <v>79</v>
      </c>
      <c r="E38" s="18">
        <v>197</v>
      </c>
      <c r="F38" s="18">
        <v>197</v>
      </c>
      <c r="G38" s="18">
        <v>197</v>
      </c>
      <c r="H38" s="18">
        <v>199</v>
      </c>
      <c r="I38" s="18"/>
      <c r="J38" s="18"/>
      <c r="K38" s="21">
        <v>4</v>
      </c>
      <c r="L38" s="21">
        <v>790</v>
      </c>
      <c r="M38" s="22">
        <v>197.5</v>
      </c>
      <c r="N38" s="23">
        <v>3</v>
      </c>
      <c r="O38" s="24">
        <v>200.5</v>
      </c>
    </row>
    <row r="39" spans="1:15" x14ac:dyDescent="0.3">
      <c r="A39" s="14" t="s">
        <v>62</v>
      </c>
      <c r="B39" s="15" t="s">
        <v>124</v>
      </c>
      <c r="C39" s="16">
        <v>44822</v>
      </c>
      <c r="D39" s="17" t="s">
        <v>84</v>
      </c>
      <c r="E39" s="18">
        <v>199</v>
      </c>
      <c r="F39" s="18">
        <v>199</v>
      </c>
      <c r="G39" s="18">
        <v>196</v>
      </c>
      <c r="H39" s="18">
        <v>198</v>
      </c>
      <c r="I39" s="18"/>
      <c r="J39" s="18"/>
      <c r="K39" s="21">
        <v>4</v>
      </c>
      <c r="L39" s="21">
        <v>792</v>
      </c>
      <c r="M39" s="22">
        <v>198</v>
      </c>
      <c r="N39" s="23">
        <v>2</v>
      </c>
      <c r="O39" s="24">
        <v>200</v>
      </c>
    </row>
    <row r="40" spans="1:15" x14ac:dyDescent="0.3">
      <c r="A40" s="14" t="s">
        <v>62</v>
      </c>
      <c r="B40" s="15" t="s">
        <v>125</v>
      </c>
      <c r="C40" s="16">
        <v>44818</v>
      </c>
      <c r="D40" s="17" t="s">
        <v>79</v>
      </c>
      <c r="E40" s="18">
        <v>199</v>
      </c>
      <c r="F40" s="18">
        <v>198</v>
      </c>
      <c r="G40" s="18">
        <v>198.001</v>
      </c>
      <c r="H40" s="18">
        <v>197</v>
      </c>
      <c r="I40" s="18"/>
      <c r="J40" s="18"/>
      <c r="K40" s="21">
        <v>4</v>
      </c>
      <c r="L40" s="21">
        <v>792.00099999999998</v>
      </c>
      <c r="M40" s="22">
        <v>198.00024999999999</v>
      </c>
      <c r="N40" s="23">
        <v>6</v>
      </c>
      <c r="O40" s="24">
        <v>204.00024999999999</v>
      </c>
    </row>
    <row r="41" spans="1:15" x14ac:dyDescent="0.3">
      <c r="A41" s="14" t="s">
        <v>62</v>
      </c>
      <c r="B41" s="15" t="s">
        <v>124</v>
      </c>
      <c r="C41" s="16">
        <v>44815</v>
      </c>
      <c r="D41" s="17" t="s">
        <v>82</v>
      </c>
      <c r="E41" s="18">
        <v>195</v>
      </c>
      <c r="F41" s="18">
        <v>197</v>
      </c>
      <c r="G41" s="18">
        <v>198</v>
      </c>
      <c r="H41" s="18">
        <v>197</v>
      </c>
      <c r="I41" s="18">
        <v>199</v>
      </c>
      <c r="J41" s="18">
        <v>199.001</v>
      </c>
      <c r="K41" s="21">
        <v>6</v>
      </c>
      <c r="L41" s="21">
        <v>1185.001</v>
      </c>
      <c r="M41" s="22">
        <v>197.50016666666667</v>
      </c>
      <c r="N41" s="23">
        <v>8</v>
      </c>
      <c r="O41" s="24">
        <v>205.50016666666667</v>
      </c>
    </row>
    <row r="42" spans="1:15" x14ac:dyDescent="0.3">
      <c r="A42" s="14" t="s">
        <v>62</v>
      </c>
      <c r="B42" s="15" t="s">
        <v>124</v>
      </c>
      <c r="C42" s="16">
        <v>44828</v>
      </c>
      <c r="D42" s="17" t="s">
        <v>81</v>
      </c>
      <c r="E42" s="18">
        <v>195</v>
      </c>
      <c r="F42" s="18">
        <v>196</v>
      </c>
      <c r="G42" s="18">
        <v>196</v>
      </c>
      <c r="H42" s="18">
        <v>197</v>
      </c>
      <c r="I42" s="18">
        <v>197</v>
      </c>
      <c r="J42" s="18">
        <v>196</v>
      </c>
      <c r="K42" s="21">
        <v>6</v>
      </c>
      <c r="L42" s="21">
        <v>1177</v>
      </c>
      <c r="M42" s="22">
        <v>196.16666666666666</v>
      </c>
      <c r="N42" s="23">
        <v>4</v>
      </c>
      <c r="O42" s="24">
        <v>200.16666666666666</v>
      </c>
    </row>
    <row r="43" spans="1:15" x14ac:dyDescent="0.3">
      <c r="A43" s="14" t="s">
        <v>37</v>
      </c>
      <c r="B43" s="15" t="s">
        <v>124</v>
      </c>
      <c r="C43" s="16">
        <v>8318</v>
      </c>
      <c r="D43" s="17" t="s">
        <v>82</v>
      </c>
      <c r="E43" s="96">
        <v>198</v>
      </c>
      <c r="F43" s="18">
        <v>194</v>
      </c>
      <c r="G43" s="18">
        <v>192</v>
      </c>
      <c r="H43" s="18">
        <v>197</v>
      </c>
      <c r="I43" s="18"/>
      <c r="J43" s="18"/>
      <c r="K43" s="21">
        <v>4</v>
      </c>
      <c r="L43" s="21">
        <v>781</v>
      </c>
      <c r="M43" s="22">
        <v>195.25</v>
      </c>
      <c r="N43" s="23">
        <v>4</v>
      </c>
      <c r="O43" s="24">
        <v>199.25</v>
      </c>
    </row>
    <row r="44" spans="1:15" x14ac:dyDescent="0.3">
      <c r="A44" s="14" t="s">
        <v>37</v>
      </c>
      <c r="B44" s="90" t="s">
        <v>124</v>
      </c>
      <c r="C44" s="16">
        <v>44839</v>
      </c>
      <c r="D44" s="17" t="s">
        <v>79</v>
      </c>
      <c r="E44" s="18">
        <v>200</v>
      </c>
      <c r="F44" s="18">
        <v>199</v>
      </c>
      <c r="G44" s="18">
        <v>198.001</v>
      </c>
      <c r="H44" s="18">
        <v>196</v>
      </c>
      <c r="I44" s="18"/>
      <c r="J44" s="18"/>
      <c r="K44" s="21">
        <v>4</v>
      </c>
      <c r="L44" s="21">
        <v>793.00099999999998</v>
      </c>
      <c r="M44" s="22">
        <v>198.25024999999999</v>
      </c>
      <c r="N44" s="23">
        <v>4</v>
      </c>
      <c r="O44" s="24">
        <v>202.25024999999999</v>
      </c>
    </row>
    <row r="45" spans="1:15" x14ac:dyDescent="0.3">
      <c r="A45" s="14" t="s">
        <v>37</v>
      </c>
      <c r="B45" s="15" t="s">
        <v>124</v>
      </c>
      <c r="C45" s="16">
        <v>44832</v>
      </c>
      <c r="D45" s="17" t="s">
        <v>82</v>
      </c>
      <c r="E45" s="18">
        <v>195</v>
      </c>
      <c r="F45" s="18">
        <v>196</v>
      </c>
      <c r="G45" s="18">
        <v>200.001</v>
      </c>
      <c r="H45" s="18">
        <v>194</v>
      </c>
      <c r="I45" s="18"/>
      <c r="J45" s="18"/>
      <c r="K45" s="21">
        <v>4</v>
      </c>
      <c r="L45" s="21">
        <v>785.00099999999998</v>
      </c>
      <c r="M45" s="22">
        <v>196.25024999999999</v>
      </c>
      <c r="N45" s="23">
        <v>5</v>
      </c>
      <c r="O45" s="24">
        <v>201.25024999999999</v>
      </c>
    </row>
    <row r="46" spans="1:15" x14ac:dyDescent="0.3">
      <c r="A46" s="14" t="s">
        <v>37</v>
      </c>
      <c r="B46" s="15" t="s">
        <v>124</v>
      </c>
      <c r="C46" s="16">
        <v>44850</v>
      </c>
      <c r="D46" s="17" t="s">
        <v>223</v>
      </c>
      <c r="E46" s="18">
        <v>198</v>
      </c>
      <c r="F46" s="18">
        <v>197</v>
      </c>
      <c r="G46" s="18">
        <v>198</v>
      </c>
      <c r="H46" s="18">
        <v>192</v>
      </c>
      <c r="I46" s="18">
        <v>198.19800000000001</v>
      </c>
      <c r="J46" s="18">
        <v>198</v>
      </c>
      <c r="K46" s="21">
        <v>6</v>
      </c>
      <c r="L46" s="21">
        <v>1181.1979999999999</v>
      </c>
      <c r="M46" s="22">
        <v>196.8663333333333</v>
      </c>
      <c r="N46" s="23">
        <v>4</v>
      </c>
      <c r="O46" s="24">
        <v>200.8663333333333</v>
      </c>
    </row>
    <row r="47" spans="1:15" x14ac:dyDescent="0.3">
      <c r="A47" s="14" t="s">
        <v>62</v>
      </c>
      <c r="B47" s="15" t="s">
        <v>124</v>
      </c>
      <c r="C47" s="16">
        <v>44853</v>
      </c>
      <c r="D47" s="17" t="s">
        <v>79</v>
      </c>
      <c r="E47" s="18">
        <v>196</v>
      </c>
      <c r="F47" s="18">
        <v>199.001</v>
      </c>
      <c r="G47" s="18">
        <v>195</v>
      </c>
      <c r="H47" s="18">
        <v>196</v>
      </c>
      <c r="I47" s="18"/>
      <c r="J47" s="18"/>
      <c r="K47" s="21">
        <v>4</v>
      </c>
      <c r="L47" s="21">
        <v>786.00099999999998</v>
      </c>
      <c r="M47" s="22">
        <v>196.50024999999999</v>
      </c>
      <c r="N47" s="23">
        <v>5</v>
      </c>
      <c r="O47" s="24">
        <v>201.50024999999999</v>
      </c>
    </row>
    <row r="48" spans="1:15" x14ac:dyDescent="0.3">
      <c r="A48" s="14" t="s">
        <v>62</v>
      </c>
      <c r="B48" s="15" t="s">
        <v>124</v>
      </c>
      <c r="C48" s="16">
        <v>44871</v>
      </c>
      <c r="D48" s="17" t="s">
        <v>82</v>
      </c>
      <c r="E48" s="18">
        <v>197</v>
      </c>
      <c r="F48" s="18">
        <v>198</v>
      </c>
      <c r="G48" s="18">
        <v>195</v>
      </c>
      <c r="H48" s="18">
        <v>198</v>
      </c>
      <c r="I48" s="18"/>
      <c r="J48" s="18"/>
      <c r="K48" s="21">
        <v>4</v>
      </c>
      <c r="L48" s="21">
        <v>788</v>
      </c>
      <c r="M48" s="22">
        <v>197</v>
      </c>
      <c r="N48" s="23">
        <v>3</v>
      </c>
      <c r="O48" s="24">
        <v>200</v>
      </c>
    </row>
    <row r="49" spans="1:15" x14ac:dyDescent="0.3">
      <c r="A49" s="14" t="s">
        <v>62</v>
      </c>
      <c r="B49" s="15" t="s">
        <v>124</v>
      </c>
      <c r="C49" s="16">
        <v>44874</v>
      </c>
      <c r="D49" s="17" t="s">
        <v>79</v>
      </c>
      <c r="E49" s="18">
        <v>199</v>
      </c>
      <c r="F49" s="18">
        <v>195</v>
      </c>
      <c r="G49" s="18">
        <v>196</v>
      </c>
      <c r="H49" s="18">
        <v>197</v>
      </c>
      <c r="I49" s="18"/>
      <c r="J49" s="18"/>
      <c r="K49" s="21">
        <v>4</v>
      </c>
      <c r="L49" s="21">
        <v>787</v>
      </c>
      <c r="M49" s="22">
        <v>196.75</v>
      </c>
      <c r="N49" s="23">
        <v>2</v>
      </c>
      <c r="O49" s="24">
        <v>198.75</v>
      </c>
    </row>
    <row r="51" spans="1:15" x14ac:dyDescent="0.3">
      <c r="K51" s="8">
        <f>SUM(K2:K50)</f>
        <v>208</v>
      </c>
      <c r="L51" s="8">
        <f>SUM(L2:L50)</f>
        <v>40845.230099999986</v>
      </c>
      <c r="M51" s="7">
        <f>SUM(L51/K51)</f>
        <v>196.37129855769223</v>
      </c>
      <c r="N51" s="8">
        <f>SUM(N2:N50)</f>
        <v>199</v>
      </c>
      <c r="O51" s="12">
        <f>SUM(M51+N51)</f>
        <v>395.37129855769223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3_2"/>
    <protectedRange algorithmName="SHA-512" hashValue="ON39YdpmFHfN9f47KpiRvqrKx0V9+erV1CNkpWzYhW/Qyc6aT8rEyCrvauWSYGZK2ia3o7vd3akF07acHAFpOA==" saltValue="yVW9XmDwTqEnmpSGai0KYg==" spinCount="100000" sqref="D2" name="Range1_1_1_4_2"/>
    <protectedRange algorithmName="SHA-512" hashValue="ON39YdpmFHfN9f47KpiRvqrKx0V9+erV1CNkpWzYhW/Qyc6aT8rEyCrvauWSYGZK2ia3o7vd3akF07acHAFpOA==" saltValue="yVW9XmDwTqEnmpSGai0KYg==" spinCount="100000" sqref="E3:J3 B3:C3" name="Range1_2_3_3"/>
    <protectedRange algorithmName="SHA-512" hashValue="ON39YdpmFHfN9f47KpiRvqrKx0V9+erV1CNkpWzYhW/Qyc6aT8rEyCrvauWSYGZK2ia3o7vd3akF07acHAFpOA==" saltValue="yVW9XmDwTqEnmpSGai0KYg==" spinCount="100000" sqref="D3" name="Range1_1_1_4_3"/>
    <protectedRange algorithmName="SHA-512" hashValue="ON39YdpmFHfN9f47KpiRvqrKx0V9+erV1CNkpWzYhW/Qyc6aT8rEyCrvauWSYGZK2ia3o7vd3akF07acHAFpOA==" saltValue="yVW9XmDwTqEnmpSGai0KYg==" spinCount="100000" sqref="E4:J5 B4:C5" name="Range1_4_4"/>
    <protectedRange algorithmName="SHA-512" hashValue="ON39YdpmFHfN9f47KpiRvqrKx0V9+erV1CNkpWzYhW/Qyc6aT8rEyCrvauWSYGZK2ia3o7vd3akF07acHAFpOA==" saltValue="yVW9XmDwTqEnmpSGai0KYg==" spinCount="100000" sqref="D4:D5" name="Range1_1_2_5"/>
    <protectedRange algorithmName="SHA-512" hashValue="ON39YdpmFHfN9f47KpiRvqrKx0V9+erV1CNkpWzYhW/Qyc6aT8rEyCrvauWSYGZK2ia3o7vd3akF07acHAFpOA==" saltValue="yVW9XmDwTqEnmpSGai0KYg==" spinCount="100000" sqref="B6:C7 I6:J7" name="Range1_6"/>
    <protectedRange algorithmName="SHA-512" hashValue="ON39YdpmFHfN9f47KpiRvqrKx0V9+erV1CNkpWzYhW/Qyc6aT8rEyCrvauWSYGZK2ia3o7vd3akF07acHAFpOA==" saltValue="yVW9XmDwTqEnmpSGai0KYg==" spinCount="100000" sqref="D6:D7" name="Range1_1_18"/>
    <protectedRange algorithmName="SHA-512" hashValue="ON39YdpmFHfN9f47KpiRvqrKx0V9+erV1CNkpWzYhW/Qyc6aT8rEyCrvauWSYGZK2ia3o7vd3akF07acHAFpOA==" saltValue="yVW9XmDwTqEnmpSGai0KYg==" spinCount="100000" sqref="E6:H7" name="Range1_3_7"/>
    <protectedRange algorithmName="SHA-512" hashValue="ON39YdpmFHfN9f47KpiRvqrKx0V9+erV1CNkpWzYhW/Qyc6aT8rEyCrvauWSYGZK2ia3o7vd3akF07acHAFpOA==" saltValue="yVW9XmDwTqEnmpSGai0KYg==" spinCount="100000" sqref="E8:J9 B8:C9" name="Range1_17"/>
    <protectedRange algorithmName="SHA-512" hashValue="ON39YdpmFHfN9f47KpiRvqrKx0V9+erV1CNkpWzYhW/Qyc6aT8rEyCrvauWSYGZK2ia3o7vd3akF07acHAFpOA==" saltValue="yVW9XmDwTqEnmpSGai0KYg==" spinCount="100000" sqref="D8:D9" name="Range1_1_22"/>
    <protectedRange algorithmName="SHA-512" hashValue="ON39YdpmFHfN9f47KpiRvqrKx0V9+erV1CNkpWzYhW/Qyc6aT8rEyCrvauWSYGZK2ia3o7vd3akF07acHAFpOA==" saltValue="yVW9XmDwTqEnmpSGai0KYg==" spinCount="100000" sqref="E10:J10 B10:C10" name="Range1_18"/>
    <protectedRange algorithmName="SHA-512" hashValue="ON39YdpmFHfN9f47KpiRvqrKx0V9+erV1CNkpWzYhW/Qyc6aT8rEyCrvauWSYGZK2ia3o7vd3akF07acHAFpOA==" saltValue="yVW9XmDwTqEnmpSGai0KYg==" spinCount="100000" sqref="D10" name="Range1_1_23"/>
    <protectedRange algorithmName="SHA-512" hashValue="ON39YdpmFHfN9f47KpiRvqrKx0V9+erV1CNkpWzYhW/Qyc6aT8rEyCrvauWSYGZK2ia3o7vd3akF07acHAFpOA==" saltValue="yVW9XmDwTqEnmpSGai0KYg==" spinCount="100000" sqref="I11:J11 B11:C11" name="Range1_11"/>
    <protectedRange algorithmName="SHA-512" hashValue="ON39YdpmFHfN9f47KpiRvqrKx0V9+erV1CNkpWzYhW/Qyc6aT8rEyCrvauWSYGZK2ia3o7vd3akF07acHAFpOA==" saltValue="yVW9XmDwTqEnmpSGai0KYg==" spinCount="100000" sqref="D11" name="Range1_1_5"/>
    <protectedRange algorithmName="SHA-512" hashValue="ON39YdpmFHfN9f47KpiRvqrKx0V9+erV1CNkpWzYhW/Qyc6aT8rEyCrvauWSYGZK2ia3o7vd3akF07acHAFpOA==" saltValue="yVW9XmDwTqEnmpSGai0KYg==" spinCount="100000" sqref="E11:H11" name="Range1_3_8"/>
    <protectedRange algorithmName="SHA-512" hashValue="ON39YdpmFHfN9f47KpiRvqrKx0V9+erV1CNkpWzYhW/Qyc6aT8rEyCrvauWSYGZK2ia3o7vd3akF07acHAFpOA==" saltValue="yVW9XmDwTqEnmpSGai0KYg==" spinCount="100000" sqref="E12:J13 B12:C13" name="Range1_4_6"/>
    <protectedRange algorithmName="SHA-512" hashValue="ON39YdpmFHfN9f47KpiRvqrKx0V9+erV1CNkpWzYhW/Qyc6aT8rEyCrvauWSYGZK2ia3o7vd3akF07acHAFpOA==" saltValue="yVW9XmDwTqEnmpSGai0KYg==" spinCount="100000" sqref="B16:C18 E16:J18" name="Range1_4"/>
    <protectedRange algorithmName="SHA-512" hashValue="ON39YdpmFHfN9f47KpiRvqrKx0V9+erV1CNkpWzYhW/Qyc6aT8rEyCrvauWSYGZK2ia3o7vd3akF07acHAFpOA==" saltValue="yVW9XmDwTqEnmpSGai0KYg==" spinCount="100000" sqref="D16:D18" name="Range1_1_2"/>
    <protectedRange algorithmName="SHA-512" hashValue="ON39YdpmFHfN9f47KpiRvqrKx0V9+erV1CNkpWzYhW/Qyc6aT8rEyCrvauWSYGZK2ia3o7vd3akF07acHAFpOA==" saltValue="yVW9XmDwTqEnmpSGai0KYg==" spinCount="100000" sqref="I19:J19 B19:C19" name="Range1_37"/>
    <protectedRange algorithmName="SHA-512" hashValue="ON39YdpmFHfN9f47KpiRvqrKx0V9+erV1CNkpWzYhW/Qyc6aT8rEyCrvauWSYGZK2ia3o7vd3akF07acHAFpOA==" saltValue="yVW9XmDwTqEnmpSGai0KYg==" spinCount="100000" sqref="D19" name="Range1_1_37"/>
    <protectedRange algorithmName="SHA-512" hashValue="ON39YdpmFHfN9f47KpiRvqrKx0V9+erV1CNkpWzYhW/Qyc6aT8rEyCrvauWSYGZK2ia3o7vd3akF07acHAFpOA==" saltValue="yVW9XmDwTqEnmpSGai0KYg==" spinCount="100000" sqref="E19:H19" name="Range1_3_2"/>
    <protectedRange algorithmName="SHA-512" hashValue="ON39YdpmFHfN9f47KpiRvqrKx0V9+erV1CNkpWzYhW/Qyc6aT8rEyCrvauWSYGZK2ia3o7vd3akF07acHAFpOA==" saltValue="yVW9XmDwTqEnmpSGai0KYg==" spinCount="100000" sqref="B20:C20 E20:J20" name="Range1_4_1"/>
    <protectedRange algorithmName="SHA-512" hashValue="ON39YdpmFHfN9f47KpiRvqrKx0V9+erV1CNkpWzYhW/Qyc6aT8rEyCrvauWSYGZK2ia3o7vd3akF07acHAFpOA==" saltValue="yVW9XmDwTqEnmpSGai0KYg==" spinCount="100000" sqref="D20" name="Range1_1_2_1"/>
    <protectedRange algorithmName="SHA-512" hashValue="ON39YdpmFHfN9f47KpiRvqrKx0V9+erV1CNkpWzYhW/Qyc6aT8rEyCrvauWSYGZK2ia3o7vd3akF07acHAFpOA==" saltValue="yVW9XmDwTqEnmpSGai0KYg==" spinCount="100000" sqref="E23:J23 B23:C23" name="Range1_2_1_1_2"/>
    <protectedRange algorithmName="SHA-512" hashValue="ON39YdpmFHfN9f47KpiRvqrKx0V9+erV1CNkpWzYhW/Qyc6aT8rEyCrvauWSYGZK2ia3o7vd3akF07acHAFpOA==" saltValue="yVW9XmDwTqEnmpSGai0KYg==" spinCount="100000" sqref="D23" name="Range1_1_3_1_1_2"/>
    <protectedRange algorithmName="SHA-512" hashValue="ON39YdpmFHfN9f47KpiRvqrKx0V9+erV1CNkpWzYhW/Qyc6aT8rEyCrvauWSYGZK2ia3o7vd3akF07acHAFpOA==" saltValue="yVW9XmDwTqEnmpSGai0KYg==" spinCount="100000" sqref="E24:J24 B24:C24" name="Range1_4_1_1_1_2"/>
    <protectedRange algorithmName="SHA-512" hashValue="ON39YdpmFHfN9f47KpiRvqrKx0V9+erV1CNkpWzYhW/Qyc6aT8rEyCrvauWSYGZK2ia3o7vd3akF07acHAFpOA==" saltValue="yVW9XmDwTqEnmpSGai0KYg==" spinCount="100000" sqref="D24" name="Range1_1_4_1_1_1"/>
    <protectedRange algorithmName="SHA-512" hashValue="ON39YdpmFHfN9f47KpiRvqrKx0V9+erV1CNkpWzYhW/Qyc6aT8rEyCrvauWSYGZK2ia3o7vd3akF07acHAFpOA==" saltValue="yVW9XmDwTqEnmpSGai0KYg==" spinCount="100000" sqref="I25:J26 B25:C26" name="Range1_8_1"/>
    <protectedRange algorithmName="SHA-512" hashValue="ON39YdpmFHfN9f47KpiRvqrKx0V9+erV1CNkpWzYhW/Qyc6aT8rEyCrvauWSYGZK2ia3o7vd3akF07acHAFpOA==" saltValue="yVW9XmDwTqEnmpSGai0KYg==" spinCount="100000" sqref="D25:D26" name="Range1_1_5_1"/>
    <protectedRange algorithmName="SHA-512" hashValue="ON39YdpmFHfN9f47KpiRvqrKx0V9+erV1CNkpWzYhW/Qyc6aT8rEyCrvauWSYGZK2ia3o7vd3akF07acHAFpOA==" saltValue="yVW9XmDwTqEnmpSGai0KYg==" spinCount="100000" sqref="E25:H26" name="Range1_3_2_1"/>
    <protectedRange algorithmName="SHA-512" hashValue="ON39YdpmFHfN9f47KpiRvqrKx0V9+erV1CNkpWzYhW/Qyc6aT8rEyCrvauWSYGZK2ia3o7vd3akF07acHAFpOA==" saltValue="yVW9XmDwTqEnmpSGai0KYg==" spinCount="100000" sqref="E27:J27 B27:C27" name="Range1_2_2_1"/>
    <protectedRange algorithmName="SHA-512" hashValue="ON39YdpmFHfN9f47KpiRvqrKx0V9+erV1CNkpWzYhW/Qyc6aT8rEyCrvauWSYGZK2ia3o7vd3akF07acHAFpOA==" saltValue="yVW9XmDwTqEnmpSGai0KYg==" spinCount="100000" sqref="D27" name="Range1_1_1_3_1"/>
    <protectedRange algorithmName="SHA-512" hashValue="ON39YdpmFHfN9f47KpiRvqrKx0V9+erV1CNkpWzYhW/Qyc6aT8rEyCrvauWSYGZK2ia3o7vd3akF07acHAFpOA==" saltValue="yVW9XmDwTqEnmpSGai0KYg==" spinCount="100000" sqref="I28:J31 B28:C31" name="Range1_60_1"/>
    <protectedRange algorithmName="SHA-512" hashValue="ON39YdpmFHfN9f47KpiRvqrKx0V9+erV1CNkpWzYhW/Qyc6aT8rEyCrvauWSYGZK2ia3o7vd3akF07acHAFpOA==" saltValue="yVW9XmDwTqEnmpSGai0KYg==" spinCount="100000" sqref="D28:D31" name="Range1_1_61_1"/>
    <protectedRange algorithmName="SHA-512" hashValue="ON39YdpmFHfN9f47KpiRvqrKx0V9+erV1CNkpWzYhW/Qyc6aT8rEyCrvauWSYGZK2ia3o7vd3akF07acHAFpOA==" saltValue="yVW9XmDwTqEnmpSGai0KYg==" spinCount="100000" sqref="E28:H31" name="Range1_3_15_1"/>
    <protectedRange algorithmName="SHA-512" hashValue="ON39YdpmFHfN9f47KpiRvqrKx0V9+erV1CNkpWzYhW/Qyc6aT8rEyCrvauWSYGZK2ia3o7vd3akF07acHAFpOA==" saltValue="yVW9XmDwTqEnmpSGai0KYg==" spinCount="100000" sqref="B32:C32 E32:J32" name="Range1_7"/>
    <protectedRange algorithmName="SHA-512" hashValue="ON39YdpmFHfN9f47KpiRvqrKx0V9+erV1CNkpWzYhW/Qyc6aT8rEyCrvauWSYGZK2ia3o7vd3akF07acHAFpOA==" saltValue="yVW9XmDwTqEnmpSGai0KYg==" spinCount="100000" sqref="D32" name="Range1_1_5_2"/>
    <protectedRange algorithmName="SHA-512" hashValue="ON39YdpmFHfN9f47KpiRvqrKx0V9+erV1CNkpWzYhW/Qyc6aT8rEyCrvauWSYGZK2ia3o7vd3akF07acHAFpOA==" saltValue="yVW9XmDwTqEnmpSGai0KYg==" spinCount="100000" sqref="E33:J33 B33:C33" name="Range1_8"/>
    <protectedRange algorithmName="SHA-512" hashValue="ON39YdpmFHfN9f47KpiRvqrKx0V9+erV1CNkpWzYhW/Qyc6aT8rEyCrvauWSYGZK2ia3o7vd3akF07acHAFpOA==" saltValue="yVW9XmDwTqEnmpSGai0KYg==" spinCount="100000" sqref="D33" name="Range1_1_6"/>
    <protectedRange algorithmName="SHA-512" hashValue="ON39YdpmFHfN9f47KpiRvqrKx0V9+erV1CNkpWzYhW/Qyc6aT8rEyCrvauWSYGZK2ia3o7vd3akF07acHAFpOA==" saltValue="yVW9XmDwTqEnmpSGai0KYg==" spinCount="100000" sqref="E34:J36 B34:C36" name="Range1_22"/>
    <protectedRange algorithmName="SHA-512" hashValue="ON39YdpmFHfN9f47KpiRvqrKx0V9+erV1CNkpWzYhW/Qyc6aT8rEyCrvauWSYGZK2ia3o7vd3akF07acHAFpOA==" saltValue="yVW9XmDwTqEnmpSGai0KYg==" spinCount="100000" sqref="D34:D36" name="Range1_1_18_1"/>
    <protectedRange algorithmName="SHA-512" hashValue="ON39YdpmFHfN9f47KpiRvqrKx0V9+erV1CNkpWzYhW/Qyc6aT8rEyCrvauWSYGZK2ia3o7vd3akF07acHAFpOA==" saltValue="yVW9XmDwTqEnmpSGai0KYg==" spinCount="100000" sqref="E37:J37 B37:C37" name="Range1_23"/>
    <protectedRange algorithmName="SHA-512" hashValue="ON39YdpmFHfN9f47KpiRvqrKx0V9+erV1CNkpWzYhW/Qyc6aT8rEyCrvauWSYGZK2ia3o7vd3akF07acHAFpOA==" saltValue="yVW9XmDwTqEnmpSGai0KYg==" spinCount="100000" sqref="B43:C44 E43:J44" name="Range1_25"/>
    <protectedRange algorithmName="SHA-512" hashValue="ON39YdpmFHfN9f47KpiRvqrKx0V9+erV1CNkpWzYhW/Qyc6aT8rEyCrvauWSYGZK2ia3o7vd3akF07acHAFpOA==" saltValue="yVW9XmDwTqEnmpSGai0KYg==" spinCount="100000" sqref="D43:D44" name="Range1_1_27"/>
    <protectedRange algorithmName="SHA-512" hashValue="ON39YdpmFHfN9f47KpiRvqrKx0V9+erV1CNkpWzYhW/Qyc6aT8rEyCrvauWSYGZK2ia3o7vd3akF07acHAFpOA==" saltValue="yVW9XmDwTqEnmpSGai0KYg==" spinCount="100000" sqref="B45:C46 E45:J46" name="Range1_26"/>
    <protectedRange algorithmName="SHA-512" hashValue="ON39YdpmFHfN9f47KpiRvqrKx0V9+erV1CNkpWzYhW/Qyc6aT8rEyCrvauWSYGZK2ia3o7vd3akF07acHAFpOA==" saltValue="yVW9XmDwTqEnmpSGai0KYg==" spinCount="100000" sqref="D45:D46" name="Range1_1_28"/>
    <protectedRange algorithmName="SHA-512" hashValue="ON39YdpmFHfN9f47KpiRvqrKx0V9+erV1CNkpWzYhW/Qyc6aT8rEyCrvauWSYGZK2ia3o7vd3akF07acHAFpOA==" saltValue="yVW9XmDwTqEnmpSGai0KYg==" spinCount="100000" sqref="I47:J47 B47:C47" name="Range1_75"/>
    <protectedRange algorithmName="SHA-512" hashValue="ON39YdpmFHfN9f47KpiRvqrKx0V9+erV1CNkpWzYhW/Qyc6aT8rEyCrvauWSYGZK2ia3o7vd3akF07acHAFpOA==" saltValue="yVW9XmDwTqEnmpSGai0KYg==" spinCount="100000" sqref="D47" name="Range1_1_21"/>
    <protectedRange algorithmName="SHA-512" hashValue="ON39YdpmFHfN9f47KpiRvqrKx0V9+erV1CNkpWzYhW/Qyc6aT8rEyCrvauWSYGZK2ia3o7vd3akF07acHAFpOA==" saltValue="yVW9XmDwTqEnmpSGai0KYg==" spinCount="100000" sqref="E47:H47" name="Range1_3_18"/>
    <protectedRange algorithmName="SHA-512" hashValue="ON39YdpmFHfN9f47KpiRvqrKx0V9+erV1CNkpWzYhW/Qyc6aT8rEyCrvauWSYGZK2ia3o7vd3akF07acHAFpOA==" saltValue="yVW9XmDwTqEnmpSGai0KYg==" spinCount="100000" sqref="B48:C48 E48:J48" name="Range1_5"/>
    <protectedRange algorithmName="SHA-512" hashValue="ON39YdpmFHfN9f47KpiRvqrKx0V9+erV1CNkpWzYhW/Qyc6aT8rEyCrvauWSYGZK2ia3o7vd3akF07acHAFpOA==" saltValue="yVW9XmDwTqEnmpSGai0KYg==" spinCount="100000" sqref="D48" name="Range1_1_4"/>
    <protectedRange algorithmName="SHA-512" hashValue="ON39YdpmFHfN9f47KpiRvqrKx0V9+erV1CNkpWzYhW/Qyc6aT8rEyCrvauWSYGZK2ia3o7vd3akF07acHAFpOA==" saltValue="yVW9XmDwTqEnmpSGai0KYg==" spinCount="100000" sqref="I49:J49 B49:C49" name="Range1_39_1"/>
    <protectedRange algorithmName="SHA-512" hashValue="ON39YdpmFHfN9f47KpiRvqrKx0V9+erV1CNkpWzYhW/Qyc6aT8rEyCrvauWSYGZK2ia3o7vd3akF07acHAFpOA==" saltValue="yVW9XmDwTqEnmpSGai0KYg==" spinCount="100000" sqref="D49" name="Range1_1_35_1"/>
    <protectedRange algorithmName="SHA-512" hashValue="ON39YdpmFHfN9f47KpiRvqrKx0V9+erV1CNkpWzYhW/Qyc6aT8rEyCrvauWSYGZK2ia3o7vd3akF07acHAFpOA==" saltValue="yVW9XmDwTqEnmpSGai0KYg==" spinCount="100000" sqref="E49:H49" name="Range1_3_20_1"/>
  </protectedRanges>
  <sortState xmlns:xlrd2="http://schemas.microsoft.com/office/spreadsheetml/2017/richdata2" ref="A2:O11">
    <sortCondition ref="C2:C11"/>
  </sortState>
  <conditionalFormatting sqref="J2">
    <cfRule type="top10" dxfId="809" priority="189" rank="1"/>
  </conditionalFormatting>
  <conditionalFormatting sqref="I2">
    <cfRule type="top10" dxfId="808" priority="190" rank="1"/>
  </conditionalFormatting>
  <conditionalFormatting sqref="H2">
    <cfRule type="top10" dxfId="807" priority="191" rank="1"/>
  </conditionalFormatting>
  <conditionalFormatting sqref="G2">
    <cfRule type="top10" dxfId="806" priority="192" rank="1"/>
  </conditionalFormatting>
  <conditionalFormatting sqref="F2">
    <cfRule type="top10" dxfId="805" priority="193" rank="1"/>
  </conditionalFormatting>
  <conditionalFormatting sqref="E2">
    <cfRule type="top10" dxfId="804" priority="194" rank="1"/>
  </conditionalFormatting>
  <conditionalFormatting sqref="E4:E5">
    <cfRule type="top10" dxfId="803" priority="182" rank="1"/>
  </conditionalFormatting>
  <conditionalFormatting sqref="F4:F5">
    <cfRule type="top10" dxfId="802" priority="181" rank="1"/>
  </conditionalFormatting>
  <conditionalFormatting sqref="G4:G5">
    <cfRule type="top10" dxfId="801" priority="180" rank="1"/>
  </conditionalFormatting>
  <conditionalFormatting sqref="H4:H5">
    <cfRule type="top10" dxfId="800" priority="179" rank="1"/>
  </conditionalFormatting>
  <conditionalFormatting sqref="I4:I5">
    <cfRule type="top10" dxfId="799" priority="178" rank="1"/>
  </conditionalFormatting>
  <conditionalFormatting sqref="J4:J5">
    <cfRule type="top10" dxfId="798" priority="177" rank="1"/>
  </conditionalFormatting>
  <conditionalFormatting sqref="J3">
    <cfRule type="top10" dxfId="797" priority="183" rank="1"/>
  </conditionalFormatting>
  <conditionalFormatting sqref="I3">
    <cfRule type="top10" dxfId="796" priority="184" rank="1"/>
  </conditionalFormatting>
  <conditionalFormatting sqref="H3">
    <cfRule type="top10" dxfId="795" priority="185" rank="1"/>
  </conditionalFormatting>
  <conditionalFormatting sqref="G3">
    <cfRule type="top10" dxfId="794" priority="186" rank="1"/>
  </conditionalFormatting>
  <conditionalFormatting sqref="F3">
    <cfRule type="top10" dxfId="793" priority="187" rank="1"/>
  </conditionalFormatting>
  <conditionalFormatting sqref="E3">
    <cfRule type="top10" dxfId="792" priority="188" rank="1"/>
  </conditionalFormatting>
  <conditionalFormatting sqref="F6:F7">
    <cfRule type="top10" dxfId="791" priority="174" rank="1"/>
  </conditionalFormatting>
  <conditionalFormatting sqref="I6:I7">
    <cfRule type="top10" dxfId="790" priority="171" rank="1"/>
    <cfRule type="top10" dxfId="789" priority="176" rank="1"/>
  </conditionalFormatting>
  <conditionalFormatting sqref="E6:E7">
    <cfRule type="top10" dxfId="788" priority="175" rank="1"/>
  </conditionalFormatting>
  <conditionalFormatting sqref="G6:G7">
    <cfRule type="top10" dxfId="787" priority="173" rank="1"/>
  </conditionalFormatting>
  <conditionalFormatting sqref="H6:H7">
    <cfRule type="top10" dxfId="786" priority="172" rank="1"/>
  </conditionalFormatting>
  <conditionalFormatting sqref="J6:J7">
    <cfRule type="top10" dxfId="785" priority="170" rank="1"/>
  </conditionalFormatting>
  <conditionalFormatting sqref="E6:J7">
    <cfRule type="cellIs" dxfId="784" priority="169" operator="greaterThanOrEqual">
      <formula>200</formula>
    </cfRule>
  </conditionalFormatting>
  <conditionalFormatting sqref="I8:I9">
    <cfRule type="top10" dxfId="783" priority="163" rank="1"/>
  </conditionalFormatting>
  <conditionalFormatting sqref="H8:H9">
    <cfRule type="top10" dxfId="782" priority="164" rank="1"/>
  </conditionalFormatting>
  <conditionalFormatting sqref="G8:G9">
    <cfRule type="top10" dxfId="781" priority="165" rank="1"/>
  </conditionalFormatting>
  <conditionalFormatting sqref="F8:F9">
    <cfRule type="top10" dxfId="780" priority="166" rank="1"/>
  </conditionalFormatting>
  <conditionalFormatting sqref="E8:E9">
    <cfRule type="top10" dxfId="779" priority="167" rank="1"/>
  </conditionalFormatting>
  <conditionalFormatting sqref="J8:J9">
    <cfRule type="top10" dxfId="778" priority="168" rank="1"/>
  </conditionalFormatting>
  <conditionalFormatting sqref="E8:J10">
    <cfRule type="cellIs" dxfId="777" priority="162" operator="equal">
      <formula>200</formula>
    </cfRule>
  </conditionalFormatting>
  <conditionalFormatting sqref="F10">
    <cfRule type="top10" dxfId="776" priority="156" rank="1"/>
  </conditionalFormatting>
  <conditionalFormatting sqref="G10">
    <cfRule type="top10" dxfId="775" priority="157" rank="1"/>
  </conditionalFormatting>
  <conditionalFormatting sqref="H10">
    <cfRule type="top10" dxfId="774" priority="158" rank="1"/>
  </conditionalFormatting>
  <conditionalFormatting sqref="I10">
    <cfRule type="top10" dxfId="773" priority="159" rank="1"/>
  </conditionalFormatting>
  <conditionalFormatting sqref="J10">
    <cfRule type="top10" dxfId="772" priority="160" rank="1"/>
  </conditionalFormatting>
  <conditionalFormatting sqref="E10">
    <cfRule type="top10" dxfId="771" priority="161" rank="1"/>
  </conditionalFormatting>
  <conditionalFormatting sqref="F11">
    <cfRule type="top10" dxfId="770" priority="153" rank="1"/>
  </conditionalFormatting>
  <conditionalFormatting sqref="I11">
    <cfRule type="top10" dxfId="769" priority="150" rank="1"/>
    <cfRule type="top10" dxfId="768" priority="155" rank="1"/>
  </conditionalFormatting>
  <conditionalFormatting sqref="E11">
    <cfRule type="top10" dxfId="767" priority="154" rank="1"/>
  </conditionalFormatting>
  <conditionalFormatting sqref="G11">
    <cfRule type="top10" dxfId="766" priority="152" rank="1"/>
  </conditionalFormatting>
  <conditionalFormatting sqref="H11">
    <cfRule type="top10" dxfId="765" priority="151" rank="1"/>
  </conditionalFormatting>
  <conditionalFormatting sqref="J11">
    <cfRule type="top10" dxfId="764" priority="149" rank="1"/>
  </conditionalFormatting>
  <conditionalFormatting sqref="E11:J11">
    <cfRule type="cellIs" dxfId="763" priority="148" operator="greaterThanOrEqual">
      <formula>200</formula>
    </cfRule>
  </conditionalFormatting>
  <conditionalFormatting sqref="E12:E13">
    <cfRule type="top10" dxfId="762" priority="147" rank="1"/>
  </conditionalFormatting>
  <conditionalFormatting sqref="F12:F13">
    <cfRule type="top10" dxfId="761" priority="146" rank="1"/>
  </conditionalFormatting>
  <conditionalFormatting sqref="G12:G13">
    <cfRule type="top10" dxfId="760" priority="145" rank="1"/>
  </conditionalFormatting>
  <conditionalFormatting sqref="H12:H13">
    <cfRule type="top10" dxfId="759" priority="144" rank="1"/>
  </conditionalFormatting>
  <conditionalFormatting sqref="I12:I13">
    <cfRule type="top10" dxfId="758" priority="143" rank="1"/>
  </conditionalFormatting>
  <conditionalFormatting sqref="J12:J13">
    <cfRule type="top10" dxfId="757" priority="142" rank="1"/>
  </conditionalFormatting>
  <conditionalFormatting sqref="I14:I15">
    <cfRule type="top10" dxfId="756" priority="141" rank="1"/>
  </conditionalFormatting>
  <conditionalFormatting sqref="H14:H15">
    <cfRule type="top10" dxfId="755" priority="137" rank="1"/>
  </conditionalFormatting>
  <conditionalFormatting sqref="J14:J15">
    <cfRule type="top10" dxfId="754" priority="138" rank="1"/>
  </conditionalFormatting>
  <conditionalFormatting sqref="G14:G15">
    <cfRule type="top10" dxfId="753" priority="140" rank="1"/>
  </conditionalFormatting>
  <conditionalFormatting sqref="F14:F15">
    <cfRule type="top10" dxfId="752" priority="139" rank="1"/>
  </conditionalFormatting>
  <conditionalFormatting sqref="E14:E15">
    <cfRule type="top10" dxfId="751" priority="136" rank="1"/>
  </conditionalFormatting>
  <conditionalFormatting sqref="E16:J18">
    <cfRule type="cellIs" dxfId="750" priority="135" operator="equal">
      <formula>200</formula>
    </cfRule>
  </conditionalFormatting>
  <conditionalFormatting sqref="F16:F18">
    <cfRule type="top10" dxfId="749" priority="129" rank="1"/>
  </conditionalFormatting>
  <conditionalFormatting sqref="G16:G18">
    <cfRule type="top10" dxfId="748" priority="130" rank="1"/>
  </conditionalFormatting>
  <conditionalFormatting sqref="H16:H18">
    <cfRule type="top10" dxfId="747" priority="131" rank="1"/>
  </conditionalFormatting>
  <conditionalFormatting sqref="I16:I18">
    <cfRule type="top10" dxfId="746" priority="132" rank="1"/>
  </conditionalFormatting>
  <conditionalFormatting sqref="J16:J18">
    <cfRule type="top10" dxfId="745" priority="133" rank="1"/>
  </conditionalFormatting>
  <conditionalFormatting sqref="E16:E18">
    <cfRule type="top10" dxfId="744" priority="134" rank="1"/>
  </conditionalFormatting>
  <conditionalFormatting sqref="F19">
    <cfRule type="top10" dxfId="743" priority="126" rank="1"/>
  </conditionalFormatting>
  <conditionalFormatting sqref="I19">
    <cfRule type="top10" dxfId="742" priority="123" rank="1"/>
    <cfRule type="top10" dxfId="741" priority="128" rank="1"/>
  </conditionalFormatting>
  <conditionalFormatting sqref="E19">
    <cfRule type="top10" dxfId="740" priority="127" rank="1"/>
  </conditionalFormatting>
  <conditionalFormatting sqref="G19">
    <cfRule type="top10" dxfId="739" priority="125" rank="1"/>
  </conditionalFormatting>
  <conditionalFormatting sqref="H19">
    <cfRule type="top10" dxfId="738" priority="124" rank="1"/>
  </conditionalFormatting>
  <conditionalFormatting sqref="J19">
    <cfRule type="top10" dxfId="737" priority="122" rank="1"/>
  </conditionalFormatting>
  <conditionalFormatting sqref="E19:J19">
    <cfRule type="cellIs" dxfId="736" priority="121" operator="greaterThanOrEqual">
      <formula>200</formula>
    </cfRule>
  </conditionalFormatting>
  <conditionalFormatting sqref="E20">
    <cfRule type="top10" dxfId="735" priority="120" rank="1"/>
  </conditionalFormatting>
  <conditionalFormatting sqref="F20">
    <cfRule type="top10" dxfId="734" priority="119" rank="1"/>
  </conditionalFormatting>
  <conditionalFormatting sqref="G20">
    <cfRule type="top10" dxfId="733" priority="118" rank="1"/>
  </conditionalFormatting>
  <conditionalFormatting sqref="H20">
    <cfRule type="top10" dxfId="732" priority="117" rank="1"/>
  </conditionalFormatting>
  <conditionalFormatting sqref="I20">
    <cfRule type="top10" dxfId="731" priority="116" rank="1"/>
  </conditionalFormatting>
  <conditionalFormatting sqref="J20">
    <cfRule type="top10" dxfId="730" priority="115" rank="1"/>
  </conditionalFormatting>
  <conditionalFormatting sqref="E21:E22">
    <cfRule type="top10" dxfId="729" priority="114" rank="1"/>
  </conditionalFormatting>
  <conditionalFormatting sqref="F21:F22">
    <cfRule type="top10" dxfId="728" priority="113" rank="1"/>
  </conditionalFormatting>
  <conditionalFormatting sqref="G21:G22">
    <cfRule type="top10" dxfId="727" priority="112" rank="1"/>
  </conditionalFormatting>
  <conditionalFormatting sqref="H21:H22">
    <cfRule type="top10" dxfId="726" priority="111" rank="1"/>
  </conditionalFormatting>
  <conditionalFormatting sqref="I21:I22">
    <cfRule type="top10" dxfId="725" priority="110" rank="1"/>
  </conditionalFormatting>
  <conditionalFormatting sqref="J21:J22">
    <cfRule type="top10" dxfId="724" priority="109" rank="1"/>
  </conditionalFormatting>
  <conditionalFormatting sqref="E23">
    <cfRule type="top10" dxfId="723" priority="108" rank="1"/>
  </conditionalFormatting>
  <conditionalFormatting sqref="F23">
    <cfRule type="top10" dxfId="722" priority="107" rank="1"/>
  </conditionalFormatting>
  <conditionalFormatting sqref="G23">
    <cfRule type="top10" dxfId="721" priority="106" rank="1"/>
  </conditionalFormatting>
  <conditionalFormatting sqref="H23">
    <cfRule type="top10" dxfId="720" priority="105" rank="1"/>
  </conditionalFormatting>
  <conditionalFormatting sqref="I23">
    <cfRule type="top10" dxfId="719" priority="104" rank="1"/>
  </conditionalFormatting>
  <conditionalFormatting sqref="J23">
    <cfRule type="top10" dxfId="718" priority="103" rank="1"/>
  </conditionalFormatting>
  <conditionalFormatting sqref="E24">
    <cfRule type="top10" dxfId="717" priority="102" rank="1"/>
  </conditionalFormatting>
  <conditionalFormatting sqref="F24">
    <cfRule type="top10" dxfId="716" priority="101" rank="1"/>
  </conditionalFormatting>
  <conditionalFormatting sqref="G24">
    <cfRule type="top10" dxfId="715" priority="100" rank="1"/>
  </conditionalFormatting>
  <conditionalFormatting sqref="H24">
    <cfRule type="top10" dxfId="714" priority="99" rank="1"/>
  </conditionalFormatting>
  <conditionalFormatting sqref="I24">
    <cfRule type="top10" dxfId="713" priority="98" rank="1"/>
  </conditionalFormatting>
  <conditionalFormatting sqref="J24">
    <cfRule type="top10" dxfId="712" priority="97" rank="1"/>
  </conditionalFormatting>
  <conditionalFormatting sqref="F25:F26">
    <cfRule type="top10" dxfId="711" priority="95" rank="1"/>
  </conditionalFormatting>
  <conditionalFormatting sqref="G25:G26">
    <cfRule type="top10" dxfId="710" priority="94" rank="1"/>
  </conditionalFormatting>
  <conditionalFormatting sqref="H25:H26">
    <cfRule type="top10" dxfId="709" priority="93" rank="1"/>
  </conditionalFormatting>
  <conditionalFormatting sqref="I25:I26">
    <cfRule type="top10" dxfId="708" priority="91" rank="1"/>
  </conditionalFormatting>
  <conditionalFormatting sqref="J25:J26">
    <cfRule type="top10" dxfId="707" priority="92" rank="1"/>
  </conditionalFormatting>
  <conditionalFormatting sqref="E25:E26">
    <cfRule type="top10" dxfId="706" priority="96" rank="1"/>
  </conditionalFormatting>
  <conditionalFormatting sqref="J27">
    <cfRule type="top10" dxfId="705" priority="85" rank="1"/>
  </conditionalFormatting>
  <conditionalFormatting sqref="I27">
    <cfRule type="top10" dxfId="704" priority="86" rank="1"/>
  </conditionalFormatting>
  <conditionalFormatting sqref="H27">
    <cfRule type="top10" dxfId="703" priority="87" rank="1"/>
  </conditionalFormatting>
  <conditionalFormatting sqref="G27">
    <cfRule type="top10" dxfId="702" priority="88" rank="1"/>
  </conditionalFormatting>
  <conditionalFormatting sqref="F27">
    <cfRule type="top10" dxfId="701" priority="89" rank="1"/>
  </conditionalFormatting>
  <conditionalFormatting sqref="E27">
    <cfRule type="top10" dxfId="700" priority="90" rank="1"/>
  </conditionalFormatting>
  <conditionalFormatting sqref="E28:J31">
    <cfRule type="cellIs" dxfId="699" priority="84" operator="greaterThanOrEqual">
      <formula>200</formula>
    </cfRule>
  </conditionalFormatting>
  <conditionalFormatting sqref="F28:F31">
    <cfRule type="top10" dxfId="698" priority="81" rank="1"/>
  </conditionalFormatting>
  <conditionalFormatting sqref="I28:I31">
    <cfRule type="top10" dxfId="697" priority="78" rank="1"/>
    <cfRule type="top10" dxfId="696" priority="83" rank="1"/>
  </conditionalFormatting>
  <conditionalFormatting sqref="E28:E31">
    <cfRule type="top10" dxfId="695" priority="82" rank="1"/>
  </conditionalFormatting>
  <conditionalFormatting sqref="G28:G31">
    <cfRule type="top10" dxfId="694" priority="80" rank="1"/>
  </conditionalFormatting>
  <conditionalFormatting sqref="H28:H31">
    <cfRule type="top10" dxfId="693" priority="79" rank="1"/>
  </conditionalFormatting>
  <conditionalFormatting sqref="J28:J31">
    <cfRule type="top10" dxfId="692" priority="77" rank="1"/>
  </conditionalFormatting>
  <conditionalFormatting sqref="I32">
    <cfRule type="top10" dxfId="691" priority="71" rank="1"/>
  </conditionalFormatting>
  <conditionalFormatting sqref="H32">
    <cfRule type="top10" dxfId="690" priority="72" rank="1"/>
  </conditionalFormatting>
  <conditionalFormatting sqref="G32">
    <cfRule type="top10" dxfId="689" priority="73" rank="1"/>
  </conditionalFormatting>
  <conditionalFormatting sqref="F32">
    <cfRule type="top10" dxfId="688" priority="74" rank="1"/>
  </conditionalFormatting>
  <conditionalFormatting sqref="E32">
    <cfRule type="top10" dxfId="687" priority="75" rank="1"/>
  </conditionalFormatting>
  <conditionalFormatting sqref="J32">
    <cfRule type="top10" dxfId="686" priority="76" rank="1"/>
  </conditionalFormatting>
  <conditionalFormatting sqref="E32:J33">
    <cfRule type="cellIs" dxfId="685" priority="70" operator="equal">
      <formula>200</formula>
    </cfRule>
  </conditionalFormatting>
  <conditionalFormatting sqref="F33">
    <cfRule type="top10" dxfId="684" priority="64" rank="1"/>
  </conditionalFormatting>
  <conditionalFormatting sqref="G33">
    <cfRule type="top10" dxfId="683" priority="65" rank="1"/>
  </conditionalFormatting>
  <conditionalFormatting sqref="H33">
    <cfRule type="top10" dxfId="682" priority="66" rank="1"/>
  </conditionalFormatting>
  <conditionalFormatting sqref="I33">
    <cfRule type="top10" dxfId="681" priority="67" rank="1"/>
  </conditionalFormatting>
  <conditionalFormatting sqref="J33">
    <cfRule type="top10" dxfId="680" priority="68" rank="1"/>
  </conditionalFormatting>
  <conditionalFormatting sqref="E33">
    <cfRule type="top10" dxfId="679" priority="69" rank="1"/>
  </conditionalFormatting>
  <conditionalFormatting sqref="F34:F36">
    <cfRule type="top10" dxfId="678" priority="58" rank="1"/>
  </conditionalFormatting>
  <conditionalFormatting sqref="G34:G36">
    <cfRule type="top10" dxfId="677" priority="59" rank="1"/>
  </conditionalFormatting>
  <conditionalFormatting sqref="H34:H36">
    <cfRule type="top10" dxfId="676" priority="60" rank="1"/>
  </conditionalFormatting>
  <conditionalFormatting sqref="I34:I36">
    <cfRule type="top10" dxfId="675" priority="61" rank="1"/>
  </conditionalFormatting>
  <conditionalFormatting sqref="J34:J36">
    <cfRule type="top10" dxfId="674" priority="62" rank="1"/>
  </conditionalFormatting>
  <conditionalFormatting sqref="E34:E36">
    <cfRule type="top10" dxfId="673" priority="63" rank="1"/>
  </conditionalFormatting>
  <conditionalFormatting sqref="E34:J36">
    <cfRule type="cellIs" dxfId="672" priority="57" operator="equal">
      <formula>200</formula>
    </cfRule>
  </conditionalFormatting>
  <conditionalFormatting sqref="F37">
    <cfRule type="top10" dxfId="671" priority="51" rank="1"/>
  </conditionalFormatting>
  <conditionalFormatting sqref="G37">
    <cfRule type="top10" dxfId="670" priority="52" rank="1"/>
  </conditionalFormatting>
  <conditionalFormatting sqref="H37">
    <cfRule type="top10" dxfId="669" priority="53" rank="1"/>
  </conditionalFormatting>
  <conditionalFormatting sqref="I37">
    <cfRule type="top10" dxfId="668" priority="54" rank="1"/>
  </conditionalFormatting>
  <conditionalFormatting sqref="J37">
    <cfRule type="top10" dxfId="667" priority="55" rank="1"/>
  </conditionalFormatting>
  <conditionalFormatting sqref="E37">
    <cfRule type="top10" dxfId="666" priority="56" rank="1"/>
  </conditionalFormatting>
  <conditionalFormatting sqref="E37:J37">
    <cfRule type="cellIs" dxfId="665" priority="50" operator="equal">
      <formula>200</formula>
    </cfRule>
  </conditionalFormatting>
  <conditionalFormatting sqref="F38">
    <cfRule type="top10" dxfId="664" priority="44" rank="1"/>
  </conditionalFormatting>
  <conditionalFormatting sqref="G38">
    <cfRule type="top10" dxfId="663" priority="45" rank="1"/>
  </conditionalFormatting>
  <conditionalFormatting sqref="H38">
    <cfRule type="top10" dxfId="662" priority="46" rank="1"/>
  </conditionalFormatting>
  <conditionalFormatting sqref="I38">
    <cfRule type="top10" dxfId="661" priority="47" rank="1"/>
  </conditionalFormatting>
  <conditionalFormatting sqref="J38">
    <cfRule type="top10" dxfId="660" priority="48" rank="1"/>
  </conditionalFormatting>
  <conditionalFormatting sqref="E38">
    <cfRule type="top10" dxfId="659" priority="49" rank="1"/>
  </conditionalFormatting>
  <conditionalFormatting sqref="E38:J38">
    <cfRule type="cellIs" dxfId="658" priority="43" operator="equal">
      <formula>200</formula>
    </cfRule>
  </conditionalFormatting>
  <conditionalFormatting sqref="F39:F42">
    <cfRule type="top10" dxfId="657" priority="40" rank="1"/>
  </conditionalFormatting>
  <conditionalFormatting sqref="I39:I42">
    <cfRule type="top10" dxfId="656" priority="37" rank="1"/>
    <cfRule type="top10" dxfId="655" priority="42" rank="1"/>
  </conditionalFormatting>
  <conditionalFormatting sqref="E39:E42">
    <cfRule type="top10" dxfId="654" priority="41" rank="1"/>
  </conditionalFormatting>
  <conditionalFormatting sqref="G39:G42">
    <cfRule type="top10" dxfId="653" priority="39" rank="1"/>
  </conditionalFormatting>
  <conditionalFormatting sqref="H39:H42">
    <cfRule type="top10" dxfId="652" priority="38" rank="1"/>
  </conditionalFormatting>
  <conditionalFormatting sqref="J39:J42">
    <cfRule type="top10" dxfId="651" priority="36" rank="1"/>
  </conditionalFormatting>
  <conditionalFormatting sqref="E39:J42">
    <cfRule type="cellIs" dxfId="650" priority="35" operator="greaterThanOrEqual">
      <formula>200</formula>
    </cfRule>
  </conditionalFormatting>
  <conditionalFormatting sqref="E43:J44">
    <cfRule type="cellIs" dxfId="649" priority="34" operator="equal">
      <formula>200</formula>
    </cfRule>
  </conditionalFormatting>
  <conditionalFormatting sqref="F43:F44">
    <cfRule type="top10" dxfId="648" priority="28" rank="1"/>
  </conditionalFormatting>
  <conditionalFormatting sqref="G43:G44">
    <cfRule type="top10" dxfId="647" priority="29" rank="1"/>
  </conditionalFormatting>
  <conditionalFormatting sqref="H43:H44">
    <cfRule type="top10" dxfId="646" priority="30" rank="1"/>
  </conditionalFormatting>
  <conditionalFormatting sqref="I43:I44">
    <cfRule type="top10" dxfId="645" priority="31" rank="1"/>
  </conditionalFormatting>
  <conditionalFormatting sqref="J43:J44">
    <cfRule type="top10" dxfId="644" priority="32" rank="1"/>
  </conditionalFormatting>
  <conditionalFormatting sqref="E43:E44">
    <cfRule type="top10" dxfId="643" priority="33" rank="1"/>
  </conditionalFormatting>
  <conditionalFormatting sqref="F45:F46">
    <cfRule type="top10" dxfId="642" priority="22" rank="1"/>
  </conditionalFormatting>
  <conditionalFormatting sqref="G45:G46">
    <cfRule type="top10" dxfId="641" priority="23" rank="1"/>
  </conditionalFormatting>
  <conditionalFormatting sqref="H45:H46">
    <cfRule type="top10" dxfId="640" priority="24" rank="1"/>
  </conditionalFormatting>
  <conditionalFormatting sqref="I45:I46">
    <cfRule type="top10" dxfId="639" priority="25" rank="1"/>
  </conditionalFormatting>
  <conditionalFormatting sqref="J45:J46">
    <cfRule type="top10" dxfId="638" priority="26" rank="1"/>
  </conditionalFormatting>
  <conditionalFormatting sqref="E45:E46">
    <cfRule type="top10" dxfId="637" priority="27" rank="1"/>
  </conditionalFormatting>
  <conditionalFormatting sqref="E45:J46">
    <cfRule type="cellIs" dxfId="636" priority="21" operator="equal">
      <formula>200</formula>
    </cfRule>
  </conditionalFormatting>
  <conditionalFormatting sqref="F47">
    <cfRule type="top10" dxfId="635" priority="18" rank="1"/>
  </conditionalFormatting>
  <conditionalFormatting sqref="I47">
    <cfRule type="top10" dxfId="634" priority="15" rank="1"/>
    <cfRule type="top10" dxfId="633" priority="20" rank="1"/>
  </conditionalFormatting>
  <conditionalFormatting sqref="E47">
    <cfRule type="top10" dxfId="632" priority="19" rank="1"/>
  </conditionalFormatting>
  <conditionalFormatting sqref="G47">
    <cfRule type="top10" dxfId="631" priority="17" rank="1"/>
  </conditionalFormatting>
  <conditionalFormatting sqref="H47">
    <cfRule type="top10" dxfId="630" priority="16" rank="1"/>
  </conditionalFormatting>
  <conditionalFormatting sqref="J47">
    <cfRule type="top10" dxfId="629" priority="14" rank="1"/>
  </conditionalFormatting>
  <conditionalFormatting sqref="E47:J47">
    <cfRule type="cellIs" dxfId="628" priority="13" operator="greaterThanOrEqual">
      <formula>200</formula>
    </cfRule>
  </conditionalFormatting>
  <conditionalFormatting sqref="I48">
    <cfRule type="top10" dxfId="627" priority="12" rank="1"/>
  </conditionalFormatting>
  <conditionalFormatting sqref="H48">
    <cfRule type="top10" dxfId="626" priority="8" rank="1"/>
  </conditionalFormatting>
  <conditionalFormatting sqref="J48">
    <cfRule type="top10" dxfId="625" priority="9" rank="1"/>
  </conditionalFormatting>
  <conditionalFormatting sqref="G48">
    <cfRule type="top10" dxfId="624" priority="11" rank="1"/>
  </conditionalFormatting>
  <conditionalFormatting sqref="F48">
    <cfRule type="top10" dxfId="623" priority="10" rank="1"/>
  </conditionalFormatting>
  <conditionalFormatting sqref="E48">
    <cfRule type="top10" dxfId="622" priority="7" rank="1"/>
  </conditionalFormatting>
  <conditionalFormatting sqref="F49">
    <cfRule type="top10" dxfId="621" priority="5" rank="1"/>
  </conditionalFormatting>
  <conditionalFormatting sqref="G49">
    <cfRule type="top10" dxfId="620" priority="4" rank="1"/>
  </conditionalFormatting>
  <conditionalFormatting sqref="H49">
    <cfRule type="top10" dxfId="619" priority="3" rank="1"/>
  </conditionalFormatting>
  <conditionalFormatting sqref="I49">
    <cfRule type="top10" dxfId="618" priority="1" rank="1"/>
  </conditionalFormatting>
  <conditionalFormatting sqref="J49">
    <cfRule type="top10" dxfId="617" priority="2" rank="1"/>
  </conditionalFormatting>
  <conditionalFormatting sqref="E49">
    <cfRule type="top10" dxfId="616" priority="6" rank="1"/>
  </conditionalFormatting>
  <hyperlinks>
    <hyperlink ref="Q1" location="'National Rankings'!A1" display="Back to Ranking" xr:uid="{488CB627-F5E1-4CA3-ACBB-6BFCA3C22B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C13169-EEF8-4D6A-B853-C534BBEB75D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57B0-257D-4B10-9C91-7A0E8277A5C1}">
  <sheetPr codeName="Sheet39"/>
  <dimension ref="A1:Q33"/>
  <sheetViews>
    <sheetView topLeftCell="A15" workbookViewId="0">
      <selection activeCell="A31" sqref="A31:O3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22</v>
      </c>
      <c r="B2" s="15" t="s">
        <v>25</v>
      </c>
      <c r="C2" s="16">
        <v>44611</v>
      </c>
      <c r="D2" s="17" t="s">
        <v>32</v>
      </c>
      <c r="E2" s="18">
        <v>194</v>
      </c>
      <c r="F2" s="18">
        <v>190</v>
      </c>
      <c r="G2" s="18">
        <v>190</v>
      </c>
      <c r="H2" s="18">
        <v>190</v>
      </c>
      <c r="I2" s="18"/>
      <c r="J2" s="18"/>
      <c r="K2" s="21">
        <v>4</v>
      </c>
      <c r="L2" s="21">
        <v>764</v>
      </c>
      <c r="M2" s="22">
        <v>191</v>
      </c>
      <c r="N2" s="23">
        <v>5</v>
      </c>
      <c r="O2" s="24">
        <v>196</v>
      </c>
    </row>
    <row r="3" spans="1:17" x14ac:dyDescent="0.3">
      <c r="A3" s="14" t="s">
        <v>22</v>
      </c>
      <c r="B3" s="15" t="s">
        <v>25</v>
      </c>
      <c r="C3" s="16">
        <v>44612</v>
      </c>
      <c r="D3" s="17" t="s">
        <v>33</v>
      </c>
      <c r="E3" s="18">
        <v>192</v>
      </c>
      <c r="F3" s="18">
        <v>195</v>
      </c>
      <c r="G3" s="18">
        <v>193</v>
      </c>
      <c r="H3" s="18">
        <v>194</v>
      </c>
      <c r="I3" s="18"/>
      <c r="J3" s="18"/>
      <c r="K3" s="21">
        <v>4</v>
      </c>
      <c r="L3" s="21">
        <v>774</v>
      </c>
      <c r="M3" s="22">
        <v>193.5</v>
      </c>
      <c r="N3" s="23">
        <v>2</v>
      </c>
      <c r="O3" s="24">
        <v>195.5</v>
      </c>
    </row>
    <row r="4" spans="1:17" x14ac:dyDescent="0.3">
      <c r="A4" s="14" t="s">
        <v>48</v>
      </c>
      <c r="B4" s="15" t="s">
        <v>25</v>
      </c>
      <c r="C4" s="16">
        <v>44639</v>
      </c>
      <c r="D4" s="17" t="s">
        <v>32</v>
      </c>
      <c r="E4" s="18">
        <v>186</v>
      </c>
      <c r="F4" s="18">
        <v>187</v>
      </c>
      <c r="G4" s="18">
        <v>191</v>
      </c>
      <c r="H4" s="18">
        <v>191</v>
      </c>
      <c r="I4" s="18"/>
      <c r="J4" s="18"/>
      <c r="K4" s="21">
        <v>4</v>
      </c>
      <c r="L4" s="21">
        <v>755</v>
      </c>
      <c r="M4" s="22">
        <v>188.75</v>
      </c>
      <c r="N4" s="23">
        <v>2</v>
      </c>
      <c r="O4" s="24">
        <v>190.75</v>
      </c>
    </row>
    <row r="5" spans="1:17" x14ac:dyDescent="0.3">
      <c r="A5" s="14" t="s">
        <v>48</v>
      </c>
      <c r="B5" s="15" t="s">
        <v>25</v>
      </c>
      <c r="C5" s="16">
        <v>44640</v>
      </c>
      <c r="D5" s="17" t="s">
        <v>33</v>
      </c>
      <c r="E5" s="18">
        <v>190</v>
      </c>
      <c r="F5" s="18">
        <v>191</v>
      </c>
      <c r="G5" s="18">
        <v>187</v>
      </c>
      <c r="H5" s="18">
        <v>194</v>
      </c>
      <c r="I5" s="18"/>
      <c r="J5" s="18"/>
      <c r="K5" s="21">
        <v>4</v>
      </c>
      <c r="L5" s="21">
        <v>762</v>
      </c>
      <c r="M5" s="22">
        <v>190.5</v>
      </c>
      <c r="N5" s="23">
        <v>2</v>
      </c>
      <c r="O5" s="24">
        <v>192.5</v>
      </c>
    </row>
    <row r="6" spans="1:17" x14ac:dyDescent="0.3">
      <c r="A6" s="14" t="s">
        <v>48</v>
      </c>
      <c r="B6" s="15" t="s">
        <v>25</v>
      </c>
      <c r="C6" s="16">
        <v>44653</v>
      </c>
      <c r="D6" s="17" t="s">
        <v>75</v>
      </c>
      <c r="E6" s="18">
        <v>190</v>
      </c>
      <c r="F6" s="18">
        <v>193</v>
      </c>
      <c r="G6" s="18">
        <v>196</v>
      </c>
      <c r="H6" s="18">
        <v>196</v>
      </c>
      <c r="I6" s="18"/>
      <c r="J6" s="18"/>
      <c r="K6" s="21">
        <v>4</v>
      </c>
      <c r="L6" s="21">
        <v>775</v>
      </c>
      <c r="M6" s="22">
        <v>193.75</v>
      </c>
      <c r="N6" s="23">
        <v>3</v>
      </c>
      <c r="O6" s="24">
        <v>196.75</v>
      </c>
    </row>
    <row r="7" spans="1:17" x14ac:dyDescent="0.3">
      <c r="A7" s="14" t="s">
        <v>62</v>
      </c>
      <c r="B7" s="15" t="s">
        <v>25</v>
      </c>
      <c r="C7" s="16">
        <v>44660</v>
      </c>
      <c r="D7" s="17" t="s">
        <v>32</v>
      </c>
      <c r="E7" s="18">
        <v>192</v>
      </c>
      <c r="F7" s="18">
        <v>195</v>
      </c>
      <c r="G7" s="18">
        <v>194</v>
      </c>
      <c r="H7" s="18">
        <v>179</v>
      </c>
      <c r="I7" s="18"/>
      <c r="J7" s="18"/>
      <c r="K7" s="21">
        <v>4</v>
      </c>
      <c r="L7" s="21">
        <v>760</v>
      </c>
      <c r="M7" s="22">
        <v>190</v>
      </c>
      <c r="N7" s="23">
        <v>5</v>
      </c>
      <c r="O7" s="24">
        <v>195</v>
      </c>
    </row>
    <row r="8" spans="1:17" x14ac:dyDescent="0.3">
      <c r="A8" s="14" t="s">
        <v>62</v>
      </c>
      <c r="B8" s="15" t="s">
        <v>25</v>
      </c>
      <c r="C8" s="16">
        <v>44661</v>
      </c>
      <c r="D8" s="17" t="s">
        <v>33</v>
      </c>
      <c r="E8" s="18">
        <v>189</v>
      </c>
      <c r="F8" s="18">
        <v>185</v>
      </c>
      <c r="G8" s="18">
        <v>194</v>
      </c>
      <c r="H8" s="18">
        <v>190</v>
      </c>
      <c r="I8" s="18"/>
      <c r="J8" s="18"/>
      <c r="K8" s="21">
        <v>4</v>
      </c>
      <c r="L8" s="21">
        <v>758</v>
      </c>
      <c r="M8" s="22">
        <v>189.5</v>
      </c>
      <c r="N8" s="23">
        <v>2</v>
      </c>
      <c r="O8" s="24">
        <v>191.5</v>
      </c>
    </row>
    <row r="9" spans="1:17" x14ac:dyDescent="0.3">
      <c r="A9" s="14" t="s">
        <v>62</v>
      </c>
      <c r="B9" s="15" t="s">
        <v>25</v>
      </c>
      <c r="C9" s="16">
        <v>44677</v>
      </c>
      <c r="D9" s="17" t="s">
        <v>33</v>
      </c>
      <c r="E9" s="18">
        <v>196.001</v>
      </c>
      <c r="F9" s="18">
        <v>197</v>
      </c>
      <c r="G9" s="18">
        <v>195</v>
      </c>
      <c r="H9" s="18"/>
      <c r="I9" s="18"/>
      <c r="J9" s="18"/>
      <c r="K9" s="21">
        <v>3</v>
      </c>
      <c r="L9" s="21">
        <v>588.00099999999998</v>
      </c>
      <c r="M9" s="22">
        <v>196.00033333333332</v>
      </c>
      <c r="N9" s="23">
        <v>9</v>
      </c>
      <c r="O9" s="24">
        <v>205.00033333333332</v>
      </c>
    </row>
    <row r="10" spans="1:17" x14ac:dyDescent="0.3">
      <c r="A10" s="14" t="s">
        <v>48</v>
      </c>
      <c r="B10" s="15" t="s">
        <v>25</v>
      </c>
      <c r="C10" s="16">
        <v>44695</v>
      </c>
      <c r="D10" s="17" t="s">
        <v>32</v>
      </c>
      <c r="E10" s="18">
        <v>196</v>
      </c>
      <c r="F10" s="18">
        <v>196</v>
      </c>
      <c r="G10" s="18">
        <v>198</v>
      </c>
      <c r="H10" s="18">
        <v>197</v>
      </c>
      <c r="I10" s="18"/>
      <c r="J10" s="18"/>
      <c r="K10" s="21">
        <v>4</v>
      </c>
      <c r="L10" s="21">
        <v>787</v>
      </c>
      <c r="M10" s="22">
        <v>196.75</v>
      </c>
      <c r="N10" s="23">
        <v>6</v>
      </c>
      <c r="O10" s="24">
        <v>202.75</v>
      </c>
    </row>
    <row r="11" spans="1:17" x14ac:dyDescent="0.3">
      <c r="A11" s="14" t="s">
        <v>48</v>
      </c>
      <c r="B11" s="15" t="s">
        <v>25</v>
      </c>
      <c r="C11" s="16">
        <v>44696</v>
      </c>
      <c r="D11" s="17" t="s">
        <v>33</v>
      </c>
      <c r="E11" s="18">
        <v>192</v>
      </c>
      <c r="F11" s="18">
        <v>192</v>
      </c>
      <c r="G11" s="18">
        <v>196</v>
      </c>
      <c r="H11" s="18">
        <v>193</v>
      </c>
      <c r="I11" s="18">
        <v>194</v>
      </c>
      <c r="J11" s="18">
        <v>193</v>
      </c>
      <c r="K11" s="21">
        <v>6</v>
      </c>
      <c r="L11" s="21">
        <v>1160</v>
      </c>
      <c r="M11" s="22">
        <v>193.33333333333334</v>
      </c>
      <c r="N11" s="23">
        <v>4</v>
      </c>
      <c r="O11" s="24">
        <v>197.33333333333334</v>
      </c>
    </row>
    <row r="12" spans="1:17" x14ac:dyDescent="0.3">
      <c r="A12" s="43" t="s">
        <v>22</v>
      </c>
      <c r="B12" s="15" t="s">
        <v>25</v>
      </c>
      <c r="C12" s="16">
        <v>44712</v>
      </c>
      <c r="D12" s="17" t="s">
        <v>33</v>
      </c>
      <c r="E12" s="18">
        <v>196</v>
      </c>
      <c r="F12" s="18">
        <v>198</v>
      </c>
      <c r="G12" s="18">
        <v>199</v>
      </c>
      <c r="H12" s="18"/>
      <c r="I12" s="18"/>
      <c r="J12" s="18"/>
      <c r="K12" s="21">
        <v>3</v>
      </c>
      <c r="L12" s="21">
        <v>593</v>
      </c>
      <c r="M12" s="22">
        <v>197.66666666666666</v>
      </c>
      <c r="N12" s="23">
        <v>7</v>
      </c>
      <c r="O12" s="24">
        <v>204.66666666666666</v>
      </c>
    </row>
    <row r="13" spans="1:17" x14ac:dyDescent="0.3">
      <c r="A13" s="43" t="s">
        <v>22</v>
      </c>
      <c r="B13" s="15" t="s">
        <v>25</v>
      </c>
      <c r="C13" s="16">
        <v>44716</v>
      </c>
      <c r="D13" s="17" t="s">
        <v>39</v>
      </c>
      <c r="E13" s="18">
        <v>196</v>
      </c>
      <c r="F13" s="18">
        <v>192</v>
      </c>
      <c r="G13" s="18">
        <v>188</v>
      </c>
      <c r="H13" s="18">
        <v>194</v>
      </c>
      <c r="I13" s="18">
        <v>194</v>
      </c>
      <c r="J13" s="18">
        <v>194</v>
      </c>
      <c r="K13" s="21">
        <v>6</v>
      </c>
      <c r="L13" s="21">
        <v>1158</v>
      </c>
      <c r="M13" s="22">
        <v>193</v>
      </c>
      <c r="N13" s="23">
        <v>12</v>
      </c>
      <c r="O13" s="24">
        <v>205</v>
      </c>
    </row>
    <row r="14" spans="1:17" x14ac:dyDescent="0.3">
      <c r="A14" s="14" t="s">
        <v>62</v>
      </c>
      <c r="B14" s="15" t="s">
        <v>25</v>
      </c>
      <c r="C14" s="16">
        <v>44740</v>
      </c>
      <c r="D14" s="17" t="s">
        <v>33</v>
      </c>
      <c r="E14" s="18">
        <v>196</v>
      </c>
      <c r="F14" s="18">
        <v>196.001</v>
      </c>
      <c r="G14" s="18">
        <v>195</v>
      </c>
      <c r="H14" s="18"/>
      <c r="I14" s="18"/>
      <c r="J14" s="18"/>
      <c r="K14" s="21">
        <v>3</v>
      </c>
      <c r="L14" s="21">
        <v>587.00099999999998</v>
      </c>
      <c r="M14" s="22">
        <v>195.667</v>
      </c>
      <c r="N14" s="23">
        <v>6</v>
      </c>
      <c r="O14" s="24">
        <v>201.667</v>
      </c>
    </row>
    <row r="15" spans="1:17" x14ac:dyDescent="0.3">
      <c r="A15" s="14" t="s">
        <v>62</v>
      </c>
      <c r="B15" s="15" t="s">
        <v>25</v>
      </c>
      <c r="C15" s="16">
        <v>44730</v>
      </c>
      <c r="D15" s="17" t="s">
        <v>32</v>
      </c>
      <c r="E15" s="18">
        <v>189</v>
      </c>
      <c r="F15" s="18">
        <v>196</v>
      </c>
      <c r="G15" s="18">
        <v>198</v>
      </c>
      <c r="H15" s="18">
        <v>196</v>
      </c>
      <c r="I15" s="18">
        <v>193</v>
      </c>
      <c r="J15" s="18">
        <v>190</v>
      </c>
      <c r="K15" s="21">
        <v>6</v>
      </c>
      <c r="L15" s="21">
        <v>1162</v>
      </c>
      <c r="M15" s="22">
        <v>193.66666666666666</v>
      </c>
      <c r="N15" s="23">
        <v>4</v>
      </c>
      <c r="O15" s="24">
        <v>197.66666666666666</v>
      </c>
    </row>
    <row r="16" spans="1:17" x14ac:dyDescent="0.3">
      <c r="A16" s="14" t="s">
        <v>62</v>
      </c>
      <c r="B16" s="15" t="s">
        <v>25</v>
      </c>
      <c r="C16" s="16" t="e">
        <f>#REF!</f>
        <v>#REF!</v>
      </c>
      <c r="D16" s="17" t="s">
        <v>193</v>
      </c>
      <c r="E16" s="18">
        <v>194</v>
      </c>
      <c r="F16" s="18">
        <v>198</v>
      </c>
      <c r="G16" s="18">
        <v>194</v>
      </c>
      <c r="H16" s="18">
        <v>196</v>
      </c>
      <c r="I16" s="18"/>
      <c r="J16" s="18"/>
      <c r="K16" s="21">
        <v>4</v>
      </c>
      <c r="L16" s="21">
        <v>782</v>
      </c>
      <c r="M16" s="22">
        <v>195.5</v>
      </c>
      <c r="N16" s="23">
        <v>5</v>
      </c>
      <c r="O16" s="24">
        <v>200.5</v>
      </c>
    </row>
    <row r="17" spans="1:15" x14ac:dyDescent="0.3">
      <c r="A17" s="14" t="s">
        <v>37</v>
      </c>
      <c r="B17" s="15" t="s">
        <v>25</v>
      </c>
      <c r="C17" s="16">
        <v>44759</v>
      </c>
      <c r="D17" s="17" t="s">
        <v>33</v>
      </c>
      <c r="E17" s="18">
        <v>193</v>
      </c>
      <c r="F17" s="18">
        <v>196</v>
      </c>
      <c r="G17" s="18">
        <v>193</v>
      </c>
      <c r="H17" s="18">
        <v>198</v>
      </c>
      <c r="I17" s="18"/>
      <c r="J17" s="18"/>
      <c r="K17" s="21">
        <v>4</v>
      </c>
      <c r="L17" s="21">
        <v>780</v>
      </c>
      <c r="M17" s="22">
        <v>195</v>
      </c>
      <c r="N17" s="23">
        <v>6</v>
      </c>
      <c r="O17" s="24">
        <v>201</v>
      </c>
    </row>
    <row r="18" spans="1:15" x14ac:dyDescent="0.3">
      <c r="A18" s="14" t="s">
        <v>37</v>
      </c>
      <c r="B18" s="15" t="s">
        <v>25</v>
      </c>
      <c r="C18" s="16">
        <v>44758</v>
      </c>
      <c r="D18" s="17" t="s">
        <v>32</v>
      </c>
      <c r="E18" s="18">
        <v>198</v>
      </c>
      <c r="F18" s="18">
        <v>196</v>
      </c>
      <c r="G18" s="18">
        <v>198</v>
      </c>
      <c r="H18" s="18">
        <v>194</v>
      </c>
      <c r="I18" s="18">
        <v>197</v>
      </c>
      <c r="J18" s="18">
        <v>194</v>
      </c>
      <c r="K18" s="21">
        <v>6</v>
      </c>
      <c r="L18" s="21">
        <v>1177</v>
      </c>
      <c r="M18" s="22">
        <v>196.16666666666666</v>
      </c>
      <c r="N18" s="23">
        <v>6</v>
      </c>
      <c r="O18" s="24">
        <v>202.16666666666666</v>
      </c>
    </row>
    <row r="19" spans="1:15" x14ac:dyDescent="0.3">
      <c r="A19" s="14" t="s">
        <v>37</v>
      </c>
      <c r="B19" s="15" t="s">
        <v>25</v>
      </c>
      <c r="C19" s="16">
        <v>44754</v>
      </c>
      <c r="D19" s="17" t="s">
        <v>32</v>
      </c>
      <c r="E19" s="18">
        <v>192</v>
      </c>
      <c r="F19" s="18">
        <v>196</v>
      </c>
      <c r="G19" s="18">
        <v>192</v>
      </c>
      <c r="H19" s="18"/>
      <c r="I19" s="18"/>
      <c r="J19" s="18"/>
      <c r="K19" s="21">
        <v>3</v>
      </c>
      <c r="L19" s="21">
        <v>580</v>
      </c>
      <c r="M19" s="22">
        <v>193.33333333333334</v>
      </c>
      <c r="N19" s="23">
        <v>4</v>
      </c>
      <c r="O19" s="24">
        <v>197.33333333333334</v>
      </c>
    </row>
    <row r="20" spans="1:15" x14ac:dyDescent="0.3">
      <c r="A20" s="14" t="s">
        <v>62</v>
      </c>
      <c r="B20" s="15" t="s">
        <v>25</v>
      </c>
      <c r="C20" s="16">
        <v>44768</v>
      </c>
      <c r="D20" s="17" t="s">
        <v>33</v>
      </c>
      <c r="E20" s="18">
        <v>195</v>
      </c>
      <c r="F20" s="18">
        <v>196</v>
      </c>
      <c r="G20" s="18">
        <v>197</v>
      </c>
      <c r="H20" s="18"/>
      <c r="I20" s="18"/>
      <c r="J20" s="18"/>
      <c r="K20" s="21">
        <v>3</v>
      </c>
      <c r="L20" s="21">
        <v>588</v>
      </c>
      <c r="M20" s="22">
        <v>196</v>
      </c>
      <c r="N20" s="23">
        <v>3</v>
      </c>
      <c r="O20" s="24">
        <v>199</v>
      </c>
    </row>
    <row r="21" spans="1:15" x14ac:dyDescent="0.3">
      <c r="A21" s="14" t="s">
        <v>37</v>
      </c>
      <c r="B21" s="15" t="s">
        <v>25</v>
      </c>
      <c r="C21" s="16">
        <v>44782</v>
      </c>
      <c r="D21" s="17" t="s">
        <v>32</v>
      </c>
      <c r="E21" s="18">
        <v>197</v>
      </c>
      <c r="F21" s="18">
        <v>199</v>
      </c>
      <c r="G21" s="18">
        <v>198</v>
      </c>
      <c r="H21" s="18"/>
      <c r="I21" s="18"/>
      <c r="J21" s="18"/>
      <c r="K21" s="21">
        <v>3</v>
      </c>
      <c r="L21" s="21">
        <v>594</v>
      </c>
      <c r="M21" s="22">
        <v>198</v>
      </c>
      <c r="N21" s="23">
        <v>6</v>
      </c>
      <c r="O21" s="24">
        <v>204</v>
      </c>
    </row>
    <row r="22" spans="1:15" x14ac:dyDescent="0.3">
      <c r="A22" s="14" t="s">
        <v>62</v>
      </c>
      <c r="B22" s="78" t="s">
        <v>25</v>
      </c>
      <c r="C22" s="16">
        <v>44793</v>
      </c>
      <c r="D22" s="17" t="s">
        <v>32</v>
      </c>
      <c r="E22" s="18">
        <v>196</v>
      </c>
      <c r="F22" s="18">
        <v>194</v>
      </c>
      <c r="G22" s="18">
        <v>196.001</v>
      </c>
      <c r="H22" s="18">
        <v>195</v>
      </c>
      <c r="I22" s="18"/>
      <c r="J22" s="18"/>
      <c r="K22" s="21">
        <v>4</v>
      </c>
      <c r="L22" s="21">
        <v>781.00099999999998</v>
      </c>
      <c r="M22" s="22">
        <v>195.25024999999999</v>
      </c>
      <c r="N22" s="23">
        <v>6</v>
      </c>
      <c r="O22" s="24">
        <v>201.25024999999999</v>
      </c>
    </row>
    <row r="23" spans="1:15" x14ac:dyDescent="0.3">
      <c r="A23" s="14" t="s">
        <v>62</v>
      </c>
      <c r="B23" s="78" t="s">
        <v>25</v>
      </c>
      <c r="C23" s="16">
        <v>44794</v>
      </c>
      <c r="D23" s="17" t="s">
        <v>33</v>
      </c>
      <c r="E23" s="18">
        <v>191</v>
      </c>
      <c r="F23" s="18">
        <v>193</v>
      </c>
      <c r="G23" s="18">
        <v>195</v>
      </c>
      <c r="H23" s="18">
        <v>195</v>
      </c>
      <c r="I23" s="18"/>
      <c r="J23" s="18"/>
      <c r="K23" s="21">
        <v>4</v>
      </c>
      <c r="L23" s="21">
        <v>774</v>
      </c>
      <c r="M23" s="22">
        <v>193.5</v>
      </c>
      <c r="N23" s="23">
        <v>4</v>
      </c>
      <c r="O23" s="24">
        <v>197.5</v>
      </c>
    </row>
    <row r="24" spans="1:15" x14ac:dyDescent="0.3">
      <c r="A24" s="14" t="s">
        <v>37</v>
      </c>
      <c r="B24" s="15" t="s">
        <v>25</v>
      </c>
      <c r="C24" s="16">
        <v>44807</v>
      </c>
      <c r="D24" s="17" t="s">
        <v>241</v>
      </c>
      <c r="E24" s="18">
        <v>197</v>
      </c>
      <c r="F24" s="18">
        <v>198</v>
      </c>
      <c r="G24" s="18">
        <v>195</v>
      </c>
      <c r="H24" s="18">
        <v>197</v>
      </c>
      <c r="I24" s="18">
        <v>198</v>
      </c>
      <c r="J24" s="18">
        <v>199</v>
      </c>
      <c r="K24" s="21">
        <v>6</v>
      </c>
      <c r="L24" s="21">
        <v>1184</v>
      </c>
      <c r="M24" s="22">
        <v>197.33333333333334</v>
      </c>
      <c r="N24" s="23">
        <v>4</v>
      </c>
      <c r="O24" s="24">
        <v>201.33333333333334</v>
      </c>
    </row>
    <row r="25" spans="1:15" x14ac:dyDescent="0.3">
      <c r="A25" s="14" t="s">
        <v>62</v>
      </c>
      <c r="B25" s="15" t="s">
        <v>25</v>
      </c>
      <c r="C25" s="16">
        <v>44803</v>
      </c>
      <c r="D25" s="17" t="s">
        <v>33</v>
      </c>
      <c r="E25" s="18">
        <v>197</v>
      </c>
      <c r="F25" s="18">
        <v>195</v>
      </c>
      <c r="G25" s="18">
        <v>198</v>
      </c>
      <c r="H25" s="18"/>
      <c r="I25" s="18"/>
      <c r="J25" s="18"/>
      <c r="K25" s="21">
        <v>3</v>
      </c>
      <c r="L25" s="21">
        <v>590</v>
      </c>
      <c r="M25" s="22">
        <v>196.66666666666666</v>
      </c>
      <c r="N25" s="23">
        <v>3</v>
      </c>
      <c r="O25" s="24">
        <v>199.66666666666666</v>
      </c>
    </row>
    <row r="26" spans="1:15" x14ac:dyDescent="0.3">
      <c r="A26" s="14" t="s">
        <v>37</v>
      </c>
      <c r="B26" s="15" t="s">
        <v>25</v>
      </c>
      <c r="C26" s="16">
        <v>44821</v>
      </c>
      <c r="D26" s="17" t="s">
        <v>32</v>
      </c>
      <c r="E26" s="18">
        <v>196</v>
      </c>
      <c r="F26" s="18">
        <v>196</v>
      </c>
      <c r="G26" s="18">
        <v>195</v>
      </c>
      <c r="H26" s="18">
        <v>194</v>
      </c>
      <c r="I26" s="18"/>
      <c r="J26" s="18"/>
      <c r="K26" s="21">
        <v>4</v>
      </c>
      <c r="L26" s="21">
        <v>781</v>
      </c>
      <c r="M26" s="22">
        <v>195.25</v>
      </c>
      <c r="N26" s="23">
        <v>4</v>
      </c>
      <c r="O26" s="24">
        <v>199.25</v>
      </c>
    </row>
    <row r="27" spans="1:15" x14ac:dyDescent="0.3">
      <c r="A27" s="14" t="s">
        <v>37</v>
      </c>
      <c r="B27" s="15" t="s">
        <v>25</v>
      </c>
      <c r="C27" s="16">
        <v>44822</v>
      </c>
      <c r="D27" s="17" t="s">
        <v>33</v>
      </c>
      <c r="E27" s="18">
        <v>194</v>
      </c>
      <c r="F27" s="18">
        <v>195</v>
      </c>
      <c r="G27" s="18">
        <v>194</v>
      </c>
      <c r="H27" s="18">
        <v>196.001</v>
      </c>
      <c r="I27" s="18"/>
      <c r="J27" s="18"/>
      <c r="K27" s="21">
        <v>4</v>
      </c>
      <c r="L27" s="21">
        <v>779.00099999999998</v>
      </c>
      <c r="M27" s="22">
        <v>194.75024999999999</v>
      </c>
      <c r="N27" s="23">
        <v>8</v>
      </c>
      <c r="O27" s="24">
        <v>202.75024999999999</v>
      </c>
    </row>
    <row r="28" spans="1:15" x14ac:dyDescent="0.3">
      <c r="A28" s="14" t="s">
        <v>37</v>
      </c>
      <c r="B28" s="15" t="s">
        <v>25</v>
      </c>
      <c r="C28" s="16">
        <v>44817</v>
      </c>
      <c r="D28" s="17" t="s">
        <v>32</v>
      </c>
      <c r="E28" s="18">
        <v>193</v>
      </c>
      <c r="F28" s="18">
        <v>194</v>
      </c>
      <c r="G28" s="18">
        <v>196</v>
      </c>
      <c r="H28" s="18"/>
      <c r="I28" s="18"/>
      <c r="J28" s="18"/>
      <c r="K28" s="21">
        <v>3</v>
      </c>
      <c r="L28" s="21">
        <v>583</v>
      </c>
      <c r="M28" s="22">
        <v>194.33333333333334</v>
      </c>
      <c r="N28" s="23">
        <v>3</v>
      </c>
      <c r="O28" s="24">
        <v>197.33333333333334</v>
      </c>
    </row>
    <row r="29" spans="1:15" x14ac:dyDescent="0.3">
      <c r="A29" s="14" t="s">
        <v>37</v>
      </c>
      <c r="B29" s="15" t="s">
        <v>25</v>
      </c>
      <c r="C29" s="16">
        <v>44849</v>
      </c>
      <c r="D29" s="17" t="s">
        <v>32</v>
      </c>
      <c r="E29" s="18">
        <v>189</v>
      </c>
      <c r="F29" s="18">
        <v>197</v>
      </c>
      <c r="G29" s="18">
        <v>190</v>
      </c>
      <c r="H29" s="18">
        <v>191</v>
      </c>
      <c r="I29" s="18"/>
      <c r="J29" s="18"/>
      <c r="K29" s="21">
        <v>4</v>
      </c>
      <c r="L29" s="21">
        <v>767</v>
      </c>
      <c r="M29" s="22">
        <v>191.75</v>
      </c>
      <c r="N29" s="23">
        <v>4</v>
      </c>
      <c r="O29" s="24">
        <v>195.75</v>
      </c>
    </row>
    <row r="30" spans="1:15" x14ac:dyDescent="0.3">
      <c r="A30" s="14" t="s">
        <v>37</v>
      </c>
      <c r="B30" s="15" t="s">
        <v>25</v>
      </c>
      <c r="C30" s="16">
        <v>44850</v>
      </c>
      <c r="D30" s="17" t="s">
        <v>33</v>
      </c>
      <c r="E30" s="18">
        <v>196</v>
      </c>
      <c r="F30" s="18">
        <v>194</v>
      </c>
      <c r="G30" s="18">
        <v>194</v>
      </c>
      <c r="H30" s="18">
        <v>192</v>
      </c>
      <c r="I30" s="18"/>
      <c r="J30" s="18"/>
      <c r="K30" s="21">
        <v>4</v>
      </c>
      <c r="L30" s="21">
        <v>776</v>
      </c>
      <c r="M30" s="22">
        <v>194</v>
      </c>
      <c r="N30" s="23">
        <v>4</v>
      </c>
      <c r="O30" s="24">
        <v>198</v>
      </c>
    </row>
    <row r="31" spans="1:15" x14ac:dyDescent="0.3">
      <c r="A31" s="14" t="s">
        <v>62</v>
      </c>
      <c r="B31" s="15" t="s">
        <v>25</v>
      </c>
      <c r="C31" s="16">
        <v>44870</v>
      </c>
      <c r="D31" s="17" t="s">
        <v>39</v>
      </c>
      <c r="E31" s="18">
        <v>197</v>
      </c>
      <c r="F31" s="18">
        <v>196</v>
      </c>
      <c r="G31" s="18">
        <v>197.001</v>
      </c>
      <c r="H31" s="18">
        <v>196</v>
      </c>
      <c r="I31" s="18">
        <v>197</v>
      </c>
      <c r="J31" s="18">
        <v>195</v>
      </c>
      <c r="K31" s="21">
        <v>6</v>
      </c>
      <c r="L31" s="21">
        <v>1178.001</v>
      </c>
      <c r="M31" s="22">
        <v>196.33349999999999</v>
      </c>
      <c r="N31" s="23">
        <v>10</v>
      </c>
      <c r="O31" s="24">
        <v>206.33349999999999</v>
      </c>
    </row>
    <row r="33" spans="11:15" x14ac:dyDescent="0.3">
      <c r="K33" s="8">
        <f>SUM(K2:K32)</f>
        <v>124</v>
      </c>
      <c r="L33" s="8">
        <f>SUM(L2:L32)</f>
        <v>24077.005000000001</v>
      </c>
      <c r="M33" s="7">
        <f>SUM(L33/K33)</f>
        <v>194.16939516129034</v>
      </c>
      <c r="N33" s="8">
        <f>SUM(N2:N32)</f>
        <v>149</v>
      </c>
      <c r="O33" s="12">
        <f>SUM(M33+N33)</f>
        <v>343.16939516129037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7:C7 E7:J7" name="Range1_4_4"/>
    <protectedRange algorithmName="SHA-512" hashValue="ON39YdpmFHfN9f47KpiRvqrKx0V9+erV1CNkpWzYhW/Qyc6aT8rEyCrvauWSYGZK2ia3o7vd3akF07acHAFpOA==" saltValue="yVW9XmDwTqEnmpSGai0KYg==" spinCount="100000" sqref="D7" name="Range1_1_2_5"/>
    <protectedRange algorithmName="SHA-512" hashValue="ON39YdpmFHfN9f47KpiRvqrKx0V9+erV1CNkpWzYhW/Qyc6aT8rEyCrvauWSYGZK2ia3o7vd3akF07acHAFpOA==" saltValue="yVW9XmDwTqEnmpSGai0KYg==" spinCount="100000" sqref="B8:C8 E8:J8" name="Range1_5_3"/>
    <protectedRange algorithmName="SHA-512" hashValue="ON39YdpmFHfN9f47KpiRvqrKx0V9+erV1CNkpWzYhW/Qyc6aT8rEyCrvauWSYGZK2ia3o7vd3akF07acHAFpOA==" saltValue="yVW9XmDwTqEnmpSGai0KYg==" spinCount="100000" sqref="D8" name="Range1_1_3_3"/>
    <protectedRange algorithmName="SHA-512" hashValue="ON39YdpmFHfN9f47KpiRvqrKx0V9+erV1CNkpWzYhW/Qyc6aT8rEyCrvauWSYGZK2ia3o7vd3akF07acHAFpOA==" saltValue="yVW9XmDwTqEnmpSGai0KYg==" spinCount="100000" sqref="E9:J9 B9:C9" name="Range1_19"/>
    <protectedRange algorithmName="SHA-512" hashValue="ON39YdpmFHfN9f47KpiRvqrKx0V9+erV1CNkpWzYhW/Qyc6aT8rEyCrvauWSYGZK2ia3o7vd3akF07acHAFpOA==" saltValue="yVW9XmDwTqEnmpSGai0KYg==" spinCount="100000" sqref="D9" name="Range1_1_24"/>
    <protectedRange algorithmName="SHA-512" hashValue="ON39YdpmFHfN9f47KpiRvqrKx0V9+erV1CNkpWzYhW/Qyc6aT8rEyCrvauWSYGZK2ia3o7vd3akF07acHAFpOA==" saltValue="yVW9XmDwTqEnmpSGai0KYg==" spinCount="100000" sqref="E14:J14 B14:C14" name="Range1_4"/>
    <protectedRange algorithmName="SHA-512" hashValue="ON39YdpmFHfN9f47KpiRvqrKx0V9+erV1CNkpWzYhW/Qyc6aT8rEyCrvauWSYGZK2ia3o7vd3akF07acHAFpOA==" saltValue="yVW9XmDwTqEnmpSGai0KYg==" spinCount="100000" sqref="D14" name="Range1_1_2"/>
    <protectedRange algorithmName="SHA-512" hashValue="ON39YdpmFHfN9f47KpiRvqrKx0V9+erV1CNkpWzYhW/Qyc6aT8rEyCrvauWSYGZK2ia3o7vd3akF07acHAFpOA==" saltValue="yVW9XmDwTqEnmpSGai0KYg==" spinCount="100000" sqref="B15:C15 E15:J15" name="Range1_5"/>
    <protectedRange algorithmName="SHA-512" hashValue="ON39YdpmFHfN9f47KpiRvqrKx0V9+erV1CNkpWzYhW/Qyc6aT8rEyCrvauWSYGZK2ia3o7vd3akF07acHAFpOA==" saltValue="yVW9XmDwTqEnmpSGai0KYg==" spinCount="100000" sqref="D15:D16" name="Range1_1_3"/>
    <protectedRange algorithmName="SHA-512" hashValue="ON39YdpmFHfN9f47KpiRvqrKx0V9+erV1CNkpWzYhW/Qyc6aT8rEyCrvauWSYGZK2ia3o7vd3akF07acHAFpOA==" saltValue="yVW9XmDwTqEnmpSGai0KYg==" spinCount="100000" sqref="B16:C16 I16:J16" name="Range1_24"/>
    <protectedRange algorithmName="SHA-512" hashValue="ON39YdpmFHfN9f47KpiRvqrKx0V9+erV1CNkpWzYhW/Qyc6aT8rEyCrvauWSYGZK2ia3o7vd3akF07acHAFpOA==" saltValue="yVW9XmDwTqEnmpSGai0KYg==" spinCount="100000" sqref="E16:H16" name="Range1_3_6"/>
    <protectedRange algorithmName="SHA-512" hashValue="ON39YdpmFHfN9f47KpiRvqrKx0V9+erV1CNkpWzYhW/Qyc6aT8rEyCrvauWSYGZK2ia3o7vd3akF07acHAFpOA==" saltValue="yVW9XmDwTqEnmpSGai0KYg==" spinCount="100000" sqref="B17:C17 E17:J17" name="Range1_4_1_1_1_2"/>
    <protectedRange algorithmName="SHA-512" hashValue="ON39YdpmFHfN9f47KpiRvqrKx0V9+erV1CNkpWzYhW/Qyc6aT8rEyCrvauWSYGZK2ia3o7vd3akF07acHAFpOA==" saltValue="yVW9XmDwTqEnmpSGai0KYg==" spinCount="100000" sqref="D17" name="Range1_1_4_1_1_1"/>
    <protectedRange algorithmName="SHA-512" hashValue="ON39YdpmFHfN9f47KpiRvqrKx0V9+erV1CNkpWzYhW/Qyc6aT8rEyCrvauWSYGZK2ia3o7vd3akF07acHAFpOA==" saltValue="yVW9XmDwTqEnmpSGai0KYg==" spinCount="100000" sqref="B18:C18" name="Range1_1_2_2_1_1_2"/>
    <protectedRange algorithmName="SHA-512" hashValue="ON39YdpmFHfN9f47KpiRvqrKx0V9+erV1CNkpWzYhW/Qyc6aT8rEyCrvauWSYGZK2ia3o7vd3akF07acHAFpOA==" saltValue="yVW9XmDwTqEnmpSGai0KYg==" spinCount="100000" sqref="D18" name="Range1_1_1_2_1_1_1_2"/>
    <protectedRange algorithmName="SHA-512" hashValue="ON39YdpmFHfN9f47KpiRvqrKx0V9+erV1CNkpWzYhW/Qyc6aT8rEyCrvauWSYGZK2ia3o7vd3akF07acHAFpOA==" saltValue="yVW9XmDwTqEnmpSGai0KYg==" spinCount="100000" sqref="E18:J18" name="Range1_4_2_1_1_2"/>
    <protectedRange algorithmName="SHA-512" hashValue="ON39YdpmFHfN9f47KpiRvqrKx0V9+erV1CNkpWzYhW/Qyc6aT8rEyCrvauWSYGZK2ia3o7vd3akF07acHAFpOA==" saltValue="yVW9XmDwTqEnmpSGai0KYg==" spinCount="100000" sqref="I19:J19 B19:C19" name="Range1_12"/>
    <protectedRange algorithmName="SHA-512" hashValue="ON39YdpmFHfN9f47KpiRvqrKx0V9+erV1CNkpWzYhW/Qyc6aT8rEyCrvauWSYGZK2ia3o7vd3akF07acHAFpOA==" saltValue="yVW9XmDwTqEnmpSGai0KYg==" spinCount="100000" sqref="D19" name="Range1_1_8"/>
    <protectedRange algorithmName="SHA-512" hashValue="ON39YdpmFHfN9f47KpiRvqrKx0V9+erV1CNkpWzYhW/Qyc6aT8rEyCrvauWSYGZK2ia3o7vd3akF07acHAFpOA==" saltValue="yVW9XmDwTqEnmpSGai0KYg==" spinCount="100000" sqref="E19:H19" name="Range1_3_3"/>
    <protectedRange algorithmName="SHA-512" hashValue="ON39YdpmFHfN9f47KpiRvqrKx0V9+erV1CNkpWzYhW/Qyc6aT8rEyCrvauWSYGZK2ia3o7vd3akF07acHAFpOA==" saltValue="yVW9XmDwTqEnmpSGai0KYg==" spinCount="100000" sqref="B20:C20 E20:J20" name="Range1_2_2_1"/>
    <protectedRange algorithmName="SHA-512" hashValue="ON39YdpmFHfN9f47KpiRvqrKx0V9+erV1CNkpWzYhW/Qyc6aT8rEyCrvauWSYGZK2ia3o7vd3akF07acHAFpOA==" saltValue="yVW9XmDwTqEnmpSGai0KYg==" spinCount="100000" sqref="D20" name="Range1_1_1_3_1"/>
    <protectedRange algorithmName="SHA-512" hashValue="ON39YdpmFHfN9f47KpiRvqrKx0V9+erV1CNkpWzYhW/Qyc6aT8rEyCrvauWSYGZK2ia3o7vd3akF07acHAFpOA==" saltValue="yVW9XmDwTqEnmpSGai0KYg==" spinCount="100000" sqref="B21:C21 I21:J21" name="Range1_60_1"/>
    <protectedRange algorithmName="SHA-512" hashValue="ON39YdpmFHfN9f47KpiRvqrKx0V9+erV1CNkpWzYhW/Qyc6aT8rEyCrvauWSYGZK2ia3o7vd3akF07acHAFpOA==" saltValue="yVW9XmDwTqEnmpSGai0KYg==" spinCount="100000" sqref="D21" name="Range1_1_61_1"/>
    <protectedRange algorithmName="SHA-512" hashValue="ON39YdpmFHfN9f47KpiRvqrKx0V9+erV1CNkpWzYhW/Qyc6aT8rEyCrvauWSYGZK2ia3o7vd3akF07acHAFpOA==" saltValue="yVW9XmDwTqEnmpSGai0KYg==" spinCount="100000" sqref="E21:H21" name="Range1_3_15_1"/>
    <protectedRange algorithmName="SHA-512" hashValue="ON39YdpmFHfN9f47KpiRvqrKx0V9+erV1CNkpWzYhW/Qyc6aT8rEyCrvauWSYGZK2ia3o7vd3akF07acHAFpOA==" saltValue="yVW9XmDwTqEnmpSGai0KYg==" spinCount="100000" sqref="B22:C23 E22:J23" name="Range1_8"/>
    <protectedRange algorithmName="SHA-512" hashValue="ON39YdpmFHfN9f47KpiRvqrKx0V9+erV1CNkpWzYhW/Qyc6aT8rEyCrvauWSYGZK2ia3o7vd3akF07acHAFpOA==" saltValue="yVW9XmDwTqEnmpSGai0KYg==" spinCount="100000" sqref="D22:D23" name="Range1_1_6"/>
    <protectedRange algorithmName="SHA-512" hashValue="ON39YdpmFHfN9f47KpiRvqrKx0V9+erV1CNkpWzYhW/Qyc6aT8rEyCrvauWSYGZK2ia3o7vd3akF07acHAFpOA==" saltValue="yVW9XmDwTqEnmpSGai0KYg==" spinCount="100000" sqref="E29:J29" name="Range1_32"/>
    <protectedRange algorithmName="SHA-512" hashValue="ON39YdpmFHfN9f47KpiRvqrKx0V9+erV1CNkpWzYhW/Qyc6aT8rEyCrvauWSYGZK2ia3o7vd3akF07acHAFpOA==" saltValue="yVW9XmDwTqEnmpSGai0KYg==" spinCount="100000" sqref="B29:C29" name="Range1_1_2_3"/>
    <protectedRange algorithmName="SHA-512" hashValue="ON39YdpmFHfN9f47KpiRvqrKx0V9+erV1CNkpWzYhW/Qyc6aT8rEyCrvauWSYGZK2ia3o7vd3akF07acHAFpOA==" saltValue="yVW9XmDwTqEnmpSGai0KYg==" spinCount="100000" sqref="D29" name="Range1_1_1_2_1"/>
    <protectedRange algorithmName="SHA-512" hashValue="ON39YdpmFHfN9f47KpiRvqrKx0V9+erV1CNkpWzYhW/Qyc6aT8rEyCrvauWSYGZK2ia3o7vd3akF07acHAFpOA==" saltValue="yVW9XmDwTqEnmpSGai0KYg==" spinCount="100000" sqref="I30:J30 B30:C30" name="Range1_27"/>
    <protectedRange algorithmName="SHA-512" hashValue="ON39YdpmFHfN9f47KpiRvqrKx0V9+erV1CNkpWzYhW/Qyc6aT8rEyCrvauWSYGZK2ia3o7vd3akF07acHAFpOA==" saltValue="yVW9XmDwTqEnmpSGai0KYg==" spinCount="100000" sqref="D30" name="Range1_1_31"/>
    <protectedRange algorithmName="SHA-512" hashValue="ON39YdpmFHfN9f47KpiRvqrKx0V9+erV1CNkpWzYhW/Qyc6aT8rEyCrvauWSYGZK2ia3o7vd3akF07acHAFpOA==" saltValue="yVW9XmDwTqEnmpSGai0KYg==" spinCount="100000" sqref="E30:H30" name="Range1_3_8"/>
    <protectedRange algorithmName="SHA-512" hashValue="ON39YdpmFHfN9f47KpiRvqrKx0V9+erV1CNkpWzYhW/Qyc6aT8rEyCrvauWSYGZK2ia3o7vd3akF07acHAFpOA==" saltValue="yVW9XmDwTqEnmpSGai0KYg==" spinCount="100000" sqref="B31:C31 I31:J31" name="Range1_39_1"/>
    <protectedRange algorithmName="SHA-512" hashValue="ON39YdpmFHfN9f47KpiRvqrKx0V9+erV1CNkpWzYhW/Qyc6aT8rEyCrvauWSYGZK2ia3o7vd3akF07acHAFpOA==" saltValue="yVW9XmDwTqEnmpSGai0KYg==" spinCount="100000" sqref="D31" name="Range1_1_35_1"/>
    <protectedRange algorithmName="SHA-512" hashValue="ON39YdpmFHfN9f47KpiRvqrKx0V9+erV1CNkpWzYhW/Qyc6aT8rEyCrvauWSYGZK2ia3o7vd3akF07acHAFpOA==" saltValue="yVW9XmDwTqEnmpSGai0KYg==" spinCount="100000" sqref="E31:H31" name="Range1_3_20_1"/>
  </protectedRanges>
  <sortState xmlns:xlrd2="http://schemas.microsoft.com/office/spreadsheetml/2017/richdata2" ref="A2:O11">
    <sortCondition ref="C2:C11"/>
  </sortState>
  <conditionalFormatting sqref="E2">
    <cfRule type="top10" dxfId="615" priority="200" rank="1"/>
  </conditionalFormatting>
  <conditionalFormatting sqref="F2">
    <cfRule type="top10" dxfId="614" priority="199" rank="1"/>
  </conditionalFormatting>
  <conditionalFormatting sqref="G2">
    <cfRule type="top10" dxfId="613" priority="198" rank="1"/>
  </conditionalFormatting>
  <conditionalFormatting sqref="H2">
    <cfRule type="top10" dxfId="612" priority="197" rank="1"/>
  </conditionalFormatting>
  <conditionalFormatting sqref="I2">
    <cfRule type="top10" dxfId="611" priority="196" rank="1"/>
  </conditionalFormatting>
  <conditionalFormatting sqref="J2">
    <cfRule type="top10" dxfId="610" priority="195" rank="1"/>
  </conditionalFormatting>
  <conditionalFormatting sqref="E4">
    <cfRule type="top10" dxfId="609" priority="189" rank="1"/>
  </conditionalFormatting>
  <conditionalFormatting sqref="F4">
    <cfRule type="top10" dxfId="608" priority="190" rank="1"/>
  </conditionalFormatting>
  <conditionalFormatting sqref="G4">
    <cfRule type="top10" dxfId="607" priority="191" rank="1"/>
  </conditionalFormatting>
  <conditionalFormatting sqref="H4">
    <cfRule type="top10" dxfId="606" priority="192" rank="1"/>
  </conditionalFormatting>
  <conditionalFormatting sqref="I4">
    <cfRule type="top10" dxfId="605" priority="193" rank="1"/>
  </conditionalFormatting>
  <conditionalFormatting sqref="J4">
    <cfRule type="top10" dxfId="604" priority="194" rank="1"/>
  </conditionalFormatting>
  <conditionalFormatting sqref="E5">
    <cfRule type="top10" dxfId="603" priority="183" rank="1"/>
  </conditionalFormatting>
  <conditionalFormatting sqref="F5">
    <cfRule type="top10" dxfId="602" priority="184" rank="1"/>
  </conditionalFormatting>
  <conditionalFormatting sqref="G5">
    <cfRule type="top10" dxfId="601" priority="185" rank="1"/>
  </conditionalFormatting>
  <conditionalFormatting sqref="H5">
    <cfRule type="top10" dxfId="600" priority="186" rank="1"/>
  </conditionalFormatting>
  <conditionalFormatting sqref="I5">
    <cfRule type="top10" dxfId="599" priority="187" rank="1"/>
  </conditionalFormatting>
  <conditionalFormatting sqref="J5">
    <cfRule type="top10" dxfId="598" priority="188" rank="1"/>
  </conditionalFormatting>
  <conditionalFormatting sqref="E6">
    <cfRule type="top10" dxfId="597" priority="182" rank="1"/>
  </conditionalFormatting>
  <conditionalFormatting sqref="F6">
    <cfRule type="top10" dxfId="596" priority="181" rank="1"/>
  </conditionalFormatting>
  <conditionalFormatting sqref="G6">
    <cfRule type="top10" dxfId="595" priority="180" rank="1"/>
  </conditionalFormatting>
  <conditionalFormatting sqref="H6">
    <cfRule type="top10" dxfId="594" priority="179" rank="1"/>
  </conditionalFormatting>
  <conditionalFormatting sqref="I6">
    <cfRule type="top10" dxfId="593" priority="178" rank="1"/>
  </conditionalFormatting>
  <conditionalFormatting sqref="J6">
    <cfRule type="top10" dxfId="592" priority="177" rank="1"/>
  </conditionalFormatting>
  <conditionalFormatting sqref="E7">
    <cfRule type="top10" dxfId="591" priority="146" rank="1"/>
  </conditionalFormatting>
  <conditionalFormatting sqref="F7">
    <cfRule type="top10" dxfId="590" priority="145" rank="1"/>
  </conditionalFormatting>
  <conditionalFormatting sqref="G7">
    <cfRule type="top10" dxfId="589" priority="144" rank="1"/>
  </conditionalFormatting>
  <conditionalFormatting sqref="H7">
    <cfRule type="top10" dxfId="588" priority="143" rank="1"/>
  </conditionalFormatting>
  <conditionalFormatting sqref="I7">
    <cfRule type="top10" dxfId="587" priority="142" rank="1"/>
  </conditionalFormatting>
  <conditionalFormatting sqref="J7">
    <cfRule type="top10" dxfId="586" priority="141" rank="1"/>
  </conditionalFormatting>
  <conditionalFormatting sqref="I8">
    <cfRule type="top10" dxfId="585" priority="140" rank="1"/>
  </conditionalFormatting>
  <conditionalFormatting sqref="H8">
    <cfRule type="top10" dxfId="584" priority="136" rank="1"/>
  </conditionalFormatting>
  <conditionalFormatting sqref="J8">
    <cfRule type="top10" dxfId="583" priority="137" rank="1"/>
  </conditionalFormatting>
  <conditionalFormatting sqref="G8">
    <cfRule type="top10" dxfId="582" priority="139" rank="1"/>
  </conditionalFormatting>
  <conditionalFormatting sqref="F8">
    <cfRule type="top10" dxfId="581" priority="138" rank="1"/>
  </conditionalFormatting>
  <conditionalFormatting sqref="E8">
    <cfRule type="top10" dxfId="580" priority="135" rank="1"/>
  </conditionalFormatting>
  <conditionalFormatting sqref="F9">
    <cfRule type="top10" dxfId="579" priority="129" rank="1"/>
  </conditionalFormatting>
  <conditionalFormatting sqref="G9">
    <cfRule type="top10" dxfId="578" priority="130" rank="1"/>
  </conditionalFormatting>
  <conditionalFormatting sqref="H9">
    <cfRule type="top10" dxfId="577" priority="131" rank="1"/>
  </conditionalFormatting>
  <conditionalFormatting sqref="I9">
    <cfRule type="top10" dxfId="576" priority="132" rank="1"/>
  </conditionalFormatting>
  <conditionalFormatting sqref="J9">
    <cfRule type="top10" dxfId="575" priority="133" rank="1"/>
  </conditionalFormatting>
  <conditionalFormatting sqref="E9">
    <cfRule type="top10" dxfId="574" priority="134" rank="1"/>
  </conditionalFormatting>
  <conditionalFormatting sqref="E9:J9">
    <cfRule type="cellIs" dxfId="573" priority="128" operator="equal">
      <formula>200</formula>
    </cfRule>
  </conditionalFormatting>
  <conditionalFormatting sqref="E10">
    <cfRule type="top10" dxfId="572" priority="127" rank="1"/>
  </conditionalFormatting>
  <conditionalFormatting sqref="F10">
    <cfRule type="top10" dxfId="571" priority="126" rank="1"/>
  </conditionalFormatting>
  <conditionalFormatting sqref="G10">
    <cfRule type="top10" dxfId="570" priority="125" rank="1"/>
  </conditionalFormatting>
  <conditionalFormatting sqref="H10">
    <cfRule type="top10" dxfId="569" priority="124" rank="1"/>
  </conditionalFormatting>
  <conditionalFormatting sqref="I10">
    <cfRule type="top10" dxfId="568" priority="123" rank="1"/>
  </conditionalFormatting>
  <conditionalFormatting sqref="J10">
    <cfRule type="top10" dxfId="567" priority="122" rank="1"/>
  </conditionalFormatting>
  <conditionalFormatting sqref="E11">
    <cfRule type="top10" dxfId="566" priority="121" rank="1"/>
  </conditionalFormatting>
  <conditionalFormatting sqref="F11">
    <cfRule type="top10" dxfId="565" priority="120" rank="1"/>
  </conditionalFormatting>
  <conditionalFormatting sqref="G11">
    <cfRule type="top10" dxfId="564" priority="119" rank="1"/>
  </conditionalFormatting>
  <conditionalFormatting sqref="H11">
    <cfRule type="top10" dxfId="563" priority="118" rank="1"/>
  </conditionalFormatting>
  <conditionalFormatting sqref="I11">
    <cfRule type="top10" dxfId="562" priority="117" rank="1"/>
  </conditionalFormatting>
  <conditionalFormatting sqref="J11">
    <cfRule type="top10" dxfId="561" priority="116" rank="1"/>
  </conditionalFormatting>
  <conditionalFormatting sqref="F12">
    <cfRule type="top10" dxfId="560" priority="114" rank="1"/>
  </conditionalFormatting>
  <conditionalFormatting sqref="G12">
    <cfRule type="top10" dxfId="559" priority="113" rank="1"/>
  </conditionalFormatting>
  <conditionalFormatting sqref="H12">
    <cfRule type="top10" dxfId="558" priority="112" rank="1"/>
  </conditionalFormatting>
  <conditionalFormatting sqref="I12">
    <cfRule type="top10" dxfId="557" priority="110" rank="1"/>
  </conditionalFormatting>
  <conditionalFormatting sqref="J12">
    <cfRule type="top10" dxfId="556" priority="111" rank="1"/>
  </conditionalFormatting>
  <conditionalFormatting sqref="E12">
    <cfRule type="top10" dxfId="555" priority="115" rank="1"/>
  </conditionalFormatting>
  <conditionalFormatting sqref="J13">
    <cfRule type="top10" dxfId="554" priority="104" rank="1"/>
  </conditionalFormatting>
  <conditionalFormatting sqref="I13">
    <cfRule type="top10" dxfId="553" priority="105" rank="1"/>
  </conditionalFormatting>
  <conditionalFormatting sqref="H13">
    <cfRule type="top10" dxfId="552" priority="106" rank="1"/>
  </conditionalFormatting>
  <conditionalFormatting sqref="G13">
    <cfRule type="top10" dxfId="551" priority="107" rank="1"/>
  </conditionalFormatting>
  <conditionalFormatting sqref="F13">
    <cfRule type="top10" dxfId="550" priority="108" rank="1"/>
  </conditionalFormatting>
  <conditionalFormatting sqref="E13">
    <cfRule type="top10" dxfId="549" priority="109" rank="1"/>
  </conditionalFormatting>
  <conditionalFormatting sqref="E14:J14">
    <cfRule type="cellIs" dxfId="548" priority="103" operator="equal">
      <formula>200</formula>
    </cfRule>
  </conditionalFormatting>
  <conditionalFormatting sqref="F14">
    <cfRule type="top10" dxfId="547" priority="97" rank="1"/>
  </conditionalFormatting>
  <conditionalFormatting sqref="G14">
    <cfRule type="top10" dxfId="546" priority="98" rank="1"/>
  </conditionalFormatting>
  <conditionalFormatting sqref="H14">
    <cfRule type="top10" dxfId="545" priority="99" rank="1"/>
  </conditionalFormatting>
  <conditionalFormatting sqref="I14">
    <cfRule type="top10" dxfId="544" priority="100" rank="1"/>
  </conditionalFormatting>
  <conditionalFormatting sqref="J14">
    <cfRule type="top10" dxfId="543" priority="101" rank="1"/>
  </conditionalFormatting>
  <conditionalFormatting sqref="E14">
    <cfRule type="top10" dxfId="542" priority="102" rank="1"/>
  </conditionalFormatting>
  <conditionalFormatting sqref="F15">
    <cfRule type="top10" dxfId="541" priority="91" rank="1"/>
  </conditionalFormatting>
  <conditionalFormatting sqref="G15">
    <cfRule type="top10" dxfId="540" priority="92" rank="1"/>
  </conditionalFormatting>
  <conditionalFormatting sqref="H15">
    <cfRule type="top10" dxfId="539" priority="93" rank="1"/>
  </conditionalFormatting>
  <conditionalFormatting sqref="I15">
    <cfRule type="top10" dxfId="538" priority="94" rank="1"/>
  </conditionalFormatting>
  <conditionalFormatting sqref="J15">
    <cfRule type="top10" dxfId="537" priority="95" rank="1"/>
  </conditionalFormatting>
  <conditionalFormatting sqref="E15">
    <cfRule type="top10" dxfId="536" priority="96" rank="1"/>
  </conditionalFormatting>
  <conditionalFormatting sqref="E15:J15">
    <cfRule type="cellIs" dxfId="535" priority="90" operator="equal">
      <formula>200</formula>
    </cfRule>
  </conditionalFormatting>
  <conditionalFormatting sqref="F16">
    <cfRule type="top10" dxfId="534" priority="87" rank="1"/>
  </conditionalFormatting>
  <conditionalFormatting sqref="I16">
    <cfRule type="top10" dxfId="533" priority="84" rank="1"/>
    <cfRule type="top10" dxfId="532" priority="89" rank="1"/>
  </conditionalFormatting>
  <conditionalFormatting sqref="E16">
    <cfRule type="top10" dxfId="531" priority="88" rank="1"/>
  </conditionalFormatting>
  <conditionalFormatting sqref="G16">
    <cfRule type="top10" dxfId="530" priority="86" rank="1"/>
  </conditionalFormatting>
  <conditionalFormatting sqref="H16">
    <cfRule type="top10" dxfId="529" priority="85" rank="1"/>
  </conditionalFormatting>
  <conditionalFormatting sqref="J16">
    <cfRule type="top10" dxfId="528" priority="83" rank="1"/>
  </conditionalFormatting>
  <conditionalFormatting sqref="E16:J16">
    <cfRule type="cellIs" dxfId="527" priority="82" operator="greaterThanOrEqual">
      <formula>200</formula>
    </cfRule>
  </conditionalFormatting>
  <conditionalFormatting sqref="E17">
    <cfRule type="top10" dxfId="526" priority="81" rank="1"/>
  </conditionalFormatting>
  <conditionalFormatting sqref="F17">
    <cfRule type="top10" dxfId="525" priority="80" rank="1"/>
  </conditionalFormatting>
  <conditionalFormatting sqref="G17">
    <cfRule type="top10" dxfId="524" priority="79" rank="1"/>
  </conditionalFormatting>
  <conditionalFormatting sqref="H17">
    <cfRule type="top10" dxfId="523" priority="78" rank="1"/>
  </conditionalFormatting>
  <conditionalFormatting sqref="I17">
    <cfRule type="top10" dxfId="522" priority="77" rank="1"/>
  </conditionalFormatting>
  <conditionalFormatting sqref="J17">
    <cfRule type="top10" dxfId="521" priority="76" rank="1"/>
  </conditionalFormatting>
  <conditionalFormatting sqref="E18">
    <cfRule type="top10" dxfId="520" priority="75" rank="1"/>
  </conditionalFormatting>
  <conditionalFormatting sqref="F18">
    <cfRule type="top10" dxfId="519" priority="74" rank="1"/>
  </conditionalFormatting>
  <conditionalFormatting sqref="G18">
    <cfRule type="top10" dxfId="518" priority="73" rank="1"/>
  </conditionalFormatting>
  <conditionalFormatting sqref="H18">
    <cfRule type="top10" dxfId="517" priority="72" rank="1"/>
  </conditionalFormatting>
  <conditionalFormatting sqref="I18">
    <cfRule type="top10" dxfId="516" priority="71" rank="1"/>
  </conditionalFormatting>
  <conditionalFormatting sqref="J18">
    <cfRule type="top10" dxfId="515" priority="70" rank="1"/>
  </conditionalFormatting>
  <conditionalFormatting sqref="F19">
    <cfRule type="top10" dxfId="514" priority="64" rank="1"/>
  </conditionalFormatting>
  <conditionalFormatting sqref="G19">
    <cfRule type="top10" dxfId="513" priority="65" rank="1"/>
  </conditionalFormatting>
  <conditionalFormatting sqref="H19">
    <cfRule type="top10" dxfId="512" priority="66" rank="1"/>
  </conditionalFormatting>
  <conditionalFormatting sqref="I19">
    <cfRule type="top10" dxfId="511" priority="67" rank="1"/>
  </conditionalFormatting>
  <conditionalFormatting sqref="J19">
    <cfRule type="top10" dxfId="510" priority="68" rank="1"/>
  </conditionalFormatting>
  <conditionalFormatting sqref="E19">
    <cfRule type="top10" dxfId="509" priority="69" rank="1"/>
  </conditionalFormatting>
  <conditionalFormatting sqref="J20">
    <cfRule type="top10" dxfId="508" priority="58" rank="1"/>
  </conditionalFormatting>
  <conditionalFormatting sqref="I20">
    <cfRule type="top10" dxfId="507" priority="59" rank="1"/>
  </conditionalFormatting>
  <conditionalFormatting sqref="H20">
    <cfRule type="top10" dxfId="506" priority="60" rank="1"/>
  </conditionalFormatting>
  <conditionalFormatting sqref="G20">
    <cfRule type="top10" dxfId="505" priority="61" rank="1"/>
  </conditionalFormatting>
  <conditionalFormatting sqref="F20">
    <cfRule type="top10" dxfId="504" priority="62" rank="1"/>
  </conditionalFormatting>
  <conditionalFormatting sqref="E20">
    <cfRule type="top10" dxfId="503" priority="63" rank="1"/>
  </conditionalFormatting>
  <conditionalFormatting sqref="E21:J21">
    <cfRule type="cellIs" dxfId="502" priority="57" operator="greaterThanOrEqual">
      <formula>200</formula>
    </cfRule>
  </conditionalFormatting>
  <conditionalFormatting sqref="F21">
    <cfRule type="top10" dxfId="501" priority="54" rank="1"/>
  </conditionalFormatting>
  <conditionalFormatting sqref="I21">
    <cfRule type="top10" dxfId="500" priority="51" rank="1"/>
    <cfRule type="top10" dxfId="499" priority="56" rank="1"/>
  </conditionalFormatting>
  <conditionalFormatting sqref="E21">
    <cfRule type="top10" dxfId="498" priority="55" rank="1"/>
  </conditionalFormatting>
  <conditionalFormatting sqref="G21">
    <cfRule type="top10" dxfId="497" priority="53" rank="1"/>
  </conditionalFormatting>
  <conditionalFormatting sqref="H21">
    <cfRule type="top10" dxfId="496" priority="52" rank="1"/>
  </conditionalFormatting>
  <conditionalFormatting sqref="J21">
    <cfRule type="top10" dxfId="495" priority="50" rank="1"/>
  </conditionalFormatting>
  <conditionalFormatting sqref="E22:J23">
    <cfRule type="cellIs" dxfId="494" priority="49" operator="equal">
      <formula>200</formula>
    </cfRule>
  </conditionalFormatting>
  <conditionalFormatting sqref="F22:F23">
    <cfRule type="top10" dxfId="493" priority="43" rank="1"/>
  </conditionalFormatting>
  <conditionalFormatting sqref="G22:G23">
    <cfRule type="top10" dxfId="492" priority="44" rank="1"/>
  </conditionalFormatting>
  <conditionalFormatting sqref="H22:H23">
    <cfRule type="top10" dxfId="491" priority="45" rank="1"/>
  </conditionalFormatting>
  <conditionalFormatting sqref="I22:I23">
    <cfRule type="top10" dxfId="490" priority="46" rank="1"/>
  </conditionalFormatting>
  <conditionalFormatting sqref="J22:J23">
    <cfRule type="top10" dxfId="489" priority="47" rank="1"/>
  </conditionalFormatting>
  <conditionalFormatting sqref="E22:E23">
    <cfRule type="top10" dxfId="488" priority="48" rank="1"/>
  </conditionalFormatting>
  <conditionalFormatting sqref="F24">
    <cfRule type="top10" dxfId="487" priority="37" rank="1"/>
  </conditionalFormatting>
  <conditionalFormatting sqref="G24">
    <cfRule type="top10" dxfId="486" priority="38" rank="1"/>
  </conditionalFormatting>
  <conditionalFormatting sqref="H24">
    <cfRule type="top10" dxfId="485" priority="39" rank="1"/>
  </conditionalFormatting>
  <conditionalFormatting sqref="I24">
    <cfRule type="top10" dxfId="484" priority="40" rank="1"/>
  </conditionalFormatting>
  <conditionalFormatting sqref="J24">
    <cfRule type="top10" dxfId="483" priority="41" rank="1"/>
  </conditionalFormatting>
  <conditionalFormatting sqref="E24">
    <cfRule type="top10" dxfId="482" priority="42" rank="1"/>
  </conditionalFormatting>
  <conditionalFormatting sqref="E24:J24">
    <cfRule type="cellIs" dxfId="481" priority="36" operator="equal">
      <formula>200</formula>
    </cfRule>
  </conditionalFormatting>
  <conditionalFormatting sqref="F25">
    <cfRule type="top10" dxfId="480" priority="33" rank="1"/>
  </conditionalFormatting>
  <conditionalFormatting sqref="I25">
    <cfRule type="top10" dxfId="479" priority="30" rank="1"/>
    <cfRule type="top10" dxfId="478" priority="35" rank="1"/>
  </conditionalFormatting>
  <conditionalFormatting sqref="E25">
    <cfRule type="top10" dxfId="477" priority="34" rank="1"/>
  </conditionalFormatting>
  <conditionalFormatting sqref="G25">
    <cfRule type="top10" dxfId="476" priority="32" rank="1"/>
  </conditionalFormatting>
  <conditionalFormatting sqref="H25">
    <cfRule type="top10" dxfId="475" priority="31" rank="1"/>
  </conditionalFormatting>
  <conditionalFormatting sqref="J25">
    <cfRule type="top10" dxfId="474" priority="29" rank="1"/>
  </conditionalFormatting>
  <conditionalFormatting sqref="E25:J25">
    <cfRule type="cellIs" dxfId="473" priority="28" operator="greaterThanOrEqual">
      <formula>200</formula>
    </cfRule>
  </conditionalFormatting>
  <conditionalFormatting sqref="F26:F28">
    <cfRule type="top10" dxfId="472" priority="25" rank="1"/>
  </conditionalFormatting>
  <conditionalFormatting sqref="I26:I28">
    <cfRule type="top10" dxfId="471" priority="22" rank="1"/>
    <cfRule type="top10" dxfId="470" priority="27" rank="1"/>
  </conditionalFormatting>
  <conditionalFormatting sqref="E26:E28">
    <cfRule type="top10" dxfId="469" priority="26" rank="1"/>
  </conditionalFormatting>
  <conditionalFormatting sqref="G26:G28">
    <cfRule type="top10" dxfId="468" priority="24" rank="1"/>
  </conditionalFormatting>
  <conditionalFormatting sqref="H26:H28">
    <cfRule type="top10" dxfId="467" priority="23" rank="1"/>
  </conditionalFormatting>
  <conditionalFormatting sqref="J26:J28">
    <cfRule type="top10" dxfId="466" priority="21" rank="1"/>
  </conditionalFormatting>
  <conditionalFormatting sqref="E26:J28">
    <cfRule type="cellIs" dxfId="465" priority="20" operator="greaterThanOrEqual">
      <formula>200</formula>
    </cfRule>
  </conditionalFormatting>
  <conditionalFormatting sqref="F29">
    <cfRule type="top10" dxfId="464" priority="14" rank="1"/>
  </conditionalFormatting>
  <conditionalFormatting sqref="G29">
    <cfRule type="top10" dxfId="463" priority="15" rank="1"/>
  </conditionalFormatting>
  <conditionalFormatting sqref="H29">
    <cfRule type="top10" dxfId="462" priority="16" rank="1"/>
  </conditionalFormatting>
  <conditionalFormatting sqref="I29">
    <cfRule type="top10" dxfId="461" priority="17" rank="1"/>
  </conditionalFormatting>
  <conditionalFormatting sqref="J29">
    <cfRule type="top10" dxfId="460" priority="18" rank="1"/>
  </conditionalFormatting>
  <conditionalFormatting sqref="E29">
    <cfRule type="top10" dxfId="459" priority="19" rank="1"/>
  </conditionalFormatting>
  <conditionalFormatting sqref="E29:J29">
    <cfRule type="cellIs" dxfId="458" priority="13" operator="equal">
      <formula>200</formula>
    </cfRule>
  </conditionalFormatting>
  <conditionalFormatting sqref="F30">
    <cfRule type="top10" dxfId="457" priority="11" rank="1"/>
  </conditionalFormatting>
  <conditionalFormatting sqref="G30">
    <cfRule type="top10" dxfId="456" priority="10" rank="1"/>
  </conditionalFormatting>
  <conditionalFormatting sqref="H30">
    <cfRule type="top10" dxfId="455" priority="9" rank="1"/>
  </conditionalFormatting>
  <conditionalFormatting sqref="I30">
    <cfRule type="top10" dxfId="454" priority="7" rank="1"/>
  </conditionalFormatting>
  <conditionalFormatting sqref="J30">
    <cfRule type="top10" dxfId="453" priority="8" rank="1"/>
  </conditionalFormatting>
  <conditionalFormatting sqref="E30">
    <cfRule type="top10" dxfId="452" priority="12" rank="1"/>
  </conditionalFormatting>
  <conditionalFormatting sqref="F31">
    <cfRule type="top10" dxfId="451" priority="5" rank="1"/>
  </conditionalFormatting>
  <conditionalFormatting sqref="G31">
    <cfRule type="top10" dxfId="450" priority="4" rank="1"/>
  </conditionalFormatting>
  <conditionalFormatting sqref="H31">
    <cfRule type="top10" dxfId="449" priority="3" rank="1"/>
  </conditionalFormatting>
  <conditionalFormatting sqref="I31">
    <cfRule type="top10" dxfId="448" priority="1" rank="1"/>
  </conditionalFormatting>
  <conditionalFormatting sqref="J31">
    <cfRule type="top10" dxfId="447" priority="2" rank="1"/>
  </conditionalFormatting>
  <conditionalFormatting sqref="E31">
    <cfRule type="top10" dxfId="446" priority="6" rank="1"/>
  </conditionalFormatting>
  <hyperlinks>
    <hyperlink ref="Q1" location="'National Rankings'!A1" display="Back to Ranking" xr:uid="{854F6124-16F3-4BB3-9764-75F8B5C0EDA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70A05F-2775-4F9F-AC93-3700BBBC49B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E744A-8E3C-48BA-8929-E8F185B7584E}">
  <sheetPr codeName="Sheet130"/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15" t="s">
        <v>187</v>
      </c>
      <c r="C2" s="16">
        <v>44720</v>
      </c>
      <c r="D2" s="17" t="s">
        <v>79</v>
      </c>
      <c r="E2" s="18">
        <v>196</v>
      </c>
      <c r="F2" s="18">
        <v>200</v>
      </c>
      <c r="G2" s="18">
        <v>193</v>
      </c>
      <c r="H2" s="18">
        <v>197</v>
      </c>
      <c r="I2" s="18"/>
      <c r="J2" s="18"/>
      <c r="K2" s="21">
        <v>4</v>
      </c>
      <c r="L2" s="21">
        <v>786</v>
      </c>
      <c r="M2" s="22">
        <v>196.5</v>
      </c>
      <c r="N2" s="23">
        <v>4</v>
      </c>
      <c r="O2" s="24">
        <v>200.5</v>
      </c>
    </row>
    <row r="4" spans="1:17" x14ac:dyDescent="0.3">
      <c r="K4" s="8">
        <f>SUM(K2:K3)</f>
        <v>4</v>
      </c>
      <c r="L4" s="8">
        <f>SUM(L2:L3)</f>
        <v>786</v>
      </c>
      <c r="M4" s="7">
        <f>SUM(L4/K4)</f>
        <v>196.5</v>
      </c>
      <c r="N4" s="8">
        <f>SUM(N2:N3)</f>
        <v>4</v>
      </c>
      <c r="O4" s="12">
        <f>SUM(M4+N4)</f>
        <v>200.5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J2">
    <cfRule type="top10" dxfId="445" priority="1" rank="1"/>
  </conditionalFormatting>
  <conditionalFormatting sqref="I2">
    <cfRule type="top10" dxfId="444" priority="2" rank="1"/>
  </conditionalFormatting>
  <conditionalFormatting sqref="H2">
    <cfRule type="top10" dxfId="443" priority="3" rank="1"/>
  </conditionalFormatting>
  <conditionalFormatting sqref="G2">
    <cfRule type="top10" dxfId="442" priority="4" rank="1"/>
  </conditionalFormatting>
  <conditionalFormatting sqref="F2">
    <cfRule type="top10" dxfId="441" priority="5" rank="1"/>
  </conditionalFormatting>
  <conditionalFormatting sqref="E2">
    <cfRule type="top10" dxfId="440" priority="6" rank="1"/>
  </conditionalFormatting>
  <hyperlinks>
    <hyperlink ref="Q1" location="'National Rankings'!A1" display="Back to Ranking" xr:uid="{E699C21E-CDC6-4E75-9C6A-665AEC8E84A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7F2308-EE34-4FDD-ABBA-4240F93D1E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99074-8236-47AF-8E0D-7EAA87E573A3}">
  <dimension ref="A1:Q4"/>
  <sheetViews>
    <sheetView workbookViewId="0">
      <selection activeCell="B11" sqref="B1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79" t="s">
        <v>239</v>
      </c>
      <c r="C2" s="16">
        <v>44793</v>
      </c>
      <c r="D2" s="17" t="s">
        <v>79</v>
      </c>
      <c r="E2" s="18">
        <v>186</v>
      </c>
      <c r="F2" s="18">
        <v>184</v>
      </c>
      <c r="G2" s="18">
        <v>187</v>
      </c>
      <c r="H2" s="18">
        <v>0</v>
      </c>
      <c r="I2" s="18">
        <v>0</v>
      </c>
      <c r="J2" s="18">
        <v>0</v>
      </c>
      <c r="K2" s="21">
        <v>6</v>
      </c>
      <c r="L2" s="21">
        <v>557</v>
      </c>
      <c r="M2" s="22">
        <v>92.833333333333329</v>
      </c>
      <c r="N2" s="23">
        <v>4</v>
      </c>
      <c r="O2" s="24">
        <v>96.833333333333329</v>
      </c>
    </row>
    <row r="4" spans="1:17" x14ac:dyDescent="0.3">
      <c r="K4" s="8">
        <f>SUM(K2:K3)</f>
        <v>6</v>
      </c>
      <c r="L4" s="8">
        <f>SUM(L2:L3)</f>
        <v>557</v>
      </c>
      <c r="M4" s="7">
        <f>SUM(L4/K4)</f>
        <v>92.833333333333329</v>
      </c>
      <c r="N4" s="8">
        <f>SUM(N2:N3)</f>
        <v>4</v>
      </c>
      <c r="O4" s="12">
        <f>SUM(M4+N4)</f>
        <v>96.833333333333329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"/>
    <protectedRange algorithmName="SHA-512" hashValue="ON39YdpmFHfN9f47KpiRvqrKx0V9+erV1CNkpWzYhW/Qyc6aT8rEyCrvauWSYGZK2ia3o7vd3akF07acHAFpOA==" saltValue="yVW9XmDwTqEnmpSGai0KYg==" spinCount="100000" sqref="D2" name="Range1_1_6"/>
  </protectedRanges>
  <conditionalFormatting sqref="E2:J2">
    <cfRule type="cellIs" dxfId="439" priority="7" operator="equal">
      <formula>200</formula>
    </cfRule>
  </conditionalFormatting>
  <conditionalFormatting sqref="F2">
    <cfRule type="top10" dxfId="438" priority="1" rank="1"/>
  </conditionalFormatting>
  <conditionalFormatting sqref="G2">
    <cfRule type="top10" dxfId="437" priority="2" rank="1"/>
  </conditionalFormatting>
  <conditionalFormatting sqref="H2">
    <cfRule type="top10" dxfId="436" priority="3" rank="1"/>
  </conditionalFormatting>
  <conditionalFormatting sqref="I2">
    <cfRule type="top10" dxfId="435" priority="4" rank="1"/>
  </conditionalFormatting>
  <conditionalFormatting sqref="J2">
    <cfRule type="top10" dxfId="434" priority="5" rank="1"/>
  </conditionalFormatting>
  <conditionalFormatting sqref="E2">
    <cfRule type="top10" dxfId="433" priority="6" rank="1"/>
  </conditionalFormatting>
  <hyperlinks>
    <hyperlink ref="Q1" location="'National Rankings'!A1" display="Back to Ranking" xr:uid="{9B8A568D-D056-436B-84DA-89855010EC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8B6F88-AB7C-42DB-AB73-6B3F8F3234A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07877-2AA8-4028-9939-A4EE82B53F23}">
  <sheetPr codeName="Sheet132"/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52" t="s">
        <v>188</v>
      </c>
      <c r="C2" s="53">
        <v>44702</v>
      </c>
      <c r="D2" s="54" t="s">
        <v>163</v>
      </c>
      <c r="E2" s="55">
        <v>189</v>
      </c>
      <c r="F2" s="55">
        <v>184</v>
      </c>
      <c r="G2" s="55">
        <v>175</v>
      </c>
      <c r="H2" s="55">
        <v>182</v>
      </c>
      <c r="I2" s="55"/>
      <c r="J2" s="55"/>
      <c r="K2" s="56">
        <v>4</v>
      </c>
      <c r="L2" s="56">
        <v>730</v>
      </c>
      <c r="M2" s="57">
        <v>182.5</v>
      </c>
      <c r="N2" s="58">
        <v>2</v>
      </c>
      <c r="O2" s="59">
        <v>184.5</v>
      </c>
    </row>
    <row r="4" spans="1:17" x14ac:dyDescent="0.3">
      <c r="K4" s="8">
        <f>SUM(K2:K3)</f>
        <v>4</v>
      </c>
      <c r="L4" s="8">
        <f>SUM(L2:L3)</f>
        <v>730</v>
      </c>
      <c r="M4" s="7">
        <f>SUM(L4/K4)</f>
        <v>182.5</v>
      </c>
      <c r="N4" s="8">
        <f>SUM(N2:N3)</f>
        <v>2</v>
      </c>
      <c r="O4" s="12">
        <f>SUM(M4+N4)</f>
        <v>184.5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J2">
    <cfRule type="top10" dxfId="432" priority="1" rank="1"/>
  </conditionalFormatting>
  <conditionalFormatting sqref="I2">
    <cfRule type="top10" dxfId="431" priority="2" rank="1"/>
  </conditionalFormatting>
  <conditionalFormatting sqref="H2">
    <cfRule type="top10" dxfId="430" priority="3" rank="1"/>
  </conditionalFormatting>
  <conditionalFormatting sqref="G2">
    <cfRule type="top10" dxfId="429" priority="4" rank="1"/>
  </conditionalFormatting>
  <conditionalFormatting sqref="F2">
    <cfRule type="top10" dxfId="428" priority="5" rank="1"/>
  </conditionalFormatting>
  <conditionalFormatting sqref="E2">
    <cfRule type="top10" dxfId="427" priority="6" rank="1"/>
  </conditionalFormatting>
  <hyperlinks>
    <hyperlink ref="Q1" location="'National Rankings'!A1" display="Back to Ranking" xr:uid="{CF4F3E01-7818-4031-ACC4-46BC04DC02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70112E-FA47-4C9A-AC22-3365699E41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39E32-CB5B-41A7-9B61-1B4E4B0F775E}">
  <dimension ref="A1:Q4"/>
  <sheetViews>
    <sheetView workbookViewId="0">
      <selection activeCell="B2" sqref="B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220</v>
      </c>
      <c r="C2" s="16">
        <v>44744</v>
      </c>
      <c r="D2" s="17" t="s">
        <v>200</v>
      </c>
      <c r="E2" s="18">
        <v>194.00069999999999</v>
      </c>
      <c r="F2" s="18">
        <v>193.0001</v>
      </c>
      <c r="G2" s="18">
        <v>195.00040000000001</v>
      </c>
      <c r="H2" s="18"/>
      <c r="I2" s="18"/>
      <c r="J2" s="18"/>
      <c r="K2" s="21">
        <v>3</v>
      </c>
      <c r="L2" s="21">
        <v>582.00120000000004</v>
      </c>
      <c r="M2" s="22">
        <v>194.00040000000001</v>
      </c>
      <c r="N2" s="23">
        <v>2</v>
      </c>
      <c r="O2" s="24">
        <v>196.00040000000001</v>
      </c>
    </row>
    <row r="4" spans="1:17" x14ac:dyDescent="0.3">
      <c r="K4" s="8">
        <f>SUM(K2:K3)</f>
        <v>3</v>
      </c>
      <c r="L4" s="8">
        <f>SUM(L2:L3)</f>
        <v>582.00120000000004</v>
      </c>
      <c r="M4" s="7">
        <f>SUM(L4/K4)</f>
        <v>194.00040000000001</v>
      </c>
      <c r="N4" s="8">
        <f>SUM(N2:N3)</f>
        <v>2</v>
      </c>
      <c r="O4" s="12">
        <f>SUM(M4+N4)</f>
        <v>196.00040000000001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5_1"/>
    <protectedRange algorithmName="SHA-512" hashValue="ON39YdpmFHfN9f47KpiRvqrKx0V9+erV1CNkpWzYhW/Qyc6aT8rEyCrvauWSYGZK2ia3o7vd3akF07acHAFpOA==" saltValue="yVW9XmDwTqEnmpSGai0KYg==" spinCount="100000" sqref="D2" name="Range1_1_3_1"/>
  </protectedRanges>
  <conditionalFormatting sqref="I2">
    <cfRule type="top10" dxfId="426" priority="1" rank="1"/>
  </conditionalFormatting>
  <conditionalFormatting sqref="H2">
    <cfRule type="top10" dxfId="425" priority="2" rank="1"/>
  </conditionalFormatting>
  <conditionalFormatting sqref="J2">
    <cfRule type="top10" dxfId="424" priority="3" rank="1"/>
  </conditionalFormatting>
  <conditionalFormatting sqref="G2">
    <cfRule type="top10" dxfId="423" priority="4" rank="1"/>
  </conditionalFormatting>
  <conditionalFormatting sqref="F2">
    <cfRule type="top10" dxfId="422" priority="5" rank="1"/>
  </conditionalFormatting>
  <conditionalFormatting sqref="E2">
    <cfRule type="top10" dxfId="421" priority="6" rank="1"/>
  </conditionalFormatting>
  <hyperlinks>
    <hyperlink ref="Q1" location="'National Rankings'!A1" display="Back to Ranking" xr:uid="{3B61AE97-7B77-4DB0-9405-EC2A7981B0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74A850-00D7-409E-AFBB-F0AACEBEB56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3FD88-E0CC-4692-B1FB-5B8D16C32EC8}">
  <dimension ref="A1:Q4"/>
  <sheetViews>
    <sheetView workbookViewId="0">
      <selection activeCell="B2" sqref="B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221</v>
      </c>
      <c r="C2" s="16">
        <v>44744</v>
      </c>
      <c r="D2" s="17" t="s">
        <v>200</v>
      </c>
      <c r="E2" s="18">
        <v>197.00020000000001</v>
      </c>
      <c r="F2" s="18">
        <v>197.00020000000001</v>
      </c>
      <c r="G2" s="18">
        <v>198.00020000000001</v>
      </c>
      <c r="H2" s="18"/>
      <c r="I2" s="18"/>
      <c r="J2" s="18"/>
      <c r="K2" s="21">
        <v>3</v>
      </c>
      <c r="L2" s="21">
        <v>592.00060000000008</v>
      </c>
      <c r="M2" s="22">
        <v>197.33353333333335</v>
      </c>
      <c r="N2" s="23">
        <v>4</v>
      </c>
      <c r="O2" s="24">
        <v>201.33353333333335</v>
      </c>
    </row>
    <row r="4" spans="1:17" x14ac:dyDescent="0.3">
      <c r="K4" s="8">
        <f>SUM(K2:K3)</f>
        <v>3</v>
      </c>
      <c r="L4" s="8">
        <f>SUM(L2:L3)</f>
        <v>592.00060000000008</v>
      </c>
      <c r="M4" s="7">
        <f>SUM(L4/K4)</f>
        <v>197.33353333333335</v>
      </c>
      <c r="N4" s="8">
        <f>SUM(N2:N3)</f>
        <v>4</v>
      </c>
      <c r="O4" s="12">
        <f>SUM(M4+N4)</f>
        <v>201.33353333333335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2"/>
    <protectedRange algorithmName="SHA-512" hashValue="ON39YdpmFHfN9f47KpiRvqrKx0V9+erV1CNkpWzYhW/Qyc6aT8rEyCrvauWSYGZK2ia3o7vd3akF07acHAFpOA==" saltValue="yVW9XmDwTqEnmpSGai0KYg==" spinCount="100000" sqref="D2" name="Range1_1_3_2"/>
  </protectedRanges>
  <conditionalFormatting sqref="I2">
    <cfRule type="top10" dxfId="420" priority="1" rank="1"/>
  </conditionalFormatting>
  <conditionalFormatting sqref="H2">
    <cfRule type="top10" dxfId="419" priority="2" rank="1"/>
  </conditionalFormatting>
  <conditionalFormatting sqref="J2">
    <cfRule type="top10" dxfId="418" priority="3" rank="1"/>
  </conditionalFormatting>
  <conditionalFormatting sqref="G2">
    <cfRule type="top10" dxfId="417" priority="4" rank="1"/>
  </conditionalFormatting>
  <conditionalFormatting sqref="F2">
    <cfRule type="top10" dxfId="416" priority="5" rank="1"/>
  </conditionalFormatting>
  <conditionalFormatting sqref="E2">
    <cfRule type="top10" dxfId="415" priority="6" rank="1"/>
  </conditionalFormatting>
  <hyperlinks>
    <hyperlink ref="Q1" location="'National Rankings'!A1" display="Back to Ranking" xr:uid="{B5C666E3-8F2D-4BA7-9681-23A9F5ADC7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CB900A-BF69-4E52-AE1D-FFCFE635BE7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DA0E2-4287-4874-9035-CD46DD28FC71}">
  <sheetPr codeName="Sheet40"/>
  <dimension ref="A1:Q17"/>
  <sheetViews>
    <sheetView workbookViewId="0">
      <selection activeCell="A15" sqref="A15:O1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22</v>
      </c>
      <c r="B2" s="15" t="s">
        <v>28</v>
      </c>
      <c r="C2" s="16">
        <v>44612</v>
      </c>
      <c r="D2" s="17" t="s">
        <v>33</v>
      </c>
      <c r="E2" s="18">
        <v>191</v>
      </c>
      <c r="F2" s="18">
        <v>190</v>
      </c>
      <c r="G2" s="18">
        <v>194</v>
      </c>
      <c r="H2" s="18">
        <v>192</v>
      </c>
      <c r="I2" s="18"/>
      <c r="J2" s="18"/>
      <c r="K2" s="21">
        <v>4</v>
      </c>
      <c r="L2" s="21">
        <v>767</v>
      </c>
      <c r="M2" s="22">
        <v>191.75</v>
      </c>
      <c r="N2" s="23">
        <v>2</v>
      </c>
      <c r="O2" s="24">
        <v>193.75</v>
      </c>
    </row>
    <row r="3" spans="1:17" x14ac:dyDescent="0.3">
      <c r="A3" s="14" t="s">
        <v>48</v>
      </c>
      <c r="B3" s="15" t="s">
        <v>28</v>
      </c>
      <c r="C3" s="16">
        <v>44639</v>
      </c>
      <c r="D3" s="17" t="s">
        <v>32</v>
      </c>
      <c r="E3" s="18">
        <v>195.001</v>
      </c>
      <c r="F3" s="18">
        <v>192</v>
      </c>
      <c r="G3" s="18">
        <v>189</v>
      </c>
      <c r="H3" s="18">
        <v>194</v>
      </c>
      <c r="I3" s="18"/>
      <c r="J3" s="18"/>
      <c r="K3" s="21">
        <v>4</v>
      </c>
      <c r="L3" s="21">
        <v>770.00099999999998</v>
      </c>
      <c r="M3" s="22">
        <v>192.50024999999999</v>
      </c>
      <c r="N3" s="23">
        <v>8</v>
      </c>
      <c r="O3" s="24">
        <v>200.50024999999999</v>
      </c>
    </row>
    <row r="4" spans="1:17" x14ac:dyDescent="0.3">
      <c r="A4" s="14" t="s">
        <v>48</v>
      </c>
      <c r="B4" s="15" t="s">
        <v>28</v>
      </c>
      <c r="C4" s="16">
        <v>44695</v>
      </c>
      <c r="D4" s="17" t="s">
        <v>32</v>
      </c>
      <c r="E4" s="18">
        <v>186</v>
      </c>
      <c r="F4" s="18">
        <v>188</v>
      </c>
      <c r="G4" s="18">
        <v>190</v>
      </c>
      <c r="H4" s="18">
        <v>196</v>
      </c>
      <c r="I4" s="18"/>
      <c r="J4" s="18"/>
      <c r="K4" s="21">
        <v>4</v>
      </c>
      <c r="L4" s="21">
        <v>760</v>
      </c>
      <c r="M4" s="22">
        <v>190</v>
      </c>
      <c r="N4" s="23">
        <v>2</v>
      </c>
      <c r="O4" s="24">
        <v>192</v>
      </c>
    </row>
    <row r="5" spans="1:17" x14ac:dyDescent="0.3">
      <c r="A5" s="14" t="s">
        <v>48</v>
      </c>
      <c r="B5" s="15" t="s">
        <v>28</v>
      </c>
      <c r="C5" s="16">
        <v>44696</v>
      </c>
      <c r="D5" s="17" t="s">
        <v>33</v>
      </c>
      <c r="E5" s="18">
        <v>194</v>
      </c>
      <c r="F5" s="18">
        <v>195</v>
      </c>
      <c r="G5" s="18">
        <v>194</v>
      </c>
      <c r="H5" s="18">
        <v>197</v>
      </c>
      <c r="I5" s="18">
        <v>194</v>
      </c>
      <c r="J5" s="18">
        <v>193</v>
      </c>
      <c r="K5" s="21">
        <v>6</v>
      </c>
      <c r="L5" s="21">
        <v>1167</v>
      </c>
      <c r="M5" s="22">
        <v>194.5</v>
      </c>
      <c r="N5" s="23">
        <v>4</v>
      </c>
      <c r="O5" s="24">
        <v>198.5</v>
      </c>
    </row>
    <row r="6" spans="1:17" x14ac:dyDescent="0.3">
      <c r="A6" s="43" t="s">
        <v>22</v>
      </c>
      <c r="B6" s="52" t="s">
        <v>28</v>
      </c>
      <c r="C6" s="53">
        <v>44709</v>
      </c>
      <c r="D6" s="54" t="s">
        <v>133</v>
      </c>
      <c r="E6" s="55">
        <v>186</v>
      </c>
      <c r="F6" s="55">
        <v>189</v>
      </c>
      <c r="G6" s="55">
        <v>197</v>
      </c>
      <c r="H6" s="55">
        <v>197</v>
      </c>
      <c r="I6" s="55">
        <v>194</v>
      </c>
      <c r="J6" s="55">
        <v>198</v>
      </c>
      <c r="K6" s="56">
        <v>6</v>
      </c>
      <c r="L6" s="56">
        <v>1161</v>
      </c>
      <c r="M6" s="57">
        <v>193.5</v>
      </c>
      <c r="N6" s="58">
        <v>4</v>
      </c>
      <c r="O6" s="59">
        <v>197.5</v>
      </c>
    </row>
    <row r="7" spans="1:17" x14ac:dyDescent="0.3">
      <c r="A7" s="43" t="s">
        <v>22</v>
      </c>
      <c r="B7" s="52" t="s">
        <v>28</v>
      </c>
      <c r="C7" s="53">
        <v>44710</v>
      </c>
      <c r="D7" s="54" t="s">
        <v>133</v>
      </c>
      <c r="E7" s="55">
        <v>191</v>
      </c>
      <c r="F7" s="55">
        <v>194</v>
      </c>
      <c r="G7" s="55">
        <v>192</v>
      </c>
      <c r="H7" s="55">
        <v>192</v>
      </c>
      <c r="I7" s="55"/>
      <c r="J7" s="55"/>
      <c r="K7" s="56">
        <v>4</v>
      </c>
      <c r="L7" s="56">
        <v>769</v>
      </c>
      <c r="M7" s="57">
        <v>192.25</v>
      </c>
      <c r="N7" s="58">
        <v>2</v>
      </c>
      <c r="O7" s="59">
        <v>194.25</v>
      </c>
    </row>
    <row r="8" spans="1:17" x14ac:dyDescent="0.3">
      <c r="A8" s="43" t="s">
        <v>22</v>
      </c>
      <c r="B8" s="15" t="s">
        <v>28</v>
      </c>
      <c r="C8" s="16">
        <v>44716</v>
      </c>
      <c r="D8" s="17" t="s">
        <v>39</v>
      </c>
      <c r="E8" s="18">
        <v>195</v>
      </c>
      <c r="F8" s="18">
        <v>189</v>
      </c>
      <c r="G8" s="18">
        <v>189</v>
      </c>
      <c r="H8" s="18">
        <v>189</v>
      </c>
      <c r="I8" s="18">
        <v>195</v>
      </c>
      <c r="J8" s="18">
        <v>187</v>
      </c>
      <c r="K8" s="21">
        <v>6</v>
      </c>
      <c r="L8" s="21">
        <v>1144</v>
      </c>
      <c r="M8" s="22">
        <v>190.66666666666666</v>
      </c>
      <c r="N8" s="23">
        <v>4</v>
      </c>
      <c r="O8" s="24">
        <v>194.66666666666666</v>
      </c>
    </row>
    <row r="9" spans="1:17" x14ac:dyDescent="0.3">
      <c r="A9" s="14" t="s">
        <v>62</v>
      </c>
      <c r="B9" s="15" t="s">
        <v>28</v>
      </c>
      <c r="C9" s="16">
        <v>44730</v>
      </c>
      <c r="D9" s="17" t="s">
        <v>32</v>
      </c>
      <c r="E9" s="18">
        <v>196</v>
      </c>
      <c r="F9" s="18">
        <v>198</v>
      </c>
      <c r="G9" s="18">
        <v>196</v>
      </c>
      <c r="H9" s="18">
        <v>190</v>
      </c>
      <c r="I9" s="18">
        <v>192</v>
      </c>
      <c r="J9" s="18">
        <v>193</v>
      </c>
      <c r="K9" s="21">
        <v>6</v>
      </c>
      <c r="L9" s="21">
        <v>1165</v>
      </c>
      <c r="M9" s="22">
        <v>194.16666666666666</v>
      </c>
      <c r="N9" s="23">
        <v>4</v>
      </c>
      <c r="O9" s="24">
        <v>198.16666666666666</v>
      </c>
    </row>
    <row r="10" spans="1:17" x14ac:dyDescent="0.3">
      <c r="A10" s="14" t="s">
        <v>37</v>
      </c>
      <c r="B10" s="15" t="s">
        <v>28</v>
      </c>
      <c r="C10" s="16">
        <v>44758</v>
      </c>
      <c r="D10" s="17" t="s">
        <v>32</v>
      </c>
      <c r="E10" s="18">
        <v>194</v>
      </c>
      <c r="F10" s="18">
        <v>195</v>
      </c>
      <c r="G10" s="18">
        <v>195</v>
      </c>
      <c r="H10" s="18">
        <v>197</v>
      </c>
      <c r="I10" s="18">
        <v>194</v>
      </c>
      <c r="J10" s="18">
        <v>198.001</v>
      </c>
      <c r="K10" s="21">
        <v>6</v>
      </c>
      <c r="L10" s="21">
        <v>1173.001</v>
      </c>
      <c r="M10" s="22">
        <v>195.50016666666667</v>
      </c>
      <c r="N10" s="23">
        <v>8</v>
      </c>
      <c r="O10" s="24">
        <v>203.50016666666667</v>
      </c>
    </row>
    <row r="11" spans="1:17" x14ac:dyDescent="0.3">
      <c r="A11" s="14" t="s">
        <v>62</v>
      </c>
      <c r="B11" s="78" t="s">
        <v>28</v>
      </c>
      <c r="C11" s="16">
        <v>44793</v>
      </c>
      <c r="D11" s="17" t="s">
        <v>32</v>
      </c>
      <c r="E11" s="18">
        <v>198</v>
      </c>
      <c r="F11" s="18">
        <v>197.001</v>
      </c>
      <c r="G11" s="18">
        <v>191</v>
      </c>
      <c r="H11" s="18">
        <v>192</v>
      </c>
      <c r="I11" s="18"/>
      <c r="J11" s="18"/>
      <c r="K11" s="21">
        <v>4</v>
      </c>
      <c r="L11" s="21">
        <v>778.00099999999998</v>
      </c>
      <c r="M11" s="22">
        <v>194.50024999999999</v>
      </c>
      <c r="N11" s="23">
        <v>5</v>
      </c>
      <c r="O11" s="24">
        <v>199.50024999999999</v>
      </c>
    </row>
    <row r="12" spans="1:17" x14ac:dyDescent="0.3">
      <c r="A12" s="14" t="s">
        <v>37</v>
      </c>
      <c r="B12" s="15" t="s">
        <v>28</v>
      </c>
      <c r="C12" s="16">
        <v>44807</v>
      </c>
      <c r="D12" s="17" t="s">
        <v>241</v>
      </c>
      <c r="E12" s="18">
        <v>195</v>
      </c>
      <c r="F12" s="18">
        <v>192</v>
      </c>
      <c r="G12" s="18">
        <v>195</v>
      </c>
      <c r="H12" s="18">
        <v>197</v>
      </c>
      <c r="I12" s="18">
        <v>193</v>
      </c>
      <c r="J12" s="18">
        <v>199</v>
      </c>
      <c r="K12" s="21">
        <v>6</v>
      </c>
      <c r="L12" s="21">
        <v>1171</v>
      </c>
      <c r="M12" s="22">
        <v>195.16666666666666</v>
      </c>
      <c r="N12" s="23">
        <v>4</v>
      </c>
      <c r="O12" s="24">
        <v>199.16666666666666</v>
      </c>
    </row>
    <row r="13" spans="1:17" x14ac:dyDescent="0.3">
      <c r="A13" s="14" t="s">
        <v>37</v>
      </c>
      <c r="B13" s="15" t="s">
        <v>28</v>
      </c>
      <c r="C13" s="16">
        <v>44821</v>
      </c>
      <c r="D13" s="17" t="s">
        <v>32</v>
      </c>
      <c r="E13" s="18">
        <v>196.001</v>
      </c>
      <c r="F13" s="18">
        <v>190</v>
      </c>
      <c r="G13" s="18">
        <v>195</v>
      </c>
      <c r="H13" s="18">
        <v>196</v>
      </c>
      <c r="I13" s="18"/>
      <c r="J13" s="18"/>
      <c r="K13" s="21">
        <v>4</v>
      </c>
      <c r="L13" s="21">
        <v>777.00099999999998</v>
      </c>
      <c r="M13" s="22">
        <v>194.25024999999999</v>
      </c>
      <c r="N13" s="23">
        <v>4</v>
      </c>
      <c r="O13" s="24">
        <v>198.25024999999999</v>
      </c>
    </row>
    <row r="14" spans="1:17" x14ac:dyDescent="0.3">
      <c r="A14" s="14" t="s">
        <v>37</v>
      </c>
      <c r="B14" s="15" t="s">
        <v>28</v>
      </c>
      <c r="C14" s="16">
        <v>44849</v>
      </c>
      <c r="D14" s="17" t="s">
        <v>32</v>
      </c>
      <c r="E14" s="18">
        <v>193</v>
      </c>
      <c r="F14" s="18">
        <v>189</v>
      </c>
      <c r="G14" s="18">
        <v>197</v>
      </c>
      <c r="H14" s="18">
        <v>197</v>
      </c>
      <c r="I14" s="18"/>
      <c r="J14" s="18"/>
      <c r="K14" s="21">
        <v>4</v>
      </c>
      <c r="L14" s="21">
        <v>776</v>
      </c>
      <c r="M14" s="22">
        <v>194</v>
      </c>
      <c r="N14" s="23">
        <v>5</v>
      </c>
      <c r="O14" s="24">
        <v>199</v>
      </c>
    </row>
    <row r="15" spans="1:17" x14ac:dyDescent="0.3">
      <c r="A15" s="14" t="s">
        <v>62</v>
      </c>
      <c r="B15" s="15" t="s">
        <v>28</v>
      </c>
      <c r="C15" s="16">
        <v>44870</v>
      </c>
      <c r="D15" s="17" t="s">
        <v>39</v>
      </c>
      <c r="E15" s="18">
        <v>193</v>
      </c>
      <c r="F15" s="18">
        <v>193</v>
      </c>
      <c r="G15" s="18">
        <v>197</v>
      </c>
      <c r="H15" s="18">
        <v>195</v>
      </c>
      <c r="I15" s="18">
        <v>191</v>
      </c>
      <c r="J15" s="18">
        <v>197</v>
      </c>
      <c r="K15" s="21">
        <v>6</v>
      </c>
      <c r="L15" s="21">
        <v>1166</v>
      </c>
      <c r="M15" s="22">
        <v>194.33333333333334</v>
      </c>
      <c r="N15" s="23">
        <v>4</v>
      </c>
      <c r="O15" s="24">
        <v>198.33333333333334</v>
      </c>
    </row>
    <row r="17" spans="11:15" x14ac:dyDescent="0.3">
      <c r="K17" s="8">
        <f>SUM(K2:K16)</f>
        <v>70</v>
      </c>
      <c r="L17" s="8">
        <f>SUM(L2:L16)</f>
        <v>13544.004000000001</v>
      </c>
      <c r="M17" s="7">
        <f>SUM(L17/K17)</f>
        <v>193.48577142857144</v>
      </c>
      <c r="N17" s="8">
        <f>SUM(N2:N16)</f>
        <v>60</v>
      </c>
      <c r="O17" s="12">
        <f>SUM(M17+N17)</f>
        <v>253.48577142857144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8:J8 B8:C8" name="Range1_2_1_1_9"/>
    <protectedRange algorithmName="SHA-512" hashValue="ON39YdpmFHfN9f47KpiRvqrKx0V9+erV1CNkpWzYhW/Qyc6aT8rEyCrvauWSYGZK2ia3o7vd3akF07acHAFpOA==" saltValue="yVW9XmDwTqEnmpSGai0KYg==" spinCount="100000" sqref="D8" name="Range1_1_3_1_1_9"/>
    <protectedRange algorithmName="SHA-512" hashValue="ON39YdpmFHfN9f47KpiRvqrKx0V9+erV1CNkpWzYhW/Qyc6aT8rEyCrvauWSYGZK2ia3o7vd3akF07acHAFpOA==" saltValue="yVW9XmDwTqEnmpSGai0KYg==" spinCount="100000" sqref="I9:J9 B9:C9" name="Range1_24"/>
    <protectedRange algorithmName="SHA-512" hashValue="ON39YdpmFHfN9f47KpiRvqrKx0V9+erV1CNkpWzYhW/Qyc6aT8rEyCrvauWSYGZK2ia3o7vd3akF07acHAFpOA==" saltValue="yVW9XmDwTqEnmpSGai0KYg==" spinCount="100000" sqref="D9" name="Range1_1_20"/>
    <protectedRange algorithmName="SHA-512" hashValue="ON39YdpmFHfN9f47KpiRvqrKx0V9+erV1CNkpWzYhW/Qyc6aT8rEyCrvauWSYGZK2ia3o7vd3akF07acHAFpOA==" saltValue="yVW9XmDwTqEnmpSGai0KYg==" spinCount="100000" sqref="E9:H9" name="Range1_3_6"/>
    <protectedRange algorithmName="SHA-512" hashValue="ON39YdpmFHfN9f47KpiRvqrKx0V9+erV1CNkpWzYhW/Qyc6aT8rEyCrvauWSYGZK2ia3o7vd3akF07acHAFpOA==" saltValue="yVW9XmDwTqEnmpSGai0KYg==" spinCount="100000" sqref="B10:C10 I10:J10" name="Range1_12"/>
    <protectedRange algorithmName="SHA-512" hashValue="ON39YdpmFHfN9f47KpiRvqrKx0V9+erV1CNkpWzYhW/Qyc6aT8rEyCrvauWSYGZK2ia3o7vd3akF07acHAFpOA==" saltValue="yVW9XmDwTqEnmpSGai0KYg==" spinCount="100000" sqref="D10" name="Range1_1_8"/>
    <protectedRange algorithmName="SHA-512" hashValue="ON39YdpmFHfN9f47KpiRvqrKx0V9+erV1CNkpWzYhW/Qyc6aT8rEyCrvauWSYGZK2ia3o7vd3akF07acHAFpOA==" saltValue="yVW9XmDwTqEnmpSGai0KYg==" spinCount="100000" sqref="E10:H10" name="Range1_3_3"/>
    <protectedRange algorithmName="SHA-512" hashValue="ON39YdpmFHfN9f47KpiRvqrKx0V9+erV1CNkpWzYhW/Qyc6aT8rEyCrvauWSYGZK2ia3o7vd3akF07acHAFpOA==" saltValue="yVW9XmDwTqEnmpSGai0KYg==" spinCount="100000" sqref="E11:J11 B11:C11" name="Range1_8"/>
    <protectedRange algorithmName="SHA-512" hashValue="ON39YdpmFHfN9f47KpiRvqrKx0V9+erV1CNkpWzYhW/Qyc6aT8rEyCrvauWSYGZK2ia3o7vd3akF07acHAFpOA==" saltValue="yVW9XmDwTqEnmpSGai0KYg==" spinCount="100000" sqref="D11" name="Range1_1_6"/>
    <protectedRange algorithmName="SHA-512" hashValue="ON39YdpmFHfN9f47KpiRvqrKx0V9+erV1CNkpWzYhW/Qyc6aT8rEyCrvauWSYGZK2ia3o7vd3akF07acHAFpOA==" saltValue="yVW9XmDwTqEnmpSGai0KYg==" spinCount="100000" sqref="I14:J14 B14:C14" name="Range1_27"/>
    <protectedRange algorithmName="SHA-512" hashValue="ON39YdpmFHfN9f47KpiRvqrKx0V9+erV1CNkpWzYhW/Qyc6aT8rEyCrvauWSYGZK2ia3o7vd3akF07acHAFpOA==" saltValue="yVW9XmDwTqEnmpSGai0KYg==" spinCount="100000" sqref="D14" name="Range1_1_31"/>
    <protectedRange algorithmName="SHA-512" hashValue="ON39YdpmFHfN9f47KpiRvqrKx0V9+erV1CNkpWzYhW/Qyc6aT8rEyCrvauWSYGZK2ia3o7vd3akF07acHAFpOA==" saltValue="yVW9XmDwTqEnmpSGai0KYg==" spinCount="100000" sqref="E14:H14" name="Range1_3_8"/>
    <protectedRange algorithmName="SHA-512" hashValue="ON39YdpmFHfN9f47KpiRvqrKx0V9+erV1CNkpWzYhW/Qyc6aT8rEyCrvauWSYGZK2ia3o7vd3akF07acHAFpOA==" saltValue="yVW9XmDwTqEnmpSGai0KYg==" spinCount="100000" sqref="I15:J15 B15:C15" name="Range1_39_1"/>
    <protectedRange algorithmName="SHA-512" hashValue="ON39YdpmFHfN9f47KpiRvqrKx0V9+erV1CNkpWzYhW/Qyc6aT8rEyCrvauWSYGZK2ia3o7vd3akF07acHAFpOA==" saltValue="yVW9XmDwTqEnmpSGai0KYg==" spinCount="100000" sqref="D15" name="Range1_1_35_1"/>
    <protectedRange algorithmName="SHA-512" hashValue="ON39YdpmFHfN9f47KpiRvqrKx0V9+erV1CNkpWzYhW/Qyc6aT8rEyCrvauWSYGZK2ia3o7vd3akF07acHAFpOA==" saltValue="yVW9XmDwTqEnmpSGai0KYg==" spinCount="100000" sqref="E15:H15" name="Range1_3_20_1"/>
  </protectedRanges>
  <conditionalFormatting sqref="E3">
    <cfRule type="top10" dxfId="414" priority="78" rank="1"/>
  </conditionalFormatting>
  <conditionalFormatting sqref="F3">
    <cfRule type="top10" dxfId="413" priority="77" rank="1"/>
  </conditionalFormatting>
  <conditionalFormatting sqref="G3">
    <cfRule type="top10" dxfId="412" priority="76" rank="1"/>
  </conditionalFormatting>
  <conditionalFormatting sqref="H3">
    <cfRule type="top10" dxfId="411" priority="75" rank="1"/>
  </conditionalFormatting>
  <conditionalFormatting sqref="I3">
    <cfRule type="top10" dxfId="410" priority="74" rank="1"/>
  </conditionalFormatting>
  <conditionalFormatting sqref="J3">
    <cfRule type="top10" dxfId="409" priority="73" rank="1"/>
  </conditionalFormatting>
  <conditionalFormatting sqref="E4">
    <cfRule type="top10" dxfId="408" priority="72" rank="1"/>
  </conditionalFormatting>
  <conditionalFormatting sqref="F4">
    <cfRule type="top10" dxfId="407" priority="71" rank="1"/>
  </conditionalFormatting>
  <conditionalFormatting sqref="G4">
    <cfRule type="top10" dxfId="406" priority="70" rank="1"/>
  </conditionalFormatting>
  <conditionalFormatting sqref="H4">
    <cfRule type="top10" dxfId="405" priority="69" rank="1"/>
  </conditionalFormatting>
  <conditionalFormatting sqref="I4">
    <cfRule type="top10" dxfId="404" priority="68" rank="1"/>
  </conditionalFormatting>
  <conditionalFormatting sqref="J4">
    <cfRule type="top10" dxfId="403" priority="67" rank="1"/>
  </conditionalFormatting>
  <conditionalFormatting sqref="E5">
    <cfRule type="top10" dxfId="402" priority="66" rank="1"/>
  </conditionalFormatting>
  <conditionalFormatting sqref="F5">
    <cfRule type="top10" dxfId="401" priority="65" rank="1"/>
  </conditionalFormatting>
  <conditionalFormatting sqref="G5">
    <cfRule type="top10" dxfId="400" priority="64" rank="1"/>
  </conditionalFormatting>
  <conditionalFormatting sqref="H5">
    <cfRule type="top10" dxfId="399" priority="63" rank="1"/>
  </conditionalFormatting>
  <conditionalFormatting sqref="I5">
    <cfRule type="top10" dxfId="398" priority="62" rank="1"/>
  </conditionalFormatting>
  <conditionalFormatting sqref="J5">
    <cfRule type="top10" dxfId="397" priority="61" rank="1"/>
  </conditionalFormatting>
  <conditionalFormatting sqref="E6:E7">
    <cfRule type="top10" dxfId="396" priority="60" rank="1"/>
  </conditionalFormatting>
  <conditionalFormatting sqref="F6:F7">
    <cfRule type="top10" dxfId="395" priority="59" rank="1"/>
  </conditionalFormatting>
  <conditionalFormatting sqref="G6:G7">
    <cfRule type="top10" dxfId="394" priority="58" rank="1"/>
  </conditionalFormatting>
  <conditionalFormatting sqref="H6:H7">
    <cfRule type="top10" dxfId="393" priority="57" rank="1"/>
  </conditionalFormatting>
  <conditionalFormatting sqref="I6:I7">
    <cfRule type="top10" dxfId="392" priority="56" rank="1"/>
  </conditionalFormatting>
  <conditionalFormatting sqref="J6:J7">
    <cfRule type="top10" dxfId="391" priority="55" rank="1"/>
  </conditionalFormatting>
  <conditionalFormatting sqref="E8">
    <cfRule type="top10" dxfId="390" priority="54" rank="1"/>
  </conditionalFormatting>
  <conditionalFormatting sqref="F8">
    <cfRule type="top10" dxfId="389" priority="53" rank="1"/>
  </conditionalFormatting>
  <conditionalFormatting sqref="G8">
    <cfRule type="top10" dxfId="388" priority="52" rank="1"/>
  </conditionalFormatting>
  <conditionalFormatting sqref="H8">
    <cfRule type="top10" dxfId="387" priority="51" rank="1"/>
  </conditionalFormatting>
  <conditionalFormatting sqref="I8">
    <cfRule type="top10" dxfId="386" priority="50" rank="1"/>
  </conditionalFormatting>
  <conditionalFormatting sqref="J8">
    <cfRule type="top10" dxfId="385" priority="49" rank="1"/>
  </conditionalFormatting>
  <conditionalFormatting sqref="F9">
    <cfRule type="top10" dxfId="384" priority="46" rank="1"/>
  </conditionalFormatting>
  <conditionalFormatting sqref="I9">
    <cfRule type="top10" dxfId="383" priority="43" rank="1"/>
    <cfRule type="top10" dxfId="382" priority="48" rank="1"/>
  </conditionalFormatting>
  <conditionalFormatting sqref="E9">
    <cfRule type="top10" dxfId="381" priority="47" rank="1"/>
  </conditionalFormatting>
  <conditionalFormatting sqref="G9">
    <cfRule type="top10" dxfId="380" priority="45" rank="1"/>
  </conditionalFormatting>
  <conditionalFormatting sqref="H9">
    <cfRule type="top10" dxfId="379" priority="44" rank="1"/>
  </conditionalFormatting>
  <conditionalFormatting sqref="J9">
    <cfRule type="top10" dxfId="378" priority="42" rank="1"/>
  </conditionalFormatting>
  <conditionalFormatting sqref="E9:J9">
    <cfRule type="cellIs" dxfId="377" priority="41" operator="greaterThanOrEqual">
      <formula>200</formula>
    </cfRule>
  </conditionalFormatting>
  <conditionalFormatting sqref="F10">
    <cfRule type="top10" dxfId="376" priority="35" rank="1"/>
  </conditionalFormatting>
  <conditionalFormatting sqref="G10">
    <cfRule type="top10" dxfId="375" priority="36" rank="1"/>
  </conditionalFormatting>
  <conditionalFormatting sqref="H10">
    <cfRule type="top10" dxfId="374" priority="37" rank="1"/>
  </conditionalFormatting>
  <conditionalFormatting sqref="I10">
    <cfRule type="top10" dxfId="373" priority="38" rank="1"/>
  </conditionalFormatting>
  <conditionalFormatting sqref="J10">
    <cfRule type="top10" dxfId="372" priority="39" rank="1"/>
  </conditionalFormatting>
  <conditionalFormatting sqref="E10">
    <cfRule type="top10" dxfId="371" priority="40" rank="1"/>
  </conditionalFormatting>
  <conditionalFormatting sqref="E11:J11">
    <cfRule type="cellIs" dxfId="370" priority="34" operator="equal">
      <formula>200</formula>
    </cfRule>
  </conditionalFormatting>
  <conditionalFormatting sqref="F11">
    <cfRule type="top10" dxfId="369" priority="28" rank="1"/>
  </conditionalFormatting>
  <conditionalFormatting sqref="G11">
    <cfRule type="top10" dxfId="368" priority="29" rank="1"/>
  </conditionalFormatting>
  <conditionalFormatting sqref="H11">
    <cfRule type="top10" dxfId="367" priority="30" rank="1"/>
  </conditionalFormatting>
  <conditionalFormatting sqref="I11">
    <cfRule type="top10" dxfId="366" priority="31" rank="1"/>
  </conditionalFormatting>
  <conditionalFormatting sqref="J11">
    <cfRule type="top10" dxfId="365" priority="32" rank="1"/>
  </conditionalFormatting>
  <conditionalFormatting sqref="E11">
    <cfRule type="top10" dxfId="364" priority="33" rank="1"/>
  </conditionalFormatting>
  <conditionalFormatting sqref="I12">
    <cfRule type="top10" dxfId="363" priority="22" rank="1"/>
  </conditionalFormatting>
  <conditionalFormatting sqref="H12">
    <cfRule type="top10" dxfId="362" priority="23" rank="1"/>
  </conditionalFormatting>
  <conditionalFormatting sqref="G12">
    <cfRule type="top10" dxfId="361" priority="24" rank="1"/>
  </conditionalFormatting>
  <conditionalFormatting sqref="F12">
    <cfRule type="top10" dxfId="360" priority="25" rank="1"/>
  </conditionalFormatting>
  <conditionalFormatting sqref="E12">
    <cfRule type="top10" dxfId="359" priority="26" rank="1"/>
  </conditionalFormatting>
  <conditionalFormatting sqref="J12">
    <cfRule type="top10" dxfId="358" priority="27" rank="1"/>
  </conditionalFormatting>
  <conditionalFormatting sqref="E12:J12">
    <cfRule type="cellIs" dxfId="357" priority="21" operator="equal">
      <formula>200</formula>
    </cfRule>
  </conditionalFormatting>
  <conditionalFormatting sqref="F13">
    <cfRule type="top10" dxfId="356" priority="18" rank="1"/>
  </conditionalFormatting>
  <conditionalFormatting sqref="I13">
    <cfRule type="top10" dxfId="355" priority="15" rank="1"/>
    <cfRule type="top10" dxfId="354" priority="20" rank="1"/>
  </conditionalFormatting>
  <conditionalFormatting sqref="E13">
    <cfRule type="top10" dxfId="353" priority="19" rank="1"/>
  </conditionalFormatting>
  <conditionalFormatting sqref="G13">
    <cfRule type="top10" dxfId="352" priority="17" rank="1"/>
  </conditionalFormatting>
  <conditionalFormatting sqref="H13">
    <cfRule type="top10" dxfId="351" priority="16" rank="1"/>
  </conditionalFormatting>
  <conditionalFormatting sqref="J13">
    <cfRule type="top10" dxfId="350" priority="14" rank="1"/>
  </conditionalFormatting>
  <conditionalFormatting sqref="E13:J13">
    <cfRule type="cellIs" dxfId="349" priority="13" operator="greaterThanOrEqual">
      <formula>200</formula>
    </cfRule>
  </conditionalFormatting>
  <conditionalFormatting sqref="F14">
    <cfRule type="top10" dxfId="348" priority="11" rank="1"/>
  </conditionalFormatting>
  <conditionalFormatting sqref="G14">
    <cfRule type="top10" dxfId="347" priority="10" rank="1"/>
  </conditionalFormatting>
  <conditionalFormatting sqref="H14">
    <cfRule type="top10" dxfId="346" priority="9" rank="1"/>
  </conditionalFormatting>
  <conditionalFormatting sqref="I14">
    <cfRule type="top10" dxfId="345" priority="7" rank="1"/>
  </conditionalFormatting>
  <conditionalFormatting sqref="J14">
    <cfRule type="top10" dxfId="344" priority="8" rank="1"/>
  </conditionalFormatting>
  <conditionalFormatting sqref="E14">
    <cfRule type="top10" dxfId="343" priority="12" rank="1"/>
  </conditionalFormatting>
  <conditionalFormatting sqref="F15">
    <cfRule type="top10" dxfId="342" priority="5" rank="1"/>
  </conditionalFormatting>
  <conditionalFormatting sqref="G15">
    <cfRule type="top10" dxfId="341" priority="4" rank="1"/>
  </conditionalFormatting>
  <conditionalFormatting sqref="H15">
    <cfRule type="top10" dxfId="340" priority="3" rank="1"/>
  </conditionalFormatting>
  <conditionalFormatting sqref="I15">
    <cfRule type="top10" dxfId="339" priority="1" rank="1"/>
  </conditionalFormatting>
  <conditionalFormatting sqref="J15">
    <cfRule type="top10" dxfId="338" priority="2" rank="1"/>
  </conditionalFormatting>
  <conditionalFormatting sqref="E15">
    <cfRule type="top10" dxfId="337" priority="6" rank="1"/>
  </conditionalFormatting>
  <hyperlinks>
    <hyperlink ref="Q1" location="'National Rankings'!A1" display="Back to Ranking" xr:uid="{9D1DF6CD-7479-4C67-9DED-10AC6D18EC3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0B2047-684B-4FBB-BB95-DEEE5CFE786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629A6-696A-4610-9EC1-E2465B93821B}">
  <sheetPr codeName="Sheet92"/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51</v>
      </c>
      <c r="C2" s="16">
        <v>44667</v>
      </c>
      <c r="D2" s="17" t="s">
        <v>50</v>
      </c>
      <c r="E2" s="18">
        <v>182</v>
      </c>
      <c r="F2" s="18">
        <v>187</v>
      </c>
      <c r="G2" s="18">
        <v>182</v>
      </c>
      <c r="H2" s="18">
        <v>185</v>
      </c>
      <c r="I2" s="18"/>
      <c r="J2" s="18"/>
      <c r="K2" s="21">
        <v>4</v>
      </c>
      <c r="L2" s="21">
        <v>736</v>
      </c>
      <c r="M2" s="22">
        <v>184</v>
      </c>
      <c r="N2" s="23">
        <v>3</v>
      </c>
      <c r="O2" s="24">
        <v>187</v>
      </c>
    </row>
    <row r="3" spans="1:17" x14ac:dyDescent="0.3">
      <c r="A3" s="14" t="s">
        <v>37</v>
      </c>
      <c r="B3" s="15" t="s">
        <v>51</v>
      </c>
      <c r="C3" s="16">
        <v>44695</v>
      </c>
      <c r="D3" s="17" t="s">
        <v>50</v>
      </c>
      <c r="E3" s="18">
        <v>182</v>
      </c>
      <c r="F3" s="18">
        <v>172</v>
      </c>
      <c r="G3" s="18">
        <v>178</v>
      </c>
      <c r="H3" s="18">
        <v>176</v>
      </c>
      <c r="I3" s="18"/>
      <c r="J3" s="18"/>
      <c r="K3" s="21">
        <v>4</v>
      </c>
      <c r="L3" s="21">
        <v>708</v>
      </c>
      <c r="M3" s="22">
        <v>177</v>
      </c>
      <c r="N3" s="23">
        <v>5</v>
      </c>
      <c r="O3" s="24">
        <v>182</v>
      </c>
    </row>
    <row r="5" spans="1:17" x14ac:dyDescent="0.3">
      <c r="K5" s="8">
        <f>SUM(K2:K4)</f>
        <v>8</v>
      </c>
      <c r="L5" s="8">
        <f>SUM(L2:L4)</f>
        <v>1444</v>
      </c>
      <c r="M5" s="7">
        <f>SUM(L5/K5)</f>
        <v>180.5</v>
      </c>
      <c r="N5" s="8">
        <f>SUM(N2:N4)</f>
        <v>8</v>
      </c>
      <c r="O5" s="12">
        <f>SUM(M5+N5)</f>
        <v>188.5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5_3_1"/>
    <protectedRange algorithmName="SHA-512" hashValue="ON39YdpmFHfN9f47KpiRvqrKx0V9+erV1CNkpWzYhW/Qyc6aT8rEyCrvauWSYGZK2ia3o7vd3akF07acHAFpOA==" saltValue="yVW9XmDwTqEnmpSGai0KYg==" spinCount="100000" sqref="D2" name="Range1_1_3_3_1"/>
    <protectedRange algorithmName="SHA-512" hashValue="ON39YdpmFHfN9f47KpiRvqrKx0V9+erV1CNkpWzYhW/Qyc6aT8rEyCrvauWSYGZK2ia3o7vd3akF07acHAFpOA==" saltValue="yVW9XmDwTqEnmpSGai0KYg==" spinCount="100000" sqref="B3:C3 E3:J3" name="Range1_19"/>
    <protectedRange algorithmName="SHA-512" hashValue="ON39YdpmFHfN9f47KpiRvqrKx0V9+erV1CNkpWzYhW/Qyc6aT8rEyCrvauWSYGZK2ia3o7vd3akF07acHAFpOA==" saltValue="yVW9XmDwTqEnmpSGai0KYg==" spinCount="100000" sqref="D3" name="Range1_1_24"/>
  </protectedRanges>
  <conditionalFormatting sqref="I2">
    <cfRule type="top10" dxfId="336" priority="13" rank="1"/>
  </conditionalFormatting>
  <conditionalFormatting sqref="H2">
    <cfRule type="top10" dxfId="335" priority="9" rank="1"/>
  </conditionalFormatting>
  <conditionalFormatting sqref="J2">
    <cfRule type="top10" dxfId="334" priority="10" rank="1"/>
  </conditionalFormatting>
  <conditionalFormatting sqref="G2">
    <cfRule type="top10" dxfId="333" priority="12" rank="1"/>
  </conditionalFormatting>
  <conditionalFormatting sqref="F2">
    <cfRule type="top10" dxfId="332" priority="11" rank="1"/>
  </conditionalFormatting>
  <conditionalFormatting sqref="E2">
    <cfRule type="top10" dxfId="331" priority="8" rank="1"/>
  </conditionalFormatting>
  <conditionalFormatting sqref="F3">
    <cfRule type="top10" dxfId="330" priority="2" rank="1"/>
  </conditionalFormatting>
  <conditionalFormatting sqref="G3">
    <cfRule type="top10" dxfId="329" priority="3" rank="1"/>
  </conditionalFormatting>
  <conditionalFormatting sqref="H3">
    <cfRule type="top10" dxfId="328" priority="4" rank="1"/>
  </conditionalFormatting>
  <conditionalFormatting sqref="I3">
    <cfRule type="top10" dxfId="327" priority="5" rank="1"/>
  </conditionalFormatting>
  <conditionalFormatting sqref="J3">
    <cfRule type="top10" dxfId="326" priority="6" rank="1"/>
  </conditionalFormatting>
  <conditionalFormatting sqref="E3">
    <cfRule type="top10" dxfId="325" priority="7" rank="1"/>
  </conditionalFormatting>
  <conditionalFormatting sqref="E3:J3">
    <cfRule type="cellIs" dxfId="324" priority="1" operator="equal">
      <formula>200</formula>
    </cfRule>
  </conditionalFormatting>
  <hyperlinks>
    <hyperlink ref="Q1" location="'National Rankings'!A1" display="Back to Ranking" xr:uid="{ED4988D3-0250-4115-BE16-C77F13DD6D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192FF6-C28E-47E2-8518-6765B5FF28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5850C-F089-4B7C-A229-D58415AB7AE0}">
  <dimension ref="A1:Q4"/>
  <sheetViews>
    <sheetView workbookViewId="0">
      <selection activeCell="B13" sqref="B13:B1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78" t="s">
        <v>240</v>
      </c>
      <c r="C2" s="16">
        <v>44792</v>
      </c>
      <c r="D2" s="17" t="s">
        <v>235</v>
      </c>
      <c r="E2" s="18">
        <v>186</v>
      </c>
      <c r="F2" s="18">
        <v>195</v>
      </c>
      <c r="G2" s="18">
        <v>191</v>
      </c>
      <c r="H2" s="18"/>
      <c r="I2" s="18"/>
      <c r="J2" s="18"/>
      <c r="K2" s="21">
        <v>3</v>
      </c>
      <c r="L2" s="21">
        <v>572</v>
      </c>
      <c r="M2" s="22">
        <v>190.66666666666666</v>
      </c>
      <c r="N2" s="23">
        <v>3</v>
      </c>
      <c r="O2" s="24">
        <v>193.66666666666666</v>
      </c>
    </row>
    <row r="4" spans="1:17" x14ac:dyDescent="0.3">
      <c r="K4" s="8">
        <f>SUM(K2:K3)</f>
        <v>3</v>
      </c>
      <c r="L4" s="8">
        <f>SUM(L2:L3)</f>
        <v>572</v>
      </c>
      <c r="M4" s="7">
        <f>SUM(L4/K4)</f>
        <v>190.66666666666666</v>
      </c>
      <c r="N4" s="8">
        <f>SUM(N2:N3)</f>
        <v>3</v>
      </c>
      <c r="O4" s="12">
        <f>SUM(M4+N4)</f>
        <v>193.66666666666666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:J2">
    <cfRule type="cellIs" dxfId="323" priority="7" operator="equal">
      <formula>200</formula>
    </cfRule>
  </conditionalFormatting>
  <conditionalFormatting sqref="F2">
    <cfRule type="top10" dxfId="322" priority="1" rank="1"/>
  </conditionalFormatting>
  <conditionalFormatting sqref="G2">
    <cfRule type="top10" dxfId="321" priority="2" rank="1"/>
  </conditionalFormatting>
  <conditionalFormatting sqref="H2">
    <cfRule type="top10" dxfId="320" priority="3" rank="1"/>
  </conditionalFormatting>
  <conditionalFormatting sqref="I2">
    <cfRule type="top10" dxfId="319" priority="4" rank="1"/>
  </conditionalFormatting>
  <conditionalFormatting sqref="J2">
    <cfRule type="top10" dxfId="318" priority="5" rank="1"/>
  </conditionalFormatting>
  <conditionalFormatting sqref="E2">
    <cfRule type="top10" dxfId="317" priority="6" rank="1"/>
  </conditionalFormatting>
  <hyperlinks>
    <hyperlink ref="Q1" location="'National Rankings'!A1" display="Back to Ranking" xr:uid="{C18C8DB0-1A5E-4D4B-A75B-26547C5CF2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8CEA29-EF8A-4A7A-9F88-5FB2D1962E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6F689-2201-4191-B88A-1CDCCEDA8493}">
  <sheetPr codeName="Sheet10"/>
  <dimension ref="A1:Q34"/>
  <sheetViews>
    <sheetView topLeftCell="A12" workbookViewId="0">
      <selection activeCell="E35" sqref="E3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89</v>
      </c>
      <c r="C2" s="16">
        <v>44657</v>
      </c>
      <c r="D2" s="17" t="s">
        <v>79</v>
      </c>
      <c r="E2" s="18">
        <v>192</v>
      </c>
      <c r="F2" s="18">
        <v>191</v>
      </c>
      <c r="G2" s="18">
        <v>198</v>
      </c>
      <c r="H2" s="18">
        <v>199</v>
      </c>
      <c r="I2" s="18"/>
      <c r="J2" s="18"/>
      <c r="K2" s="21">
        <v>4</v>
      </c>
      <c r="L2" s="21">
        <v>780</v>
      </c>
      <c r="M2" s="22">
        <v>195</v>
      </c>
      <c r="N2" s="23">
        <v>6</v>
      </c>
      <c r="O2" s="24">
        <v>201</v>
      </c>
    </row>
    <row r="3" spans="1:17" x14ac:dyDescent="0.3">
      <c r="A3" s="14" t="s">
        <v>62</v>
      </c>
      <c r="B3" s="15" t="s">
        <v>89</v>
      </c>
      <c r="C3" s="16">
        <v>44671</v>
      </c>
      <c r="D3" s="17" t="s">
        <v>79</v>
      </c>
      <c r="E3" s="18">
        <v>195</v>
      </c>
      <c r="F3" s="18">
        <v>193</v>
      </c>
      <c r="G3" s="18">
        <v>199</v>
      </c>
      <c r="H3" s="18">
        <v>199</v>
      </c>
      <c r="I3" s="18"/>
      <c r="J3" s="18"/>
      <c r="K3" s="21">
        <v>4</v>
      </c>
      <c r="L3" s="21">
        <v>786</v>
      </c>
      <c r="M3" s="22">
        <v>196.5</v>
      </c>
      <c r="N3" s="23">
        <v>6</v>
      </c>
      <c r="O3" s="24">
        <v>202.5</v>
      </c>
    </row>
    <row r="4" spans="1:17" x14ac:dyDescent="0.3">
      <c r="A4" s="14" t="s">
        <v>62</v>
      </c>
      <c r="B4" s="15" t="s">
        <v>89</v>
      </c>
      <c r="C4" s="16">
        <v>44678</v>
      </c>
      <c r="D4" s="17" t="s">
        <v>82</v>
      </c>
      <c r="E4" s="18">
        <v>194</v>
      </c>
      <c r="F4" s="18">
        <v>194</v>
      </c>
      <c r="G4" s="18">
        <v>197</v>
      </c>
      <c r="H4" s="18">
        <v>198</v>
      </c>
      <c r="I4" s="18"/>
      <c r="J4" s="18"/>
      <c r="K4" s="21">
        <v>4</v>
      </c>
      <c r="L4" s="21">
        <v>783</v>
      </c>
      <c r="M4" s="22">
        <v>195.75</v>
      </c>
      <c r="N4" s="23">
        <v>2</v>
      </c>
      <c r="O4" s="24">
        <v>197.75</v>
      </c>
    </row>
    <row r="5" spans="1:17" x14ac:dyDescent="0.3">
      <c r="A5" s="14" t="s">
        <v>62</v>
      </c>
      <c r="B5" s="15" t="s">
        <v>89</v>
      </c>
      <c r="C5" s="16">
        <v>44685</v>
      </c>
      <c r="D5" s="17" t="s">
        <v>79</v>
      </c>
      <c r="E5" s="18">
        <v>198</v>
      </c>
      <c r="F5" s="18">
        <v>197</v>
      </c>
      <c r="G5" s="18">
        <v>197</v>
      </c>
      <c r="H5" s="18">
        <v>198</v>
      </c>
      <c r="I5" s="18"/>
      <c r="J5" s="18"/>
      <c r="K5" s="21">
        <v>4</v>
      </c>
      <c r="L5" s="21">
        <v>790</v>
      </c>
      <c r="M5" s="22">
        <v>197.5</v>
      </c>
      <c r="N5" s="23">
        <v>2</v>
      </c>
      <c r="O5" s="24">
        <v>199.5</v>
      </c>
    </row>
    <row r="6" spans="1:17" x14ac:dyDescent="0.3">
      <c r="A6" s="14" t="s">
        <v>62</v>
      </c>
      <c r="B6" s="15" t="s">
        <v>89</v>
      </c>
      <c r="C6" s="16">
        <v>44692</v>
      </c>
      <c r="D6" s="17" t="s">
        <v>79</v>
      </c>
      <c r="E6" s="18">
        <v>198</v>
      </c>
      <c r="F6" s="18">
        <v>194</v>
      </c>
      <c r="G6" s="18">
        <v>199</v>
      </c>
      <c r="H6" s="18">
        <v>199</v>
      </c>
      <c r="I6" s="18"/>
      <c r="J6" s="18"/>
      <c r="K6" s="21">
        <v>4</v>
      </c>
      <c r="L6" s="21">
        <v>790</v>
      </c>
      <c r="M6" s="22">
        <v>197.5</v>
      </c>
      <c r="N6" s="23">
        <v>5</v>
      </c>
      <c r="O6" s="24">
        <v>202.5</v>
      </c>
    </row>
    <row r="7" spans="1:17" x14ac:dyDescent="0.3">
      <c r="A7" s="14" t="s">
        <v>62</v>
      </c>
      <c r="B7" s="15" t="s">
        <v>89</v>
      </c>
      <c r="C7" s="16">
        <v>44695</v>
      </c>
      <c r="D7" s="17" t="s">
        <v>81</v>
      </c>
      <c r="E7" s="18">
        <v>186</v>
      </c>
      <c r="F7" s="18">
        <v>193</v>
      </c>
      <c r="G7" s="18">
        <v>196</v>
      </c>
      <c r="H7" s="18">
        <v>196</v>
      </c>
      <c r="I7" s="18"/>
      <c r="J7" s="18"/>
      <c r="K7" s="21">
        <v>4</v>
      </c>
      <c r="L7" s="21">
        <v>771</v>
      </c>
      <c r="M7" s="22">
        <v>192.75</v>
      </c>
      <c r="N7" s="23">
        <v>2</v>
      </c>
      <c r="O7" s="24">
        <v>194.75</v>
      </c>
    </row>
    <row r="8" spans="1:17" x14ac:dyDescent="0.3">
      <c r="A8" s="14" t="s">
        <v>62</v>
      </c>
      <c r="B8" s="15" t="s">
        <v>89</v>
      </c>
      <c r="C8" s="16">
        <v>44696</v>
      </c>
      <c r="D8" s="17" t="s">
        <v>84</v>
      </c>
      <c r="E8" s="18">
        <v>199.001</v>
      </c>
      <c r="F8" s="18">
        <v>197</v>
      </c>
      <c r="G8" s="18">
        <v>195</v>
      </c>
      <c r="H8" s="18">
        <v>198.00200000000001</v>
      </c>
      <c r="I8" s="18"/>
      <c r="J8" s="18"/>
      <c r="K8" s="21">
        <v>4</v>
      </c>
      <c r="L8" s="21">
        <v>789.00299999999993</v>
      </c>
      <c r="M8" s="22">
        <v>197.25074999999998</v>
      </c>
      <c r="N8" s="23">
        <v>3</v>
      </c>
      <c r="O8" s="24">
        <v>200.25074999999998</v>
      </c>
    </row>
    <row r="9" spans="1:17" x14ac:dyDescent="0.3">
      <c r="A9" s="43" t="s">
        <v>22</v>
      </c>
      <c r="B9" s="15" t="s">
        <v>89</v>
      </c>
      <c r="C9" s="16">
        <v>44713</v>
      </c>
      <c r="D9" s="17" t="s">
        <v>79</v>
      </c>
      <c r="E9" s="18">
        <v>198</v>
      </c>
      <c r="F9" s="18">
        <v>198.001</v>
      </c>
      <c r="G9" s="18">
        <v>198</v>
      </c>
      <c r="H9" s="18">
        <v>199</v>
      </c>
      <c r="I9" s="18"/>
      <c r="J9" s="18"/>
      <c r="K9" s="21">
        <v>4</v>
      </c>
      <c r="L9" s="21">
        <v>793.00099999999998</v>
      </c>
      <c r="M9" s="22">
        <v>198.25024999999999</v>
      </c>
      <c r="N9" s="23">
        <v>4</v>
      </c>
      <c r="O9" s="24">
        <v>202.25024999999999</v>
      </c>
    </row>
    <row r="10" spans="1:17" x14ac:dyDescent="0.3">
      <c r="A10" s="43" t="s">
        <v>22</v>
      </c>
      <c r="B10" s="15" t="s">
        <v>89</v>
      </c>
      <c r="C10" s="16">
        <v>44716</v>
      </c>
      <c r="D10" s="17" t="s">
        <v>149</v>
      </c>
      <c r="E10" s="18">
        <v>198</v>
      </c>
      <c r="F10" s="18">
        <v>197</v>
      </c>
      <c r="G10" s="18">
        <v>198</v>
      </c>
      <c r="H10" s="18">
        <v>198</v>
      </c>
      <c r="I10" s="18"/>
      <c r="J10" s="18"/>
      <c r="K10" s="21">
        <f>COUNT(E10:J10)</f>
        <v>4</v>
      </c>
      <c r="L10" s="21">
        <f>SUM(E10:J10)</f>
        <v>791</v>
      </c>
      <c r="M10" s="22">
        <f>IFERROR(L10/K10,0)</f>
        <v>197.75</v>
      </c>
      <c r="N10" s="23">
        <v>6</v>
      </c>
      <c r="O10" s="24">
        <f>SUM(M10+N10)</f>
        <v>203.75</v>
      </c>
    </row>
    <row r="11" spans="1:17" x14ac:dyDescent="0.3">
      <c r="A11" s="43" t="s">
        <v>22</v>
      </c>
      <c r="B11" s="15" t="s">
        <v>89</v>
      </c>
      <c r="C11" s="16">
        <v>44717</v>
      </c>
      <c r="D11" s="17" t="s">
        <v>82</v>
      </c>
      <c r="E11" s="18">
        <v>194</v>
      </c>
      <c r="F11" s="18">
        <v>198.001</v>
      </c>
      <c r="G11" s="18">
        <v>198</v>
      </c>
      <c r="H11" s="18">
        <v>196</v>
      </c>
      <c r="I11" s="18">
        <v>196</v>
      </c>
      <c r="J11" s="18">
        <v>189</v>
      </c>
      <c r="K11" s="21">
        <v>6</v>
      </c>
      <c r="L11" s="21">
        <v>1171.001</v>
      </c>
      <c r="M11" s="22">
        <v>195.16683333333333</v>
      </c>
      <c r="N11" s="23">
        <v>4</v>
      </c>
      <c r="O11" s="24">
        <v>199.16683333333333</v>
      </c>
    </row>
    <row r="12" spans="1:17" x14ac:dyDescent="0.3">
      <c r="A12" s="43" t="s">
        <v>22</v>
      </c>
      <c r="B12" s="15" t="s">
        <v>89</v>
      </c>
      <c r="C12" s="16">
        <v>44720</v>
      </c>
      <c r="D12" s="17" t="s">
        <v>79</v>
      </c>
      <c r="E12" s="18">
        <v>196</v>
      </c>
      <c r="F12" s="18">
        <v>196</v>
      </c>
      <c r="G12" s="18">
        <v>196</v>
      </c>
      <c r="H12" s="18">
        <v>194</v>
      </c>
      <c r="I12" s="18"/>
      <c r="J12" s="18"/>
      <c r="K12" s="21">
        <v>4</v>
      </c>
      <c r="L12" s="21">
        <v>782</v>
      </c>
      <c r="M12" s="22">
        <v>195.5</v>
      </c>
      <c r="N12" s="23">
        <v>2</v>
      </c>
      <c r="O12" s="24">
        <v>197.5</v>
      </c>
    </row>
    <row r="13" spans="1:17" x14ac:dyDescent="0.3">
      <c r="A13" s="14" t="s">
        <v>62</v>
      </c>
      <c r="B13" s="15" t="s">
        <v>89</v>
      </c>
      <c r="C13" s="16">
        <v>44741</v>
      </c>
      <c r="D13" s="17" t="s">
        <v>79</v>
      </c>
      <c r="E13" s="18">
        <v>195</v>
      </c>
      <c r="F13" s="18">
        <v>195</v>
      </c>
      <c r="G13" s="18">
        <v>199</v>
      </c>
      <c r="H13" s="18">
        <v>196</v>
      </c>
      <c r="I13" s="18"/>
      <c r="J13" s="18"/>
      <c r="K13" s="21">
        <v>4</v>
      </c>
      <c r="L13" s="21">
        <v>785</v>
      </c>
      <c r="M13" s="22">
        <v>196.25</v>
      </c>
      <c r="N13" s="23">
        <v>2</v>
      </c>
      <c r="O13" s="24">
        <v>198.25</v>
      </c>
    </row>
    <row r="14" spans="1:17" x14ac:dyDescent="0.3">
      <c r="A14" s="14" t="s">
        <v>62</v>
      </c>
      <c r="B14" s="15" t="s">
        <v>89</v>
      </c>
      <c r="C14" s="16">
        <v>44748</v>
      </c>
      <c r="D14" s="17" t="s">
        <v>79</v>
      </c>
      <c r="E14" s="18">
        <v>193</v>
      </c>
      <c r="F14" s="18">
        <v>187</v>
      </c>
      <c r="G14" s="18">
        <v>0</v>
      </c>
      <c r="H14" s="18">
        <v>0</v>
      </c>
      <c r="I14" s="18"/>
      <c r="J14" s="18"/>
      <c r="K14" s="21">
        <v>4</v>
      </c>
      <c r="L14" s="21">
        <v>380</v>
      </c>
      <c r="M14" s="22">
        <v>95</v>
      </c>
      <c r="N14" s="23">
        <v>2</v>
      </c>
      <c r="O14" s="24">
        <v>97</v>
      </c>
    </row>
    <row r="15" spans="1:17" x14ac:dyDescent="0.3">
      <c r="A15" s="14" t="s">
        <v>62</v>
      </c>
      <c r="B15" s="15" t="s">
        <v>89</v>
      </c>
      <c r="C15" s="16">
        <v>44783</v>
      </c>
      <c r="D15" s="17" t="s">
        <v>79</v>
      </c>
      <c r="E15" s="18">
        <v>197</v>
      </c>
      <c r="F15" s="18">
        <v>196</v>
      </c>
      <c r="G15" s="18">
        <v>198</v>
      </c>
      <c r="H15" s="18">
        <v>0</v>
      </c>
      <c r="I15" s="18"/>
      <c r="J15" s="18"/>
      <c r="K15" s="21">
        <v>4</v>
      </c>
      <c r="L15" s="21">
        <v>591</v>
      </c>
      <c r="M15" s="22">
        <v>147.75</v>
      </c>
      <c r="N15" s="23">
        <v>2</v>
      </c>
      <c r="O15" s="24">
        <v>149.75</v>
      </c>
    </row>
    <row r="16" spans="1:17" x14ac:dyDescent="0.3">
      <c r="A16" s="14" t="s">
        <v>62</v>
      </c>
      <c r="B16" s="15" t="s">
        <v>89</v>
      </c>
      <c r="C16" s="16">
        <v>44790</v>
      </c>
      <c r="D16" s="17" t="s">
        <v>79</v>
      </c>
      <c r="E16" s="18">
        <v>193</v>
      </c>
      <c r="F16" s="18">
        <v>195</v>
      </c>
      <c r="G16" s="18">
        <v>198</v>
      </c>
      <c r="H16" s="18">
        <v>191</v>
      </c>
      <c r="I16" s="18"/>
      <c r="J16" s="18"/>
      <c r="K16" s="21">
        <v>4</v>
      </c>
      <c r="L16" s="21">
        <v>777</v>
      </c>
      <c r="M16" s="22">
        <v>194.25</v>
      </c>
      <c r="N16" s="23">
        <v>2</v>
      </c>
      <c r="O16" s="24">
        <v>196.25</v>
      </c>
    </row>
    <row r="17" spans="1:15" x14ac:dyDescent="0.3">
      <c r="A17" s="14" t="s">
        <v>62</v>
      </c>
      <c r="B17" s="78" t="s">
        <v>89</v>
      </c>
      <c r="C17" s="16">
        <v>44793</v>
      </c>
      <c r="D17" s="17" t="s">
        <v>79</v>
      </c>
      <c r="E17" s="18">
        <v>197</v>
      </c>
      <c r="F17" s="18">
        <v>194</v>
      </c>
      <c r="G17" s="18">
        <v>196</v>
      </c>
      <c r="H17" s="18">
        <v>192</v>
      </c>
      <c r="I17" s="18">
        <v>198</v>
      </c>
      <c r="J17" s="18">
        <v>195</v>
      </c>
      <c r="K17" s="21">
        <v>6</v>
      </c>
      <c r="L17" s="21">
        <v>1172</v>
      </c>
      <c r="M17" s="22">
        <v>195.33333333333334</v>
      </c>
      <c r="N17" s="23">
        <v>4</v>
      </c>
      <c r="O17" s="24">
        <v>199.33333333333334</v>
      </c>
    </row>
    <row r="18" spans="1:15" x14ac:dyDescent="0.3">
      <c r="A18" s="14" t="s">
        <v>62</v>
      </c>
      <c r="B18" s="15" t="s">
        <v>89</v>
      </c>
      <c r="C18" s="16">
        <v>44804</v>
      </c>
      <c r="D18" s="17" t="s">
        <v>79</v>
      </c>
      <c r="E18" s="18">
        <v>191</v>
      </c>
      <c r="F18" s="18">
        <v>190</v>
      </c>
      <c r="G18" s="18">
        <v>192</v>
      </c>
      <c r="H18" s="18">
        <v>187</v>
      </c>
      <c r="I18" s="18"/>
      <c r="J18" s="18"/>
      <c r="K18" s="21">
        <v>4</v>
      </c>
      <c r="L18" s="21">
        <v>760</v>
      </c>
      <c r="M18" s="22">
        <v>190</v>
      </c>
      <c r="N18" s="23">
        <v>2</v>
      </c>
      <c r="O18" s="24">
        <v>192</v>
      </c>
    </row>
    <row r="19" spans="1:15" x14ac:dyDescent="0.3">
      <c r="A19" s="14" t="s">
        <v>62</v>
      </c>
      <c r="B19" s="15" t="s">
        <v>89</v>
      </c>
      <c r="C19" s="16">
        <v>44825</v>
      </c>
      <c r="D19" s="17" t="s">
        <v>79</v>
      </c>
      <c r="E19" s="18">
        <v>193</v>
      </c>
      <c r="F19" s="18">
        <v>196</v>
      </c>
      <c r="G19" s="18">
        <v>194</v>
      </c>
      <c r="H19" s="18">
        <v>198</v>
      </c>
      <c r="I19" s="18"/>
      <c r="J19" s="18"/>
      <c r="K19" s="21">
        <v>4</v>
      </c>
      <c r="L19" s="21">
        <v>781</v>
      </c>
      <c r="M19" s="22">
        <v>195.25</v>
      </c>
      <c r="N19" s="23">
        <v>2</v>
      </c>
      <c r="O19" s="24">
        <v>197.25</v>
      </c>
    </row>
    <row r="20" spans="1:15" x14ac:dyDescent="0.3">
      <c r="A20" s="14" t="s">
        <v>62</v>
      </c>
      <c r="B20" s="15" t="s">
        <v>89</v>
      </c>
      <c r="C20" s="16">
        <v>44846</v>
      </c>
      <c r="D20" s="17" t="s">
        <v>79</v>
      </c>
      <c r="E20" s="18">
        <v>193</v>
      </c>
      <c r="F20" s="18">
        <v>197</v>
      </c>
      <c r="G20" s="18">
        <v>195</v>
      </c>
      <c r="H20" s="18">
        <v>199.001</v>
      </c>
      <c r="I20" s="18"/>
      <c r="J20" s="18"/>
      <c r="K20" s="21">
        <v>4</v>
      </c>
      <c r="L20" s="21">
        <v>784.00099999999998</v>
      </c>
      <c r="M20" s="22">
        <v>196.00024999999999</v>
      </c>
      <c r="N20" s="23">
        <v>4</v>
      </c>
      <c r="O20" s="24">
        <v>200.00024999999999</v>
      </c>
    </row>
    <row r="21" spans="1:15" x14ac:dyDescent="0.3">
      <c r="A21" s="14" t="s">
        <v>62</v>
      </c>
      <c r="B21" s="90" t="s">
        <v>89</v>
      </c>
      <c r="C21" s="16">
        <v>44839</v>
      </c>
      <c r="D21" s="17" t="s">
        <v>79</v>
      </c>
      <c r="E21" s="18">
        <v>199</v>
      </c>
      <c r="F21" s="18">
        <v>198</v>
      </c>
      <c r="G21" s="18">
        <v>198</v>
      </c>
      <c r="H21" s="18">
        <v>198</v>
      </c>
      <c r="I21" s="18"/>
      <c r="J21" s="18"/>
      <c r="K21" s="21">
        <v>4</v>
      </c>
      <c r="L21" s="21">
        <v>793</v>
      </c>
      <c r="M21" s="22">
        <v>198.25</v>
      </c>
      <c r="N21" s="23">
        <v>2</v>
      </c>
      <c r="O21" s="24">
        <v>200.25</v>
      </c>
    </row>
    <row r="22" spans="1:15" x14ac:dyDescent="0.3">
      <c r="A22" s="14" t="s">
        <v>62</v>
      </c>
      <c r="B22" s="15" t="s">
        <v>89</v>
      </c>
      <c r="C22" s="16">
        <v>44853</v>
      </c>
      <c r="D22" s="17" t="s">
        <v>79</v>
      </c>
      <c r="E22" s="18">
        <v>197</v>
      </c>
      <c r="F22" s="18">
        <v>198</v>
      </c>
      <c r="G22" s="18">
        <v>195</v>
      </c>
      <c r="H22" s="18">
        <v>198</v>
      </c>
      <c r="I22" s="18"/>
      <c r="J22" s="18"/>
      <c r="K22" s="21">
        <v>4</v>
      </c>
      <c r="L22" s="21">
        <v>788</v>
      </c>
      <c r="M22" s="22">
        <v>197</v>
      </c>
      <c r="N22" s="23">
        <v>4</v>
      </c>
      <c r="O22" s="24">
        <v>201</v>
      </c>
    </row>
    <row r="23" spans="1:15" x14ac:dyDescent="0.3">
      <c r="A23" s="14" t="s">
        <v>62</v>
      </c>
      <c r="B23" s="15" t="s">
        <v>89</v>
      </c>
      <c r="C23" s="16">
        <v>44867</v>
      </c>
      <c r="D23" s="17" t="s">
        <v>79</v>
      </c>
      <c r="E23" s="18">
        <v>197</v>
      </c>
      <c r="F23" s="18">
        <v>196</v>
      </c>
      <c r="G23" s="18">
        <v>197</v>
      </c>
      <c r="H23" s="18">
        <v>197</v>
      </c>
      <c r="I23" s="18"/>
      <c r="J23" s="18"/>
      <c r="K23" s="21">
        <v>4</v>
      </c>
      <c r="L23" s="21">
        <v>787</v>
      </c>
      <c r="M23" s="22">
        <v>196.75</v>
      </c>
      <c r="N23" s="23">
        <v>3</v>
      </c>
      <c r="O23" s="24">
        <v>199.75</v>
      </c>
    </row>
    <row r="24" spans="1:15" x14ac:dyDescent="0.3">
      <c r="A24" s="14" t="s">
        <v>62</v>
      </c>
      <c r="B24" s="15" t="s">
        <v>89</v>
      </c>
      <c r="C24" s="16">
        <v>44874</v>
      </c>
      <c r="D24" s="17" t="s">
        <v>79</v>
      </c>
      <c r="E24" s="18">
        <v>198</v>
      </c>
      <c r="F24" s="18">
        <v>198</v>
      </c>
      <c r="G24" s="18">
        <v>197</v>
      </c>
      <c r="H24" s="18">
        <v>198</v>
      </c>
      <c r="I24" s="18"/>
      <c r="J24" s="18"/>
      <c r="K24" s="21">
        <v>4</v>
      </c>
      <c r="L24" s="21">
        <v>791</v>
      </c>
      <c r="M24" s="22">
        <v>197.75</v>
      </c>
      <c r="N24" s="23">
        <v>2</v>
      </c>
      <c r="O24" s="24">
        <v>199.75</v>
      </c>
    </row>
    <row r="25" spans="1:15" x14ac:dyDescent="0.3">
      <c r="A25" s="14" t="s">
        <v>62</v>
      </c>
      <c r="B25" s="15" t="s">
        <v>89</v>
      </c>
      <c r="C25" s="16">
        <v>44881</v>
      </c>
      <c r="D25" s="17" t="s">
        <v>79</v>
      </c>
      <c r="E25" s="18">
        <v>196</v>
      </c>
      <c r="F25" s="18">
        <v>195</v>
      </c>
      <c r="G25" s="18">
        <v>198</v>
      </c>
      <c r="H25" s="18">
        <v>199</v>
      </c>
      <c r="I25" s="18"/>
      <c r="J25" s="18"/>
      <c r="K25" s="21">
        <v>4</v>
      </c>
      <c r="L25" s="21">
        <v>788</v>
      </c>
      <c r="M25" s="22">
        <v>197</v>
      </c>
      <c r="N25" s="23">
        <v>6</v>
      </c>
      <c r="O25" s="24">
        <v>203</v>
      </c>
    </row>
    <row r="26" spans="1:15" x14ac:dyDescent="0.3">
      <c r="A26" s="14" t="s">
        <v>62</v>
      </c>
      <c r="B26" s="15" t="s">
        <v>89</v>
      </c>
      <c r="C26" s="16">
        <v>44888</v>
      </c>
      <c r="D26" s="17" t="s">
        <v>79</v>
      </c>
      <c r="E26" s="18">
        <v>197</v>
      </c>
      <c r="F26" s="18">
        <v>195</v>
      </c>
      <c r="G26" s="18">
        <v>200</v>
      </c>
      <c r="H26" s="18">
        <v>196</v>
      </c>
      <c r="I26" s="18"/>
      <c r="J26" s="18"/>
      <c r="K26" s="21">
        <v>4</v>
      </c>
      <c r="L26" s="21">
        <v>788</v>
      </c>
      <c r="M26" s="22">
        <v>197</v>
      </c>
      <c r="N26" s="23">
        <v>2</v>
      </c>
      <c r="O26" s="24">
        <v>199</v>
      </c>
    </row>
    <row r="27" spans="1:15" x14ac:dyDescent="0.3">
      <c r="A27" s="14" t="s">
        <v>62</v>
      </c>
      <c r="B27" s="15" t="s">
        <v>89</v>
      </c>
      <c r="C27" s="16">
        <v>44895</v>
      </c>
      <c r="D27" s="17" t="s">
        <v>79</v>
      </c>
      <c r="E27" s="18">
        <v>188</v>
      </c>
      <c r="F27" s="18">
        <v>198</v>
      </c>
      <c r="G27" s="18">
        <v>199</v>
      </c>
      <c r="H27" s="18">
        <v>196</v>
      </c>
      <c r="I27" s="18"/>
      <c r="J27" s="18"/>
      <c r="K27" s="21">
        <v>4</v>
      </c>
      <c r="L27" s="21">
        <v>781</v>
      </c>
      <c r="M27" s="22">
        <v>195.25</v>
      </c>
      <c r="N27" s="23">
        <v>4</v>
      </c>
      <c r="O27" s="24">
        <v>199.25</v>
      </c>
    </row>
    <row r="34" spans="11:15" x14ac:dyDescent="0.3">
      <c r="K34" s="8">
        <f>SUM(K2:K33)</f>
        <v>108</v>
      </c>
      <c r="L34" s="8">
        <f>SUM(L2:L33)</f>
        <v>20572.006000000001</v>
      </c>
      <c r="M34" s="7">
        <f>SUM(L34/K34)</f>
        <v>190.48153703703704</v>
      </c>
      <c r="N34" s="8">
        <f>SUM(N2:N33)</f>
        <v>85</v>
      </c>
      <c r="O34" s="12">
        <f>SUM(M34+N34)</f>
        <v>275.48153703703701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" name="Range1_12"/>
    <protectedRange algorithmName="SHA-512" hashValue="ON39YdpmFHfN9f47KpiRvqrKx0V9+erV1CNkpWzYhW/Qyc6aT8rEyCrvauWSYGZK2ia3o7vd3akF07acHAFpOA==" saltValue="yVW9XmDwTqEnmpSGai0KYg==" spinCount="100000" sqref="B2:C2" name="Range1_1_2_3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B3:C3 I3:J3" name="Range1_10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B4:C7 I4:J7" name="Range1_7"/>
    <protectedRange algorithmName="SHA-512" hashValue="ON39YdpmFHfN9f47KpiRvqrKx0V9+erV1CNkpWzYhW/Qyc6aT8rEyCrvauWSYGZK2ia3o7vd3akF07acHAFpOA==" saltValue="yVW9XmDwTqEnmpSGai0KYg==" spinCount="100000" sqref="D4:D7" name="Range1_1_4"/>
    <protectedRange algorithmName="SHA-512" hashValue="ON39YdpmFHfN9f47KpiRvqrKx0V9+erV1CNkpWzYhW/Qyc6aT8rEyCrvauWSYGZK2ia3o7vd3akF07acHAFpOA==" saltValue="yVW9XmDwTqEnmpSGai0KYg==" spinCount="100000" sqref="E4:H7" name="Range1_3_1"/>
    <protectedRange algorithmName="SHA-512" hashValue="ON39YdpmFHfN9f47KpiRvqrKx0V9+erV1CNkpWzYhW/Qyc6aT8rEyCrvauWSYGZK2ia3o7vd3akF07acHAFpOA==" saltValue="yVW9XmDwTqEnmpSGai0KYg==" spinCount="100000" sqref="I8:J8 B8:C8" name="Range1_11"/>
    <protectedRange algorithmName="SHA-512" hashValue="ON39YdpmFHfN9f47KpiRvqrKx0V9+erV1CNkpWzYhW/Qyc6aT8rEyCrvauWSYGZK2ia3o7vd3akF07acHAFpOA==" saltValue="yVW9XmDwTqEnmpSGai0KYg==" spinCount="100000" sqref="D8" name="Range1_1_5"/>
    <protectedRange algorithmName="SHA-512" hashValue="ON39YdpmFHfN9f47KpiRvqrKx0V9+erV1CNkpWzYhW/Qyc6aT8rEyCrvauWSYGZK2ia3o7vd3akF07acHAFpOA==" saltValue="yVW9XmDwTqEnmpSGai0KYg==" spinCount="100000" sqref="E8:H8" name="Range1_3_8"/>
    <protectedRange algorithmName="SHA-512" hashValue="ON39YdpmFHfN9f47KpiRvqrKx0V9+erV1CNkpWzYhW/Qyc6aT8rEyCrvauWSYGZK2ia3o7vd3akF07acHAFpOA==" saltValue="yVW9XmDwTqEnmpSGai0KYg==" spinCount="100000" sqref="E9:J9 B9:C9" name="Range1_23"/>
    <protectedRange algorithmName="SHA-512" hashValue="ON39YdpmFHfN9f47KpiRvqrKx0V9+erV1CNkpWzYhW/Qyc6aT8rEyCrvauWSYGZK2ia3o7vd3akF07acHAFpOA==" saltValue="yVW9XmDwTqEnmpSGai0KYg==" spinCount="100000" sqref="D9" name="Range1_1_18"/>
    <protectedRange algorithmName="SHA-512" hashValue="ON39YdpmFHfN9f47KpiRvqrKx0V9+erV1CNkpWzYhW/Qyc6aT8rEyCrvauWSYGZK2ia3o7vd3akF07acHAFpOA==" saltValue="yVW9XmDwTqEnmpSGai0KYg==" spinCount="100000" sqref="B10:C12 I10:J12" name="Range1_8"/>
    <protectedRange algorithmName="SHA-512" hashValue="ON39YdpmFHfN9f47KpiRvqrKx0V9+erV1CNkpWzYhW/Qyc6aT8rEyCrvauWSYGZK2ia3o7vd3akF07acHAFpOA==" saltValue="yVW9XmDwTqEnmpSGai0KYg==" spinCount="100000" sqref="D10:D12" name="Range1_1_19"/>
    <protectedRange algorithmName="SHA-512" hashValue="ON39YdpmFHfN9f47KpiRvqrKx0V9+erV1CNkpWzYhW/Qyc6aT8rEyCrvauWSYGZK2ia3o7vd3akF07acHAFpOA==" saltValue="yVW9XmDwTqEnmpSGai0KYg==" spinCount="100000" sqref="E10:H12" name="Range1_3_5"/>
    <protectedRange algorithmName="SHA-512" hashValue="ON39YdpmFHfN9f47KpiRvqrKx0V9+erV1CNkpWzYhW/Qyc6aT8rEyCrvauWSYGZK2ia3o7vd3akF07acHAFpOA==" saltValue="yVW9XmDwTqEnmpSGai0KYg==" spinCount="100000" sqref="B13:C13 I13:J13" name="Range1_6"/>
    <protectedRange algorithmName="SHA-512" hashValue="ON39YdpmFHfN9f47KpiRvqrKx0V9+erV1CNkpWzYhW/Qyc6aT8rEyCrvauWSYGZK2ia3o7vd3akF07acHAFpOA==" saltValue="yVW9XmDwTqEnmpSGai0KYg==" spinCount="100000" sqref="D13" name="Range1_1_6_1"/>
    <protectedRange algorithmName="SHA-512" hashValue="ON39YdpmFHfN9f47KpiRvqrKx0V9+erV1CNkpWzYhW/Qyc6aT8rEyCrvauWSYGZK2ia3o7vd3akF07acHAFpOA==" saltValue="yVW9XmDwTqEnmpSGai0KYg==" spinCount="100000" sqref="E13:H13" name="Range1_3_1_1"/>
    <protectedRange algorithmName="SHA-512" hashValue="ON39YdpmFHfN9f47KpiRvqrKx0V9+erV1CNkpWzYhW/Qyc6aT8rEyCrvauWSYGZK2ia3o7vd3akF07acHAFpOA==" saltValue="yVW9XmDwTqEnmpSGai0KYg==" spinCount="100000" sqref="I14:J14 B14:C14" name="Range1_7_1"/>
    <protectedRange algorithmName="SHA-512" hashValue="ON39YdpmFHfN9f47KpiRvqrKx0V9+erV1CNkpWzYhW/Qyc6aT8rEyCrvauWSYGZK2ia3o7vd3akF07acHAFpOA==" saltValue="yVW9XmDwTqEnmpSGai0KYg==" spinCount="100000" sqref="D14" name="Range1_1_5_1"/>
    <protectedRange algorithmName="SHA-512" hashValue="ON39YdpmFHfN9f47KpiRvqrKx0V9+erV1CNkpWzYhW/Qyc6aT8rEyCrvauWSYGZK2ia3o7vd3akF07acHAFpOA==" saltValue="yVW9XmDwTqEnmpSGai0KYg==" spinCount="100000" sqref="E14:H14" name="Range1_3_3_1"/>
    <protectedRange sqref="E15:J16 B15:C16" name="Range1_4"/>
    <protectedRange sqref="D15:D16" name="Range1_1_3"/>
    <protectedRange algorithmName="SHA-512" hashValue="ON39YdpmFHfN9f47KpiRvqrKx0V9+erV1CNkpWzYhW/Qyc6aT8rEyCrvauWSYGZK2ia3o7vd3akF07acHAFpOA==" saltValue="yVW9XmDwTqEnmpSGai0KYg==" spinCount="100000" sqref="E17:J17 B17:C17" name="Range1_4_1"/>
    <protectedRange algorithmName="SHA-512" hashValue="ON39YdpmFHfN9f47KpiRvqrKx0V9+erV1CNkpWzYhW/Qyc6aT8rEyCrvauWSYGZK2ia3o7vd3akF07acHAFpOA==" saltValue="yVW9XmDwTqEnmpSGai0KYg==" spinCount="100000" sqref="D17" name="Range1_1_2"/>
    <protectedRange algorithmName="SHA-512" hashValue="ON39YdpmFHfN9f47KpiRvqrKx0V9+erV1CNkpWzYhW/Qyc6aT8rEyCrvauWSYGZK2ia3o7vd3akF07acHAFpOA==" saltValue="yVW9XmDwTqEnmpSGai0KYg==" spinCount="100000" sqref="B18:C18" name="Range1_1_2_2_1_1"/>
    <protectedRange algorithmName="SHA-512" hashValue="ON39YdpmFHfN9f47KpiRvqrKx0V9+erV1CNkpWzYhW/Qyc6aT8rEyCrvauWSYGZK2ia3o7vd3akF07acHAFpOA==" saltValue="yVW9XmDwTqEnmpSGai0KYg==" spinCount="100000" sqref="D18" name="Range1_1_1_2_1_1_1"/>
    <protectedRange algorithmName="SHA-512" hashValue="ON39YdpmFHfN9f47KpiRvqrKx0V9+erV1CNkpWzYhW/Qyc6aT8rEyCrvauWSYGZK2ia3o7vd3akF07acHAFpOA==" saltValue="yVW9XmDwTqEnmpSGai0KYg==" spinCount="100000" sqref="E18:J18" name="Range1_4_2_1_1"/>
    <protectedRange algorithmName="SHA-512" hashValue="ON39YdpmFHfN9f47KpiRvqrKx0V9+erV1CNkpWzYhW/Qyc6aT8rEyCrvauWSYGZK2ia3o7vd3akF07acHAFpOA==" saltValue="yVW9XmDwTqEnmpSGai0KYg==" spinCount="100000" sqref="B20:C21 E20:J21" name="Range1_5_12"/>
    <protectedRange algorithmName="SHA-512" hashValue="ON39YdpmFHfN9f47KpiRvqrKx0V9+erV1CNkpWzYhW/Qyc6aT8rEyCrvauWSYGZK2ia3o7vd3akF07acHAFpOA==" saltValue="yVW9XmDwTqEnmpSGai0KYg==" spinCount="100000" sqref="D20:D21" name="Range1_1_3_12"/>
    <protectedRange algorithmName="SHA-512" hashValue="ON39YdpmFHfN9f47KpiRvqrKx0V9+erV1CNkpWzYhW/Qyc6aT8rEyCrvauWSYGZK2ia3o7vd3akF07acHAFpOA==" saltValue="yVW9XmDwTqEnmpSGai0KYg==" spinCount="100000" sqref="I22:J22 B22:C22" name="Range1_75"/>
    <protectedRange algorithmName="SHA-512" hashValue="ON39YdpmFHfN9f47KpiRvqrKx0V9+erV1CNkpWzYhW/Qyc6aT8rEyCrvauWSYGZK2ia3o7vd3akF07acHAFpOA==" saltValue="yVW9XmDwTqEnmpSGai0KYg==" spinCount="100000" sqref="D22" name="Range1_1_21"/>
    <protectedRange algorithmName="SHA-512" hashValue="ON39YdpmFHfN9f47KpiRvqrKx0V9+erV1CNkpWzYhW/Qyc6aT8rEyCrvauWSYGZK2ia3o7vd3akF07acHAFpOA==" saltValue="yVW9XmDwTqEnmpSGai0KYg==" spinCount="100000" sqref="E22:H22" name="Range1_3_18"/>
    <protectedRange algorithmName="SHA-512" hashValue="ON39YdpmFHfN9f47KpiRvqrKx0V9+erV1CNkpWzYhW/Qyc6aT8rEyCrvauWSYGZK2ia3o7vd3akF07acHAFpOA==" saltValue="yVW9XmDwTqEnmpSGai0KYg==" spinCount="100000" sqref="B23:C24 I23:J24" name="Range1_12_1"/>
    <protectedRange algorithmName="SHA-512" hashValue="ON39YdpmFHfN9f47KpiRvqrKx0V9+erV1CNkpWzYhW/Qyc6aT8rEyCrvauWSYGZK2ia3o7vd3akF07acHAFpOA==" saltValue="yVW9XmDwTqEnmpSGai0KYg==" spinCount="100000" sqref="D23:D24" name="Range1_1_6_2"/>
    <protectedRange algorithmName="SHA-512" hashValue="ON39YdpmFHfN9f47KpiRvqrKx0V9+erV1CNkpWzYhW/Qyc6aT8rEyCrvauWSYGZK2ia3o7vd3akF07acHAFpOA==" saltValue="yVW9XmDwTqEnmpSGai0KYg==" spinCount="100000" sqref="E23:H24" name="Range1_3_3_2"/>
    <protectedRange algorithmName="SHA-512" hashValue="ON39YdpmFHfN9f47KpiRvqrKx0V9+erV1CNkpWzYhW/Qyc6aT8rEyCrvauWSYGZK2ia3o7vd3akF07acHAFpOA==" saltValue="yVW9XmDwTqEnmpSGai0KYg==" spinCount="100000" sqref="I25:J25 B25:C25" name="Range1_76"/>
    <protectedRange algorithmName="SHA-512" hashValue="ON39YdpmFHfN9f47KpiRvqrKx0V9+erV1CNkpWzYhW/Qyc6aT8rEyCrvauWSYGZK2ia3o7vd3akF07acHAFpOA==" saltValue="yVW9XmDwTqEnmpSGai0KYg==" spinCount="100000" sqref="D25" name="Range1_1_71"/>
    <protectedRange algorithmName="SHA-512" hashValue="ON39YdpmFHfN9f47KpiRvqrKx0V9+erV1CNkpWzYhW/Qyc6aT8rEyCrvauWSYGZK2ia3o7vd3akF07acHAFpOA==" saltValue="yVW9XmDwTqEnmpSGai0KYg==" spinCount="100000" sqref="E25:H25" name="Range1_3_25"/>
    <protectedRange algorithmName="SHA-512" hashValue="ON39YdpmFHfN9f47KpiRvqrKx0V9+erV1CNkpWzYhW/Qyc6aT8rEyCrvauWSYGZK2ia3o7vd3akF07acHAFpOA==" saltValue="yVW9XmDwTqEnmpSGai0KYg==" spinCount="100000" sqref="B26:C26 E26:J26" name="Range1_6_1_1_3"/>
    <protectedRange algorithmName="SHA-512" hashValue="ON39YdpmFHfN9f47KpiRvqrKx0V9+erV1CNkpWzYhW/Qyc6aT8rEyCrvauWSYGZK2ia3o7vd3akF07acHAFpOA==" saltValue="yVW9XmDwTqEnmpSGai0KYg==" spinCount="100000" sqref="D26" name="Range1_1_6_1_1_11"/>
    <protectedRange algorithmName="SHA-512" hashValue="ON39YdpmFHfN9f47KpiRvqrKx0V9+erV1CNkpWzYhW/Qyc6aT8rEyCrvauWSYGZK2ia3o7vd3akF07acHAFpOA==" saltValue="yVW9XmDwTqEnmpSGai0KYg==" spinCount="100000" sqref="B27:C27" name="Range1_1_2_2_1_1_2"/>
    <protectedRange algorithmName="SHA-512" hashValue="ON39YdpmFHfN9f47KpiRvqrKx0V9+erV1CNkpWzYhW/Qyc6aT8rEyCrvauWSYGZK2ia3o7vd3akF07acHAFpOA==" saltValue="yVW9XmDwTqEnmpSGai0KYg==" spinCount="100000" sqref="D27" name="Range1_1_1_2_1_1_1_2"/>
    <protectedRange algorithmName="SHA-512" hashValue="ON39YdpmFHfN9f47KpiRvqrKx0V9+erV1CNkpWzYhW/Qyc6aT8rEyCrvauWSYGZK2ia3o7vd3akF07acHAFpOA==" saltValue="yVW9XmDwTqEnmpSGai0KYg==" spinCount="100000" sqref="E27:J27" name="Range1_4_2_1_1_14"/>
  </protectedRanges>
  <sortState xmlns:xlrd2="http://schemas.microsoft.com/office/spreadsheetml/2017/richdata2" ref="A2:O8">
    <sortCondition ref="C2:C8"/>
  </sortState>
  <conditionalFormatting sqref="E2:J2">
    <cfRule type="cellIs" dxfId="6321" priority="133" operator="equal">
      <formula>200</formula>
    </cfRule>
  </conditionalFormatting>
  <conditionalFormatting sqref="F3">
    <cfRule type="top10" dxfId="6320" priority="130" rank="1"/>
  </conditionalFormatting>
  <conditionalFormatting sqref="I3">
    <cfRule type="top10" dxfId="6319" priority="127" rank="1"/>
    <cfRule type="top10" dxfId="6318" priority="132" rank="1"/>
  </conditionalFormatting>
  <conditionalFormatting sqref="E3">
    <cfRule type="top10" dxfId="6317" priority="131" rank="1"/>
  </conditionalFormatting>
  <conditionalFormatting sqref="G3">
    <cfRule type="top10" dxfId="6316" priority="129" rank="1"/>
  </conditionalFormatting>
  <conditionalFormatting sqref="H3">
    <cfRule type="top10" dxfId="6315" priority="128" rank="1"/>
  </conditionalFormatting>
  <conditionalFormatting sqref="J3">
    <cfRule type="top10" dxfId="6314" priority="126" rank="1"/>
  </conditionalFormatting>
  <conditionalFormatting sqref="E3:J3">
    <cfRule type="cellIs" dxfId="6313" priority="125" operator="greaterThanOrEqual">
      <formula>200</formula>
    </cfRule>
  </conditionalFormatting>
  <conditionalFormatting sqref="F2">
    <cfRule type="top10" dxfId="6312" priority="134" rank="1"/>
  </conditionalFormatting>
  <conditionalFormatting sqref="G2">
    <cfRule type="top10" dxfId="6311" priority="135" rank="1"/>
  </conditionalFormatting>
  <conditionalFormatting sqref="H2">
    <cfRule type="top10" dxfId="6310" priority="136" rank="1"/>
  </conditionalFormatting>
  <conditionalFormatting sqref="I2">
    <cfRule type="top10" dxfId="6309" priority="137" rank="1"/>
  </conditionalFormatting>
  <conditionalFormatting sqref="J2">
    <cfRule type="top10" dxfId="6308" priority="138" rank="1"/>
  </conditionalFormatting>
  <conditionalFormatting sqref="E2">
    <cfRule type="top10" dxfId="6307" priority="139" rank="1"/>
  </conditionalFormatting>
  <conditionalFormatting sqref="F4:F7">
    <cfRule type="top10" dxfId="6306" priority="122" rank="1"/>
  </conditionalFormatting>
  <conditionalFormatting sqref="I4:I7">
    <cfRule type="top10" dxfId="6305" priority="119" rank="1"/>
    <cfRule type="top10" dxfId="6304" priority="124" rank="1"/>
  </conditionalFormatting>
  <conditionalFormatting sqref="E4:E7">
    <cfRule type="top10" dxfId="6303" priority="123" rank="1"/>
  </conditionalFormatting>
  <conditionalFormatting sqref="G4:G7">
    <cfRule type="top10" dxfId="6302" priority="121" rank="1"/>
  </conditionalFormatting>
  <conditionalFormatting sqref="H4:H7">
    <cfRule type="top10" dxfId="6301" priority="120" rank="1"/>
  </conditionalFormatting>
  <conditionalFormatting sqref="J4:J7">
    <cfRule type="top10" dxfId="6300" priority="118" rank="1"/>
  </conditionalFormatting>
  <conditionalFormatting sqref="E4:J7">
    <cfRule type="cellIs" dxfId="6299" priority="117" operator="greaterThanOrEqual">
      <formula>200</formula>
    </cfRule>
  </conditionalFormatting>
  <conditionalFormatting sqref="F8">
    <cfRule type="top10" dxfId="6298" priority="114" rank="1"/>
  </conditionalFormatting>
  <conditionalFormatting sqref="I8">
    <cfRule type="top10" dxfId="6297" priority="111" rank="1"/>
    <cfRule type="top10" dxfId="6296" priority="116" rank="1"/>
  </conditionalFormatting>
  <conditionalFormatting sqref="E8">
    <cfRule type="top10" dxfId="6295" priority="115" rank="1"/>
  </conditionalFormatting>
  <conditionalFormatting sqref="G8">
    <cfRule type="top10" dxfId="6294" priority="113" rank="1"/>
  </conditionalFormatting>
  <conditionalFormatting sqref="H8">
    <cfRule type="top10" dxfId="6293" priority="112" rank="1"/>
  </conditionalFormatting>
  <conditionalFormatting sqref="J8">
    <cfRule type="top10" dxfId="6292" priority="110" rank="1"/>
  </conditionalFormatting>
  <conditionalFormatting sqref="E8:J8">
    <cfRule type="cellIs" dxfId="6291" priority="109" operator="greaterThanOrEqual">
      <formula>200</formula>
    </cfRule>
  </conditionalFormatting>
  <conditionalFormatting sqref="F9">
    <cfRule type="top10" dxfId="6290" priority="103" rank="1"/>
  </conditionalFormatting>
  <conditionalFormatting sqref="G9">
    <cfRule type="top10" dxfId="6289" priority="104" rank="1"/>
  </conditionalFormatting>
  <conditionalFormatting sqref="H9">
    <cfRule type="top10" dxfId="6288" priority="105" rank="1"/>
  </conditionalFormatting>
  <conditionalFormatting sqref="I9">
    <cfRule type="top10" dxfId="6287" priority="106" rank="1"/>
  </conditionalFormatting>
  <conditionalFormatting sqref="J9">
    <cfRule type="top10" dxfId="6286" priority="107" rank="1"/>
  </conditionalFormatting>
  <conditionalFormatting sqref="E9">
    <cfRule type="top10" dxfId="6285" priority="108" rank="1"/>
  </conditionalFormatting>
  <conditionalFormatting sqref="E9:J9">
    <cfRule type="cellIs" dxfId="6284" priority="102" operator="equal">
      <formula>200</formula>
    </cfRule>
  </conditionalFormatting>
  <conditionalFormatting sqref="F10:F12">
    <cfRule type="top10" dxfId="6283" priority="99" rank="1"/>
  </conditionalFormatting>
  <conditionalFormatting sqref="I10:I12">
    <cfRule type="top10" dxfId="6282" priority="96" rank="1"/>
    <cfRule type="top10" dxfId="6281" priority="101" rank="1"/>
  </conditionalFormatting>
  <conditionalFormatting sqref="E10:E12">
    <cfRule type="top10" dxfId="6280" priority="100" rank="1"/>
  </conditionalFormatting>
  <conditionalFormatting sqref="G10:G12">
    <cfRule type="top10" dxfId="6279" priority="98" rank="1"/>
  </conditionalFormatting>
  <conditionalFormatting sqref="H10:H12">
    <cfRule type="top10" dxfId="6278" priority="97" rank="1"/>
  </conditionalFormatting>
  <conditionalFormatting sqref="J10:J12">
    <cfRule type="top10" dxfId="6277" priority="95" rank="1"/>
  </conditionalFormatting>
  <conditionalFormatting sqref="E10:J12">
    <cfRule type="cellIs" dxfId="6276" priority="94" operator="greaterThanOrEqual">
      <formula>200</formula>
    </cfRule>
  </conditionalFormatting>
  <conditionalFormatting sqref="F13">
    <cfRule type="top10" dxfId="6275" priority="88" rank="1"/>
  </conditionalFormatting>
  <conditionalFormatting sqref="G13">
    <cfRule type="top10" dxfId="6274" priority="89" rank="1"/>
  </conditionalFormatting>
  <conditionalFormatting sqref="H13">
    <cfRule type="top10" dxfId="6273" priority="90" rank="1"/>
  </conditionalFormatting>
  <conditionalFormatting sqref="I13">
    <cfRule type="top10" dxfId="6272" priority="91" rank="1"/>
  </conditionalFormatting>
  <conditionalFormatting sqref="J13">
    <cfRule type="top10" dxfId="6271" priority="92" rank="1"/>
  </conditionalFormatting>
  <conditionalFormatting sqref="E13">
    <cfRule type="top10" dxfId="6270" priority="93" rank="1"/>
  </conditionalFormatting>
  <conditionalFormatting sqref="E14:J14">
    <cfRule type="cellIs" dxfId="6269" priority="80" operator="greaterThanOrEqual">
      <formula>200</formula>
    </cfRule>
  </conditionalFormatting>
  <conditionalFormatting sqref="F14">
    <cfRule type="top10" dxfId="6268" priority="81" rank="1"/>
  </conditionalFormatting>
  <conditionalFormatting sqref="I14">
    <cfRule type="top10" dxfId="6267" priority="82" rank="1"/>
    <cfRule type="top10" dxfId="6266" priority="83" rank="1"/>
  </conditionalFormatting>
  <conditionalFormatting sqref="E14">
    <cfRule type="top10" dxfId="6265" priority="84" rank="1"/>
  </conditionalFormatting>
  <conditionalFormatting sqref="G14">
    <cfRule type="top10" dxfId="6264" priority="85" rank="1"/>
  </conditionalFormatting>
  <conditionalFormatting sqref="H14">
    <cfRule type="top10" dxfId="6263" priority="86" rank="1"/>
  </conditionalFormatting>
  <conditionalFormatting sqref="J14">
    <cfRule type="top10" dxfId="6262" priority="87" rank="1"/>
  </conditionalFormatting>
  <conditionalFormatting sqref="E15:E16">
    <cfRule type="top10" dxfId="6261" priority="79" rank="1"/>
  </conditionalFormatting>
  <conditionalFormatting sqref="F15:F16">
    <cfRule type="top10" dxfId="6260" priority="78" rank="1"/>
  </conditionalFormatting>
  <conditionalFormatting sqref="G15:G16">
    <cfRule type="top10" dxfId="6259" priority="77" rank="1"/>
  </conditionalFormatting>
  <conditionalFormatting sqref="H15:H16">
    <cfRule type="top10" dxfId="6258" priority="76" rank="1"/>
  </conditionalFormatting>
  <conditionalFormatting sqref="I15:I16">
    <cfRule type="top10" dxfId="6257" priority="75" rank="1"/>
  </conditionalFormatting>
  <conditionalFormatting sqref="J15:J16">
    <cfRule type="top10" dxfId="6256" priority="74" rank="1"/>
  </conditionalFormatting>
  <conditionalFormatting sqref="E17:J17">
    <cfRule type="cellIs" dxfId="6255" priority="67" operator="equal">
      <formula>200</formula>
    </cfRule>
  </conditionalFormatting>
  <conditionalFormatting sqref="F17">
    <cfRule type="top10" dxfId="6254" priority="68" rank="1"/>
  </conditionalFormatting>
  <conditionalFormatting sqref="G17">
    <cfRule type="top10" dxfId="6253" priority="69" rank="1"/>
  </conditionalFormatting>
  <conditionalFormatting sqref="H17">
    <cfRule type="top10" dxfId="6252" priority="70" rank="1"/>
  </conditionalFormatting>
  <conditionalFormatting sqref="I17">
    <cfRule type="top10" dxfId="6251" priority="71" rank="1"/>
  </conditionalFormatting>
  <conditionalFormatting sqref="J17">
    <cfRule type="top10" dxfId="6250" priority="72" rank="1"/>
  </conditionalFormatting>
  <conditionalFormatting sqref="E17">
    <cfRule type="top10" dxfId="6249" priority="73" rank="1"/>
  </conditionalFormatting>
  <conditionalFormatting sqref="E18">
    <cfRule type="top10" dxfId="6248" priority="66" rank="1"/>
  </conditionalFormatting>
  <conditionalFormatting sqref="F18">
    <cfRule type="top10" dxfId="6247" priority="65" rank="1"/>
  </conditionalFormatting>
  <conditionalFormatting sqref="G18">
    <cfRule type="top10" dxfId="6246" priority="64" rank="1"/>
  </conditionalFormatting>
  <conditionalFormatting sqref="H18">
    <cfRule type="top10" dxfId="6245" priority="63" rank="1"/>
  </conditionalFormatting>
  <conditionalFormatting sqref="I18">
    <cfRule type="top10" dxfId="6244" priority="62" rank="1"/>
  </conditionalFormatting>
  <conditionalFormatting sqref="J18">
    <cfRule type="top10" dxfId="6243" priority="61" rank="1"/>
  </conditionalFormatting>
  <conditionalFormatting sqref="E19">
    <cfRule type="top10" dxfId="6242" priority="60" rank="1"/>
  </conditionalFormatting>
  <conditionalFormatting sqref="F19">
    <cfRule type="top10" dxfId="6241" priority="59" rank="1"/>
  </conditionalFormatting>
  <conditionalFormatting sqref="G19">
    <cfRule type="top10" dxfId="6240" priority="58" rank="1"/>
  </conditionalFormatting>
  <conditionalFormatting sqref="H19">
    <cfRule type="top10" dxfId="6239" priority="57" rank="1"/>
  </conditionalFormatting>
  <conditionalFormatting sqref="I19">
    <cfRule type="top10" dxfId="6238" priority="56" rank="1"/>
  </conditionalFormatting>
  <conditionalFormatting sqref="J19">
    <cfRule type="top10" dxfId="6237" priority="55" rank="1"/>
  </conditionalFormatting>
  <conditionalFormatting sqref="I20:I21">
    <cfRule type="top10" dxfId="6236" priority="42" rank="1"/>
  </conditionalFormatting>
  <conditionalFormatting sqref="H20:H21">
    <cfRule type="top10" dxfId="6235" priority="38" rank="1"/>
  </conditionalFormatting>
  <conditionalFormatting sqref="J20:J21">
    <cfRule type="top10" dxfId="6234" priority="39" rank="1"/>
  </conditionalFormatting>
  <conditionalFormatting sqref="G20:G21">
    <cfRule type="top10" dxfId="6233" priority="41" rank="1"/>
  </conditionalFormatting>
  <conditionalFormatting sqref="F20:F21">
    <cfRule type="top10" dxfId="6232" priority="40" rank="1"/>
  </conditionalFormatting>
  <conditionalFormatting sqref="E20:E21">
    <cfRule type="top10" dxfId="6231" priority="37" rank="1"/>
  </conditionalFormatting>
  <conditionalFormatting sqref="F22">
    <cfRule type="top10" dxfId="6230" priority="34" rank="1"/>
  </conditionalFormatting>
  <conditionalFormatting sqref="I22">
    <cfRule type="top10" dxfId="6229" priority="31" rank="1"/>
    <cfRule type="top10" dxfId="6228" priority="36" rank="1"/>
  </conditionalFormatting>
  <conditionalFormatting sqref="E22">
    <cfRule type="top10" dxfId="6227" priority="35" rank="1"/>
  </conditionalFormatting>
  <conditionalFormatting sqref="G22">
    <cfRule type="top10" dxfId="6226" priority="33" rank="1"/>
  </conditionalFormatting>
  <conditionalFormatting sqref="H22">
    <cfRule type="top10" dxfId="6225" priority="32" rank="1"/>
  </conditionalFormatting>
  <conditionalFormatting sqref="J22">
    <cfRule type="top10" dxfId="6224" priority="30" rank="1"/>
  </conditionalFormatting>
  <conditionalFormatting sqref="E22:J22">
    <cfRule type="cellIs" dxfId="6223" priority="29" operator="greaterThanOrEqual">
      <formula>200</formula>
    </cfRule>
  </conditionalFormatting>
  <conditionalFormatting sqref="F23:F24">
    <cfRule type="top10" dxfId="6222" priority="26" rank="1"/>
  </conditionalFormatting>
  <conditionalFormatting sqref="I23:I24">
    <cfRule type="top10" dxfId="6221" priority="23" rank="1"/>
    <cfRule type="top10" dxfId="6220" priority="28" rank="1"/>
  </conditionalFormatting>
  <conditionalFormatting sqref="E23:E24">
    <cfRule type="top10" dxfId="6219" priority="27" rank="1"/>
  </conditionalFormatting>
  <conditionalFormatting sqref="G23:G24">
    <cfRule type="top10" dxfId="6218" priority="25" rank="1"/>
  </conditionalFormatting>
  <conditionalFormatting sqref="H23:H24">
    <cfRule type="top10" dxfId="6217" priority="24" rank="1"/>
  </conditionalFormatting>
  <conditionalFormatting sqref="J23:J24">
    <cfRule type="top10" dxfId="6216" priority="22" rank="1"/>
  </conditionalFormatting>
  <conditionalFormatting sqref="E23:J24">
    <cfRule type="cellIs" dxfId="6215" priority="21" operator="greaterThanOrEqual">
      <formula>200</formula>
    </cfRule>
  </conditionalFormatting>
  <conditionalFormatting sqref="F25">
    <cfRule type="top10" dxfId="6214" priority="18" rank="1"/>
  </conditionalFormatting>
  <conditionalFormatting sqref="I25">
    <cfRule type="top10" dxfId="6213" priority="15" rank="1"/>
    <cfRule type="top10" dxfId="6212" priority="20" rank="1"/>
  </conditionalFormatting>
  <conditionalFormatting sqref="E25">
    <cfRule type="top10" dxfId="6211" priority="19" rank="1"/>
  </conditionalFormatting>
  <conditionalFormatting sqref="G25">
    <cfRule type="top10" dxfId="6210" priority="17" rank="1"/>
  </conditionalFormatting>
  <conditionalFormatting sqref="H25">
    <cfRule type="top10" dxfId="6209" priority="16" rank="1"/>
  </conditionalFormatting>
  <conditionalFormatting sqref="J25">
    <cfRule type="top10" dxfId="6208" priority="14" rank="1"/>
  </conditionalFormatting>
  <conditionalFormatting sqref="E25:J25">
    <cfRule type="cellIs" dxfId="6207" priority="13" operator="greaterThanOrEqual">
      <formula>200</formula>
    </cfRule>
  </conditionalFormatting>
  <conditionalFormatting sqref="E26">
    <cfRule type="top10" dxfId="6206" priority="12" rank="1"/>
  </conditionalFormatting>
  <conditionalFormatting sqref="F26">
    <cfRule type="top10" dxfId="6205" priority="11" rank="1"/>
  </conditionalFormatting>
  <conditionalFormatting sqref="G26">
    <cfRule type="top10" dxfId="6204" priority="10" rank="1"/>
  </conditionalFormatting>
  <conditionalFormatting sqref="H26">
    <cfRule type="top10" dxfId="6203" priority="9" rank="1"/>
  </conditionalFormatting>
  <conditionalFormatting sqref="I26">
    <cfRule type="top10" dxfId="6202" priority="8" rank="1"/>
  </conditionalFormatting>
  <conditionalFormatting sqref="J26">
    <cfRule type="top10" dxfId="6201" priority="7" rank="1"/>
  </conditionalFormatting>
  <conditionalFormatting sqref="E27">
    <cfRule type="top10" dxfId="6200" priority="6" rank="1"/>
  </conditionalFormatting>
  <conditionalFormatting sqref="F27">
    <cfRule type="top10" dxfId="6199" priority="5" rank="1"/>
  </conditionalFormatting>
  <conditionalFormatting sqref="G27">
    <cfRule type="top10" dxfId="6198" priority="4" rank="1"/>
  </conditionalFormatting>
  <conditionalFormatting sqref="H27">
    <cfRule type="top10" dxfId="6197" priority="3" rank="1"/>
  </conditionalFormatting>
  <conditionalFormatting sqref="I27">
    <cfRule type="top10" dxfId="6196" priority="2" rank="1"/>
  </conditionalFormatting>
  <conditionalFormatting sqref="J27">
    <cfRule type="top10" dxfId="6195" priority="1" rank="1"/>
  </conditionalFormatting>
  <hyperlinks>
    <hyperlink ref="Q1" location="'National Rankings'!A1" display="Back to Ranking" xr:uid="{53653121-DD69-4C7E-928F-2FD52782883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50BAB6-329E-45DB-B5A2-078309D859F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233AB-EB9E-4BAF-9640-EFCF4EC8F774}">
  <dimension ref="A1:Q7"/>
  <sheetViews>
    <sheetView workbookViewId="0">
      <selection activeCell="A5" sqref="A5:O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234</v>
      </c>
      <c r="C2" s="16">
        <v>44786</v>
      </c>
      <c r="D2" s="17" t="s">
        <v>200</v>
      </c>
      <c r="E2" s="18">
        <v>196.00040000000001</v>
      </c>
      <c r="F2" s="18">
        <v>196.00020000000001</v>
      </c>
      <c r="G2" s="18">
        <v>195.0001</v>
      </c>
      <c r="H2" s="18"/>
      <c r="I2" s="18"/>
      <c r="J2" s="18"/>
      <c r="K2" s="21">
        <v>3</v>
      </c>
      <c r="L2" s="21">
        <v>587.00070000000005</v>
      </c>
      <c r="M2" s="22">
        <v>195.66690000000003</v>
      </c>
      <c r="N2" s="23">
        <v>2</v>
      </c>
      <c r="O2" s="24">
        <v>197.66690000000003</v>
      </c>
    </row>
    <row r="3" spans="1:17" x14ac:dyDescent="0.3">
      <c r="A3" s="14" t="s">
        <v>37</v>
      </c>
      <c r="B3" s="15" t="s">
        <v>234</v>
      </c>
      <c r="C3" s="16">
        <v>44807</v>
      </c>
      <c r="D3" s="17" t="s">
        <v>241</v>
      </c>
      <c r="E3" s="18">
        <v>200</v>
      </c>
      <c r="F3" s="18">
        <v>200</v>
      </c>
      <c r="G3" s="18">
        <v>196</v>
      </c>
      <c r="H3" s="18">
        <v>200</v>
      </c>
      <c r="I3" s="18">
        <v>196</v>
      </c>
      <c r="J3" s="18">
        <v>197</v>
      </c>
      <c r="K3" s="21">
        <v>6</v>
      </c>
      <c r="L3" s="21">
        <v>1189</v>
      </c>
      <c r="M3" s="22">
        <v>198.16666666666666</v>
      </c>
      <c r="N3" s="23">
        <v>4</v>
      </c>
      <c r="O3" s="24">
        <v>202.16666666666666</v>
      </c>
    </row>
    <row r="4" spans="1:17" x14ac:dyDescent="0.3">
      <c r="A4" s="14" t="s">
        <v>62</v>
      </c>
      <c r="B4" s="15" t="s">
        <v>234</v>
      </c>
      <c r="C4" s="16">
        <v>44814</v>
      </c>
      <c r="D4" s="17" t="s">
        <v>200</v>
      </c>
      <c r="E4" s="18">
        <v>197.00069999999999</v>
      </c>
      <c r="F4" s="18">
        <v>194.00020000000001</v>
      </c>
      <c r="G4" s="18">
        <v>197.001</v>
      </c>
      <c r="H4" s="18"/>
      <c r="I4" s="18"/>
      <c r="J4" s="18"/>
      <c r="K4" s="21">
        <v>3</v>
      </c>
      <c r="L4" s="21">
        <v>588.00189999999998</v>
      </c>
      <c r="M4" s="22">
        <v>196.00063333333333</v>
      </c>
      <c r="N4" s="23">
        <v>2</v>
      </c>
      <c r="O4" s="24">
        <v>198.00063333333333</v>
      </c>
    </row>
    <row r="5" spans="1:17" x14ac:dyDescent="0.3">
      <c r="A5" s="14" t="s">
        <v>37</v>
      </c>
      <c r="B5" s="15" t="s">
        <v>234</v>
      </c>
      <c r="C5" s="16">
        <f>'[2]Rylee Dockery'!$C$26</f>
        <v>44849</v>
      </c>
      <c r="D5" s="17" t="str">
        <f>'[2]Rylee Dockery'!$D$26</f>
        <v>Bristol VA-Outdoor</v>
      </c>
      <c r="E5" s="18">
        <v>196.0008</v>
      </c>
      <c r="F5" s="18">
        <v>195.00049999999999</v>
      </c>
      <c r="G5" s="18">
        <v>193.00020000000001</v>
      </c>
      <c r="H5" s="18"/>
      <c r="I5" s="18"/>
      <c r="J5" s="18"/>
      <c r="K5" s="21">
        <v>3</v>
      </c>
      <c r="L5" s="21">
        <v>584.00150000000008</v>
      </c>
      <c r="M5" s="22">
        <v>194.6671666666667</v>
      </c>
      <c r="N5" s="23">
        <v>2</v>
      </c>
      <c r="O5" s="24">
        <v>196.6671666666667</v>
      </c>
    </row>
    <row r="7" spans="1:17" x14ac:dyDescent="0.3">
      <c r="K7" s="8">
        <f>SUM(K2:K6)</f>
        <v>15</v>
      </c>
      <c r="L7" s="8">
        <f>SUM(L2:L6)</f>
        <v>2948.0041000000001</v>
      </c>
      <c r="M7" s="7">
        <f>SUM(L7/K7)</f>
        <v>196.53360666666669</v>
      </c>
      <c r="N7" s="8">
        <f>SUM(N2:N6)</f>
        <v>10</v>
      </c>
      <c r="O7" s="12">
        <f>SUM(M7+N7)</f>
        <v>206.53360666666669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0_1_1"/>
    <protectedRange algorithmName="SHA-512" hashValue="ON39YdpmFHfN9f47KpiRvqrKx0V9+erV1CNkpWzYhW/Qyc6aT8rEyCrvauWSYGZK2ia3o7vd3akF07acHAFpOA==" saltValue="yVW9XmDwTqEnmpSGai0KYg==" spinCount="100000" sqref="D2" name="Range1_1_61_1_1"/>
    <protectedRange algorithmName="SHA-512" hashValue="ON39YdpmFHfN9f47KpiRvqrKx0V9+erV1CNkpWzYhW/Qyc6aT8rEyCrvauWSYGZK2ia3o7vd3akF07acHAFpOA==" saltValue="yVW9XmDwTqEnmpSGai0KYg==" spinCount="100000" sqref="E2:H2" name="Range1_3_15_1_1"/>
    <protectedRange algorithmName="SHA-512" hashValue="ON39YdpmFHfN9f47KpiRvqrKx0V9+erV1CNkpWzYhW/Qyc6aT8rEyCrvauWSYGZK2ia3o7vd3akF07acHAFpOA==" saltValue="yVW9XmDwTqEnmpSGai0KYg==" spinCount="100000" sqref="B5:C5 I5:J5" name="Range1_27"/>
    <protectedRange algorithmName="SHA-512" hashValue="ON39YdpmFHfN9f47KpiRvqrKx0V9+erV1CNkpWzYhW/Qyc6aT8rEyCrvauWSYGZK2ia3o7vd3akF07acHAFpOA==" saltValue="yVW9XmDwTqEnmpSGai0KYg==" spinCount="100000" sqref="D5" name="Range1_1_31"/>
    <protectedRange algorithmName="SHA-512" hashValue="ON39YdpmFHfN9f47KpiRvqrKx0V9+erV1CNkpWzYhW/Qyc6aT8rEyCrvauWSYGZK2ia3o7vd3akF07acHAFpOA==" saltValue="yVW9XmDwTqEnmpSGai0KYg==" spinCount="100000" sqref="E5:H5" name="Range1_3_8"/>
  </protectedRanges>
  <conditionalFormatting sqref="E2:J2">
    <cfRule type="cellIs" dxfId="316" priority="30" operator="greaterThanOrEqual">
      <formula>200</formula>
    </cfRule>
  </conditionalFormatting>
  <conditionalFormatting sqref="F2">
    <cfRule type="top10" dxfId="315" priority="27" rank="1"/>
  </conditionalFormatting>
  <conditionalFormatting sqref="I2">
    <cfRule type="top10" dxfId="314" priority="24" rank="1"/>
    <cfRule type="top10" dxfId="313" priority="29" rank="1"/>
  </conditionalFormatting>
  <conditionalFormatting sqref="E2">
    <cfRule type="top10" dxfId="312" priority="28" rank="1"/>
  </conditionalFormatting>
  <conditionalFormatting sqref="G2">
    <cfRule type="top10" dxfId="311" priority="26" rank="1"/>
  </conditionalFormatting>
  <conditionalFormatting sqref="H2">
    <cfRule type="top10" dxfId="310" priority="25" rank="1"/>
  </conditionalFormatting>
  <conditionalFormatting sqref="J2">
    <cfRule type="top10" dxfId="309" priority="23" rank="1"/>
  </conditionalFormatting>
  <conditionalFormatting sqref="F3">
    <cfRule type="top10" dxfId="308" priority="20" rank="1"/>
  </conditionalFormatting>
  <conditionalFormatting sqref="I3">
    <cfRule type="top10" dxfId="307" priority="17" rank="1"/>
    <cfRule type="top10" dxfId="306" priority="22" rank="1"/>
  </conditionalFormatting>
  <conditionalFormatting sqref="E3">
    <cfRule type="top10" dxfId="305" priority="21" rank="1"/>
  </conditionalFormatting>
  <conditionalFormatting sqref="G3">
    <cfRule type="top10" dxfId="304" priority="19" rank="1"/>
  </conditionalFormatting>
  <conditionalFormatting sqref="H3">
    <cfRule type="top10" dxfId="303" priority="18" rank="1"/>
  </conditionalFormatting>
  <conditionalFormatting sqref="J3">
    <cfRule type="top10" dxfId="302" priority="16" rank="1"/>
  </conditionalFormatting>
  <conditionalFormatting sqref="E3:J3">
    <cfRule type="cellIs" dxfId="301" priority="15" operator="greaterThanOrEqual">
      <formula>200</formula>
    </cfRule>
  </conditionalFormatting>
  <conditionalFormatting sqref="F4">
    <cfRule type="top10" dxfId="300" priority="12" rank="1"/>
  </conditionalFormatting>
  <conditionalFormatting sqref="I4">
    <cfRule type="top10" dxfId="299" priority="9" rank="1"/>
    <cfRule type="top10" dxfId="298" priority="14" rank="1"/>
  </conditionalFormatting>
  <conditionalFormatting sqref="E4">
    <cfRule type="top10" dxfId="297" priority="13" rank="1"/>
  </conditionalFormatting>
  <conditionalFormatting sqref="G4">
    <cfRule type="top10" dxfId="296" priority="11" rank="1"/>
  </conditionalFormatting>
  <conditionalFormatting sqref="H4">
    <cfRule type="top10" dxfId="295" priority="10" rank="1"/>
  </conditionalFormatting>
  <conditionalFormatting sqref="J4">
    <cfRule type="top10" dxfId="294" priority="8" rank="1"/>
  </conditionalFormatting>
  <conditionalFormatting sqref="E4:J4">
    <cfRule type="cellIs" dxfId="293" priority="7" operator="greaterThanOrEqual">
      <formula>200</formula>
    </cfRule>
  </conditionalFormatting>
  <conditionalFormatting sqref="F5">
    <cfRule type="top10" dxfId="292" priority="5" rank="1"/>
  </conditionalFormatting>
  <conditionalFormatting sqref="G5">
    <cfRule type="top10" dxfId="291" priority="4" rank="1"/>
  </conditionalFormatting>
  <conditionalFormatting sqref="H5">
    <cfRule type="top10" dxfId="290" priority="3" rank="1"/>
  </conditionalFormatting>
  <conditionalFormatting sqref="I5">
    <cfRule type="top10" dxfId="289" priority="1" rank="1"/>
  </conditionalFormatting>
  <conditionalFormatting sqref="J5">
    <cfRule type="top10" dxfId="288" priority="2" rank="1"/>
  </conditionalFormatting>
  <conditionalFormatting sqref="E5">
    <cfRule type="top10" dxfId="287" priority="6" rank="1"/>
  </conditionalFormatting>
  <hyperlinks>
    <hyperlink ref="Q1" location="'National Rankings'!A1" display="Back to Ranking" xr:uid="{8E623E74-BE15-4645-BFA0-D34D0385BB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ACC2AC-44DD-43EE-B3C6-3D681656A34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0CFD7-9E39-47F9-8099-CCAA4BDDC1B8}">
  <sheetPr codeName="Sheet42"/>
  <dimension ref="A1:Q4"/>
  <sheetViews>
    <sheetView workbookViewId="0">
      <selection sqref="A1:O1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48</v>
      </c>
      <c r="B2" s="15" t="s">
        <v>34</v>
      </c>
      <c r="C2" s="16">
        <v>44640</v>
      </c>
      <c r="D2" s="17" t="s">
        <v>33</v>
      </c>
      <c r="E2" s="18">
        <v>187</v>
      </c>
      <c r="F2" s="18">
        <v>195</v>
      </c>
      <c r="G2" s="18">
        <v>196</v>
      </c>
      <c r="H2" s="18">
        <v>189</v>
      </c>
      <c r="I2" s="18"/>
      <c r="J2" s="18"/>
      <c r="K2" s="21">
        <v>4</v>
      </c>
      <c r="L2" s="21">
        <v>767</v>
      </c>
      <c r="M2" s="22">
        <v>191.75</v>
      </c>
      <c r="N2" s="23">
        <v>5</v>
      </c>
      <c r="O2" s="24">
        <v>196.75</v>
      </c>
    </row>
    <row r="4" spans="1:17" x14ac:dyDescent="0.3">
      <c r="K4" s="8">
        <f>SUM(K2:K3)</f>
        <v>4</v>
      </c>
      <c r="L4" s="8">
        <f>SUM(L2:L3)</f>
        <v>767</v>
      </c>
      <c r="M4" s="7">
        <f>SUM(L4/K4)</f>
        <v>191.75</v>
      </c>
      <c r="N4" s="8">
        <f>SUM(N2:N3)</f>
        <v>5</v>
      </c>
      <c r="O4" s="12">
        <f>SUM(M4+N4)</f>
        <v>196.75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286" priority="13" rank="1"/>
  </conditionalFormatting>
  <conditionalFormatting sqref="F2">
    <cfRule type="top10" dxfId="285" priority="14" rank="1"/>
  </conditionalFormatting>
  <conditionalFormatting sqref="G2">
    <cfRule type="top10" dxfId="284" priority="15" rank="1"/>
  </conditionalFormatting>
  <conditionalFormatting sqref="H2">
    <cfRule type="top10" dxfId="283" priority="16" rank="1"/>
  </conditionalFormatting>
  <conditionalFormatting sqref="I2">
    <cfRule type="top10" dxfId="282" priority="17" rank="1"/>
  </conditionalFormatting>
  <conditionalFormatting sqref="J2">
    <cfRule type="top10" dxfId="281" priority="18" rank="1"/>
  </conditionalFormatting>
  <hyperlinks>
    <hyperlink ref="Q1" location="'National Rankings'!A1" display="Back to Ranking" xr:uid="{4D5262BE-DBE9-41E8-8CE5-E1503281CCA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B456D7-193E-4048-890E-3C3F9758D66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449E0-207B-4D5D-BEF2-D36D53DCAD03}">
  <dimension ref="A1:Q6"/>
  <sheetViews>
    <sheetView workbookViewId="0">
      <selection activeCell="A4" sqref="A4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222</v>
      </c>
      <c r="C2" s="16">
        <v>44744</v>
      </c>
      <c r="D2" s="17" t="s">
        <v>200</v>
      </c>
      <c r="E2" s="18">
        <v>192.00069999999999</v>
      </c>
      <c r="F2" s="18">
        <v>193.00030000000001</v>
      </c>
      <c r="G2" s="18">
        <v>188.0001</v>
      </c>
      <c r="H2" s="18"/>
      <c r="I2" s="18"/>
      <c r="J2" s="18"/>
      <c r="K2" s="21">
        <v>3</v>
      </c>
      <c r="L2" s="21">
        <v>573.00109999999995</v>
      </c>
      <c r="M2" s="22">
        <v>191.00036666666665</v>
      </c>
      <c r="N2" s="23">
        <v>2</v>
      </c>
      <c r="O2" s="24">
        <v>193.00036666666665</v>
      </c>
    </row>
    <row r="3" spans="1:17" x14ac:dyDescent="0.3">
      <c r="A3" s="14" t="s">
        <v>62</v>
      </c>
      <c r="B3" s="15" t="s">
        <v>222</v>
      </c>
      <c r="C3" s="16">
        <v>44786</v>
      </c>
      <c r="D3" s="17" t="s">
        <v>200</v>
      </c>
      <c r="E3" s="18">
        <v>198.00049999999999</v>
      </c>
      <c r="F3" s="18">
        <v>176.00030000000001</v>
      </c>
      <c r="G3" s="18">
        <v>196.00030000000001</v>
      </c>
      <c r="H3" s="18"/>
      <c r="I3" s="18"/>
      <c r="J3" s="18"/>
      <c r="K3" s="21">
        <v>3</v>
      </c>
      <c r="L3" s="21">
        <v>570.00110000000006</v>
      </c>
      <c r="M3" s="22">
        <v>190.00036666666668</v>
      </c>
      <c r="N3" s="23">
        <v>2</v>
      </c>
      <c r="O3" s="24">
        <v>192.00036666666668</v>
      </c>
    </row>
    <row r="4" spans="1:17" x14ac:dyDescent="0.3">
      <c r="A4" s="14" t="s">
        <v>37</v>
      </c>
      <c r="B4" s="15" t="s">
        <v>222</v>
      </c>
      <c r="C4" s="16">
        <f>'[2]Rylee Dockery'!$C$26</f>
        <v>44849</v>
      </c>
      <c r="D4" s="17" t="str">
        <f>'[2]Rylee Dockery'!$D$26</f>
        <v>Bristol VA-Outdoor</v>
      </c>
      <c r="E4" s="18">
        <v>194.00020000000001</v>
      </c>
      <c r="F4" s="18">
        <v>191.0001</v>
      </c>
      <c r="G4" s="18">
        <v>190.00020000000001</v>
      </c>
      <c r="H4" s="18"/>
      <c r="I4" s="18"/>
      <c r="J4" s="18"/>
      <c r="K4" s="21">
        <v>3</v>
      </c>
      <c r="L4" s="21">
        <v>575.0005000000001</v>
      </c>
      <c r="M4" s="22">
        <v>191.66683333333336</v>
      </c>
      <c r="N4" s="23">
        <v>2</v>
      </c>
      <c r="O4" s="24">
        <v>193.66683333333336</v>
      </c>
    </row>
    <row r="6" spans="1:17" x14ac:dyDescent="0.3">
      <c r="K6" s="8">
        <f>SUM(K2:K5)</f>
        <v>9</v>
      </c>
      <c r="L6" s="8">
        <f>SUM(L2:L5)</f>
        <v>1718.0027</v>
      </c>
      <c r="M6" s="7">
        <f>SUM(L6/K6)</f>
        <v>190.8891888888889</v>
      </c>
      <c r="N6" s="8">
        <f>SUM(N2:N5)</f>
        <v>6</v>
      </c>
      <c r="O6" s="12">
        <f>SUM(M6+N6)</f>
        <v>196.8891888888889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I3:J3 B3:C3" name="Range1_60_1"/>
    <protectedRange algorithmName="SHA-512" hashValue="ON39YdpmFHfN9f47KpiRvqrKx0V9+erV1CNkpWzYhW/Qyc6aT8rEyCrvauWSYGZK2ia3o7vd3akF07acHAFpOA==" saltValue="yVW9XmDwTqEnmpSGai0KYg==" spinCount="100000" sqref="D3" name="Range1_1_61_1"/>
    <protectedRange algorithmName="SHA-512" hashValue="ON39YdpmFHfN9f47KpiRvqrKx0V9+erV1CNkpWzYhW/Qyc6aT8rEyCrvauWSYGZK2ia3o7vd3akF07acHAFpOA==" saltValue="yVW9XmDwTqEnmpSGai0KYg==" spinCount="100000" sqref="E3:H3" name="Range1_3_15_1"/>
    <protectedRange algorithmName="SHA-512" hashValue="ON39YdpmFHfN9f47KpiRvqrKx0V9+erV1CNkpWzYhW/Qyc6aT8rEyCrvauWSYGZK2ia3o7vd3akF07acHAFpOA==" saltValue="yVW9XmDwTqEnmpSGai0KYg==" spinCount="100000" sqref="B4:C4 I4:J4" name="Range1_27"/>
    <protectedRange algorithmName="SHA-512" hashValue="ON39YdpmFHfN9f47KpiRvqrKx0V9+erV1CNkpWzYhW/Qyc6aT8rEyCrvauWSYGZK2ia3o7vd3akF07acHAFpOA==" saltValue="yVW9XmDwTqEnmpSGai0KYg==" spinCount="100000" sqref="D4" name="Range1_1_31"/>
    <protectedRange algorithmName="SHA-512" hashValue="ON39YdpmFHfN9f47KpiRvqrKx0V9+erV1CNkpWzYhW/Qyc6aT8rEyCrvauWSYGZK2ia3o7vd3akF07acHAFpOA==" saltValue="yVW9XmDwTqEnmpSGai0KYg==" spinCount="100000" sqref="E4:H4" name="Range1_3_8"/>
  </protectedRanges>
  <conditionalFormatting sqref="I2">
    <cfRule type="top10" dxfId="280" priority="15" rank="1"/>
  </conditionalFormatting>
  <conditionalFormatting sqref="H2">
    <cfRule type="top10" dxfId="279" priority="16" rank="1"/>
  </conditionalFormatting>
  <conditionalFormatting sqref="J2">
    <cfRule type="top10" dxfId="278" priority="17" rank="1"/>
  </conditionalFormatting>
  <conditionalFormatting sqref="G2">
    <cfRule type="top10" dxfId="277" priority="18" rank="1"/>
  </conditionalFormatting>
  <conditionalFormatting sqref="F2">
    <cfRule type="top10" dxfId="276" priority="19" rank="1"/>
  </conditionalFormatting>
  <conditionalFormatting sqref="E2">
    <cfRule type="top10" dxfId="275" priority="20" rank="1"/>
  </conditionalFormatting>
  <conditionalFormatting sqref="E3:J3">
    <cfRule type="cellIs" dxfId="274" priority="14" operator="greaterThanOrEqual">
      <formula>200</formula>
    </cfRule>
  </conditionalFormatting>
  <conditionalFormatting sqref="F3">
    <cfRule type="top10" dxfId="273" priority="11" rank="1"/>
  </conditionalFormatting>
  <conditionalFormatting sqref="I3">
    <cfRule type="top10" dxfId="272" priority="8" rank="1"/>
    <cfRule type="top10" dxfId="271" priority="13" rank="1"/>
  </conditionalFormatting>
  <conditionalFormatting sqref="E3">
    <cfRule type="top10" dxfId="270" priority="12" rank="1"/>
  </conditionalFormatting>
  <conditionalFormatting sqref="G3">
    <cfRule type="top10" dxfId="269" priority="10" rank="1"/>
  </conditionalFormatting>
  <conditionalFormatting sqref="H3">
    <cfRule type="top10" dxfId="268" priority="9" rank="1"/>
  </conditionalFormatting>
  <conditionalFormatting sqref="J3">
    <cfRule type="top10" dxfId="267" priority="7" rank="1"/>
  </conditionalFormatting>
  <conditionalFormatting sqref="F4">
    <cfRule type="top10" dxfId="266" priority="5" rank="1"/>
  </conditionalFormatting>
  <conditionalFormatting sqref="G4">
    <cfRule type="top10" dxfId="265" priority="4" rank="1"/>
  </conditionalFormatting>
  <conditionalFormatting sqref="H4">
    <cfRule type="top10" dxfId="264" priority="3" rank="1"/>
  </conditionalFormatting>
  <conditionalFormatting sqref="I4">
    <cfRule type="top10" dxfId="263" priority="1" rank="1"/>
  </conditionalFormatting>
  <conditionalFormatting sqref="J4">
    <cfRule type="top10" dxfId="262" priority="2" rank="1"/>
  </conditionalFormatting>
  <conditionalFormatting sqref="E4">
    <cfRule type="top10" dxfId="261" priority="6" rank="1"/>
  </conditionalFormatting>
  <hyperlinks>
    <hyperlink ref="Q1" location="'National Rankings'!A1" display="Back to Ranking" xr:uid="{EFD7336F-140E-4CDF-B10F-8A25A5484C4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9F011C-1802-4855-8C87-507D6425FB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4A103-DF72-401F-8F52-AD4928FB5248}">
  <dimension ref="A1:Q4"/>
  <sheetViews>
    <sheetView workbookViewId="0">
      <selection activeCell="B27" sqref="B2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252</v>
      </c>
      <c r="C2" s="16">
        <v>44807</v>
      </c>
      <c r="D2" s="17" t="s">
        <v>241</v>
      </c>
      <c r="E2" s="18">
        <v>200.001</v>
      </c>
      <c r="F2" s="18">
        <v>200.001</v>
      </c>
      <c r="G2" s="18">
        <v>197</v>
      </c>
      <c r="H2" s="18">
        <v>200</v>
      </c>
      <c r="I2" s="18">
        <v>199</v>
      </c>
      <c r="J2" s="18">
        <v>200</v>
      </c>
      <c r="K2" s="21">
        <v>6</v>
      </c>
      <c r="L2" s="21">
        <v>1196.002</v>
      </c>
      <c r="M2" s="22">
        <v>199.33366666666666</v>
      </c>
      <c r="N2" s="23">
        <v>18</v>
      </c>
      <c r="O2" s="24">
        <v>217.33366666666666</v>
      </c>
    </row>
    <row r="4" spans="1:17" x14ac:dyDescent="0.3">
      <c r="K4" s="8">
        <f>SUM(K2:K3)</f>
        <v>6</v>
      </c>
      <c r="L4" s="8">
        <f>SUM(L2:L3)</f>
        <v>1196.002</v>
      </c>
      <c r="M4" s="7">
        <f>SUM(L4/K4)</f>
        <v>199.33366666666666</v>
      </c>
      <c r="N4" s="8">
        <f>SUM(N2:N3)</f>
        <v>18</v>
      </c>
      <c r="O4" s="12">
        <f>SUM(M4+N4)</f>
        <v>217.33366666666666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260" priority="2" rank="1"/>
  </conditionalFormatting>
  <conditionalFormatting sqref="H2">
    <cfRule type="top10" dxfId="259" priority="3" rank="1"/>
  </conditionalFormatting>
  <conditionalFormatting sqref="G2">
    <cfRule type="top10" dxfId="258" priority="4" rank="1"/>
  </conditionalFormatting>
  <conditionalFormatting sqref="F2">
    <cfRule type="top10" dxfId="257" priority="5" rank="1"/>
  </conditionalFormatting>
  <conditionalFormatting sqref="E2">
    <cfRule type="top10" dxfId="256" priority="6" rank="1"/>
  </conditionalFormatting>
  <conditionalFormatting sqref="J2">
    <cfRule type="top10" dxfId="255" priority="7" rank="1"/>
  </conditionalFormatting>
  <conditionalFormatting sqref="E2:J2">
    <cfRule type="cellIs" dxfId="254" priority="1" operator="equal">
      <formula>200</formula>
    </cfRule>
  </conditionalFormatting>
  <hyperlinks>
    <hyperlink ref="Q1" location="'National Rankings'!A1" display="Back to Ranking" xr:uid="{27749099-8E52-4F1F-9C4F-5FF2D35B006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6598F9-203C-4CAA-A00B-7C60AE851F6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34E91-9F52-4032-98BD-D3C5344483D4}">
  <sheetPr codeName="Sheet84"/>
  <dimension ref="A1:Q9"/>
  <sheetViews>
    <sheetView workbookViewId="0">
      <selection activeCell="A7" sqref="A7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68</v>
      </c>
      <c r="C2" s="16">
        <v>44653</v>
      </c>
      <c r="D2" s="17" t="s">
        <v>52</v>
      </c>
      <c r="E2" s="18">
        <v>198</v>
      </c>
      <c r="F2" s="18">
        <v>197</v>
      </c>
      <c r="G2" s="18">
        <v>197.01</v>
      </c>
      <c r="H2" s="18">
        <v>197</v>
      </c>
      <c r="I2" s="18"/>
      <c r="J2" s="18"/>
      <c r="K2" s="21">
        <v>4</v>
      </c>
      <c r="L2" s="21">
        <v>789.01</v>
      </c>
      <c r="M2" s="22">
        <v>197.2525</v>
      </c>
      <c r="N2" s="23">
        <v>7</v>
      </c>
      <c r="O2" s="24">
        <v>204.2525</v>
      </c>
    </row>
    <row r="3" spans="1:17" x14ac:dyDescent="0.3">
      <c r="A3" s="14" t="s">
        <v>37</v>
      </c>
      <c r="B3" s="15" t="s">
        <v>68</v>
      </c>
      <c r="C3" s="16">
        <v>44688</v>
      </c>
      <c r="D3" s="17" t="s">
        <v>52</v>
      </c>
      <c r="E3" s="18">
        <v>199</v>
      </c>
      <c r="F3" s="18">
        <v>195</v>
      </c>
      <c r="G3" s="18">
        <v>195</v>
      </c>
      <c r="H3" s="18">
        <v>183</v>
      </c>
      <c r="I3" s="18"/>
      <c r="J3" s="18"/>
      <c r="K3" s="21">
        <v>4</v>
      </c>
      <c r="L3" s="21">
        <v>772</v>
      </c>
      <c r="M3" s="22">
        <v>193</v>
      </c>
      <c r="N3" s="23">
        <v>2</v>
      </c>
      <c r="O3" s="24">
        <v>195</v>
      </c>
    </row>
    <row r="4" spans="1:17" x14ac:dyDescent="0.3">
      <c r="A4" s="43" t="s">
        <v>22</v>
      </c>
      <c r="B4" s="51" t="s">
        <v>68</v>
      </c>
      <c r="C4" s="50">
        <v>44702</v>
      </c>
      <c r="D4" s="49" t="s">
        <v>61</v>
      </c>
      <c r="E4" s="48">
        <v>198</v>
      </c>
      <c r="F4" s="48">
        <v>196</v>
      </c>
      <c r="G4" s="48">
        <v>192</v>
      </c>
      <c r="H4" s="48">
        <v>187</v>
      </c>
      <c r="I4" s="48"/>
      <c r="J4" s="48"/>
      <c r="K4" s="47">
        <v>4</v>
      </c>
      <c r="L4" s="47">
        <v>773</v>
      </c>
      <c r="M4" s="46">
        <v>193.25</v>
      </c>
      <c r="N4" s="45">
        <v>4</v>
      </c>
      <c r="O4" s="44">
        <v>197.25</v>
      </c>
    </row>
    <row r="5" spans="1:17" x14ac:dyDescent="0.3">
      <c r="A5" s="43" t="s">
        <v>22</v>
      </c>
      <c r="B5" s="15" t="s">
        <v>68</v>
      </c>
      <c r="C5" s="16">
        <v>44716</v>
      </c>
      <c r="D5" s="17" t="s">
        <v>52</v>
      </c>
      <c r="E5" s="18">
        <v>193</v>
      </c>
      <c r="F5" s="18">
        <v>196</v>
      </c>
      <c r="G5" s="18">
        <v>198</v>
      </c>
      <c r="H5" s="18">
        <v>197</v>
      </c>
      <c r="I5" s="18"/>
      <c r="J5" s="18"/>
      <c r="K5" s="21">
        <v>4</v>
      </c>
      <c r="L5" s="21">
        <v>784</v>
      </c>
      <c r="M5" s="22">
        <v>196</v>
      </c>
      <c r="N5" s="23">
        <v>7</v>
      </c>
      <c r="O5" s="24">
        <v>203</v>
      </c>
    </row>
    <row r="6" spans="1:17" x14ac:dyDescent="0.3">
      <c r="A6" s="14" t="s">
        <v>37</v>
      </c>
      <c r="B6" s="15" t="s">
        <v>68</v>
      </c>
      <c r="C6" s="16">
        <v>44751</v>
      </c>
      <c r="D6" s="17" t="s">
        <v>52</v>
      </c>
      <c r="E6" s="18">
        <v>194</v>
      </c>
      <c r="F6" s="18">
        <v>196</v>
      </c>
      <c r="G6" s="18">
        <v>193</v>
      </c>
      <c r="H6" s="18">
        <v>196</v>
      </c>
      <c r="I6" s="18"/>
      <c r="J6" s="18"/>
      <c r="K6" s="21">
        <v>4</v>
      </c>
      <c r="L6" s="21">
        <v>779</v>
      </c>
      <c r="M6" s="22">
        <v>194.75</v>
      </c>
      <c r="N6" s="23">
        <v>3</v>
      </c>
      <c r="O6" s="24">
        <v>197.75</v>
      </c>
    </row>
    <row r="7" spans="1:17" x14ac:dyDescent="0.3">
      <c r="A7" s="14" t="s">
        <v>37</v>
      </c>
      <c r="B7" s="15" t="s">
        <v>68</v>
      </c>
      <c r="C7" s="16">
        <v>44835</v>
      </c>
      <c r="D7" s="17" t="s">
        <v>52</v>
      </c>
      <c r="E7" s="18">
        <v>197</v>
      </c>
      <c r="F7" s="18">
        <v>195</v>
      </c>
      <c r="G7" s="18">
        <v>196</v>
      </c>
      <c r="H7" s="18">
        <v>194</v>
      </c>
      <c r="I7" s="18">
        <v>195</v>
      </c>
      <c r="J7" s="18">
        <v>193</v>
      </c>
      <c r="K7" s="21">
        <v>6</v>
      </c>
      <c r="L7" s="21">
        <v>1170</v>
      </c>
      <c r="M7" s="22">
        <v>195</v>
      </c>
      <c r="N7" s="23">
        <v>4</v>
      </c>
      <c r="O7" s="24">
        <v>199</v>
      </c>
    </row>
    <row r="9" spans="1:17" x14ac:dyDescent="0.3">
      <c r="K9" s="8">
        <f>SUM(K2:K8)</f>
        <v>26</v>
      </c>
      <c r="L9" s="8">
        <f>SUM(L2:L8)</f>
        <v>5067.01</v>
      </c>
      <c r="M9" s="7">
        <f>SUM(L9/K9)</f>
        <v>194.88500000000002</v>
      </c>
      <c r="N9" s="8">
        <f>SUM(N2:N8)</f>
        <v>27</v>
      </c>
      <c r="O9" s="12">
        <f>SUM(M9+N9)</f>
        <v>221.88500000000002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"/>
    <protectedRange sqref="D2" name="Range1_1"/>
    <protectedRange sqref="E2:H2" name="Range1_3"/>
    <protectedRange algorithmName="SHA-512" hashValue="ON39YdpmFHfN9f47KpiRvqrKx0V9+erV1CNkpWzYhW/Qyc6aT8rEyCrvauWSYGZK2ia3o7vd3akF07acHAFpOA==" saltValue="yVW9XmDwTqEnmpSGai0KYg==" spinCount="100000" sqref="E3:J3 B3:C3" name="Range1_19"/>
    <protectedRange algorithmName="SHA-512" hashValue="ON39YdpmFHfN9f47KpiRvqrKx0V9+erV1CNkpWzYhW/Qyc6aT8rEyCrvauWSYGZK2ia3o7vd3akF07acHAFpOA==" saltValue="yVW9XmDwTqEnmpSGai0KYg==" spinCount="100000" sqref="D3" name="Range1_1_24"/>
    <protectedRange algorithmName="SHA-512" hashValue="ON39YdpmFHfN9f47KpiRvqrKx0V9+erV1CNkpWzYhW/Qyc6aT8rEyCrvauWSYGZK2ia3o7vd3akF07acHAFpOA==" saltValue="yVW9XmDwTqEnmpSGai0KYg==" spinCount="100000" sqref="B4:C4 E4:J4" name="Range1_6_1_1_8"/>
    <protectedRange algorithmName="SHA-512" hashValue="ON39YdpmFHfN9f47KpiRvqrKx0V9+erV1CNkpWzYhW/Qyc6aT8rEyCrvauWSYGZK2ia3o7vd3akF07acHAFpOA==" saltValue="yVW9XmDwTqEnmpSGai0KYg==" spinCount="100000" sqref="D4" name="Range1_1_6_1_1_8"/>
    <protectedRange algorithmName="SHA-512" hashValue="ON39YdpmFHfN9f47KpiRvqrKx0V9+erV1CNkpWzYhW/Qyc6aT8rEyCrvauWSYGZK2ia3o7vd3akF07acHAFpOA==" saltValue="yVW9XmDwTqEnmpSGai0KYg==" spinCount="100000" sqref="I5:J5 B5:C5" name="Range1_10_2"/>
    <protectedRange algorithmName="SHA-512" hashValue="ON39YdpmFHfN9f47KpiRvqrKx0V9+erV1CNkpWzYhW/Qyc6aT8rEyCrvauWSYGZK2ia3o7vd3akF07acHAFpOA==" saltValue="yVW9XmDwTqEnmpSGai0KYg==" spinCount="100000" sqref="D5" name="Range1_1_8_2"/>
    <protectedRange algorithmName="SHA-512" hashValue="ON39YdpmFHfN9f47KpiRvqrKx0V9+erV1CNkpWzYhW/Qyc6aT8rEyCrvauWSYGZK2ia3o7vd3akF07acHAFpOA==" saltValue="yVW9XmDwTqEnmpSGai0KYg==" spinCount="100000" sqref="E5:H5" name="Range1_3_3_2"/>
    <protectedRange algorithmName="SHA-512" hashValue="ON39YdpmFHfN9f47KpiRvqrKx0V9+erV1CNkpWzYhW/Qyc6aT8rEyCrvauWSYGZK2ia3o7vd3akF07acHAFpOA==" saltValue="yVW9XmDwTqEnmpSGai0KYg==" spinCount="100000" sqref="E6:J6 B6:C6" name="Range1_5"/>
    <protectedRange algorithmName="SHA-512" hashValue="ON39YdpmFHfN9f47KpiRvqrKx0V9+erV1CNkpWzYhW/Qyc6aT8rEyCrvauWSYGZK2ia3o7vd3akF07acHAFpOA==" saltValue="yVW9XmDwTqEnmpSGai0KYg==" spinCount="100000" sqref="D6" name="Range1_1_3"/>
    <protectedRange algorithmName="SHA-512" hashValue="ON39YdpmFHfN9f47KpiRvqrKx0V9+erV1CNkpWzYhW/Qyc6aT8rEyCrvauWSYGZK2ia3o7vd3akF07acHAFpOA==" saltValue="yVW9XmDwTqEnmpSGai0KYg==" spinCount="100000" sqref="I7:J7 B7:C7" name="Range1_27"/>
    <protectedRange algorithmName="SHA-512" hashValue="ON39YdpmFHfN9f47KpiRvqrKx0V9+erV1CNkpWzYhW/Qyc6aT8rEyCrvauWSYGZK2ia3o7vd3akF07acHAFpOA==" saltValue="yVW9XmDwTqEnmpSGai0KYg==" spinCount="100000" sqref="D7" name="Range1_1_31"/>
    <protectedRange algorithmName="SHA-512" hashValue="ON39YdpmFHfN9f47KpiRvqrKx0V9+erV1CNkpWzYhW/Qyc6aT8rEyCrvauWSYGZK2ia3o7vd3akF07acHAFpOA==" saltValue="yVW9XmDwTqEnmpSGai0KYg==" spinCount="100000" sqref="E7:H7" name="Range1_3_8"/>
  </protectedRanges>
  <conditionalFormatting sqref="F2">
    <cfRule type="top10" dxfId="253" priority="32" rank="1"/>
  </conditionalFormatting>
  <conditionalFormatting sqref="G2">
    <cfRule type="top10" dxfId="252" priority="33" rank="1"/>
  </conditionalFormatting>
  <conditionalFormatting sqref="H2">
    <cfRule type="top10" dxfId="251" priority="34" rank="1"/>
  </conditionalFormatting>
  <conditionalFormatting sqref="I2">
    <cfRule type="top10" dxfId="250" priority="35" rank="1"/>
  </conditionalFormatting>
  <conditionalFormatting sqref="J2">
    <cfRule type="top10" dxfId="249" priority="36" rank="1"/>
  </conditionalFormatting>
  <conditionalFormatting sqref="E2">
    <cfRule type="top10" dxfId="248" priority="37" rank="1"/>
  </conditionalFormatting>
  <conditionalFormatting sqref="F3">
    <cfRule type="top10" dxfId="247" priority="26" rank="1"/>
  </conditionalFormatting>
  <conditionalFormatting sqref="G3">
    <cfRule type="top10" dxfId="246" priority="27" rank="1"/>
  </conditionalFormatting>
  <conditionalFormatting sqref="H3">
    <cfRule type="top10" dxfId="245" priority="28" rank="1"/>
  </conditionalFormatting>
  <conditionalFormatting sqref="I3">
    <cfRule type="top10" dxfId="244" priority="29" rank="1"/>
  </conditionalFormatting>
  <conditionalFormatting sqref="J3">
    <cfRule type="top10" dxfId="243" priority="30" rank="1"/>
  </conditionalFormatting>
  <conditionalFormatting sqref="E3">
    <cfRule type="top10" dxfId="242" priority="31" rank="1"/>
  </conditionalFormatting>
  <conditionalFormatting sqref="E3:J3">
    <cfRule type="cellIs" dxfId="241" priority="25" operator="equal">
      <formula>200</formula>
    </cfRule>
  </conditionalFormatting>
  <conditionalFormatting sqref="E4">
    <cfRule type="top10" dxfId="240" priority="24" rank="1"/>
  </conditionalFormatting>
  <conditionalFormatting sqref="F4">
    <cfRule type="top10" dxfId="239" priority="23" rank="1"/>
  </conditionalFormatting>
  <conditionalFormatting sqref="G4">
    <cfRule type="top10" dxfId="238" priority="22" rank="1"/>
  </conditionalFormatting>
  <conditionalFormatting sqref="H4">
    <cfRule type="top10" dxfId="237" priority="21" rank="1"/>
  </conditionalFormatting>
  <conditionalFormatting sqref="I4">
    <cfRule type="top10" dxfId="236" priority="20" rank="1"/>
  </conditionalFormatting>
  <conditionalFormatting sqref="J4">
    <cfRule type="top10" dxfId="235" priority="19" rank="1"/>
  </conditionalFormatting>
  <conditionalFormatting sqref="F5">
    <cfRule type="top10" dxfId="234" priority="17" rank="1"/>
  </conditionalFormatting>
  <conditionalFormatting sqref="G5">
    <cfRule type="top10" dxfId="233" priority="16" rank="1"/>
  </conditionalFormatting>
  <conditionalFormatting sqref="H5">
    <cfRule type="top10" dxfId="232" priority="15" rank="1"/>
  </conditionalFormatting>
  <conditionalFormatting sqref="I5">
    <cfRule type="top10" dxfId="231" priority="13" rank="1"/>
  </conditionalFormatting>
  <conditionalFormatting sqref="J5">
    <cfRule type="top10" dxfId="230" priority="14" rank="1"/>
  </conditionalFormatting>
  <conditionalFormatting sqref="E5">
    <cfRule type="top10" dxfId="229" priority="18" rank="1"/>
  </conditionalFormatting>
  <conditionalFormatting sqref="I6">
    <cfRule type="top10" dxfId="228" priority="12" rank="1"/>
  </conditionalFormatting>
  <conditionalFormatting sqref="H6">
    <cfRule type="top10" dxfId="227" priority="8" rank="1"/>
  </conditionalFormatting>
  <conditionalFormatting sqref="J6">
    <cfRule type="top10" dxfId="226" priority="9" rank="1"/>
  </conditionalFormatting>
  <conditionalFormatting sqref="G6">
    <cfRule type="top10" dxfId="225" priority="11" rank="1"/>
  </conditionalFormatting>
  <conditionalFormatting sqref="F6">
    <cfRule type="top10" dxfId="224" priority="10" rank="1"/>
  </conditionalFormatting>
  <conditionalFormatting sqref="E6">
    <cfRule type="top10" dxfId="223" priority="7" rank="1"/>
  </conditionalFormatting>
  <conditionalFormatting sqref="F7">
    <cfRule type="top10" dxfId="222" priority="5" rank="1"/>
  </conditionalFormatting>
  <conditionalFormatting sqref="G7">
    <cfRule type="top10" dxfId="221" priority="4" rank="1"/>
  </conditionalFormatting>
  <conditionalFormatting sqref="H7">
    <cfRule type="top10" dxfId="220" priority="3" rank="1"/>
  </conditionalFormatting>
  <conditionalFormatting sqref="I7">
    <cfRule type="top10" dxfId="219" priority="1" rank="1"/>
  </conditionalFormatting>
  <conditionalFormatting sqref="J7">
    <cfRule type="top10" dxfId="218" priority="2" rank="1"/>
  </conditionalFormatting>
  <conditionalFormatting sqref="E7">
    <cfRule type="top10" dxfId="217" priority="6" rank="1"/>
  </conditionalFormatting>
  <hyperlinks>
    <hyperlink ref="Q1" location="'National Rankings'!A1" display="Back to Ranking" xr:uid="{59E8132D-146D-400C-B6E9-1E511F0A4D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C6DBA0-B97C-48D1-B725-73295E12F90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E8D75-40E9-47A8-874C-18E113076270}">
  <sheetPr codeName="Sheet43"/>
  <dimension ref="A1:Q22"/>
  <sheetViews>
    <sheetView workbookViewId="0">
      <selection activeCell="A20" sqref="A20:O2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22</v>
      </c>
      <c r="B2" s="15" t="s">
        <v>24</v>
      </c>
      <c r="C2" s="16">
        <v>44611</v>
      </c>
      <c r="D2" s="17" t="s">
        <v>32</v>
      </c>
      <c r="E2" s="18">
        <v>189</v>
      </c>
      <c r="F2" s="18">
        <v>195</v>
      </c>
      <c r="G2" s="18">
        <v>193</v>
      </c>
      <c r="H2" s="18">
        <v>194</v>
      </c>
      <c r="I2" s="18"/>
      <c r="J2" s="18"/>
      <c r="K2" s="21">
        <v>4</v>
      </c>
      <c r="L2" s="21">
        <v>771</v>
      </c>
      <c r="M2" s="22">
        <v>192.75</v>
      </c>
      <c r="N2" s="23">
        <v>4</v>
      </c>
      <c r="O2" s="24">
        <v>196.75</v>
      </c>
    </row>
    <row r="3" spans="1:17" x14ac:dyDescent="0.3">
      <c r="A3" s="14" t="s">
        <v>22</v>
      </c>
      <c r="B3" s="15" t="s">
        <v>24</v>
      </c>
      <c r="C3" s="16">
        <v>44612</v>
      </c>
      <c r="D3" s="17" t="s">
        <v>33</v>
      </c>
      <c r="E3" s="18">
        <v>197</v>
      </c>
      <c r="F3" s="18">
        <v>194</v>
      </c>
      <c r="G3" s="18">
        <v>196</v>
      </c>
      <c r="H3" s="18">
        <v>192</v>
      </c>
      <c r="I3" s="18"/>
      <c r="J3" s="18"/>
      <c r="K3" s="21">
        <v>4</v>
      </c>
      <c r="L3" s="21">
        <v>779</v>
      </c>
      <c r="M3" s="22">
        <v>194.75</v>
      </c>
      <c r="N3" s="23">
        <v>4</v>
      </c>
      <c r="O3" s="24">
        <v>198.75</v>
      </c>
    </row>
    <row r="4" spans="1:17" x14ac:dyDescent="0.3">
      <c r="A4" s="14" t="s">
        <v>62</v>
      </c>
      <c r="B4" s="15" t="s">
        <v>24</v>
      </c>
      <c r="C4" s="16">
        <v>44660</v>
      </c>
      <c r="D4" s="17" t="s">
        <v>32</v>
      </c>
      <c r="E4" s="18">
        <v>195</v>
      </c>
      <c r="F4" s="18">
        <v>189</v>
      </c>
      <c r="G4" s="18">
        <v>195</v>
      </c>
      <c r="H4" s="18">
        <v>195.001</v>
      </c>
      <c r="I4" s="18"/>
      <c r="J4" s="18"/>
      <c r="K4" s="21">
        <v>4</v>
      </c>
      <c r="L4" s="21">
        <v>774.00099999999998</v>
      </c>
      <c r="M4" s="22">
        <v>193.50024999999999</v>
      </c>
      <c r="N4" s="23">
        <v>6</v>
      </c>
      <c r="O4" s="24">
        <v>199.50024999999999</v>
      </c>
    </row>
    <row r="5" spans="1:17" x14ac:dyDescent="0.3">
      <c r="A5" s="14" t="s">
        <v>62</v>
      </c>
      <c r="B5" s="15" t="s">
        <v>24</v>
      </c>
      <c r="C5" s="16">
        <v>44661</v>
      </c>
      <c r="D5" s="17" t="s">
        <v>33</v>
      </c>
      <c r="E5" s="18">
        <v>192</v>
      </c>
      <c r="F5" s="18">
        <v>195</v>
      </c>
      <c r="G5" s="18">
        <v>198</v>
      </c>
      <c r="H5" s="18">
        <v>200</v>
      </c>
      <c r="I5" s="18"/>
      <c r="J5" s="18"/>
      <c r="K5" s="21">
        <v>4</v>
      </c>
      <c r="L5" s="21">
        <v>785</v>
      </c>
      <c r="M5" s="22">
        <v>196.25</v>
      </c>
      <c r="N5" s="23">
        <v>6</v>
      </c>
      <c r="O5" s="24">
        <v>202.25</v>
      </c>
    </row>
    <row r="6" spans="1:17" x14ac:dyDescent="0.3">
      <c r="A6" s="43" t="s">
        <v>22</v>
      </c>
      <c r="B6" s="52" t="s">
        <v>24</v>
      </c>
      <c r="C6" s="53">
        <v>44709</v>
      </c>
      <c r="D6" s="54" t="s">
        <v>133</v>
      </c>
      <c r="E6" s="55">
        <v>198</v>
      </c>
      <c r="F6" s="55">
        <v>199</v>
      </c>
      <c r="G6" s="55">
        <v>194</v>
      </c>
      <c r="H6" s="55">
        <v>199</v>
      </c>
      <c r="I6" s="55">
        <v>198.01</v>
      </c>
      <c r="J6" s="55">
        <v>197</v>
      </c>
      <c r="K6" s="56">
        <v>6</v>
      </c>
      <c r="L6" s="56">
        <v>1185.01</v>
      </c>
      <c r="M6" s="57">
        <v>197.50166666666667</v>
      </c>
      <c r="N6" s="58">
        <v>4</v>
      </c>
      <c r="O6" s="59">
        <v>201.50166666666667</v>
      </c>
    </row>
    <row r="7" spans="1:17" x14ac:dyDescent="0.3">
      <c r="A7" s="43" t="s">
        <v>22</v>
      </c>
      <c r="B7" s="52" t="s">
        <v>24</v>
      </c>
      <c r="C7" s="53">
        <v>44710</v>
      </c>
      <c r="D7" s="54" t="s">
        <v>133</v>
      </c>
      <c r="E7" s="55">
        <v>197.001</v>
      </c>
      <c r="F7" s="55">
        <v>193</v>
      </c>
      <c r="G7" s="55">
        <v>195</v>
      </c>
      <c r="H7" s="55">
        <v>191</v>
      </c>
      <c r="I7" s="55"/>
      <c r="J7" s="55"/>
      <c r="K7" s="56">
        <v>4</v>
      </c>
      <c r="L7" s="56">
        <v>776.00099999999998</v>
      </c>
      <c r="M7" s="57">
        <v>194.00024999999999</v>
      </c>
      <c r="N7" s="58">
        <v>6</v>
      </c>
      <c r="O7" s="59">
        <v>200.00024999999999</v>
      </c>
    </row>
    <row r="8" spans="1:17" x14ac:dyDescent="0.3">
      <c r="A8" s="14" t="s">
        <v>62</v>
      </c>
      <c r="B8" s="15" t="s">
        <v>24</v>
      </c>
      <c r="C8" s="16">
        <v>44738</v>
      </c>
      <c r="D8" s="17" t="s">
        <v>133</v>
      </c>
      <c r="E8" s="18">
        <v>194</v>
      </c>
      <c r="F8" s="18">
        <v>192</v>
      </c>
      <c r="G8" s="18">
        <v>195</v>
      </c>
      <c r="H8" s="18">
        <v>192</v>
      </c>
      <c r="I8" s="18"/>
      <c r="J8" s="18"/>
      <c r="K8" s="21">
        <v>4</v>
      </c>
      <c r="L8" s="21">
        <v>773</v>
      </c>
      <c r="M8" s="22">
        <v>193.25</v>
      </c>
      <c r="N8" s="23">
        <v>13</v>
      </c>
      <c r="O8" s="24">
        <v>206.25</v>
      </c>
    </row>
    <row r="9" spans="1:17" x14ac:dyDescent="0.3">
      <c r="A9" s="14" t="s">
        <v>62</v>
      </c>
      <c r="B9" s="15" t="s">
        <v>24</v>
      </c>
      <c r="C9" s="16">
        <v>44737</v>
      </c>
      <c r="D9" s="17" t="s">
        <v>133</v>
      </c>
      <c r="E9" s="18">
        <v>199</v>
      </c>
      <c r="F9" s="18">
        <v>199</v>
      </c>
      <c r="G9" s="18">
        <v>197</v>
      </c>
      <c r="H9" s="18">
        <v>197</v>
      </c>
      <c r="I9" s="18"/>
      <c r="J9" s="18"/>
      <c r="K9" s="21">
        <v>4</v>
      </c>
      <c r="L9" s="21">
        <v>792</v>
      </c>
      <c r="M9" s="22">
        <v>198</v>
      </c>
      <c r="N9" s="23">
        <v>8</v>
      </c>
      <c r="O9" s="24">
        <v>206</v>
      </c>
    </row>
    <row r="10" spans="1:17" x14ac:dyDescent="0.3">
      <c r="A10" s="14" t="s">
        <v>62</v>
      </c>
      <c r="B10" s="15" t="s">
        <v>24</v>
      </c>
      <c r="C10" s="16">
        <v>44730</v>
      </c>
      <c r="D10" s="17" t="s">
        <v>32</v>
      </c>
      <c r="E10" s="18">
        <v>198</v>
      </c>
      <c r="F10" s="18">
        <v>197</v>
      </c>
      <c r="G10" s="18">
        <v>199</v>
      </c>
      <c r="H10" s="18">
        <v>196</v>
      </c>
      <c r="I10" s="18">
        <v>194</v>
      </c>
      <c r="J10" s="18">
        <v>195</v>
      </c>
      <c r="K10" s="21">
        <v>6</v>
      </c>
      <c r="L10" s="21">
        <v>1179</v>
      </c>
      <c r="M10" s="22">
        <v>196.5</v>
      </c>
      <c r="N10" s="23">
        <v>6</v>
      </c>
      <c r="O10" s="24">
        <v>202.5</v>
      </c>
    </row>
    <row r="11" spans="1:17" x14ac:dyDescent="0.3">
      <c r="A11" s="14" t="s">
        <v>62</v>
      </c>
      <c r="B11" s="15" t="s">
        <v>24</v>
      </c>
      <c r="C11" s="16" t="e">
        <f>#REF!</f>
        <v>#REF!</v>
      </c>
      <c r="D11" s="17" t="s">
        <v>193</v>
      </c>
      <c r="E11" s="18">
        <v>195.001</v>
      </c>
      <c r="F11" s="18">
        <v>194</v>
      </c>
      <c r="G11" s="18">
        <v>192</v>
      </c>
      <c r="H11" s="18">
        <v>195</v>
      </c>
      <c r="I11" s="18"/>
      <c r="J11" s="18"/>
      <c r="K11" s="21">
        <v>4</v>
      </c>
      <c r="L11" s="21">
        <v>776.00099999999998</v>
      </c>
      <c r="M11" s="22">
        <v>194.00024999999999</v>
      </c>
      <c r="N11" s="23">
        <v>4</v>
      </c>
      <c r="O11" s="24">
        <v>198.00024999999999</v>
      </c>
    </row>
    <row r="12" spans="1:17" x14ac:dyDescent="0.3">
      <c r="A12" s="14" t="s">
        <v>62</v>
      </c>
      <c r="B12" s="15" t="s">
        <v>24</v>
      </c>
      <c r="C12" s="16">
        <v>44765</v>
      </c>
      <c r="D12" s="17" t="s">
        <v>133</v>
      </c>
      <c r="E12" s="18">
        <v>196</v>
      </c>
      <c r="F12" s="18">
        <v>196</v>
      </c>
      <c r="G12" s="18">
        <v>199</v>
      </c>
      <c r="H12" s="18">
        <v>195</v>
      </c>
      <c r="I12" s="18">
        <v>195</v>
      </c>
      <c r="J12" s="18">
        <v>195</v>
      </c>
      <c r="K12" s="21">
        <v>6</v>
      </c>
      <c r="L12" s="21">
        <v>1176</v>
      </c>
      <c r="M12" s="22">
        <v>196</v>
      </c>
      <c r="N12" s="23">
        <v>4</v>
      </c>
      <c r="O12" s="24">
        <v>200</v>
      </c>
    </row>
    <row r="13" spans="1:17" x14ac:dyDescent="0.3">
      <c r="A13" s="14" t="s">
        <v>37</v>
      </c>
      <c r="B13" s="15" t="s">
        <v>24</v>
      </c>
      <c r="C13" s="16">
        <v>44807</v>
      </c>
      <c r="D13" s="17" t="s">
        <v>241</v>
      </c>
      <c r="E13" s="18">
        <v>197</v>
      </c>
      <c r="F13" s="18">
        <v>196</v>
      </c>
      <c r="G13" s="18">
        <v>194</v>
      </c>
      <c r="H13" s="18">
        <v>194</v>
      </c>
      <c r="I13" s="18">
        <v>197</v>
      </c>
      <c r="J13" s="18">
        <v>197</v>
      </c>
      <c r="K13" s="21">
        <v>6</v>
      </c>
      <c r="L13" s="21">
        <v>1175</v>
      </c>
      <c r="M13" s="22">
        <v>195.83333333333334</v>
      </c>
      <c r="N13" s="23">
        <v>4</v>
      </c>
      <c r="O13" s="24">
        <v>199.83333333333334</v>
      </c>
    </row>
    <row r="14" spans="1:17" x14ac:dyDescent="0.3">
      <c r="A14" s="14" t="s">
        <v>62</v>
      </c>
      <c r="B14" s="15" t="s">
        <v>24</v>
      </c>
      <c r="C14" s="16">
        <v>44801</v>
      </c>
      <c r="D14" s="17" t="s">
        <v>133</v>
      </c>
      <c r="E14" s="18">
        <v>194</v>
      </c>
      <c r="F14" s="18">
        <v>195</v>
      </c>
      <c r="G14" s="18">
        <v>192.001</v>
      </c>
      <c r="H14" s="18">
        <v>196</v>
      </c>
      <c r="I14" s="18"/>
      <c r="J14" s="18"/>
      <c r="K14" s="21">
        <v>4</v>
      </c>
      <c r="L14" s="21">
        <v>777.00099999999998</v>
      </c>
      <c r="M14" s="22">
        <v>194.25024999999999</v>
      </c>
      <c r="N14" s="23">
        <v>8</v>
      </c>
      <c r="O14" s="24">
        <v>202.25024999999999</v>
      </c>
    </row>
    <row r="15" spans="1:17" x14ac:dyDescent="0.3">
      <c r="A15" s="14" t="s">
        <v>62</v>
      </c>
      <c r="B15" s="15" t="s">
        <v>24</v>
      </c>
      <c r="C15" s="16">
        <v>44800</v>
      </c>
      <c r="D15" s="17" t="s">
        <v>133</v>
      </c>
      <c r="E15" s="18">
        <v>197.001</v>
      </c>
      <c r="F15" s="18">
        <v>198</v>
      </c>
      <c r="G15" s="18">
        <v>198</v>
      </c>
      <c r="H15" s="18">
        <v>197</v>
      </c>
      <c r="I15" s="18"/>
      <c r="J15" s="18"/>
      <c r="K15" s="21">
        <v>4</v>
      </c>
      <c r="L15" s="21">
        <v>790.00099999999998</v>
      </c>
      <c r="M15" s="22">
        <v>197.50024999999999</v>
      </c>
      <c r="N15" s="23">
        <v>3</v>
      </c>
      <c r="O15" s="24">
        <v>200.50024999999999</v>
      </c>
    </row>
    <row r="16" spans="1:17" x14ac:dyDescent="0.3">
      <c r="A16" s="14" t="s">
        <v>62</v>
      </c>
      <c r="B16" s="15" t="s">
        <v>24</v>
      </c>
      <c r="C16" s="16">
        <v>44828</v>
      </c>
      <c r="D16" s="17" t="s">
        <v>133</v>
      </c>
      <c r="E16" s="18">
        <v>193</v>
      </c>
      <c r="F16" s="18">
        <v>195</v>
      </c>
      <c r="G16" s="18">
        <v>198</v>
      </c>
      <c r="H16" s="18">
        <v>196</v>
      </c>
      <c r="I16" s="18">
        <v>198</v>
      </c>
      <c r="J16" s="18">
        <v>199</v>
      </c>
      <c r="K16" s="21">
        <v>6</v>
      </c>
      <c r="L16" s="21">
        <v>1179</v>
      </c>
      <c r="M16" s="22">
        <v>196.5</v>
      </c>
      <c r="N16" s="23">
        <v>8</v>
      </c>
      <c r="O16" s="24">
        <v>204.5</v>
      </c>
    </row>
    <row r="17" spans="1:15" x14ac:dyDescent="0.3">
      <c r="A17" s="14" t="s">
        <v>62</v>
      </c>
      <c r="B17" s="15" t="s">
        <v>24</v>
      </c>
      <c r="C17" s="16">
        <v>44829</v>
      </c>
      <c r="D17" s="17" t="s">
        <v>133</v>
      </c>
      <c r="E17" s="18">
        <v>187</v>
      </c>
      <c r="F17" s="18">
        <v>190</v>
      </c>
      <c r="G17" s="18">
        <v>191</v>
      </c>
      <c r="H17" s="18">
        <v>193</v>
      </c>
      <c r="I17" s="18"/>
      <c r="J17" s="18"/>
      <c r="K17" s="21">
        <v>4</v>
      </c>
      <c r="L17" s="21">
        <v>761</v>
      </c>
      <c r="M17" s="22">
        <v>190.25</v>
      </c>
      <c r="N17" s="23">
        <v>5</v>
      </c>
      <c r="O17" s="24">
        <v>195.25</v>
      </c>
    </row>
    <row r="18" spans="1:15" x14ac:dyDescent="0.3">
      <c r="A18" s="14" t="s">
        <v>62</v>
      </c>
      <c r="B18" s="15" t="s">
        <v>24</v>
      </c>
      <c r="C18" s="16">
        <v>44849</v>
      </c>
      <c r="D18" s="17" t="s">
        <v>133</v>
      </c>
      <c r="E18" s="18">
        <v>197.001</v>
      </c>
      <c r="F18" s="18">
        <v>198</v>
      </c>
      <c r="G18" s="18">
        <v>198</v>
      </c>
      <c r="H18" s="18">
        <v>200</v>
      </c>
      <c r="I18" s="18"/>
      <c r="J18" s="18"/>
      <c r="K18" s="21">
        <v>4</v>
      </c>
      <c r="L18" s="21">
        <v>793.00099999999998</v>
      </c>
      <c r="M18" s="22">
        <v>198.25024999999999</v>
      </c>
      <c r="N18" s="23">
        <v>13</v>
      </c>
      <c r="O18" s="24">
        <v>211.25024999999999</v>
      </c>
    </row>
    <row r="19" spans="1:15" x14ac:dyDescent="0.3">
      <c r="A19" s="14" t="s">
        <v>62</v>
      </c>
      <c r="B19" s="15" t="s">
        <v>24</v>
      </c>
      <c r="C19" s="16">
        <v>44850</v>
      </c>
      <c r="D19" s="17" t="s">
        <v>133</v>
      </c>
      <c r="E19" s="18">
        <v>198</v>
      </c>
      <c r="F19" s="18">
        <v>196</v>
      </c>
      <c r="G19" s="18">
        <v>195</v>
      </c>
      <c r="H19" s="18">
        <v>193</v>
      </c>
      <c r="I19" s="18"/>
      <c r="J19" s="18"/>
      <c r="K19" s="21">
        <v>4</v>
      </c>
      <c r="L19" s="21">
        <v>782</v>
      </c>
      <c r="M19" s="22">
        <v>195.5</v>
      </c>
      <c r="N19" s="23">
        <v>11</v>
      </c>
      <c r="O19" s="24">
        <v>206.5</v>
      </c>
    </row>
    <row r="20" spans="1:15" x14ac:dyDescent="0.3">
      <c r="A20" s="14" t="s">
        <v>62</v>
      </c>
      <c r="B20" s="15" t="s">
        <v>24</v>
      </c>
      <c r="C20" s="16">
        <v>44877</v>
      </c>
      <c r="D20" s="17" t="s">
        <v>133</v>
      </c>
      <c r="E20" s="18">
        <v>188</v>
      </c>
      <c r="F20" s="18">
        <v>193</v>
      </c>
      <c r="G20" s="18">
        <v>192</v>
      </c>
      <c r="H20" s="18">
        <v>190</v>
      </c>
      <c r="I20" s="18"/>
      <c r="J20" s="18"/>
      <c r="K20" s="21">
        <v>4</v>
      </c>
      <c r="L20" s="21">
        <v>763</v>
      </c>
      <c r="M20" s="22">
        <v>190.75</v>
      </c>
      <c r="N20" s="23">
        <v>6</v>
      </c>
      <c r="O20" s="24">
        <v>196.75</v>
      </c>
    </row>
    <row r="21" spans="1:15" x14ac:dyDescent="0.3">
      <c r="A21" s="29"/>
      <c r="B21" s="30"/>
      <c r="C21" s="31"/>
      <c r="D21" s="32"/>
      <c r="E21" s="33"/>
      <c r="F21" s="33"/>
      <c r="G21" s="33"/>
      <c r="H21" s="33"/>
      <c r="I21" s="33"/>
      <c r="J21" s="33"/>
      <c r="K21" s="34"/>
      <c r="L21" s="34"/>
      <c r="M21" s="35"/>
      <c r="N21" s="36"/>
      <c r="O21" s="37"/>
    </row>
    <row r="22" spans="1:15" x14ac:dyDescent="0.3">
      <c r="K22" s="8">
        <f>SUM(K2:K21)</f>
        <v>86</v>
      </c>
      <c r="L22" s="8">
        <f>SUM(L2:L21)</f>
        <v>16786.016000000003</v>
      </c>
      <c r="M22" s="7">
        <f>SUM(L22/K22)</f>
        <v>195.18623255813958</v>
      </c>
      <c r="N22" s="8">
        <f>SUM(N2:N21)</f>
        <v>123</v>
      </c>
      <c r="O22" s="12">
        <f>SUM(M22+N22)</f>
        <v>318.18623255813958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4:J5 B4:C5 E21:J21 B21:C21" name="Range1_5_3"/>
    <protectedRange algorithmName="SHA-512" hashValue="ON39YdpmFHfN9f47KpiRvqrKx0V9+erV1CNkpWzYhW/Qyc6aT8rEyCrvauWSYGZK2ia3o7vd3akF07acHAFpOA==" saltValue="yVW9XmDwTqEnmpSGai0KYg==" spinCount="100000" sqref="D4:D5 D21" name="Range1_1_3_3"/>
    <protectedRange algorithmName="SHA-512" hashValue="ON39YdpmFHfN9f47KpiRvqrKx0V9+erV1CNkpWzYhW/Qyc6aT8rEyCrvauWSYGZK2ia3o7vd3akF07acHAFpOA==" saltValue="yVW9XmDwTqEnmpSGai0KYg==" spinCount="100000" sqref="E6:J7 B6:C7" name="Range1_2_2_1"/>
    <protectedRange algorithmName="SHA-512" hashValue="ON39YdpmFHfN9f47KpiRvqrKx0V9+erV1CNkpWzYhW/Qyc6aT8rEyCrvauWSYGZK2ia3o7vd3akF07acHAFpOA==" saltValue="yVW9XmDwTqEnmpSGai0KYg==" spinCount="100000" sqref="D6:D7" name="Range1_1_1_3_1"/>
    <protectedRange algorithmName="SHA-512" hashValue="ON39YdpmFHfN9f47KpiRvqrKx0V9+erV1CNkpWzYhW/Qyc6aT8rEyCrvauWSYGZK2ia3o7vd3akF07acHAFpOA==" saltValue="yVW9XmDwTqEnmpSGai0KYg==" spinCount="100000" sqref="B8:C11 I8:J11" name="Range1_24"/>
    <protectedRange algorithmName="SHA-512" hashValue="ON39YdpmFHfN9f47KpiRvqrKx0V9+erV1CNkpWzYhW/Qyc6aT8rEyCrvauWSYGZK2ia3o7vd3akF07acHAFpOA==" saltValue="yVW9XmDwTqEnmpSGai0KYg==" spinCount="100000" sqref="D8:D11" name="Range1_1_20"/>
    <protectedRange algorithmName="SHA-512" hashValue="ON39YdpmFHfN9f47KpiRvqrKx0V9+erV1CNkpWzYhW/Qyc6aT8rEyCrvauWSYGZK2ia3o7vd3akF07acHAFpOA==" saltValue="yVW9XmDwTqEnmpSGai0KYg==" spinCount="100000" sqref="E8:H11" name="Range1_3_6"/>
    <protectedRange algorithmName="SHA-512" hashValue="ON39YdpmFHfN9f47KpiRvqrKx0V9+erV1CNkpWzYhW/Qyc6aT8rEyCrvauWSYGZK2ia3o7vd3akF07acHAFpOA==" saltValue="yVW9XmDwTqEnmpSGai0KYg==" spinCount="100000" sqref="E12:J12 B12:C12" name="Range1_2_2_1_1"/>
    <protectedRange algorithmName="SHA-512" hashValue="ON39YdpmFHfN9f47KpiRvqrKx0V9+erV1CNkpWzYhW/Qyc6aT8rEyCrvauWSYGZK2ia3o7vd3akF07acHAFpOA==" saltValue="yVW9XmDwTqEnmpSGai0KYg==" spinCount="100000" sqref="D12" name="Range1_1_1_3_1_1"/>
    <protectedRange algorithmName="SHA-512" hashValue="ON39YdpmFHfN9f47KpiRvqrKx0V9+erV1CNkpWzYhW/Qyc6aT8rEyCrvauWSYGZK2ia3o7vd3akF07acHAFpOA==" saltValue="yVW9XmDwTqEnmpSGai0KYg==" spinCount="100000" sqref="E13:J13 B13:C13" name="Range1_39"/>
    <protectedRange algorithmName="SHA-512" hashValue="ON39YdpmFHfN9f47KpiRvqrKx0V9+erV1CNkpWzYhW/Qyc6aT8rEyCrvauWSYGZK2ia3o7vd3akF07acHAFpOA==" saltValue="yVW9XmDwTqEnmpSGai0KYg==" spinCount="100000" sqref="D13" name="Range1_1_29"/>
    <protectedRange algorithmName="SHA-512" hashValue="ON39YdpmFHfN9f47KpiRvqrKx0V9+erV1CNkpWzYhW/Qyc6aT8rEyCrvauWSYGZK2ia3o7vd3akF07acHAFpOA==" saltValue="yVW9XmDwTqEnmpSGai0KYg==" spinCount="100000" sqref="D18" name="Range1_1_1_2_8"/>
    <protectedRange algorithmName="SHA-512" hashValue="ON39YdpmFHfN9f47KpiRvqrKx0V9+erV1CNkpWzYhW/Qyc6aT8rEyCrvauWSYGZK2ia3o7vd3akF07acHAFpOA==" saltValue="yVW9XmDwTqEnmpSGai0KYg==" spinCount="100000" sqref="I18:J18 B18:C18" name="Range1_27"/>
    <protectedRange algorithmName="SHA-512" hashValue="ON39YdpmFHfN9f47KpiRvqrKx0V9+erV1CNkpWzYhW/Qyc6aT8rEyCrvauWSYGZK2ia3o7vd3akF07acHAFpOA==" saltValue="yVW9XmDwTqEnmpSGai0KYg==" spinCount="100000" sqref="E18:H18" name="Range1_3_7"/>
    <protectedRange algorithmName="SHA-512" hashValue="ON39YdpmFHfN9f47KpiRvqrKx0V9+erV1CNkpWzYhW/Qyc6aT8rEyCrvauWSYGZK2ia3o7vd3akF07acHAFpOA==" saltValue="yVW9XmDwTqEnmpSGai0KYg==" spinCount="100000" sqref="I19:J19 B19:C19" name="Range1_28"/>
    <protectedRange algorithmName="SHA-512" hashValue="ON39YdpmFHfN9f47KpiRvqrKx0V9+erV1CNkpWzYhW/Qyc6aT8rEyCrvauWSYGZK2ia3o7vd3akF07acHAFpOA==" saltValue="yVW9XmDwTqEnmpSGai0KYg==" spinCount="100000" sqref="D19" name="Range1_1_17"/>
    <protectedRange algorithmName="SHA-512" hashValue="ON39YdpmFHfN9f47KpiRvqrKx0V9+erV1CNkpWzYhW/Qyc6aT8rEyCrvauWSYGZK2ia3o7vd3akF07acHAFpOA==" saltValue="yVW9XmDwTqEnmpSGai0KYg==" spinCount="100000" sqref="E19:H19" name="Range1_3_8"/>
    <protectedRange algorithmName="SHA-512" hashValue="ON39YdpmFHfN9f47KpiRvqrKx0V9+erV1CNkpWzYhW/Qyc6aT8rEyCrvauWSYGZK2ia3o7vd3akF07acHAFpOA==" saltValue="yVW9XmDwTqEnmpSGai0KYg==" spinCount="100000" sqref="I20:J20 B20:C20" name="Range1_30"/>
    <protectedRange algorithmName="SHA-512" hashValue="ON39YdpmFHfN9f47KpiRvqrKx0V9+erV1CNkpWzYhW/Qyc6aT8rEyCrvauWSYGZK2ia3o7vd3akF07acHAFpOA==" saltValue="yVW9XmDwTqEnmpSGai0KYg==" spinCount="100000" sqref="D20" name="Range1_1_16"/>
    <protectedRange algorithmName="SHA-512" hashValue="ON39YdpmFHfN9f47KpiRvqrKx0V9+erV1CNkpWzYhW/Qyc6aT8rEyCrvauWSYGZK2ia3o7vd3akF07acHAFpOA==" saltValue="yVW9XmDwTqEnmpSGai0KYg==" spinCount="100000" sqref="E20:H20" name="Range1_3_9"/>
  </protectedRanges>
  <conditionalFormatting sqref="E2">
    <cfRule type="top10" dxfId="216" priority="65" rank="1"/>
  </conditionalFormatting>
  <conditionalFormatting sqref="F2">
    <cfRule type="top10" dxfId="215" priority="64" rank="1"/>
  </conditionalFormatting>
  <conditionalFormatting sqref="G2">
    <cfRule type="top10" dxfId="214" priority="63" rank="1"/>
  </conditionalFormatting>
  <conditionalFormatting sqref="H2">
    <cfRule type="top10" dxfId="213" priority="62" rank="1"/>
  </conditionalFormatting>
  <conditionalFormatting sqref="I2">
    <cfRule type="top10" dxfId="212" priority="61" rank="1"/>
  </conditionalFormatting>
  <conditionalFormatting sqref="J2">
    <cfRule type="top10" dxfId="211" priority="60" rank="1"/>
  </conditionalFormatting>
  <conditionalFormatting sqref="I21 I4:I5">
    <cfRule type="top10" dxfId="210" priority="166" rank="1"/>
  </conditionalFormatting>
  <conditionalFormatting sqref="H21 H4:H5">
    <cfRule type="top10" dxfId="209" priority="168" rank="1"/>
  </conditionalFormatting>
  <conditionalFormatting sqref="J21 J4:J5">
    <cfRule type="top10" dxfId="208" priority="170" rank="1"/>
  </conditionalFormatting>
  <conditionalFormatting sqref="G21 G4:G5">
    <cfRule type="top10" dxfId="207" priority="172" rank="1"/>
  </conditionalFormatting>
  <conditionalFormatting sqref="F21 F4:F5">
    <cfRule type="top10" dxfId="206" priority="174" rank="1"/>
  </conditionalFormatting>
  <conditionalFormatting sqref="E21 E4:E5">
    <cfRule type="top10" dxfId="205" priority="176" rank="1"/>
  </conditionalFormatting>
  <conditionalFormatting sqref="J6:J7">
    <cfRule type="top10" dxfId="204" priority="48" rank="1"/>
  </conditionalFormatting>
  <conditionalFormatting sqref="I6:I7">
    <cfRule type="top10" dxfId="203" priority="49" rank="1"/>
  </conditionalFormatting>
  <conditionalFormatting sqref="H6:H7">
    <cfRule type="top10" dxfId="202" priority="50" rank="1"/>
  </conditionalFormatting>
  <conditionalFormatting sqref="G6:G7">
    <cfRule type="top10" dxfId="201" priority="51" rank="1"/>
  </conditionalFormatting>
  <conditionalFormatting sqref="F6:F7">
    <cfRule type="top10" dxfId="200" priority="52" rank="1"/>
  </conditionalFormatting>
  <conditionalFormatting sqref="E6:E7">
    <cfRule type="top10" dxfId="199" priority="53" rank="1"/>
  </conditionalFormatting>
  <conditionalFormatting sqref="F8:F11">
    <cfRule type="top10" dxfId="198" priority="45" rank="1"/>
  </conditionalFormatting>
  <conditionalFormatting sqref="I8:I11">
    <cfRule type="top10" dxfId="197" priority="42" rank="1"/>
    <cfRule type="top10" dxfId="196" priority="47" rank="1"/>
  </conditionalFormatting>
  <conditionalFormatting sqref="E8:E11">
    <cfRule type="top10" dxfId="195" priority="46" rank="1"/>
  </conditionalFormatting>
  <conditionalFormatting sqref="G8:G11">
    <cfRule type="top10" dxfId="194" priority="44" rank="1"/>
  </conditionalFormatting>
  <conditionalFormatting sqref="H8:H11">
    <cfRule type="top10" dxfId="193" priority="43" rank="1"/>
  </conditionalFormatting>
  <conditionalFormatting sqref="J8:J11">
    <cfRule type="top10" dxfId="192" priority="41" rank="1"/>
  </conditionalFormatting>
  <conditionalFormatting sqref="E8:J11">
    <cfRule type="cellIs" dxfId="191" priority="40" operator="greaterThanOrEqual">
      <formula>200</formula>
    </cfRule>
  </conditionalFormatting>
  <conditionalFormatting sqref="J12">
    <cfRule type="top10" dxfId="190" priority="34" rank="1"/>
  </conditionalFormatting>
  <conditionalFormatting sqref="I12">
    <cfRule type="top10" dxfId="189" priority="35" rank="1"/>
  </conditionalFormatting>
  <conditionalFormatting sqref="H12">
    <cfRule type="top10" dxfId="188" priority="36" rank="1"/>
  </conditionalFormatting>
  <conditionalFormatting sqref="G12">
    <cfRule type="top10" dxfId="187" priority="37" rank="1"/>
  </conditionalFormatting>
  <conditionalFormatting sqref="F12">
    <cfRule type="top10" dxfId="186" priority="38" rank="1"/>
  </conditionalFormatting>
  <conditionalFormatting sqref="E12">
    <cfRule type="top10" dxfId="185" priority="39" rank="1"/>
  </conditionalFormatting>
  <conditionalFormatting sqref="E13:J13">
    <cfRule type="cellIs" dxfId="184" priority="33" operator="equal">
      <formula>200</formula>
    </cfRule>
  </conditionalFormatting>
  <conditionalFormatting sqref="F13">
    <cfRule type="top10" dxfId="183" priority="27" rank="1"/>
  </conditionalFormatting>
  <conditionalFormatting sqref="G13">
    <cfRule type="top10" dxfId="182" priority="28" rank="1"/>
  </conditionalFormatting>
  <conditionalFormatting sqref="H13">
    <cfRule type="top10" dxfId="181" priority="29" rank="1"/>
  </conditionalFormatting>
  <conditionalFormatting sqref="I13">
    <cfRule type="top10" dxfId="180" priority="30" rank="1"/>
  </conditionalFormatting>
  <conditionalFormatting sqref="J13">
    <cfRule type="top10" dxfId="179" priority="31" rank="1"/>
  </conditionalFormatting>
  <conditionalFormatting sqref="E13">
    <cfRule type="top10" dxfId="178" priority="32" rank="1"/>
  </conditionalFormatting>
  <conditionalFormatting sqref="F14:F17">
    <cfRule type="top10" dxfId="177" priority="24" rank="1"/>
  </conditionalFormatting>
  <conditionalFormatting sqref="I14:I17">
    <cfRule type="top10" dxfId="176" priority="21" rank="1"/>
    <cfRule type="top10" dxfId="175" priority="26" rank="1"/>
  </conditionalFormatting>
  <conditionalFormatting sqref="E14:E17">
    <cfRule type="top10" dxfId="174" priority="25" rank="1"/>
  </conditionalFormatting>
  <conditionalFormatting sqref="G14:G17">
    <cfRule type="top10" dxfId="173" priority="23" rank="1"/>
  </conditionalFormatting>
  <conditionalFormatting sqref="H14:H17">
    <cfRule type="top10" dxfId="172" priority="22" rank="1"/>
  </conditionalFormatting>
  <conditionalFormatting sqref="J14:J17">
    <cfRule type="top10" dxfId="171" priority="20" rank="1"/>
  </conditionalFormatting>
  <conditionalFormatting sqref="E14:J17">
    <cfRule type="cellIs" dxfId="170" priority="19" operator="greaterThanOrEqual">
      <formula>200</formula>
    </cfRule>
  </conditionalFormatting>
  <conditionalFormatting sqref="I18">
    <cfRule type="top10" dxfId="169" priority="14" rank="1"/>
  </conditionalFormatting>
  <conditionalFormatting sqref="E18">
    <cfRule type="top10" dxfId="168" priority="18" rank="1"/>
  </conditionalFormatting>
  <conditionalFormatting sqref="G18">
    <cfRule type="top10" dxfId="167" priority="16" rank="1"/>
  </conditionalFormatting>
  <conditionalFormatting sqref="H18">
    <cfRule type="top10" dxfId="166" priority="15" rank="1"/>
  </conditionalFormatting>
  <conditionalFormatting sqref="J18">
    <cfRule type="top10" dxfId="165" priority="13" rank="1"/>
  </conditionalFormatting>
  <conditionalFormatting sqref="F18">
    <cfRule type="top10" dxfId="164" priority="17" rank="1"/>
  </conditionalFormatting>
  <conditionalFormatting sqref="I19">
    <cfRule type="top10" dxfId="163" priority="8" rank="1"/>
  </conditionalFormatting>
  <conditionalFormatting sqref="E19">
    <cfRule type="top10" dxfId="162" priority="12" rank="1"/>
  </conditionalFormatting>
  <conditionalFormatting sqref="G19">
    <cfRule type="top10" dxfId="161" priority="10" rank="1"/>
  </conditionalFormatting>
  <conditionalFormatting sqref="H19">
    <cfRule type="top10" dxfId="160" priority="9" rank="1"/>
  </conditionalFormatting>
  <conditionalFormatting sqref="J19">
    <cfRule type="top10" dxfId="159" priority="7" rank="1"/>
  </conditionalFormatting>
  <conditionalFormatting sqref="F19">
    <cfRule type="top10" dxfId="158" priority="11" rank="1"/>
  </conditionalFormatting>
  <conditionalFormatting sqref="I20">
    <cfRule type="top10" dxfId="157" priority="2" rank="1"/>
  </conditionalFormatting>
  <conditionalFormatting sqref="E20">
    <cfRule type="top10" dxfId="156" priority="6" rank="1"/>
  </conditionalFormatting>
  <conditionalFormatting sqref="G20">
    <cfRule type="top10" dxfId="155" priority="4" rank="1"/>
  </conditionalFormatting>
  <conditionalFormatting sqref="H20">
    <cfRule type="top10" dxfId="154" priority="3" rank="1"/>
  </conditionalFormatting>
  <conditionalFormatting sqref="J20">
    <cfRule type="top10" dxfId="153" priority="1" rank="1"/>
  </conditionalFormatting>
  <conditionalFormatting sqref="F20">
    <cfRule type="top10" dxfId="152" priority="5" rank="1"/>
  </conditionalFormatting>
  <hyperlinks>
    <hyperlink ref="Q1" location="'National Rankings'!A1" display="Back to Ranking" xr:uid="{59ECEB76-2201-40F4-B397-76031B879C1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FDDD46-0112-4B43-96EB-8FB7407788B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F1B1A-E36A-4756-BC39-594CE08EA15A}">
  <dimension ref="A1:Q18"/>
  <sheetViews>
    <sheetView workbookViewId="0">
      <selection activeCell="A16" sqref="A16:O1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228</v>
      </c>
      <c r="C2" s="16">
        <v>44769</v>
      </c>
      <c r="D2" s="17" t="s">
        <v>82</v>
      </c>
      <c r="E2" s="18">
        <v>197</v>
      </c>
      <c r="F2" s="18">
        <v>189</v>
      </c>
      <c r="G2" s="18">
        <v>193</v>
      </c>
      <c r="H2" s="18">
        <v>187</v>
      </c>
      <c r="I2" s="18"/>
      <c r="J2" s="18"/>
      <c r="K2" s="21">
        <v>4</v>
      </c>
      <c r="L2" s="21">
        <v>766</v>
      </c>
      <c r="M2" s="22">
        <v>191.5</v>
      </c>
      <c r="N2" s="23">
        <v>2</v>
      </c>
      <c r="O2" s="24">
        <v>193.5</v>
      </c>
    </row>
    <row r="3" spans="1:17" x14ac:dyDescent="0.3">
      <c r="A3" s="14" t="s">
        <v>62</v>
      </c>
      <c r="B3" s="15" t="s">
        <v>228</v>
      </c>
      <c r="C3" s="16">
        <v>44790</v>
      </c>
      <c r="D3" s="17" t="s">
        <v>79</v>
      </c>
      <c r="E3" s="18">
        <v>199</v>
      </c>
      <c r="F3" s="18">
        <v>199</v>
      </c>
      <c r="G3" s="18">
        <v>197</v>
      </c>
      <c r="H3" s="18">
        <v>197</v>
      </c>
      <c r="I3" s="18"/>
      <c r="J3" s="18"/>
      <c r="K3" s="21">
        <v>4</v>
      </c>
      <c r="L3" s="21">
        <v>792</v>
      </c>
      <c r="M3" s="22">
        <v>198</v>
      </c>
      <c r="N3" s="23">
        <v>2</v>
      </c>
      <c r="O3" s="24">
        <v>200</v>
      </c>
    </row>
    <row r="4" spans="1:17" x14ac:dyDescent="0.3">
      <c r="A4" s="14" t="s">
        <v>62</v>
      </c>
      <c r="B4" s="78" t="s">
        <v>228</v>
      </c>
      <c r="C4" s="16">
        <v>44793</v>
      </c>
      <c r="D4" s="17" t="s">
        <v>79</v>
      </c>
      <c r="E4" s="18">
        <v>196</v>
      </c>
      <c r="F4" s="18">
        <v>193</v>
      </c>
      <c r="G4" s="18">
        <v>194</v>
      </c>
      <c r="H4" s="18">
        <v>195</v>
      </c>
      <c r="I4" s="18">
        <v>196</v>
      </c>
      <c r="J4" s="18">
        <v>196</v>
      </c>
      <c r="K4" s="21">
        <v>6</v>
      </c>
      <c r="L4" s="21">
        <v>1170</v>
      </c>
      <c r="M4" s="22">
        <v>195</v>
      </c>
      <c r="N4" s="23">
        <v>4</v>
      </c>
      <c r="O4" s="24">
        <v>199</v>
      </c>
    </row>
    <row r="5" spans="1:17" x14ac:dyDescent="0.3">
      <c r="A5" s="14" t="s">
        <v>37</v>
      </c>
      <c r="B5" s="15" t="s">
        <v>228</v>
      </c>
      <c r="C5" s="16">
        <v>44807</v>
      </c>
      <c r="D5" s="17" t="s">
        <v>241</v>
      </c>
      <c r="E5" s="18">
        <v>193</v>
      </c>
      <c r="F5" s="18">
        <v>197</v>
      </c>
      <c r="G5" s="18">
        <v>192</v>
      </c>
      <c r="H5" s="18">
        <v>195</v>
      </c>
      <c r="I5" s="18">
        <v>198</v>
      </c>
      <c r="J5" s="18">
        <v>196</v>
      </c>
      <c r="K5" s="21">
        <v>6</v>
      </c>
      <c r="L5" s="21">
        <v>1171</v>
      </c>
      <c r="M5" s="22">
        <v>195.16666666666666</v>
      </c>
      <c r="N5" s="23">
        <v>4</v>
      </c>
      <c r="O5" s="24">
        <v>199.16666666666666</v>
      </c>
    </row>
    <row r="6" spans="1:17" x14ac:dyDescent="0.3">
      <c r="A6" s="14" t="s">
        <v>62</v>
      </c>
      <c r="B6" s="15" t="s">
        <v>228</v>
      </c>
      <c r="C6" s="16">
        <v>44804</v>
      </c>
      <c r="D6" s="17" t="s">
        <v>79</v>
      </c>
      <c r="E6" s="18">
        <v>195</v>
      </c>
      <c r="F6" s="18">
        <v>198</v>
      </c>
      <c r="G6" s="18">
        <v>197</v>
      </c>
      <c r="H6" s="18">
        <v>197</v>
      </c>
      <c r="I6" s="18"/>
      <c r="J6" s="18"/>
      <c r="K6" s="21">
        <v>4</v>
      </c>
      <c r="L6" s="21">
        <v>787</v>
      </c>
      <c r="M6" s="22">
        <v>196.75</v>
      </c>
      <c r="N6" s="23">
        <v>2</v>
      </c>
      <c r="O6" s="24">
        <v>198.75</v>
      </c>
    </row>
    <row r="7" spans="1:17" x14ac:dyDescent="0.3">
      <c r="A7" s="14" t="s">
        <v>62</v>
      </c>
      <c r="B7" s="15" t="s">
        <v>228</v>
      </c>
      <c r="C7" s="16">
        <v>44797</v>
      </c>
      <c r="D7" s="17" t="s">
        <v>82</v>
      </c>
      <c r="E7" s="18">
        <v>196</v>
      </c>
      <c r="F7" s="18">
        <v>198</v>
      </c>
      <c r="G7" s="18">
        <v>198</v>
      </c>
      <c r="H7" s="18">
        <v>200</v>
      </c>
      <c r="I7" s="18"/>
      <c r="J7" s="18"/>
      <c r="K7" s="21">
        <v>4</v>
      </c>
      <c r="L7" s="21">
        <v>792</v>
      </c>
      <c r="M7" s="22">
        <v>198</v>
      </c>
      <c r="N7" s="23">
        <v>2</v>
      </c>
      <c r="O7" s="24">
        <v>200</v>
      </c>
    </row>
    <row r="8" spans="1:17" x14ac:dyDescent="0.3">
      <c r="A8" s="14" t="s">
        <v>62</v>
      </c>
      <c r="B8" s="15" t="s">
        <v>228</v>
      </c>
      <c r="C8" s="16">
        <v>44811</v>
      </c>
      <c r="D8" s="17" t="s">
        <v>79</v>
      </c>
      <c r="E8" s="18">
        <v>199.001</v>
      </c>
      <c r="F8" s="18">
        <v>198</v>
      </c>
      <c r="G8" s="18">
        <v>195</v>
      </c>
      <c r="H8" s="18">
        <v>199</v>
      </c>
      <c r="I8" s="18"/>
      <c r="J8" s="18"/>
      <c r="K8" s="21">
        <v>4</v>
      </c>
      <c r="L8" s="21">
        <v>791.00099999999998</v>
      </c>
      <c r="M8" s="22">
        <v>197.75024999999999</v>
      </c>
      <c r="N8" s="23">
        <v>4</v>
      </c>
      <c r="O8" s="24">
        <v>201.75024999999999</v>
      </c>
    </row>
    <row r="9" spans="1:17" x14ac:dyDescent="0.3">
      <c r="A9" s="14" t="s">
        <v>62</v>
      </c>
      <c r="B9" s="15" t="s">
        <v>228</v>
      </c>
      <c r="C9" s="16">
        <v>44825</v>
      </c>
      <c r="D9" s="17" t="s">
        <v>79</v>
      </c>
      <c r="E9" s="18">
        <v>194</v>
      </c>
      <c r="F9" s="18">
        <v>191</v>
      </c>
      <c r="G9" s="18">
        <v>200</v>
      </c>
      <c r="H9" s="18">
        <v>192</v>
      </c>
      <c r="I9" s="18"/>
      <c r="J9" s="18"/>
      <c r="K9" s="21">
        <v>4</v>
      </c>
      <c r="L9" s="21">
        <v>777</v>
      </c>
      <c r="M9" s="22">
        <v>194.25</v>
      </c>
      <c r="N9" s="23">
        <v>4</v>
      </c>
      <c r="O9" s="24">
        <v>198.25</v>
      </c>
    </row>
    <row r="10" spans="1:17" x14ac:dyDescent="0.3">
      <c r="A10" s="14" t="s">
        <v>62</v>
      </c>
      <c r="B10" s="15" t="s">
        <v>228</v>
      </c>
      <c r="C10" s="16">
        <v>44822</v>
      </c>
      <c r="D10" s="17" t="s">
        <v>84</v>
      </c>
      <c r="E10" s="18">
        <v>199.001</v>
      </c>
      <c r="F10" s="18">
        <v>200.001</v>
      </c>
      <c r="G10" s="18">
        <v>198</v>
      </c>
      <c r="H10" s="18">
        <v>198</v>
      </c>
      <c r="I10" s="18"/>
      <c r="J10" s="18"/>
      <c r="K10" s="21">
        <v>4</v>
      </c>
      <c r="L10" s="21">
        <v>795.00199999999995</v>
      </c>
      <c r="M10" s="22">
        <v>198.75049999999999</v>
      </c>
      <c r="N10" s="23">
        <v>8</v>
      </c>
      <c r="O10" s="24">
        <v>206.75049999999999</v>
      </c>
    </row>
    <row r="11" spans="1:17" x14ac:dyDescent="0.3">
      <c r="A11" s="14" t="s">
        <v>62</v>
      </c>
      <c r="B11" s="15" t="s">
        <v>228</v>
      </c>
      <c r="C11" s="16">
        <v>44818</v>
      </c>
      <c r="D11" s="17" t="s">
        <v>79</v>
      </c>
      <c r="E11" s="18">
        <v>199.001</v>
      </c>
      <c r="F11" s="18">
        <v>196</v>
      </c>
      <c r="G11" s="18">
        <v>197</v>
      </c>
      <c r="H11" s="18">
        <v>198</v>
      </c>
      <c r="I11" s="18"/>
      <c r="J11" s="18"/>
      <c r="K11" s="21">
        <v>4</v>
      </c>
      <c r="L11" s="21">
        <v>790.00099999999998</v>
      </c>
      <c r="M11" s="22">
        <v>197.50024999999999</v>
      </c>
      <c r="N11" s="23">
        <v>4</v>
      </c>
      <c r="O11" s="24">
        <v>201.50024999999999</v>
      </c>
    </row>
    <row r="12" spans="1:17" x14ac:dyDescent="0.3">
      <c r="A12" s="14" t="s">
        <v>62</v>
      </c>
      <c r="B12" s="15" t="s">
        <v>228</v>
      </c>
      <c r="C12" s="16">
        <v>44815</v>
      </c>
      <c r="D12" s="17" t="s">
        <v>82</v>
      </c>
      <c r="E12" s="18">
        <v>198.001</v>
      </c>
      <c r="F12" s="18">
        <v>198</v>
      </c>
      <c r="G12" s="18">
        <v>196</v>
      </c>
      <c r="H12" s="18">
        <v>194</v>
      </c>
      <c r="I12" s="18">
        <v>198</v>
      </c>
      <c r="J12" s="18">
        <v>199</v>
      </c>
      <c r="K12" s="21">
        <v>6</v>
      </c>
      <c r="L12" s="21">
        <v>1183.001</v>
      </c>
      <c r="M12" s="22">
        <v>197.16683333333333</v>
      </c>
      <c r="N12" s="23">
        <v>4</v>
      </c>
      <c r="O12" s="24">
        <v>201.16683333333333</v>
      </c>
    </row>
    <row r="13" spans="1:17" x14ac:dyDescent="0.3">
      <c r="A13" s="14" t="s">
        <v>62</v>
      </c>
      <c r="B13" s="15" t="s">
        <v>228</v>
      </c>
      <c r="C13" s="16">
        <v>44828</v>
      </c>
      <c r="D13" s="17" t="s">
        <v>81</v>
      </c>
      <c r="E13" s="18">
        <v>198</v>
      </c>
      <c r="F13" s="18">
        <v>198</v>
      </c>
      <c r="G13" s="18">
        <v>198</v>
      </c>
      <c r="H13" s="18">
        <v>199</v>
      </c>
      <c r="I13" s="18">
        <v>199</v>
      </c>
      <c r="J13" s="18">
        <v>197</v>
      </c>
      <c r="K13" s="21">
        <v>6</v>
      </c>
      <c r="L13" s="21">
        <v>1189</v>
      </c>
      <c r="M13" s="22">
        <v>198.16666666666666</v>
      </c>
      <c r="N13" s="23">
        <v>6</v>
      </c>
      <c r="O13" s="24">
        <v>204.16666666666666</v>
      </c>
    </row>
    <row r="14" spans="1:17" x14ac:dyDescent="0.3">
      <c r="A14" s="14" t="s">
        <v>37</v>
      </c>
      <c r="B14" s="90" t="s">
        <v>228</v>
      </c>
      <c r="C14" s="16">
        <v>44839</v>
      </c>
      <c r="D14" s="17" t="s">
        <v>79</v>
      </c>
      <c r="E14" s="18">
        <v>197</v>
      </c>
      <c r="F14" s="18">
        <v>196</v>
      </c>
      <c r="G14" s="18">
        <v>195</v>
      </c>
      <c r="H14" s="18">
        <v>198</v>
      </c>
      <c r="I14" s="18"/>
      <c r="J14" s="18"/>
      <c r="K14" s="21">
        <v>4</v>
      </c>
      <c r="L14" s="21">
        <v>786</v>
      </c>
      <c r="M14" s="22">
        <v>196.5</v>
      </c>
      <c r="N14" s="23">
        <v>2</v>
      </c>
      <c r="O14" s="24">
        <v>198.5</v>
      </c>
    </row>
    <row r="15" spans="1:17" x14ac:dyDescent="0.3">
      <c r="A15" s="14" t="s">
        <v>37</v>
      </c>
      <c r="B15" s="15" t="s">
        <v>228</v>
      </c>
      <c r="C15" s="16">
        <v>44832</v>
      </c>
      <c r="D15" s="17" t="s">
        <v>82</v>
      </c>
      <c r="E15" s="18">
        <v>195</v>
      </c>
      <c r="F15" s="18">
        <v>197</v>
      </c>
      <c r="G15" s="18">
        <v>196</v>
      </c>
      <c r="H15" s="18">
        <v>197</v>
      </c>
      <c r="I15" s="18"/>
      <c r="J15" s="18"/>
      <c r="K15" s="21">
        <v>4</v>
      </c>
      <c r="L15" s="21">
        <v>785</v>
      </c>
      <c r="M15" s="22">
        <v>196.25</v>
      </c>
      <c r="N15" s="23">
        <v>2</v>
      </c>
      <c r="O15" s="24">
        <v>198.25</v>
      </c>
    </row>
    <row r="16" spans="1:17" x14ac:dyDescent="0.3">
      <c r="A16" s="14" t="s">
        <v>62</v>
      </c>
      <c r="B16" s="15" t="s">
        <v>228</v>
      </c>
      <c r="C16" s="16">
        <v>44871</v>
      </c>
      <c r="D16" s="17" t="s">
        <v>82</v>
      </c>
      <c r="E16" s="18">
        <v>196</v>
      </c>
      <c r="F16" s="18">
        <v>199</v>
      </c>
      <c r="G16" s="18">
        <v>196</v>
      </c>
      <c r="H16" s="18">
        <v>198</v>
      </c>
      <c r="I16" s="18"/>
      <c r="J16" s="18"/>
      <c r="K16" s="21">
        <v>4</v>
      </c>
      <c r="L16" s="21">
        <v>789</v>
      </c>
      <c r="M16" s="22">
        <v>197.25</v>
      </c>
      <c r="N16" s="23">
        <v>7</v>
      </c>
      <c r="O16" s="24">
        <v>204.25</v>
      </c>
    </row>
    <row r="18" spans="11:15" x14ac:dyDescent="0.3">
      <c r="K18" s="8">
        <f>SUM(K2:K17)</f>
        <v>68</v>
      </c>
      <c r="L18" s="8">
        <f>SUM(L2:L17)</f>
        <v>13363.005000000001</v>
      </c>
      <c r="M18" s="7">
        <f>SUM(L18/K18)</f>
        <v>196.51477941176472</v>
      </c>
      <c r="N18" s="8">
        <f>SUM(N2:N17)</f>
        <v>57</v>
      </c>
      <c r="O18" s="12">
        <f>SUM(M18+N18)</f>
        <v>253.51477941176472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2_1"/>
    <protectedRange algorithmName="SHA-512" hashValue="ON39YdpmFHfN9f47KpiRvqrKx0V9+erV1CNkpWzYhW/Qyc6aT8rEyCrvauWSYGZK2ia3o7vd3akF07acHAFpOA==" saltValue="yVW9XmDwTqEnmpSGai0KYg==" spinCount="100000" sqref="D2" name="Range1_1_1_3_1"/>
    <protectedRange algorithmName="SHA-512" hashValue="ON39YdpmFHfN9f47KpiRvqrKx0V9+erV1CNkpWzYhW/Qyc6aT8rEyCrvauWSYGZK2ia3o7vd3akF07acHAFpOA==" saltValue="yVW9XmDwTqEnmpSGai0KYg==" spinCount="100000" sqref="B3:C3 I3:J3" name="Range1_60_1"/>
    <protectedRange algorithmName="SHA-512" hashValue="ON39YdpmFHfN9f47KpiRvqrKx0V9+erV1CNkpWzYhW/Qyc6aT8rEyCrvauWSYGZK2ia3o7vd3akF07acHAFpOA==" saltValue="yVW9XmDwTqEnmpSGai0KYg==" spinCount="100000" sqref="D3" name="Range1_1_61_1"/>
    <protectedRange algorithmName="SHA-512" hashValue="ON39YdpmFHfN9f47KpiRvqrKx0V9+erV1CNkpWzYhW/Qyc6aT8rEyCrvauWSYGZK2ia3o7vd3akF07acHAFpOA==" saltValue="yVW9XmDwTqEnmpSGai0KYg==" spinCount="100000" sqref="E3:H3" name="Range1_3_15_1"/>
    <protectedRange algorithmName="SHA-512" hashValue="ON39YdpmFHfN9f47KpiRvqrKx0V9+erV1CNkpWzYhW/Qyc6aT8rEyCrvauWSYGZK2ia3o7vd3akF07acHAFpOA==" saltValue="yVW9XmDwTqEnmpSGai0KYg==" spinCount="100000" sqref="B4:C4 E4:J4" name="Range1_8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5:J5 B5:C5" name="Range1_41"/>
    <protectedRange algorithmName="SHA-512" hashValue="ON39YdpmFHfN9f47KpiRvqrKx0V9+erV1CNkpWzYhW/Qyc6aT8rEyCrvauWSYGZK2ia3o7vd3akF07acHAFpOA==" saltValue="yVW9XmDwTqEnmpSGai0KYg==" spinCount="100000" sqref="D5" name="Range1_1_30"/>
    <protectedRange algorithmName="SHA-512" hashValue="ON39YdpmFHfN9f47KpiRvqrKx0V9+erV1CNkpWzYhW/Qyc6aT8rEyCrvauWSYGZK2ia3o7vd3akF07acHAFpOA==" saltValue="yVW9XmDwTqEnmpSGai0KYg==" spinCount="100000" sqref="E6:J6" name="Range1_42"/>
    <protectedRange algorithmName="SHA-512" hashValue="ON39YdpmFHfN9f47KpiRvqrKx0V9+erV1CNkpWzYhW/Qyc6aT8rEyCrvauWSYGZK2ia3o7vd3akF07acHAFpOA==" saltValue="yVW9XmDwTqEnmpSGai0KYg==" spinCount="100000" sqref="B6:C6" name="Range1_1_2_6_1"/>
    <protectedRange algorithmName="SHA-512" hashValue="ON39YdpmFHfN9f47KpiRvqrKx0V9+erV1CNkpWzYhW/Qyc6aT8rEyCrvauWSYGZK2ia3o7vd3akF07acHAFpOA==" saltValue="yVW9XmDwTqEnmpSGai0KYg==" spinCount="100000" sqref="D6" name="Range1_1_1_2_6"/>
    <protectedRange algorithmName="SHA-512" hashValue="ON39YdpmFHfN9f47KpiRvqrKx0V9+erV1CNkpWzYhW/Qyc6aT8rEyCrvauWSYGZK2ia3o7vd3akF07acHAFpOA==" saltValue="yVW9XmDwTqEnmpSGai0KYg==" spinCount="100000" sqref="E7:J8 B7:C8" name="Range1_44"/>
    <protectedRange algorithmName="SHA-512" hashValue="ON39YdpmFHfN9f47KpiRvqrKx0V9+erV1CNkpWzYhW/Qyc6aT8rEyCrvauWSYGZK2ia3o7vd3akF07acHAFpOA==" saltValue="yVW9XmDwTqEnmpSGai0KYg==" spinCount="100000" sqref="D7:D8" name="Range1_1_31"/>
    <protectedRange algorithmName="SHA-512" hashValue="ON39YdpmFHfN9f47KpiRvqrKx0V9+erV1CNkpWzYhW/Qyc6aT8rEyCrvauWSYGZK2ia3o7vd3akF07acHAFpOA==" saltValue="yVW9XmDwTqEnmpSGai0KYg==" spinCount="100000" sqref="B14:C14 I14:J14" name="Range1_27"/>
    <protectedRange algorithmName="SHA-512" hashValue="ON39YdpmFHfN9f47KpiRvqrKx0V9+erV1CNkpWzYhW/Qyc6aT8rEyCrvauWSYGZK2ia3o7vd3akF07acHAFpOA==" saltValue="yVW9XmDwTqEnmpSGai0KYg==" spinCount="100000" sqref="D14" name="Range1_1_31_1"/>
    <protectedRange algorithmName="SHA-512" hashValue="ON39YdpmFHfN9f47KpiRvqrKx0V9+erV1CNkpWzYhW/Qyc6aT8rEyCrvauWSYGZK2ia3o7vd3akF07acHAFpOA==" saltValue="yVW9XmDwTqEnmpSGai0KYg==" spinCount="100000" sqref="E14:H14" name="Range1_3_8"/>
    <protectedRange algorithmName="SHA-512" hashValue="ON39YdpmFHfN9f47KpiRvqrKx0V9+erV1CNkpWzYhW/Qyc6aT8rEyCrvauWSYGZK2ia3o7vd3akF07acHAFpOA==" saltValue="yVW9XmDwTqEnmpSGai0KYg==" spinCount="100000" sqref="E15:J15 B15:C15" name="Range1_29"/>
    <protectedRange algorithmName="SHA-512" hashValue="ON39YdpmFHfN9f47KpiRvqrKx0V9+erV1CNkpWzYhW/Qyc6aT8rEyCrvauWSYGZK2ia3o7vd3akF07acHAFpOA==" saltValue="yVW9XmDwTqEnmpSGai0KYg==" spinCount="100000" sqref="D15" name="Range1_1_32"/>
    <protectedRange algorithmName="SHA-512" hashValue="ON39YdpmFHfN9f47KpiRvqrKx0V9+erV1CNkpWzYhW/Qyc6aT8rEyCrvauWSYGZK2ia3o7vd3akF07acHAFpOA==" saltValue="yVW9XmDwTqEnmpSGai0KYg==" spinCount="100000" sqref="E16:J16 B16:C16" name="Range1_40_1"/>
    <protectedRange algorithmName="SHA-512" hashValue="ON39YdpmFHfN9f47KpiRvqrKx0V9+erV1CNkpWzYhW/Qyc6aT8rEyCrvauWSYGZK2ia3o7vd3akF07acHAFpOA==" saltValue="yVW9XmDwTqEnmpSGai0KYg==" spinCount="100000" sqref="D16" name="Range1_1_36_1"/>
  </protectedRanges>
  <conditionalFormatting sqref="J2">
    <cfRule type="top10" dxfId="151" priority="63" rank="1"/>
  </conditionalFormatting>
  <conditionalFormatting sqref="I2">
    <cfRule type="top10" dxfId="150" priority="64" rank="1"/>
  </conditionalFormatting>
  <conditionalFormatting sqref="H2">
    <cfRule type="top10" dxfId="149" priority="65" rank="1"/>
  </conditionalFormatting>
  <conditionalFormatting sqref="G2">
    <cfRule type="top10" dxfId="148" priority="66" rank="1"/>
  </conditionalFormatting>
  <conditionalFormatting sqref="F2">
    <cfRule type="top10" dxfId="147" priority="67" rank="1"/>
  </conditionalFormatting>
  <conditionalFormatting sqref="E2">
    <cfRule type="top10" dxfId="146" priority="68" rank="1"/>
  </conditionalFormatting>
  <conditionalFormatting sqref="E3:J3">
    <cfRule type="cellIs" dxfId="145" priority="62" operator="greaterThanOrEqual">
      <formula>200</formula>
    </cfRule>
  </conditionalFormatting>
  <conditionalFormatting sqref="F3">
    <cfRule type="top10" dxfId="144" priority="59" rank="1"/>
  </conditionalFormatting>
  <conditionalFormatting sqref="I3">
    <cfRule type="top10" dxfId="143" priority="56" rank="1"/>
    <cfRule type="top10" dxfId="142" priority="61" rank="1"/>
  </conditionalFormatting>
  <conditionalFormatting sqref="E3">
    <cfRule type="top10" dxfId="141" priority="60" rank="1"/>
  </conditionalFormatting>
  <conditionalFormatting sqref="G3">
    <cfRule type="top10" dxfId="140" priority="58" rank="1"/>
  </conditionalFormatting>
  <conditionalFormatting sqref="H3">
    <cfRule type="top10" dxfId="139" priority="57" rank="1"/>
  </conditionalFormatting>
  <conditionalFormatting sqref="J3">
    <cfRule type="top10" dxfId="138" priority="55" rank="1"/>
  </conditionalFormatting>
  <conditionalFormatting sqref="E4:J4">
    <cfRule type="cellIs" dxfId="137" priority="54" operator="equal">
      <formula>200</formula>
    </cfRule>
  </conditionalFormatting>
  <conditionalFormatting sqref="F4">
    <cfRule type="top10" dxfId="136" priority="48" rank="1"/>
  </conditionalFormatting>
  <conditionalFormatting sqref="G4">
    <cfRule type="top10" dxfId="135" priority="49" rank="1"/>
  </conditionalFormatting>
  <conditionalFormatting sqref="H4">
    <cfRule type="top10" dxfId="134" priority="50" rank="1"/>
  </conditionalFormatting>
  <conditionalFormatting sqref="I4">
    <cfRule type="top10" dxfId="133" priority="51" rank="1"/>
  </conditionalFormatting>
  <conditionalFormatting sqref="J4">
    <cfRule type="top10" dxfId="132" priority="52" rank="1"/>
  </conditionalFormatting>
  <conditionalFormatting sqref="E4">
    <cfRule type="top10" dxfId="131" priority="53" rank="1"/>
  </conditionalFormatting>
  <conditionalFormatting sqref="F5">
    <cfRule type="top10" dxfId="130" priority="42" rank="1"/>
  </conditionalFormatting>
  <conditionalFormatting sqref="G5">
    <cfRule type="top10" dxfId="129" priority="43" rank="1"/>
  </conditionalFormatting>
  <conditionalFormatting sqref="H5">
    <cfRule type="top10" dxfId="128" priority="44" rank="1"/>
  </conditionalFormatting>
  <conditionalFormatting sqref="I5">
    <cfRule type="top10" dxfId="127" priority="45" rank="1"/>
  </conditionalFormatting>
  <conditionalFormatting sqref="J5">
    <cfRule type="top10" dxfId="126" priority="46" rank="1"/>
  </conditionalFormatting>
  <conditionalFormatting sqref="E5">
    <cfRule type="top10" dxfId="125" priority="47" rank="1"/>
  </conditionalFormatting>
  <conditionalFormatting sqref="E5:J5">
    <cfRule type="cellIs" dxfId="124" priority="41" operator="equal">
      <formula>200</formula>
    </cfRule>
  </conditionalFormatting>
  <conditionalFormatting sqref="F6">
    <cfRule type="top10" dxfId="123" priority="35" rank="1"/>
  </conditionalFormatting>
  <conditionalFormatting sqref="G6">
    <cfRule type="top10" dxfId="122" priority="36" rank="1"/>
  </conditionalFormatting>
  <conditionalFormatting sqref="H6">
    <cfRule type="top10" dxfId="121" priority="37" rank="1"/>
  </conditionalFormatting>
  <conditionalFormatting sqref="I6">
    <cfRule type="top10" dxfId="120" priority="38" rank="1"/>
  </conditionalFormatting>
  <conditionalFormatting sqref="J6">
    <cfRule type="top10" dxfId="119" priority="39" rank="1"/>
  </conditionalFormatting>
  <conditionalFormatting sqref="E6">
    <cfRule type="top10" dxfId="118" priority="40" rank="1"/>
  </conditionalFormatting>
  <conditionalFormatting sqref="E6:J6">
    <cfRule type="cellIs" dxfId="117" priority="34" operator="equal">
      <formula>200</formula>
    </cfRule>
  </conditionalFormatting>
  <conditionalFormatting sqref="F7:F8">
    <cfRule type="top10" dxfId="116" priority="28" rank="1"/>
  </conditionalFormatting>
  <conditionalFormatting sqref="G7:G8">
    <cfRule type="top10" dxfId="115" priority="29" rank="1"/>
  </conditionalFormatting>
  <conditionalFormatting sqref="H7:H8">
    <cfRule type="top10" dxfId="114" priority="30" rank="1"/>
  </conditionalFormatting>
  <conditionalFormatting sqref="I7:I8">
    <cfRule type="top10" dxfId="113" priority="31" rank="1"/>
  </conditionalFormatting>
  <conditionalFormatting sqref="J7:J8">
    <cfRule type="top10" dxfId="112" priority="32" rank="1"/>
  </conditionalFormatting>
  <conditionalFormatting sqref="E7:E8">
    <cfRule type="top10" dxfId="111" priority="33" rank="1"/>
  </conditionalFormatting>
  <conditionalFormatting sqref="E7:J8">
    <cfRule type="cellIs" dxfId="110" priority="27" operator="equal">
      <formula>200</formula>
    </cfRule>
  </conditionalFormatting>
  <conditionalFormatting sqref="F9:F13">
    <cfRule type="top10" dxfId="109" priority="24" rank="1"/>
  </conditionalFormatting>
  <conditionalFormatting sqref="I9:I13">
    <cfRule type="top10" dxfId="108" priority="21" rank="1"/>
    <cfRule type="top10" dxfId="107" priority="26" rank="1"/>
  </conditionalFormatting>
  <conditionalFormatting sqref="E9:E13">
    <cfRule type="top10" dxfId="106" priority="25" rank="1"/>
  </conditionalFormatting>
  <conditionalFormatting sqref="G9:G13">
    <cfRule type="top10" dxfId="105" priority="23" rank="1"/>
  </conditionalFormatting>
  <conditionalFormatting sqref="H9:H13">
    <cfRule type="top10" dxfId="104" priority="22" rank="1"/>
  </conditionalFormatting>
  <conditionalFormatting sqref="J9:J13">
    <cfRule type="top10" dxfId="103" priority="20" rank="1"/>
  </conditionalFormatting>
  <conditionalFormatting sqref="E9:J13">
    <cfRule type="cellIs" dxfId="102" priority="19" operator="greaterThanOrEqual">
      <formula>200</formula>
    </cfRule>
  </conditionalFormatting>
  <conditionalFormatting sqref="F14">
    <cfRule type="top10" dxfId="101" priority="17" rank="1"/>
  </conditionalFormatting>
  <conditionalFormatting sqref="G14">
    <cfRule type="top10" dxfId="100" priority="16" rank="1"/>
  </conditionalFormatting>
  <conditionalFormatting sqref="H14">
    <cfRule type="top10" dxfId="99" priority="15" rank="1"/>
  </conditionalFormatting>
  <conditionalFormatting sqref="I14">
    <cfRule type="top10" dxfId="98" priority="13" rank="1"/>
  </conditionalFormatting>
  <conditionalFormatting sqref="J14">
    <cfRule type="top10" dxfId="97" priority="14" rank="1"/>
  </conditionalFormatting>
  <conditionalFormatting sqref="E14">
    <cfRule type="top10" dxfId="96" priority="18" rank="1"/>
  </conditionalFormatting>
  <conditionalFormatting sqref="J15">
    <cfRule type="top10" dxfId="95" priority="7" rank="1"/>
  </conditionalFormatting>
  <conditionalFormatting sqref="I15">
    <cfRule type="top10" dxfId="94" priority="8" rank="1"/>
  </conditionalFormatting>
  <conditionalFormatting sqref="H15">
    <cfRule type="top10" dxfId="93" priority="9" rank="1"/>
  </conditionalFormatting>
  <conditionalFormatting sqref="G15">
    <cfRule type="top10" dxfId="92" priority="10" rank="1"/>
  </conditionalFormatting>
  <conditionalFormatting sqref="F15">
    <cfRule type="top10" dxfId="91" priority="11" rank="1"/>
  </conditionalFormatting>
  <conditionalFormatting sqref="E15">
    <cfRule type="top10" dxfId="90" priority="12" rank="1"/>
  </conditionalFormatting>
  <conditionalFormatting sqref="J16">
    <cfRule type="top10" dxfId="89" priority="1" rank="1"/>
  </conditionalFormatting>
  <conditionalFormatting sqref="I16">
    <cfRule type="top10" dxfId="88" priority="2" rank="1"/>
  </conditionalFormatting>
  <conditionalFormatting sqref="H16">
    <cfRule type="top10" dxfId="87" priority="3" rank="1"/>
  </conditionalFormatting>
  <conditionalFormatting sqref="G16">
    <cfRule type="top10" dxfId="86" priority="4" rank="1"/>
  </conditionalFormatting>
  <conditionalFormatting sqref="F16">
    <cfRule type="top10" dxfId="85" priority="5" rank="1"/>
  </conditionalFormatting>
  <conditionalFormatting sqref="E16">
    <cfRule type="top10" dxfId="84" priority="6" rank="1"/>
  </conditionalFormatting>
  <hyperlinks>
    <hyperlink ref="Q1" location="'National Rankings'!A1" display="Back to Ranking" xr:uid="{68E7B3E5-4766-4A6B-8070-52846C644C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9F8981-987F-4DD3-8F9C-B36EFAD457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7F477-CB04-429D-8381-7F5D9F98514F}">
  <sheetPr codeName="Sheet87"/>
  <dimension ref="A1:Q12"/>
  <sheetViews>
    <sheetView workbookViewId="0">
      <selection activeCell="A10" sqref="A10:O1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58</v>
      </c>
      <c r="C2" s="16">
        <v>44639</v>
      </c>
      <c r="D2" s="17" t="s">
        <v>61</v>
      </c>
      <c r="E2" s="18">
        <v>185</v>
      </c>
      <c r="F2" s="18">
        <v>192</v>
      </c>
      <c r="G2" s="18">
        <v>187</v>
      </c>
      <c r="H2" s="18">
        <v>188</v>
      </c>
      <c r="I2" s="18"/>
      <c r="J2" s="18"/>
      <c r="K2" s="21">
        <v>4</v>
      </c>
      <c r="L2" s="21">
        <v>752</v>
      </c>
      <c r="M2" s="22">
        <v>188</v>
      </c>
      <c r="N2" s="23">
        <v>5</v>
      </c>
      <c r="O2" s="24">
        <v>193</v>
      </c>
    </row>
    <row r="3" spans="1:17" x14ac:dyDescent="0.3">
      <c r="A3" s="14" t="s">
        <v>37</v>
      </c>
      <c r="B3" s="15" t="s">
        <v>58</v>
      </c>
      <c r="C3" s="16">
        <v>44653</v>
      </c>
      <c r="D3" s="17" t="s">
        <v>52</v>
      </c>
      <c r="E3" s="18">
        <v>192</v>
      </c>
      <c r="F3" s="18">
        <v>189</v>
      </c>
      <c r="G3" s="18">
        <v>190</v>
      </c>
      <c r="H3" s="18">
        <v>186</v>
      </c>
      <c r="I3" s="18"/>
      <c r="J3" s="18"/>
      <c r="K3" s="21">
        <v>4</v>
      </c>
      <c r="L3" s="21">
        <v>757</v>
      </c>
      <c r="M3" s="22">
        <v>189.25</v>
      </c>
      <c r="N3" s="23">
        <v>2</v>
      </c>
      <c r="O3" s="24">
        <v>191.25</v>
      </c>
    </row>
    <row r="4" spans="1:17" x14ac:dyDescent="0.3">
      <c r="A4" s="14" t="s">
        <v>37</v>
      </c>
      <c r="B4" s="15" t="s">
        <v>58</v>
      </c>
      <c r="C4" s="16">
        <v>44688</v>
      </c>
      <c r="D4" s="17" t="s">
        <v>52</v>
      </c>
      <c r="E4" s="18">
        <v>193</v>
      </c>
      <c r="F4" s="18">
        <v>196</v>
      </c>
      <c r="G4" s="18">
        <v>193</v>
      </c>
      <c r="H4" s="18">
        <v>189</v>
      </c>
      <c r="I4" s="18"/>
      <c r="J4" s="18"/>
      <c r="K4" s="21">
        <v>4</v>
      </c>
      <c r="L4" s="21">
        <v>771</v>
      </c>
      <c r="M4" s="22">
        <v>192.75</v>
      </c>
      <c r="N4" s="23">
        <v>2</v>
      </c>
      <c r="O4" s="24">
        <v>194.75</v>
      </c>
    </row>
    <row r="5" spans="1:17" x14ac:dyDescent="0.3">
      <c r="A5" s="43" t="s">
        <v>22</v>
      </c>
      <c r="B5" s="51" t="s">
        <v>58</v>
      </c>
      <c r="C5" s="50">
        <v>44702</v>
      </c>
      <c r="D5" s="49" t="s">
        <v>61</v>
      </c>
      <c r="E5" s="48">
        <v>194</v>
      </c>
      <c r="F5" s="48">
        <v>190</v>
      </c>
      <c r="G5" s="48">
        <v>195</v>
      </c>
      <c r="H5" s="48">
        <v>187</v>
      </c>
      <c r="I5" s="48"/>
      <c r="J5" s="48"/>
      <c r="K5" s="47">
        <v>4</v>
      </c>
      <c r="L5" s="47">
        <v>766</v>
      </c>
      <c r="M5" s="46">
        <v>191.5</v>
      </c>
      <c r="N5" s="45">
        <v>2</v>
      </c>
      <c r="O5" s="44">
        <v>193.5</v>
      </c>
    </row>
    <row r="6" spans="1:17" x14ac:dyDescent="0.3">
      <c r="A6" s="43" t="s">
        <v>22</v>
      </c>
      <c r="B6" s="15" t="s">
        <v>58</v>
      </c>
      <c r="C6" s="16">
        <v>44716</v>
      </c>
      <c r="D6" s="17" t="s">
        <v>52</v>
      </c>
      <c r="E6" s="18">
        <v>189</v>
      </c>
      <c r="F6" s="18">
        <v>193</v>
      </c>
      <c r="G6" s="18">
        <v>189</v>
      </c>
      <c r="H6" s="18">
        <v>189</v>
      </c>
      <c r="I6" s="18"/>
      <c r="J6" s="18"/>
      <c r="K6" s="21">
        <v>4</v>
      </c>
      <c r="L6" s="21">
        <v>760</v>
      </c>
      <c r="M6" s="22">
        <v>190</v>
      </c>
      <c r="N6" s="23">
        <v>2</v>
      </c>
      <c r="O6" s="24">
        <v>192</v>
      </c>
    </row>
    <row r="7" spans="1:17" x14ac:dyDescent="0.3">
      <c r="A7" s="14" t="s">
        <v>37</v>
      </c>
      <c r="B7" s="15" t="s">
        <v>58</v>
      </c>
      <c r="C7" s="16">
        <v>44751</v>
      </c>
      <c r="D7" s="17" t="s">
        <v>52</v>
      </c>
      <c r="E7" s="18">
        <v>194</v>
      </c>
      <c r="F7" s="18">
        <v>196</v>
      </c>
      <c r="G7" s="18">
        <v>195</v>
      </c>
      <c r="H7" s="18">
        <v>193</v>
      </c>
      <c r="I7" s="18"/>
      <c r="J7" s="18"/>
      <c r="K7" s="21">
        <v>4</v>
      </c>
      <c r="L7" s="21">
        <v>778</v>
      </c>
      <c r="M7" s="22">
        <v>194.5</v>
      </c>
      <c r="N7" s="23">
        <v>2</v>
      </c>
      <c r="O7" s="24">
        <v>196.5</v>
      </c>
    </row>
    <row r="8" spans="1:17" x14ac:dyDescent="0.3">
      <c r="A8" s="14" t="s">
        <v>37</v>
      </c>
      <c r="B8" s="15" t="s">
        <v>58</v>
      </c>
      <c r="C8" s="16">
        <v>44828</v>
      </c>
      <c r="D8" s="17" t="s">
        <v>255</v>
      </c>
      <c r="E8" s="18">
        <v>193</v>
      </c>
      <c r="F8" s="18">
        <v>196</v>
      </c>
      <c r="G8" s="18">
        <v>198</v>
      </c>
      <c r="H8" s="18">
        <v>198</v>
      </c>
      <c r="I8" s="18"/>
      <c r="J8" s="18"/>
      <c r="K8" s="21">
        <v>4</v>
      </c>
      <c r="L8" s="21">
        <v>785</v>
      </c>
      <c r="M8" s="22">
        <v>196.25</v>
      </c>
      <c r="N8" s="23">
        <v>2</v>
      </c>
      <c r="O8" s="24">
        <v>198.25</v>
      </c>
    </row>
    <row r="9" spans="1:17" x14ac:dyDescent="0.3">
      <c r="A9" s="14" t="s">
        <v>37</v>
      </c>
      <c r="B9" s="15" t="s">
        <v>58</v>
      </c>
      <c r="C9" s="16">
        <v>44835</v>
      </c>
      <c r="D9" s="17" t="s">
        <v>52</v>
      </c>
      <c r="E9" s="18">
        <v>197</v>
      </c>
      <c r="F9" s="18">
        <v>198</v>
      </c>
      <c r="G9" s="18">
        <v>199.001</v>
      </c>
      <c r="H9" s="18">
        <v>191</v>
      </c>
      <c r="I9" s="18">
        <v>198</v>
      </c>
      <c r="J9" s="18">
        <v>186</v>
      </c>
      <c r="K9" s="21">
        <v>6</v>
      </c>
      <c r="L9" s="21">
        <v>1169.001</v>
      </c>
      <c r="M9" s="22">
        <v>194.83349999999999</v>
      </c>
      <c r="N9" s="23">
        <v>8</v>
      </c>
      <c r="O9" s="24">
        <v>202.83349999999999</v>
      </c>
    </row>
    <row r="10" spans="1:17" x14ac:dyDescent="0.3">
      <c r="A10" s="14" t="s">
        <v>37</v>
      </c>
      <c r="B10" s="15" t="s">
        <v>58</v>
      </c>
      <c r="C10" s="16">
        <v>44877</v>
      </c>
      <c r="D10" s="17" t="s">
        <v>255</v>
      </c>
      <c r="E10" s="18">
        <v>196</v>
      </c>
      <c r="F10" s="18">
        <v>199</v>
      </c>
      <c r="G10" s="18">
        <v>191</v>
      </c>
      <c r="H10" s="18">
        <v>192</v>
      </c>
      <c r="I10" s="18"/>
      <c r="J10" s="18"/>
      <c r="K10" s="21">
        <v>4</v>
      </c>
      <c r="L10" s="21">
        <v>778</v>
      </c>
      <c r="M10" s="22">
        <v>194.5</v>
      </c>
      <c r="N10" s="23">
        <v>4</v>
      </c>
      <c r="O10" s="24">
        <v>198.5</v>
      </c>
    </row>
    <row r="12" spans="1:17" x14ac:dyDescent="0.3">
      <c r="K12" s="8">
        <f>SUM(K2:K11)</f>
        <v>38</v>
      </c>
      <c r="L12" s="8">
        <f>SUM(L2:L11)</f>
        <v>7316.0010000000002</v>
      </c>
      <c r="M12" s="7">
        <f>SUM(L12/K12)</f>
        <v>192.52634210526315</v>
      </c>
      <c r="N12" s="8">
        <f>SUM(N2:N11)</f>
        <v>29</v>
      </c>
      <c r="O12" s="12">
        <f>SUM(M12+N12)</f>
        <v>221.52634210526315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18"/>
    <protectedRange sqref="D2" name="Range1_1_16"/>
    <protectedRange sqref="E2:H2" name="Range1_3_8"/>
    <protectedRange sqref="B3:C3" name="Range1"/>
    <protectedRange sqref="D3" name="Range1_1"/>
    <protectedRange sqref="E3:J3" name="Range1_3"/>
    <protectedRange algorithmName="SHA-512" hashValue="ON39YdpmFHfN9f47KpiRvqrKx0V9+erV1CNkpWzYhW/Qyc6aT8rEyCrvauWSYGZK2ia3o7vd3akF07acHAFpOA==" saltValue="yVW9XmDwTqEnmpSGai0KYg==" spinCount="100000" sqref="E4:J4" name="Range1_20"/>
    <protectedRange algorithmName="SHA-512" hashValue="ON39YdpmFHfN9f47KpiRvqrKx0V9+erV1CNkpWzYhW/Qyc6aT8rEyCrvauWSYGZK2ia3o7vd3akF07acHAFpOA==" saltValue="yVW9XmDwTqEnmpSGai0KYg==" spinCount="100000" sqref="B4:C4" name="Range1_1_2_1"/>
    <protectedRange algorithmName="SHA-512" hashValue="ON39YdpmFHfN9f47KpiRvqrKx0V9+erV1CNkpWzYhW/Qyc6aT8rEyCrvauWSYGZK2ia3o7vd3akF07acHAFpOA==" saltValue="yVW9XmDwTqEnmpSGai0KYg==" spinCount="100000" sqref="D4" name="Range1_1_1_2"/>
    <protectedRange algorithmName="SHA-512" hashValue="ON39YdpmFHfN9f47KpiRvqrKx0V9+erV1CNkpWzYhW/Qyc6aT8rEyCrvauWSYGZK2ia3o7vd3akF07acHAFpOA==" saltValue="yVW9XmDwTqEnmpSGai0KYg==" spinCount="100000" sqref="E5:J6 B5:C6" name="Range1_4_3_1"/>
    <protectedRange algorithmName="SHA-512" hashValue="ON39YdpmFHfN9f47KpiRvqrKx0V9+erV1CNkpWzYhW/Qyc6aT8rEyCrvauWSYGZK2ia3o7vd3akF07acHAFpOA==" saltValue="yVW9XmDwTqEnmpSGai0KYg==" spinCount="100000" sqref="D5:D6" name="Range1_1_2_3_1"/>
    <protectedRange algorithmName="SHA-512" hashValue="ON39YdpmFHfN9f47KpiRvqrKx0V9+erV1CNkpWzYhW/Qyc6aT8rEyCrvauWSYGZK2ia3o7vd3akF07acHAFpOA==" saltValue="yVW9XmDwTqEnmpSGai0KYg==" spinCount="100000" sqref="I7:J7 B7:C7" name="Range1_30"/>
    <protectedRange algorithmName="SHA-512" hashValue="ON39YdpmFHfN9f47KpiRvqrKx0V9+erV1CNkpWzYhW/Qyc6aT8rEyCrvauWSYGZK2ia3o7vd3akF07acHAFpOA==" saltValue="yVW9XmDwTqEnmpSGai0KYg==" spinCount="100000" sqref="D7" name="Range1_1_26"/>
    <protectedRange algorithmName="SHA-512" hashValue="ON39YdpmFHfN9f47KpiRvqrKx0V9+erV1CNkpWzYhW/Qyc6aT8rEyCrvauWSYGZK2ia3o7vd3akF07acHAFpOA==" saltValue="yVW9XmDwTqEnmpSGai0KYg==" spinCount="100000" sqref="E7:H7" name="Range1_3_13"/>
    <protectedRange algorithmName="SHA-512" hashValue="ON39YdpmFHfN9f47KpiRvqrKx0V9+erV1CNkpWzYhW/Qyc6aT8rEyCrvauWSYGZK2ia3o7vd3akF07acHAFpOA==" saltValue="yVW9XmDwTqEnmpSGai0KYg==" spinCount="100000" sqref="E9:J9 B9:C9" name="Range1_31"/>
    <protectedRange algorithmName="SHA-512" hashValue="ON39YdpmFHfN9f47KpiRvqrKx0V9+erV1CNkpWzYhW/Qyc6aT8rEyCrvauWSYGZK2ia3o7vd3akF07acHAFpOA==" saltValue="yVW9XmDwTqEnmpSGai0KYg==" spinCount="100000" sqref="D9" name="Range1_1_33"/>
    <protectedRange algorithmName="SHA-512" hashValue="ON39YdpmFHfN9f47KpiRvqrKx0V9+erV1CNkpWzYhW/Qyc6aT8rEyCrvauWSYGZK2ia3o7vd3akF07acHAFpOA==" saltValue="yVW9XmDwTqEnmpSGai0KYg==" spinCount="100000" sqref="I10:J10 B10:C10" name="Range1_4"/>
    <protectedRange algorithmName="SHA-512" hashValue="ON39YdpmFHfN9f47KpiRvqrKx0V9+erV1CNkpWzYhW/Qyc6aT8rEyCrvauWSYGZK2ia3o7vd3akF07acHAFpOA==" saltValue="yVW9XmDwTqEnmpSGai0KYg==" spinCount="100000" sqref="D10" name="Range1_1_1"/>
    <protectedRange algorithmName="SHA-512" hashValue="ON39YdpmFHfN9f47KpiRvqrKx0V9+erV1CNkpWzYhW/Qyc6aT8rEyCrvauWSYGZK2ia3o7vd3akF07acHAFpOA==" saltValue="yVW9XmDwTqEnmpSGai0KYg==" spinCount="100000" sqref="E10:H10" name="Range1_3_1"/>
  </protectedRanges>
  <conditionalFormatting sqref="F2">
    <cfRule type="top10" dxfId="83" priority="64" rank="1"/>
  </conditionalFormatting>
  <conditionalFormatting sqref="G2">
    <cfRule type="top10" dxfId="82" priority="65" rank="1"/>
  </conditionalFormatting>
  <conditionalFormatting sqref="H2">
    <cfRule type="top10" dxfId="81" priority="66" rank="1"/>
  </conditionalFormatting>
  <conditionalFormatting sqref="I2">
    <cfRule type="top10" dxfId="80" priority="67" rank="1"/>
  </conditionalFormatting>
  <conditionalFormatting sqref="J2">
    <cfRule type="top10" dxfId="79" priority="68" rank="1"/>
  </conditionalFormatting>
  <conditionalFormatting sqref="E2">
    <cfRule type="top10" dxfId="78" priority="69" rank="1"/>
  </conditionalFormatting>
  <conditionalFormatting sqref="F3">
    <cfRule type="top10" dxfId="77" priority="58" rank="1"/>
  </conditionalFormatting>
  <conditionalFormatting sqref="G3">
    <cfRule type="top10" dxfId="76" priority="59" rank="1"/>
  </conditionalFormatting>
  <conditionalFormatting sqref="H3">
    <cfRule type="top10" dxfId="75" priority="60" rank="1"/>
  </conditionalFormatting>
  <conditionalFormatting sqref="I3">
    <cfRule type="top10" dxfId="74" priority="61" rank="1"/>
  </conditionalFormatting>
  <conditionalFormatting sqref="J3">
    <cfRule type="top10" dxfId="73" priority="62" rank="1"/>
  </conditionalFormatting>
  <conditionalFormatting sqref="E3">
    <cfRule type="top10" dxfId="72" priority="63" rank="1"/>
  </conditionalFormatting>
  <conditionalFormatting sqref="F4">
    <cfRule type="top10" dxfId="71" priority="34" rank="1"/>
  </conditionalFormatting>
  <conditionalFormatting sqref="G4">
    <cfRule type="top10" dxfId="70" priority="35" rank="1"/>
  </conditionalFormatting>
  <conditionalFormatting sqref="H4">
    <cfRule type="top10" dxfId="69" priority="36" rank="1"/>
  </conditionalFormatting>
  <conditionalFormatting sqref="I4">
    <cfRule type="top10" dxfId="68" priority="37" rank="1"/>
  </conditionalFormatting>
  <conditionalFormatting sqref="J4">
    <cfRule type="top10" dxfId="67" priority="38" rank="1"/>
  </conditionalFormatting>
  <conditionalFormatting sqref="E4">
    <cfRule type="top10" dxfId="66" priority="39" rank="1"/>
  </conditionalFormatting>
  <conditionalFormatting sqref="E4:J4">
    <cfRule type="cellIs" dxfId="65" priority="33" operator="equal">
      <formula>200</formula>
    </cfRule>
  </conditionalFormatting>
  <conditionalFormatting sqref="E5:E6">
    <cfRule type="top10" dxfId="64" priority="32" rank="1"/>
  </conditionalFormatting>
  <conditionalFormatting sqref="F5:F6">
    <cfRule type="top10" dxfId="63" priority="31" rank="1"/>
  </conditionalFormatting>
  <conditionalFormatting sqref="G5:G6">
    <cfRule type="top10" dxfId="62" priority="30" rank="1"/>
  </conditionalFormatting>
  <conditionalFormatting sqref="H5:H6">
    <cfRule type="top10" dxfId="61" priority="29" rank="1"/>
  </conditionalFormatting>
  <conditionalFormatting sqref="I5:I6">
    <cfRule type="top10" dxfId="60" priority="28" rank="1"/>
  </conditionalFormatting>
  <conditionalFormatting sqref="J5:J6">
    <cfRule type="top10" dxfId="59" priority="27" rank="1"/>
  </conditionalFormatting>
  <conditionalFormatting sqref="F7">
    <cfRule type="top10" dxfId="58" priority="25" rank="1"/>
  </conditionalFormatting>
  <conditionalFormatting sqref="G7">
    <cfRule type="top10" dxfId="57" priority="24" rank="1"/>
  </conditionalFormatting>
  <conditionalFormatting sqref="H7">
    <cfRule type="top10" dxfId="56" priority="23" rank="1"/>
  </conditionalFormatting>
  <conditionalFormatting sqref="I7">
    <cfRule type="top10" dxfId="55" priority="21" rank="1"/>
  </conditionalFormatting>
  <conditionalFormatting sqref="J7">
    <cfRule type="top10" dxfId="54" priority="22" rank="1"/>
  </conditionalFormatting>
  <conditionalFormatting sqref="E7">
    <cfRule type="top10" dxfId="53" priority="26" rank="1"/>
  </conditionalFormatting>
  <conditionalFormatting sqref="F8">
    <cfRule type="top10" dxfId="52" priority="18" rank="1"/>
  </conditionalFormatting>
  <conditionalFormatting sqref="I8">
    <cfRule type="top10" dxfId="51" priority="15" rank="1"/>
    <cfRule type="top10" dxfId="50" priority="20" rank="1"/>
  </conditionalFormatting>
  <conditionalFormatting sqref="E8">
    <cfRule type="top10" dxfId="49" priority="19" rank="1"/>
  </conditionalFormatting>
  <conditionalFormatting sqref="G8">
    <cfRule type="top10" dxfId="48" priority="17" rank="1"/>
  </conditionalFormatting>
  <conditionalFormatting sqref="H8">
    <cfRule type="top10" dxfId="47" priority="16" rank="1"/>
  </conditionalFormatting>
  <conditionalFormatting sqref="J8">
    <cfRule type="top10" dxfId="46" priority="14" rank="1"/>
  </conditionalFormatting>
  <conditionalFormatting sqref="E8:J8">
    <cfRule type="cellIs" dxfId="45" priority="13" operator="greaterThanOrEqual">
      <formula>200</formula>
    </cfRule>
  </conditionalFormatting>
  <conditionalFormatting sqref="E9">
    <cfRule type="top10" dxfId="44" priority="12" rank="1"/>
  </conditionalFormatting>
  <conditionalFormatting sqref="F9">
    <cfRule type="top10" dxfId="43" priority="11" rank="1"/>
  </conditionalFormatting>
  <conditionalFormatting sqref="G9">
    <cfRule type="top10" dxfId="42" priority="10" rank="1"/>
  </conditionalFormatting>
  <conditionalFormatting sqref="H9">
    <cfRule type="top10" dxfId="41" priority="9" rank="1"/>
  </conditionalFormatting>
  <conditionalFormatting sqref="I9">
    <cfRule type="top10" dxfId="40" priority="8" rank="1"/>
  </conditionalFormatting>
  <conditionalFormatting sqref="J9">
    <cfRule type="top10" dxfId="39" priority="7" rank="1"/>
  </conditionalFormatting>
  <conditionalFormatting sqref="F10">
    <cfRule type="top10" dxfId="38" priority="1" rank="1"/>
  </conditionalFormatting>
  <conditionalFormatting sqref="G10">
    <cfRule type="top10" dxfId="37" priority="2" rank="1"/>
  </conditionalFormatting>
  <conditionalFormatting sqref="H10">
    <cfRule type="top10" dxfId="36" priority="3" rank="1"/>
  </conditionalFormatting>
  <conditionalFormatting sqref="I10">
    <cfRule type="top10" dxfId="35" priority="4" rank="1"/>
  </conditionalFormatting>
  <conditionalFormatting sqref="J10">
    <cfRule type="top10" dxfId="34" priority="5" rank="1"/>
  </conditionalFormatting>
  <conditionalFormatting sqref="E10">
    <cfRule type="top10" dxfId="33" priority="6" rank="1"/>
  </conditionalFormatting>
  <hyperlinks>
    <hyperlink ref="Q1" location="'National Rankings'!A1" display="Back to Ranking" xr:uid="{97C64243-F573-42A4-ADE4-406AE57D46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23495B-1A13-48D8-996F-F0D909288F8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6C894-C5E9-41B8-A157-B4446E8E8AB1}">
  <sheetPr codeName="Sheet131"/>
  <dimension ref="A1:Q6"/>
  <sheetViews>
    <sheetView zoomScale="110" zoomScaleNormal="110"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142</v>
      </c>
      <c r="C2" s="16">
        <v>44685</v>
      </c>
      <c r="D2" s="17" t="s">
        <v>79</v>
      </c>
      <c r="E2" s="18">
        <v>198.0001</v>
      </c>
      <c r="F2" s="18">
        <v>198</v>
      </c>
      <c r="G2" s="18">
        <v>199</v>
      </c>
      <c r="H2" s="18">
        <v>196</v>
      </c>
      <c r="I2" s="18"/>
      <c r="J2" s="18"/>
      <c r="K2" s="21">
        <v>4</v>
      </c>
      <c r="L2" s="21">
        <v>791.00009999999997</v>
      </c>
      <c r="M2" s="22">
        <v>197.75002499999999</v>
      </c>
      <c r="N2" s="23">
        <v>6</v>
      </c>
      <c r="O2" s="24">
        <v>203.75002499999999</v>
      </c>
    </row>
    <row r="3" spans="1:17" x14ac:dyDescent="0.3">
      <c r="A3" s="14" t="s">
        <v>62</v>
      </c>
      <c r="B3" s="80" t="s">
        <v>142</v>
      </c>
      <c r="C3" s="16">
        <v>44793</v>
      </c>
      <c r="D3" s="17" t="s">
        <v>79</v>
      </c>
      <c r="E3" s="18">
        <v>197</v>
      </c>
      <c r="F3" s="18">
        <v>197</v>
      </c>
      <c r="G3" s="18">
        <v>199</v>
      </c>
      <c r="H3" s="18">
        <v>197</v>
      </c>
      <c r="I3" s="18">
        <v>197</v>
      </c>
      <c r="J3" s="18">
        <v>197</v>
      </c>
      <c r="K3" s="21">
        <v>6</v>
      </c>
      <c r="L3" s="21">
        <v>1184</v>
      </c>
      <c r="M3" s="22">
        <v>197.33333333333334</v>
      </c>
      <c r="N3" s="23">
        <v>4</v>
      </c>
      <c r="O3" s="24">
        <v>201.33333333333334</v>
      </c>
    </row>
    <row r="4" spans="1:17" x14ac:dyDescent="0.3">
      <c r="A4" s="14" t="s">
        <v>37</v>
      </c>
      <c r="B4" s="15" t="s">
        <v>142</v>
      </c>
      <c r="C4" s="16">
        <v>8318</v>
      </c>
      <c r="D4" s="17" t="s">
        <v>82</v>
      </c>
      <c r="E4" s="18">
        <v>194</v>
      </c>
      <c r="F4" s="18">
        <v>192</v>
      </c>
      <c r="G4" s="18">
        <v>186</v>
      </c>
      <c r="H4" s="18">
        <v>194</v>
      </c>
      <c r="I4" s="18"/>
      <c r="J4" s="18"/>
      <c r="K4" s="21">
        <v>4</v>
      </c>
      <c r="L4" s="21">
        <v>766</v>
      </c>
      <c r="M4" s="22">
        <v>191.5</v>
      </c>
      <c r="N4" s="23">
        <v>2</v>
      </c>
      <c r="O4" s="24">
        <v>193.5</v>
      </c>
    </row>
    <row r="6" spans="1:17" x14ac:dyDescent="0.3">
      <c r="K6" s="8">
        <f>SUM(K2:K5)</f>
        <v>14</v>
      </c>
      <c r="L6" s="8">
        <f>SUM(L2:L5)</f>
        <v>2741.0001000000002</v>
      </c>
      <c r="M6" s="7">
        <f>SUM(L6/K6)</f>
        <v>195.78572142857143</v>
      </c>
      <c r="N6" s="8">
        <f>SUM(N2:N5)</f>
        <v>12</v>
      </c>
      <c r="O6" s="12">
        <f>SUM(M6+N6)</f>
        <v>207.78572142857143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E3:J3 B3:C3" name="Range1_9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B4:C4 E4:J4" name="Range1_31"/>
    <protectedRange algorithmName="SHA-512" hashValue="ON39YdpmFHfN9f47KpiRvqrKx0V9+erV1CNkpWzYhW/Qyc6aT8rEyCrvauWSYGZK2ia3o7vd3akF07acHAFpOA==" saltValue="yVW9XmDwTqEnmpSGai0KYg==" spinCount="100000" sqref="D4" name="Range1_1_33"/>
  </protectedRanges>
  <conditionalFormatting sqref="F2">
    <cfRule type="top10" dxfId="32" priority="18" rank="1"/>
  </conditionalFormatting>
  <conditionalFormatting sqref="G2">
    <cfRule type="top10" dxfId="31" priority="17" rank="1"/>
  </conditionalFormatting>
  <conditionalFormatting sqref="H2">
    <cfRule type="top10" dxfId="30" priority="16" rank="1"/>
  </conditionalFormatting>
  <conditionalFormatting sqref="I2">
    <cfRule type="top10" dxfId="29" priority="14" rank="1"/>
  </conditionalFormatting>
  <conditionalFormatting sqref="J2">
    <cfRule type="top10" dxfId="28" priority="15" rank="1"/>
  </conditionalFormatting>
  <conditionalFormatting sqref="E2">
    <cfRule type="top10" dxfId="27" priority="19" rank="1"/>
  </conditionalFormatting>
  <conditionalFormatting sqref="F3">
    <cfRule type="top10" dxfId="26" priority="8" rank="1"/>
  </conditionalFormatting>
  <conditionalFormatting sqref="G3">
    <cfRule type="top10" dxfId="25" priority="9" rank="1"/>
  </conditionalFormatting>
  <conditionalFormatting sqref="H3">
    <cfRule type="top10" dxfId="24" priority="10" rank="1"/>
  </conditionalFormatting>
  <conditionalFormatting sqref="I3">
    <cfRule type="top10" dxfId="23" priority="11" rank="1"/>
  </conditionalFormatting>
  <conditionalFormatting sqref="J3">
    <cfRule type="top10" dxfId="22" priority="12" rank="1"/>
  </conditionalFormatting>
  <conditionalFormatting sqref="E3">
    <cfRule type="top10" dxfId="21" priority="13" rank="1"/>
  </conditionalFormatting>
  <conditionalFormatting sqref="E3:J3">
    <cfRule type="cellIs" dxfId="20" priority="7" operator="equal">
      <formula>200</formula>
    </cfRule>
  </conditionalFormatting>
  <conditionalFormatting sqref="E4">
    <cfRule type="top10" dxfId="19" priority="6" rank="1"/>
  </conditionalFormatting>
  <conditionalFormatting sqref="F4">
    <cfRule type="top10" dxfId="18" priority="5" rank="1"/>
  </conditionalFormatting>
  <conditionalFormatting sqref="G4">
    <cfRule type="top10" dxfId="17" priority="4" rank="1"/>
  </conditionalFormatting>
  <conditionalFormatting sqref="H4">
    <cfRule type="top10" dxfId="16" priority="3" rank="1"/>
  </conditionalFormatting>
  <conditionalFormatting sqref="I4">
    <cfRule type="top10" dxfId="15" priority="2" rank="1"/>
  </conditionalFormatting>
  <conditionalFormatting sqref="J4">
    <cfRule type="top10" dxfId="14" priority="1" rank="1"/>
  </conditionalFormatting>
  <hyperlinks>
    <hyperlink ref="Q1" location="'National Rankings'!A1" display="Back to Ranking" xr:uid="{CE4A2C32-E0F3-49EC-BB3B-BED296DD07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01F369-00B1-47B0-A181-219A43E0B1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4FE48-5417-4D29-8A26-B679D58A120F}">
  <sheetPr codeName="Sheet93"/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126</v>
      </c>
      <c r="C2" s="16">
        <v>44661</v>
      </c>
      <c r="D2" s="17" t="s">
        <v>33</v>
      </c>
      <c r="E2" s="18">
        <v>192</v>
      </c>
      <c r="F2" s="18">
        <v>193</v>
      </c>
      <c r="G2" s="18">
        <v>194</v>
      </c>
      <c r="H2" s="18">
        <v>191</v>
      </c>
      <c r="I2" s="18"/>
      <c r="J2" s="18"/>
      <c r="K2" s="21">
        <v>4</v>
      </c>
      <c r="L2" s="21">
        <v>770</v>
      </c>
      <c r="M2" s="22">
        <v>192.5</v>
      </c>
      <c r="N2" s="23">
        <v>3</v>
      </c>
      <c r="O2" s="24">
        <v>195.5</v>
      </c>
    </row>
    <row r="4" spans="1:17" x14ac:dyDescent="0.3">
      <c r="K4" s="8">
        <f>SUM(K2:K3)</f>
        <v>4</v>
      </c>
      <c r="L4" s="8">
        <f>SUM(L2:L3)</f>
        <v>770</v>
      </c>
      <c r="M4" s="7">
        <f>SUM(L4/K4)</f>
        <v>192.5</v>
      </c>
      <c r="N4" s="8">
        <f>SUM(N2:N3)</f>
        <v>3</v>
      </c>
      <c r="O4" s="12">
        <f>SUM(M4+N4)</f>
        <v>195.5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_2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2:H2" name="Range1_3_1_2"/>
  </protectedRanges>
  <conditionalFormatting sqref="F2">
    <cfRule type="top10" dxfId="13" priority="5" rank="1"/>
  </conditionalFormatting>
  <conditionalFormatting sqref="G2">
    <cfRule type="top10" dxfId="12" priority="4" rank="1"/>
  </conditionalFormatting>
  <conditionalFormatting sqref="H2">
    <cfRule type="top10" dxfId="11" priority="3" rank="1"/>
  </conditionalFormatting>
  <conditionalFormatting sqref="I2">
    <cfRule type="top10" dxfId="10" priority="1" rank="1"/>
  </conditionalFormatting>
  <conditionalFormatting sqref="J2">
    <cfRule type="top10" dxfId="9" priority="2" rank="1"/>
  </conditionalFormatting>
  <conditionalFormatting sqref="E2">
    <cfRule type="top10" dxfId="8" priority="6" rank="1"/>
  </conditionalFormatting>
  <hyperlinks>
    <hyperlink ref="Q1" location="'National Rankings'!A1" display="Back to Ranking" xr:uid="{181EA403-1E00-4C78-8BD2-85E0F719439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73C479-87D1-44D0-9F67-4E3B6C13DAD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DF400-8933-481A-85DE-5C3E0D313BA4}">
  <dimension ref="A1:Q4"/>
  <sheetViews>
    <sheetView workbookViewId="0">
      <selection activeCell="B2" sqref="B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189</v>
      </c>
      <c r="C2" s="16">
        <v>44730</v>
      </c>
      <c r="D2" s="17" t="s">
        <v>163</v>
      </c>
      <c r="E2" s="18">
        <v>189</v>
      </c>
      <c r="F2" s="18">
        <v>195</v>
      </c>
      <c r="G2" s="18">
        <v>198</v>
      </c>
      <c r="H2" s="18">
        <v>185</v>
      </c>
      <c r="I2" s="18">
        <v>192</v>
      </c>
      <c r="J2" s="18">
        <v>189</v>
      </c>
      <c r="K2" s="21">
        <v>6</v>
      </c>
      <c r="L2" s="21">
        <v>1148</v>
      </c>
      <c r="M2" s="22">
        <v>191.33333333333334</v>
      </c>
      <c r="N2" s="23">
        <v>20</v>
      </c>
      <c r="O2" s="24">
        <v>211.33333333333334</v>
      </c>
    </row>
    <row r="4" spans="1:17" x14ac:dyDescent="0.3">
      <c r="K4" s="8">
        <f>SUM(K2:K3)</f>
        <v>6</v>
      </c>
      <c r="L4" s="8">
        <f>SUM(L2:L3)</f>
        <v>1148</v>
      </c>
      <c r="M4" s="7">
        <f>SUM(L4/K4)</f>
        <v>191.33333333333334</v>
      </c>
      <c r="N4" s="8">
        <f>SUM(N2:N3)</f>
        <v>20</v>
      </c>
      <c r="O4" s="12">
        <f>SUM(M4+N4)</f>
        <v>211.33333333333334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6901" priority="6" rank="1"/>
  </conditionalFormatting>
  <conditionalFormatting sqref="F2">
    <cfRule type="top10" dxfId="6900" priority="5" rank="1"/>
  </conditionalFormatting>
  <conditionalFormatting sqref="G2">
    <cfRule type="top10" dxfId="6899" priority="4" rank="1"/>
  </conditionalFormatting>
  <conditionalFormatting sqref="H2">
    <cfRule type="top10" dxfId="6898" priority="3" rank="1"/>
  </conditionalFormatting>
  <conditionalFormatting sqref="I2">
    <cfRule type="top10" dxfId="6897" priority="2" rank="1"/>
  </conditionalFormatting>
  <conditionalFormatting sqref="J2">
    <cfRule type="top10" dxfId="6896" priority="1" rank="1"/>
  </conditionalFormatting>
  <hyperlinks>
    <hyperlink ref="Q1" location="'National Rankings'!A1" display="Back to Ranking" xr:uid="{C688C7A3-2A2E-423B-8BE2-9304AE6C31E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2DAE11-7EBC-48D5-AA69-EF78FB771A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C49C-585D-464B-A8BD-592288BF9CCB}">
  <sheetPr codeName="Sheet5" filterMode="1"/>
  <dimension ref="A1:Q49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22</v>
      </c>
      <c r="B2" s="15" t="s">
        <v>23</v>
      </c>
      <c r="C2" s="16">
        <v>44611</v>
      </c>
      <c r="D2" s="17" t="s">
        <v>32</v>
      </c>
      <c r="E2" s="18">
        <v>189</v>
      </c>
      <c r="F2" s="18">
        <v>196</v>
      </c>
      <c r="G2" s="18">
        <v>196</v>
      </c>
      <c r="H2" s="18">
        <v>194.001</v>
      </c>
      <c r="I2" s="18"/>
      <c r="J2" s="18"/>
      <c r="K2" s="21">
        <v>4</v>
      </c>
      <c r="L2" s="21">
        <v>775.00099999999998</v>
      </c>
      <c r="M2" s="22">
        <v>193.75024999999999</v>
      </c>
      <c r="N2" s="23">
        <v>11</v>
      </c>
      <c r="O2" s="24">
        <v>204.75024999999999</v>
      </c>
    </row>
    <row r="3" spans="1:17" x14ac:dyDescent="0.3">
      <c r="A3" s="14" t="s">
        <v>22</v>
      </c>
      <c r="B3" s="15" t="s">
        <v>23</v>
      </c>
      <c r="C3" s="16">
        <v>44612</v>
      </c>
      <c r="D3" s="17" t="s">
        <v>33</v>
      </c>
      <c r="E3" s="18">
        <v>197.001</v>
      </c>
      <c r="F3" s="18">
        <v>187</v>
      </c>
      <c r="G3" s="18">
        <v>197</v>
      </c>
      <c r="H3" s="18">
        <v>196</v>
      </c>
      <c r="I3" s="18"/>
      <c r="J3" s="18"/>
      <c r="K3" s="21">
        <v>4</v>
      </c>
      <c r="L3" s="21">
        <v>777.00099999999998</v>
      </c>
      <c r="M3" s="22">
        <v>194.25024999999999</v>
      </c>
      <c r="N3" s="23">
        <v>7</v>
      </c>
      <c r="O3" s="24">
        <v>201.25024999999999</v>
      </c>
    </row>
    <row r="4" spans="1:17" hidden="1" x14ac:dyDescent="0.3">
      <c r="A4" s="14" t="s">
        <v>22</v>
      </c>
      <c r="B4" s="15" t="s">
        <v>23</v>
      </c>
      <c r="C4" s="16">
        <v>44625</v>
      </c>
      <c r="D4" s="17" t="s">
        <v>39</v>
      </c>
      <c r="E4" s="18">
        <v>195</v>
      </c>
      <c r="F4" s="18">
        <v>194</v>
      </c>
      <c r="G4" s="18">
        <v>197</v>
      </c>
      <c r="H4" s="18">
        <v>198</v>
      </c>
      <c r="I4" s="18"/>
      <c r="J4" s="18"/>
      <c r="K4" s="21">
        <v>4</v>
      </c>
      <c r="L4" s="21">
        <v>784</v>
      </c>
      <c r="M4" s="22">
        <v>196</v>
      </c>
      <c r="N4" s="23">
        <v>11</v>
      </c>
      <c r="O4" s="24">
        <v>207</v>
      </c>
    </row>
    <row r="5" spans="1:17" x14ac:dyDescent="0.3">
      <c r="A5" s="14" t="s">
        <v>48</v>
      </c>
      <c r="B5" s="15" t="s">
        <v>23</v>
      </c>
      <c r="C5" s="16">
        <v>44639</v>
      </c>
      <c r="D5" s="17" t="s">
        <v>32</v>
      </c>
      <c r="E5" s="18">
        <v>195</v>
      </c>
      <c r="F5" s="18">
        <v>191</v>
      </c>
      <c r="G5" s="18">
        <v>196</v>
      </c>
      <c r="H5" s="18">
        <v>195.001</v>
      </c>
      <c r="I5" s="18"/>
      <c r="J5" s="18"/>
      <c r="K5" s="21">
        <v>4</v>
      </c>
      <c r="L5" s="21">
        <v>777.00099999999998</v>
      </c>
      <c r="M5" s="22">
        <v>194.25024999999999</v>
      </c>
      <c r="N5" s="23">
        <v>9</v>
      </c>
      <c r="O5" s="24">
        <v>203.25024999999999</v>
      </c>
    </row>
    <row r="6" spans="1:17" x14ac:dyDescent="0.3">
      <c r="A6" s="14" t="s">
        <v>48</v>
      </c>
      <c r="B6" s="15" t="s">
        <v>23</v>
      </c>
      <c r="C6" s="16">
        <v>44640</v>
      </c>
      <c r="D6" s="17" t="s">
        <v>33</v>
      </c>
      <c r="E6" s="18">
        <v>195</v>
      </c>
      <c r="F6" s="18">
        <v>195</v>
      </c>
      <c r="G6" s="18">
        <v>195</v>
      </c>
      <c r="H6" s="18">
        <v>197</v>
      </c>
      <c r="I6" s="18"/>
      <c r="J6" s="18"/>
      <c r="K6" s="21">
        <v>4</v>
      </c>
      <c r="L6" s="21">
        <v>782</v>
      </c>
      <c r="M6" s="22">
        <v>195.5</v>
      </c>
      <c r="N6" s="23">
        <v>9</v>
      </c>
      <c r="O6" s="24">
        <v>204.5</v>
      </c>
    </row>
    <row r="7" spans="1:17" hidden="1" x14ac:dyDescent="0.3">
      <c r="A7" s="14" t="s">
        <v>48</v>
      </c>
      <c r="B7" s="15" t="s">
        <v>23</v>
      </c>
      <c r="C7" s="16">
        <v>44653</v>
      </c>
      <c r="D7" s="17" t="s">
        <v>39</v>
      </c>
      <c r="E7" s="18">
        <v>194</v>
      </c>
      <c r="F7" s="18">
        <v>196.001</v>
      </c>
      <c r="G7" s="18">
        <v>195</v>
      </c>
      <c r="H7" s="18">
        <v>196</v>
      </c>
      <c r="I7" s="18"/>
      <c r="J7" s="18"/>
      <c r="K7" s="21">
        <v>4</v>
      </c>
      <c r="L7" s="21">
        <v>781.00099999999998</v>
      </c>
      <c r="M7" s="22">
        <v>195.25024999999999</v>
      </c>
      <c r="N7" s="23">
        <v>6</v>
      </c>
      <c r="O7" s="24">
        <v>201.25024999999999</v>
      </c>
    </row>
    <row r="8" spans="1:17" x14ac:dyDescent="0.3">
      <c r="A8" s="14" t="s">
        <v>62</v>
      </c>
      <c r="B8" s="15" t="s">
        <v>23</v>
      </c>
      <c r="C8" s="16">
        <v>44660</v>
      </c>
      <c r="D8" s="17" t="s">
        <v>32</v>
      </c>
      <c r="E8" s="18">
        <v>198</v>
      </c>
      <c r="F8" s="18">
        <v>192</v>
      </c>
      <c r="G8" s="18">
        <v>195.001</v>
      </c>
      <c r="H8" s="18">
        <v>195</v>
      </c>
      <c r="I8" s="18"/>
      <c r="J8" s="18"/>
      <c r="K8" s="21">
        <v>4</v>
      </c>
      <c r="L8" s="21">
        <v>780.00099999999998</v>
      </c>
      <c r="M8" s="22">
        <v>195.00024999999999</v>
      </c>
      <c r="N8" s="23">
        <v>9</v>
      </c>
      <c r="O8" s="24">
        <v>204.00024999999999</v>
      </c>
    </row>
    <row r="9" spans="1:17" x14ac:dyDescent="0.3">
      <c r="A9" s="14" t="s">
        <v>62</v>
      </c>
      <c r="B9" s="15" t="s">
        <v>23</v>
      </c>
      <c r="C9" s="16">
        <v>44661</v>
      </c>
      <c r="D9" s="17" t="s">
        <v>33</v>
      </c>
      <c r="E9" s="18">
        <v>195</v>
      </c>
      <c r="F9" s="18">
        <v>198</v>
      </c>
      <c r="G9" s="18">
        <v>199</v>
      </c>
      <c r="H9" s="18">
        <v>197</v>
      </c>
      <c r="I9" s="18"/>
      <c r="J9" s="18"/>
      <c r="K9" s="21">
        <v>4</v>
      </c>
      <c r="L9" s="21">
        <v>789</v>
      </c>
      <c r="M9" s="22">
        <v>197.25</v>
      </c>
      <c r="N9" s="23">
        <v>11</v>
      </c>
      <c r="O9" s="24">
        <v>208.25</v>
      </c>
    </row>
    <row r="10" spans="1:17" x14ac:dyDescent="0.3">
      <c r="A10" s="14" t="s">
        <v>37</v>
      </c>
      <c r="B10" s="15" t="s">
        <v>23</v>
      </c>
      <c r="C10" s="16">
        <v>44677</v>
      </c>
      <c r="D10" s="17" t="s">
        <v>33</v>
      </c>
      <c r="E10" s="18">
        <v>192</v>
      </c>
      <c r="F10" s="18">
        <v>193</v>
      </c>
      <c r="G10" s="18">
        <v>197</v>
      </c>
      <c r="H10" s="18"/>
      <c r="I10" s="18"/>
      <c r="J10" s="18"/>
      <c r="K10" s="21">
        <v>3</v>
      </c>
      <c r="L10" s="21">
        <v>582</v>
      </c>
      <c r="M10" s="22">
        <v>194</v>
      </c>
      <c r="N10" s="23">
        <v>5</v>
      </c>
      <c r="O10" s="24">
        <v>199</v>
      </c>
    </row>
    <row r="11" spans="1:17" hidden="1" x14ac:dyDescent="0.3">
      <c r="A11" s="14" t="s">
        <v>62</v>
      </c>
      <c r="B11" s="15" t="s">
        <v>23</v>
      </c>
      <c r="C11" s="16">
        <v>44695</v>
      </c>
      <c r="D11" s="17" t="s">
        <v>39</v>
      </c>
      <c r="E11" s="18">
        <v>196.001</v>
      </c>
      <c r="F11" s="18">
        <v>198</v>
      </c>
      <c r="G11" s="18">
        <v>196</v>
      </c>
      <c r="H11" s="18">
        <v>193</v>
      </c>
      <c r="I11" s="18"/>
      <c r="J11" s="18"/>
      <c r="K11" s="21">
        <v>4</v>
      </c>
      <c r="L11" s="21">
        <v>783.00099999999998</v>
      </c>
      <c r="M11" s="22">
        <v>195.75024999999999</v>
      </c>
      <c r="N11" s="23">
        <v>11</v>
      </c>
      <c r="O11" s="24">
        <v>206.75024999999999</v>
      </c>
    </row>
    <row r="12" spans="1:17" x14ac:dyDescent="0.3">
      <c r="A12" s="14" t="s">
        <v>48</v>
      </c>
      <c r="B12" s="15" t="s">
        <v>23</v>
      </c>
      <c r="C12" s="16">
        <v>44696</v>
      </c>
      <c r="D12" s="17" t="s">
        <v>33</v>
      </c>
      <c r="E12" s="18">
        <v>194</v>
      </c>
      <c r="F12" s="18">
        <v>193</v>
      </c>
      <c r="G12" s="18">
        <v>200.00299999999999</v>
      </c>
      <c r="H12" s="18">
        <v>192</v>
      </c>
      <c r="I12" s="18">
        <v>198</v>
      </c>
      <c r="J12" s="18">
        <v>193</v>
      </c>
      <c r="K12" s="21">
        <v>6</v>
      </c>
      <c r="L12" s="21">
        <v>1170.0029999999999</v>
      </c>
      <c r="M12" s="22">
        <v>195.00049999999999</v>
      </c>
      <c r="N12" s="23">
        <v>14</v>
      </c>
      <c r="O12" s="24">
        <v>209.00049999999999</v>
      </c>
    </row>
    <row r="13" spans="1:17" hidden="1" x14ac:dyDescent="0.3">
      <c r="A13" s="43" t="s">
        <v>22</v>
      </c>
      <c r="B13" s="52" t="s">
        <v>23</v>
      </c>
      <c r="C13" s="53">
        <v>44709</v>
      </c>
      <c r="D13" s="54" t="s">
        <v>133</v>
      </c>
      <c r="E13" s="55">
        <v>187</v>
      </c>
      <c r="F13" s="55">
        <v>197</v>
      </c>
      <c r="G13" s="55">
        <v>197</v>
      </c>
      <c r="H13" s="55">
        <v>197</v>
      </c>
      <c r="I13" s="55">
        <v>197</v>
      </c>
      <c r="J13" s="55">
        <v>195</v>
      </c>
      <c r="K13" s="56">
        <v>6</v>
      </c>
      <c r="L13" s="56">
        <v>1170</v>
      </c>
      <c r="M13" s="57">
        <v>195</v>
      </c>
      <c r="N13" s="58">
        <v>4</v>
      </c>
      <c r="O13" s="59">
        <v>199</v>
      </c>
    </row>
    <row r="14" spans="1:17" hidden="1" x14ac:dyDescent="0.3">
      <c r="A14" s="43" t="s">
        <v>22</v>
      </c>
      <c r="B14" s="52" t="s">
        <v>23</v>
      </c>
      <c r="C14" s="53">
        <v>44710</v>
      </c>
      <c r="D14" s="54" t="s">
        <v>133</v>
      </c>
      <c r="E14" s="55">
        <v>189</v>
      </c>
      <c r="F14" s="55">
        <v>192</v>
      </c>
      <c r="G14" s="55">
        <v>193</v>
      </c>
      <c r="H14" s="55">
        <v>191</v>
      </c>
      <c r="I14" s="55"/>
      <c r="J14" s="55"/>
      <c r="K14" s="56">
        <v>4</v>
      </c>
      <c r="L14" s="56">
        <v>765</v>
      </c>
      <c r="M14" s="57">
        <v>191.25</v>
      </c>
      <c r="N14" s="58">
        <v>2</v>
      </c>
      <c r="O14" s="59">
        <v>193.25</v>
      </c>
    </row>
    <row r="15" spans="1:17" x14ac:dyDescent="0.3">
      <c r="A15" s="43" t="s">
        <v>22</v>
      </c>
      <c r="B15" s="15" t="s">
        <v>23</v>
      </c>
      <c r="C15" s="16">
        <v>44712</v>
      </c>
      <c r="D15" s="17" t="s">
        <v>33</v>
      </c>
      <c r="E15" s="18">
        <v>195</v>
      </c>
      <c r="F15" s="18">
        <v>196</v>
      </c>
      <c r="G15" s="18">
        <v>192</v>
      </c>
      <c r="H15" s="18"/>
      <c r="I15" s="18"/>
      <c r="J15" s="18"/>
      <c r="K15" s="21">
        <v>3</v>
      </c>
      <c r="L15" s="21">
        <v>583</v>
      </c>
      <c r="M15" s="22">
        <v>194.33333333333334</v>
      </c>
      <c r="N15" s="23">
        <v>2</v>
      </c>
      <c r="O15" s="24">
        <v>196.33333333333334</v>
      </c>
    </row>
    <row r="16" spans="1:17" hidden="1" x14ac:dyDescent="0.3">
      <c r="A16" s="43" t="s">
        <v>22</v>
      </c>
      <c r="B16" s="15" t="s">
        <v>23</v>
      </c>
      <c r="C16" s="16">
        <v>44716</v>
      </c>
      <c r="D16" s="17" t="s">
        <v>39</v>
      </c>
      <c r="E16" s="18">
        <v>189</v>
      </c>
      <c r="F16" s="18">
        <v>188</v>
      </c>
      <c r="G16" s="18">
        <v>194</v>
      </c>
      <c r="H16" s="18">
        <v>187</v>
      </c>
      <c r="I16" s="18">
        <v>177</v>
      </c>
      <c r="J16" s="18">
        <v>185</v>
      </c>
      <c r="K16" s="21">
        <v>6</v>
      </c>
      <c r="L16" s="21">
        <v>1120</v>
      </c>
      <c r="M16" s="22">
        <v>186.66666666666666</v>
      </c>
      <c r="N16" s="23">
        <v>8</v>
      </c>
      <c r="O16" s="24">
        <v>194.66666666666666</v>
      </c>
    </row>
    <row r="17" spans="1:15" x14ac:dyDescent="0.3">
      <c r="A17" s="29" t="s">
        <v>48</v>
      </c>
      <c r="B17" s="30" t="s">
        <v>23</v>
      </c>
      <c r="C17" s="31">
        <v>44726</v>
      </c>
      <c r="D17" s="32" t="s">
        <v>32</v>
      </c>
      <c r="E17" s="33">
        <v>195</v>
      </c>
      <c r="F17" s="33">
        <v>189</v>
      </c>
      <c r="G17" s="33">
        <v>191</v>
      </c>
      <c r="H17" s="33"/>
      <c r="I17" s="33"/>
      <c r="J17" s="33"/>
      <c r="K17" s="34">
        <v>3</v>
      </c>
      <c r="L17" s="34">
        <v>575</v>
      </c>
      <c r="M17" s="35">
        <v>191.66666666666666</v>
      </c>
      <c r="N17" s="36">
        <v>3</v>
      </c>
      <c r="O17" s="37">
        <v>194.66666666666666</v>
      </c>
    </row>
    <row r="18" spans="1:15" x14ac:dyDescent="0.3">
      <c r="A18" s="14" t="s">
        <v>62</v>
      </c>
      <c r="B18" s="15" t="s">
        <v>23</v>
      </c>
      <c r="C18" s="16">
        <v>44730</v>
      </c>
      <c r="D18" s="17" t="s">
        <v>32</v>
      </c>
      <c r="E18" s="18">
        <v>190</v>
      </c>
      <c r="F18" s="18">
        <v>197</v>
      </c>
      <c r="G18" s="18">
        <v>194</v>
      </c>
      <c r="H18" s="18">
        <v>195</v>
      </c>
      <c r="I18" s="18">
        <v>194</v>
      </c>
      <c r="J18" s="18">
        <v>199</v>
      </c>
      <c r="K18" s="21">
        <v>6</v>
      </c>
      <c r="L18" s="21">
        <v>1169</v>
      </c>
      <c r="M18" s="22">
        <v>194.83333333333334</v>
      </c>
      <c r="N18" s="23">
        <v>8</v>
      </c>
      <c r="O18" s="24">
        <v>202.83333333333334</v>
      </c>
    </row>
    <row r="19" spans="1:15" x14ac:dyDescent="0.3">
      <c r="A19" s="14" t="s">
        <v>48</v>
      </c>
      <c r="B19" s="15" t="s">
        <v>23</v>
      </c>
      <c r="C19" s="16">
        <v>44731</v>
      </c>
      <c r="D19" s="17" t="s">
        <v>32</v>
      </c>
      <c r="E19" s="18">
        <v>195</v>
      </c>
      <c r="F19" s="18">
        <v>198.001</v>
      </c>
      <c r="G19" s="18">
        <v>195</v>
      </c>
      <c r="H19" s="18">
        <v>193</v>
      </c>
      <c r="I19" s="18"/>
      <c r="J19" s="18"/>
      <c r="K19" s="21">
        <v>4</v>
      </c>
      <c r="L19" s="21">
        <v>781.00099999999998</v>
      </c>
      <c r="M19" s="22">
        <v>195.25024999999999</v>
      </c>
      <c r="N19" s="23">
        <v>6</v>
      </c>
      <c r="O19" s="24">
        <v>201.25024999999999</v>
      </c>
    </row>
    <row r="20" spans="1:15" x14ac:dyDescent="0.3">
      <c r="A20" s="14" t="s">
        <v>62</v>
      </c>
      <c r="B20" s="15" t="s">
        <v>23</v>
      </c>
      <c r="C20" s="16">
        <v>44740</v>
      </c>
      <c r="D20" s="17" t="s">
        <v>33</v>
      </c>
      <c r="E20" s="18">
        <v>191</v>
      </c>
      <c r="F20" s="18">
        <v>196</v>
      </c>
      <c r="G20" s="18">
        <v>198</v>
      </c>
      <c r="H20" s="18"/>
      <c r="I20" s="18"/>
      <c r="J20" s="18"/>
      <c r="K20" s="21">
        <v>3</v>
      </c>
      <c r="L20" s="21">
        <v>585</v>
      </c>
      <c r="M20" s="22">
        <v>195</v>
      </c>
      <c r="N20" s="23">
        <v>5</v>
      </c>
      <c r="O20" s="24">
        <v>200</v>
      </c>
    </row>
    <row r="21" spans="1:15" hidden="1" x14ac:dyDescent="0.3">
      <c r="A21" s="14" t="s">
        <v>62</v>
      </c>
      <c r="B21" s="15" t="s">
        <v>23</v>
      </c>
      <c r="C21" s="16">
        <v>44744</v>
      </c>
      <c r="D21" s="17" t="s">
        <v>75</v>
      </c>
      <c r="E21" s="18">
        <v>192.001</v>
      </c>
      <c r="F21" s="18">
        <v>198.001</v>
      </c>
      <c r="G21" s="18">
        <v>196</v>
      </c>
      <c r="H21" s="18">
        <v>198</v>
      </c>
      <c r="I21" s="18"/>
      <c r="J21" s="18"/>
      <c r="K21" s="21">
        <v>4</v>
      </c>
      <c r="L21" s="21">
        <v>784.00199999999995</v>
      </c>
      <c r="M21" s="22">
        <v>196.00049999999999</v>
      </c>
      <c r="N21" s="23">
        <v>11</v>
      </c>
      <c r="O21" s="24">
        <v>207</v>
      </c>
    </row>
    <row r="22" spans="1:15" x14ac:dyDescent="0.3">
      <c r="A22" s="14" t="s">
        <v>37</v>
      </c>
      <c r="B22" s="15" t="s">
        <v>23</v>
      </c>
      <c r="C22" s="16">
        <v>44754</v>
      </c>
      <c r="D22" s="17" t="s">
        <v>32</v>
      </c>
      <c r="E22" s="18">
        <v>193</v>
      </c>
      <c r="F22" s="18">
        <v>191</v>
      </c>
      <c r="G22" s="18">
        <v>195</v>
      </c>
      <c r="H22" s="18"/>
      <c r="I22" s="18"/>
      <c r="J22" s="18"/>
      <c r="K22" s="21">
        <v>3</v>
      </c>
      <c r="L22" s="21">
        <v>579</v>
      </c>
      <c r="M22" s="22">
        <v>193</v>
      </c>
      <c r="N22" s="23">
        <v>5</v>
      </c>
      <c r="O22" s="24">
        <v>198</v>
      </c>
    </row>
    <row r="23" spans="1:15" x14ac:dyDescent="0.3">
      <c r="A23" s="14" t="s">
        <v>37</v>
      </c>
      <c r="B23" s="15" t="s">
        <v>23</v>
      </c>
      <c r="C23" s="16">
        <v>44758</v>
      </c>
      <c r="D23" s="17" t="s">
        <v>32</v>
      </c>
      <c r="E23" s="18">
        <v>195</v>
      </c>
      <c r="F23" s="18">
        <v>198</v>
      </c>
      <c r="G23" s="18">
        <v>194</v>
      </c>
      <c r="H23" s="18">
        <v>195</v>
      </c>
      <c r="I23" s="18">
        <v>198.00200000000001</v>
      </c>
      <c r="J23" s="18">
        <v>193</v>
      </c>
      <c r="K23" s="21">
        <v>6</v>
      </c>
      <c r="L23" s="21">
        <v>1173.002</v>
      </c>
      <c r="M23" s="22">
        <v>195.50033333333332</v>
      </c>
      <c r="N23" s="23">
        <v>8</v>
      </c>
      <c r="O23" s="24">
        <v>203.50033333333332</v>
      </c>
    </row>
    <row r="24" spans="1:15" x14ac:dyDescent="0.3">
      <c r="A24" s="14" t="s">
        <v>37</v>
      </c>
      <c r="B24" s="15" t="s">
        <v>23</v>
      </c>
      <c r="C24" s="16">
        <v>44759</v>
      </c>
      <c r="D24" s="17" t="s">
        <v>33</v>
      </c>
      <c r="E24" s="18">
        <v>195</v>
      </c>
      <c r="F24" s="18">
        <v>197</v>
      </c>
      <c r="G24" s="18">
        <v>199.001</v>
      </c>
      <c r="H24" s="18">
        <v>189</v>
      </c>
      <c r="I24" s="18"/>
      <c r="J24" s="18"/>
      <c r="K24" s="21">
        <v>4</v>
      </c>
      <c r="L24" s="21">
        <v>780.00099999999998</v>
      </c>
      <c r="M24" s="22">
        <v>195.00024999999999</v>
      </c>
      <c r="N24" s="23">
        <v>11</v>
      </c>
      <c r="O24" s="24">
        <v>206.00024999999999</v>
      </c>
    </row>
    <row r="25" spans="1:15" hidden="1" x14ac:dyDescent="0.3">
      <c r="A25" s="14" t="s">
        <v>37</v>
      </c>
      <c r="B25" s="15" t="s">
        <v>23</v>
      </c>
      <c r="C25" s="16">
        <v>44765</v>
      </c>
      <c r="D25" s="17" t="s">
        <v>133</v>
      </c>
      <c r="E25" s="18">
        <v>194</v>
      </c>
      <c r="F25" s="18">
        <v>199.12</v>
      </c>
      <c r="G25" s="18">
        <v>194</v>
      </c>
      <c r="H25" s="18">
        <v>197</v>
      </c>
      <c r="I25" s="18">
        <v>196</v>
      </c>
      <c r="J25" s="18">
        <v>195</v>
      </c>
      <c r="K25" s="21">
        <v>6</v>
      </c>
      <c r="L25" s="21">
        <v>1175.1199999999999</v>
      </c>
      <c r="M25" s="22">
        <v>195.85333333333332</v>
      </c>
      <c r="N25" s="23">
        <v>8</v>
      </c>
      <c r="O25" s="24">
        <v>203.85333333333332</v>
      </c>
    </row>
    <row r="26" spans="1:15" hidden="1" x14ac:dyDescent="0.3">
      <c r="A26" s="14" t="s">
        <v>37</v>
      </c>
      <c r="B26" s="15" t="s">
        <v>23</v>
      </c>
      <c r="C26" s="16">
        <v>44766</v>
      </c>
      <c r="D26" s="17" t="s">
        <v>133</v>
      </c>
      <c r="E26" s="18">
        <v>198</v>
      </c>
      <c r="F26" s="18">
        <v>194</v>
      </c>
      <c r="G26" s="18">
        <v>196</v>
      </c>
      <c r="H26" s="18">
        <v>192</v>
      </c>
      <c r="I26" s="18"/>
      <c r="J26" s="18"/>
      <c r="K26" s="21">
        <v>4</v>
      </c>
      <c r="L26" s="21">
        <v>780</v>
      </c>
      <c r="M26" s="22">
        <v>195</v>
      </c>
      <c r="N26" s="23">
        <v>5</v>
      </c>
      <c r="O26" s="24">
        <v>200</v>
      </c>
    </row>
    <row r="27" spans="1:15" x14ac:dyDescent="0.3">
      <c r="A27" s="14" t="s">
        <v>37</v>
      </c>
      <c r="B27" s="15" t="s">
        <v>23</v>
      </c>
      <c r="C27" s="16">
        <v>44768</v>
      </c>
      <c r="D27" s="17" t="s">
        <v>33</v>
      </c>
      <c r="E27" s="18">
        <v>194</v>
      </c>
      <c r="F27" s="18">
        <v>198</v>
      </c>
      <c r="G27" s="18">
        <v>198</v>
      </c>
      <c r="H27" s="18"/>
      <c r="I27" s="18"/>
      <c r="J27" s="18"/>
      <c r="K27" s="21">
        <v>3</v>
      </c>
      <c r="L27" s="21">
        <v>590</v>
      </c>
      <c r="M27" s="22">
        <v>196.66666666666666</v>
      </c>
      <c r="N27" s="23">
        <v>4</v>
      </c>
      <c r="O27" s="24">
        <v>200.66666666666666</v>
      </c>
    </row>
    <row r="28" spans="1:15" hidden="1" x14ac:dyDescent="0.3">
      <c r="A28" s="14" t="s">
        <v>62</v>
      </c>
      <c r="B28" s="15" t="s">
        <v>23</v>
      </c>
      <c r="C28" s="16">
        <v>44779</v>
      </c>
      <c r="D28" s="17" t="s">
        <v>75</v>
      </c>
      <c r="E28" s="18">
        <v>195.001</v>
      </c>
      <c r="F28" s="18">
        <v>192</v>
      </c>
      <c r="G28" s="18">
        <v>197</v>
      </c>
      <c r="H28" s="18">
        <v>197</v>
      </c>
      <c r="I28" s="18"/>
      <c r="J28" s="18"/>
      <c r="K28" s="21">
        <v>4</v>
      </c>
      <c r="L28" s="21">
        <v>781.00099999999998</v>
      </c>
      <c r="M28" s="22">
        <v>195.25024999999999</v>
      </c>
      <c r="N28" s="23">
        <v>11</v>
      </c>
      <c r="O28" s="24">
        <v>206.25</v>
      </c>
    </row>
    <row r="29" spans="1:15" x14ac:dyDescent="0.3">
      <c r="A29" s="14" t="s">
        <v>37</v>
      </c>
      <c r="B29" s="15" t="s">
        <v>23</v>
      </c>
      <c r="C29" s="16">
        <v>44782</v>
      </c>
      <c r="D29" s="17" t="s">
        <v>32</v>
      </c>
      <c r="E29" s="18">
        <v>199</v>
      </c>
      <c r="F29" s="18">
        <v>199.001</v>
      </c>
      <c r="G29" s="18">
        <v>197</v>
      </c>
      <c r="H29" s="18"/>
      <c r="I29" s="18"/>
      <c r="J29" s="18"/>
      <c r="K29" s="21">
        <v>3</v>
      </c>
      <c r="L29" s="21">
        <v>595.00099999999998</v>
      </c>
      <c r="M29" s="22">
        <v>198.33366666666666</v>
      </c>
      <c r="N29" s="23">
        <v>9</v>
      </c>
      <c r="O29" s="24">
        <v>207.33366666666666</v>
      </c>
    </row>
    <row r="30" spans="1:15" x14ac:dyDescent="0.3">
      <c r="A30" s="14" t="s">
        <v>62</v>
      </c>
      <c r="B30" s="15" t="s">
        <v>23</v>
      </c>
      <c r="C30" s="16">
        <v>44793</v>
      </c>
      <c r="D30" s="17" t="s">
        <v>32</v>
      </c>
      <c r="E30" s="18">
        <v>198.001</v>
      </c>
      <c r="F30" s="18">
        <v>197</v>
      </c>
      <c r="G30" s="18">
        <v>196</v>
      </c>
      <c r="H30" s="18">
        <v>195</v>
      </c>
      <c r="I30" s="18"/>
      <c r="J30" s="18"/>
      <c r="K30" s="21">
        <v>4</v>
      </c>
      <c r="L30" s="21">
        <v>786.00099999999998</v>
      </c>
      <c r="M30" s="22">
        <v>196.50024999999999</v>
      </c>
      <c r="N30" s="23">
        <v>7</v>
      </c>
      <c r="O30" s="24">
        <v>203.50024999999999</v>
      </c>
    </row>
    <row r="31" spans="1:15" x14ac:dyDescent="0.3">
      <c r="A31" s="14" t="s">
        <v>62</v>
      </c>
      <c r="B31" s="78" t="s">
        <v>23</v>
      </c>
      <c r="C31" s="16">
        <v>44794</v>
      </c>
      <c r="D31" s="17" t="s">
        <v>33</v>
      </c>
      <c r="E31" s="18">
        <v>194</v>
      </c>
      <c r="F31" s="18">
        <v>200</v>
      </c>
      <c r="G31" s="18">
        <v>197</v>
      </c>
      <c r="H31" s="18">
        <v>196</v>
      </c>
      <c r="I31" s="18"/>
      <c r="J31" s="18"/>
      <c r="K31" s="21">
        <v>4</v>
      </c>
      <c r="L31" s="21">
        <v>787</v>
      </c>
      <c r="M31" s="22">
        <v>196.75</v>
      </c>
      <c r="N31" s="23">
        <v>13</v>
      </c>
      <c r="O31" s="24">
        <v>209.75</v>
      </c>
    </row>
    <row r="32" spans="1:15" x14ac:dyDescent="0.3">
      <c r="A32" s="14" t="s">
        <v>62</v>
      </c>
      <c r="B32" s="78" t="s">
        <v>23</v>
      </c>
      <c r="C32" s="16">
        <v>44803</v>
      </c>
      <c r="D32" s="17" t="s">
        <v>33</v>
      </c>
      <c r="E32" s="18">
        <v>199</v>
      </c>
      <c r="F32" s="18">
        <v>198</v>
      </c>
      <c r="G32" s="18">
        <v>197</v>
      </c>
      <c r="H32" s="18"/>
      <c r="I32" s="18"/>
      <c r="J32" s="18"/>
      <c r="K32" s="21">
        <v>3</v>
      </c>
      <c r="L32" s="21">
        <v>594</v>
      </c>
      <c r="M32" s="22">
        <v>198</v>
      </c>
      <c r="N32" s="23">
        <v>9</v>
      </c>
      <c r="O32" s="24">
        <v>207</v>
      </c>
    </row>
    <row r="33" spans="1:15" hidden="1" x14ac:dyDescent="0.3">
      <c r="A33" s="14" t="s">
        <v>37</v>
      </c>
      <c r="B33" s="15" t="s">
        <v>23</v>
      </c>
      <c r="C33" s="16">
        <v>44807</v>
      </c>
      <c r="D33" s="17" t="s">
        <v>241</v>
      </c>
      <c r="E33" s="18">
        <v>198</v>
      </c>
      <c r="F33" s="18">
        <v>198</v>
      </c>
      <c r="G33" s="18">
        <v>200</v>
      </c>
      <c r="H33" s="18">
        <v>196</v>
      </c>
      <c r="I33" s="18">
        <v>198</v>
      </c>
      <c r="J33" s="18">
        <v>200</v>
      </c>
      <c r="K33" s="21">
        <v>6</v>
      </c>
      <c r="L33" s="21">
        <v>1190</v>
      </c>
      <c r="M33" s="22">
        <v>198.33333333333334</v>
      </c>
      <c r="N33" s="23">
        <v>4</v>
      </c>
      <c r="O33" s="24">
        <v>202.33333333333334</v>
      </c>
    </row>
    <row r="34" spans="1:15" hidden="1" x14ac:dyDescent="0.3">
      <c r="A34" s="14" t="s">
        <v>62</v>
      </c>
      <c r="B34" s="15" t="s">
        <v>23</v>
      </c>
      <c r="C34" s="16">
        <v>44815</v>
      </c>
      <c r="D34" s="17" t="s">
        <v>75</v>
      </c>
      <c r="E34" s="18">
        <v>196</v>
      </c>
      <c r="F34" s="18">
        <v>196</v>
      </c>
      <c r="G34" s="18">
        <v>198</v>
      </c>
      <c r="H34" s="18">
        <v>198.001</v>
      </c>
      <c r="I34" s="18"/>
      <c r="J34" s="18"/>
      <c r="K34" s="21">
        <v>4</v>
      </c>
      <c r="L34" s="21">
        <v>788.00099999999998</v>
      </c>
      <c r="M34" s="22">
        <v>197.00024999999999</v>
      </c>
      <c r="N34" s="23">
        <v>10</v>
      </c>
      <c r="O34" s="24">
        <v>207</v>
      </c>
    </row>
    <row r="35" spans="1:15" x14ac:dyDescent="0.3">
      <c r="A35" s="14" t="s">
        <v>37</v>
      </c>
      <c r="B35" s="15" t="s">
        <v>23</v>
      </c>
      <c r="C35" s="16">
        <v>44817</v>
      </c>
      <c r="D35" s="17" t="s">
        <v>32</v>
      </c>
      <c r="E35" s="18">
        <v>199</v>
      </c>
      <c r="F35" s="18">
        <v>196</v>
      </c>
      <c r="G35" s="18">
        <v>199</v>
      </c>
      <c r="H35" s="18"/>
      <c r="I35" s="18"/>
      <c r="J35" s="18"/>
      <c r="K35" s="21">
        <v>3</v>
      </c>
      <c r="L35" s="21">
        <v>594</v>
      </c>
      <c r="M35" s="22">
        <v>198</v>
      </c>
      <c r="N35" s="23">
        <v>9</v>
      </c>
      <c r="O35" s="24">
        <v>207</v>
      </c>
    </row>
    <row r="36" spans="1:15" hidden="1" x14ac:dyDescent="0.3">
      <c r="A36" s="14" t="s">
        <v>62</v>
      </c>
      <c r="B36" s="15" t="s">
        <v>23</v>
      </c>
      <c r="C36" s="16">
        <v>44828</v>
      </c>
      <c r="D36" s="17" t="s">
        <v>133</v>
      </c>
      <c r="E36" s="18">
        <v>190</v>
      </c>
      <c r="F36" s="18">
        <v>195</v>
      </c>
      <c r="G36" s="18">
        <v>196</v>
      </c>
      <c r="H36" s="18">
        <v>194</v>
      </c>
      <c r="I36" s="18">
        <v>198</v>
      </c>
      <c r="J36" s="18">
        <v>198</v>
      </c>
      <c r="K36" s="21">
        <v>6</v>
      </c>
      <c r="L36" s="21">
        <v>1171</v>
      </c>
      <c r="M36" s="22">
        <v>195.16666666666666</v>
      </c>
      <c r="N36" s="23">
        <v>4</v>
      </c>
      <c r="O36" s="24">
        <v>199.16666666666666</v>
      </c>
    </row>
    <row r="37" spans="1:15" hidden="1" x14ac:dyDescent="0.3">
      <c r="A37" s="14" t="s">
        <v>62</v>
      </c>
      <c r="B37" s="15" t="s">
        <v>23</v>
      </c>
      <c r="C37" s="16">
        <v>44829</v>
      </c>
      <c r="D37" s="17" t="s">
        <v>133</v>
      </c>
      <c r="E37" s="18">
        <v>188</v>
      </c>
      <c r="F37" s="18">
        <v>187</v>
      </c>
      <c r="G37" s="18">
        <v>194</v>
      </c>
      <c r="H37" s="18">
        <v>196</v>
      </c>
      <c r="I37" s="18"/>
      <c r="J37" s="18"/>
      <c r="K37" s="21">
        <v>4</v>
      </c>
      <c r="L37" s="21">
        <v>765</v>
      </c>
      <c r="M37" s="22">
        <v>191.25</v>
      </c>
      <c r="N37" s="23">
        <v>6</v>
      </c>
      <c r="O37" s="24">
        <v>197.25</v>
      </c>
    </row>
    <row r="38" spans="1:15" x14ac:dyDescent="0.3">
      <c r="A38" s="14" t="s">
        <v>37</v>
      </c>
      <c r="B38" s="15" t="s">
        <v>23</v>
      </c>
      <c r="C38" s="16">
        <v>44821</v>
      </c>
      <c r="D38" s="17" t="s">
        <v>32</v>
      </c>
      <c r="E38" s="18">
        <v>195</v>
      </c>
      <c r="F38" s="18">
        <v>198</v>
      </c>
      <c r="G38" s="18">
        <v>198</v>
      </c>
      <c r="H38" s="18">
        <v>197</v>
      </c>
      <c r="I38" s="18"/>
      <c r="J38" s="18"/>
      <c r="K38" s="21">
        <v>4</v>
      </c>
      <c r="L38" s="21">
        <v>788</v>
      </c>
      <c r="M38" s="22">
        <v>197</v>
      </c>
      <c r="N38" s="23">
        <v>11</v>
      </c>
      <c r="O38" s="24">
        <v>208</v>
      </c>
    </row>
    <row r="39" spans="1:15" x14ac:dyDescent="0.3">
      <c r="A39" s="14" t="s">
        <v>37</v>
      </c>
      <c r="B39" s="15" t="s">
        <v>23</v>
      </c>
      <c r="C39" s="16">
        <v>44822</v>
      </c>
      <c r="D39" s="17" t="s">
        <v>33</v>
      </c>
      <c r="E39" s="18">
        <v>178</v>
      </c>
      <c r="F39" s="18">
        <v>193</v>
      </c>
      <c r="G39" s="18">
        <v>195</v>
      </c>
      <c r="H39" s="18">
        <v>196</v>
      </c>
      <c r="I39" s="18"/>
      <c r="J39" s="18"/>
      <c r="K39" s="21">
        <v>4</v>
      </c>
      <c r="L39" s="21">
        <v>762</v>
      </c>
      <c r="M39" s="22">
        <v>190.5</v>
      </c>
      <c r="N39" s="23">
        <v>2</v>
      </c>
      <c r="O39" s="24">
        <v>192.5</v>
      </c>
    </row>
    <row r="40" spans="1:15" x14ac:dyDescent="0.3">
      <c r="A40" s="14" t="s">
        <v>62</v>
      </c>
      <c r="B40" s="15" t="s">
        <v>23</v>
      </c>
      <c r="C40" s="16">
        <v>44828</v>
      </c>
      <c r="D40" s="17" t="s">
        <v>133</v>
      </c>
      <c r="E40" s="18">
        <v>190</v>
      </c>
      <c r="F40" s="18">
        <v>195</v>
      </c>
      <c r="G40" s="18">
        <v>196</v>
      </c>
      <c r="H40" s="18">
        <v>194</v>
      </c>
      <c r="I40" s="18">
        <v>198</v>
      </c>
      <c r="J40" s="18">
        <v>198</v>
      </c>
      <c r="K40" s="21">
        <v>6</v>
      </c>
      <c r="L40" s="21">
        <v>1171</v>
      </c>
      <c r="M40" s="22">
        <v>195.16666666666666</v>
      </c>
      <c r="N40" s="23">
        <v>4</v>
      </c>
      <c r="O40" s="24">
        <v>199.16666666666666</v>
      </c>
    </row>
    <row r="41" spans="1:15" x14ac:dyDescent="0.3">
      <c r="A41" s="14" t="s">
        <v>62</v>
      </c>
      <c r="B41" s="15" t="s">
        <v>23</v>
      </c>
      <c r="C41" s="16">
        <v>44829</v>
      </c>
      <c r="D41" s="17" t="s">
        <v>133</v>
      </c>
      <c r="E41" s="18">
        <v>188</v>
      </c>
      <c r="F41" s="18">
        <v>187</v>
      </c>
      <c r="G41" s="18">
        <v>194</v>
      </c>
      <c r="H41" s="18">
        <v>196</v>
      </c>
      <c r="I41" s="18"/>
      <c r="J41" s="18"/>
      <c r="K41" s="21">
        <v>4</v>
      </c>
      <c r="L41" s="21">
        <v>765</v>
      </c>
      <c r="M41" s="22">
        <v>191.25</v>
      </c>
      <c r="N41" s="23">
        <v>6</v>
      </c>
      <c r="O41" s="24">
        <v>197.25</v>
      </c>
    </row>
    <row r="42" spans="1:15" x14ac:dyDescent="0.3">
      <c r="A42" s="14" t="s">
        <v>62</v>
      </c>
      <c r="B42" s="15" t="s">
        <v>23</v>
      </c>
      <c r="C42" s="16">
        <v>44849</v>
      </c>
      <c r="D42" s="17" t="s">
        <v>32</v>
      </c>
      <c r="E42" s="18">
        <v>194</v>
      </c>
      <c r="F42" s="18">
        <v>196</v>
      </c>
      <c r="G42" s="18">
        <v>195</v>
      </c>
      <c r="H42" s="18">
        <v>197.001</v>
      </c>
      <c r="I42" s="18"/>
      <c r="J42" s="18"/>
      <c r="K42" s="21">
        <v>4</v>
      </c>
      <c r="L42" s="21">
        <v>782.00099999999998</v>
      </c>
      <c r="M42" s="22">
        <v>195.50024999999999</v>
      </c>
      <c r="N42" s="23">
        <v>7</v>
      </c>
      <c r="O42" s="24">
        <v>202.50024999999999</v>
      </c>
    </row>
    <row r="43" spans="1:15" x14ac:dyDescent="0.3">
      <c r="A43" s="14" t="s">
        <v>62</v>
      </c>
      <c r="B43" s="15" t="s">
        <v>23</v>
      </c>
      <c r="C43" s="16">
        <v>44850</v>
      </c>
      <c r="D43" s="17" t="s">
        <v>33</v>
      </c>
      <c r="E43" s="18">
        <v>198</v>
      </c>
      <c r="F43" s="18">
        <v>198</v>
      </c>
      <c r="G43" s="18">
        <v>196</v>
      </c>
      <c r="H43" s="18">
        <v>197</v>
      </c>
      <c r="I43" s="18"/>
      <c r="J43" s="18"/>
      <c r="K43" s="21">
        <v>4</v>
      </c>
      <c r="L43" s="21">
        <v>789</v>
      </c>
      <c r="M43" s="22">
        <v>197.25</v>
      </c>
      <c r="N43" s="23">
        <v>13</v>
      </c>
      <c r="O43" s="24">
        <v>210.25</v>
      </c>
    </row>
    <row r="44" spans="1:15" x14ac:dyDescent="0.3">
      <c r="A44" s="14" t="s">
        <v>62</v>
      </c>
      <c r="B44" s="15" t="s">
        <v>23</v>
      </c>
      <c r="C44" s="16">
        <v>44870</v>
      </c>
      <c r="D44" s="17" t="s">
        <v>39</v>
      </c>
      <c r="E44" s="18">
        <v>196</v>
      </c>
      <c r="F44" s="18">
        <v>196</v>
      </c>
      <c r="G44" s="18">
        <v>194</v>
      </c>
      <c r="H44" s="18">
        <v>199</v>
      </c>
      <c r="I44" s="18">
        <v>192</v>
      </c>
      <c r="J44" s="18">
        <v>197</v>
      </c>
      <c r="K44" s="21">
        <v>6</v>
      </c>
      <c r="L44" s="21">
        <v>1174</v>
      </c>
      <c r="M44" s="22">
        <v>195.66666666666666</v>
      </c>
      <c r="N44" s="23">
        <v>8</v>
      </c>
      <c r="O44" s="24">
        <v>203.66666666666666</v>
      </c>
    </row>
    <row r="45" spans="1:15" x14ac:dyDescent="0.3">
      <c r="A45" s="14" t="s">
        <v>62</v>
      </c>
      <c r="B45" s="15" t="s">
        <v>23</v>
      </c>
      <c r="C45" s="16">
        <v>44878</v>
      </c>
      <c r="D45" s="17" t="s">
        <v>75</v>
      </c>
      <c r="E45" s="18">
        <v>197</v>
      </c>
      <c r="F45" s="18">
        <v>198</v>
      </c>
      <c r="G45" s="18">
        <v>199</v>
      </c>
      <c r="H45" s="18">
        <v>199</v>
      </c>
      <c r="I45" s="18"/>
      <c r="J45" s="18"/>
      <c r="K45" s="21">
        <v>4</v>
      </c>
      <c r="L45" s="21">
        <v>793</v>
      </c>
      <c r="M45" s="22">
        <v>198.25</v>
      </c>
      <c r="N45" s="23">
        <v>11</v>
      </c>
      <c r="O45" s="24">
        <v>209.25</v>
      </c>
    </row>
    <row r="46" spans="1:15" x14ac:dyDescent="0.3">
      <c r="A46" s="14" t="s">
        <v>62</v>
      </c>
      <c r="B46" s="15" t="s">
        <v>23</v>
      </c>
      <c r="C46" s="16">
        <v>44884</v>
      </c>
      <c r="D46" s="17" t="s">
        <v>32</v>
      </c>
      <c r="E46" s="18">
        <v>191</v>
      </c>
      <c r="F46" s="18">
        <v>197</v>
      </c>
      <c r="G46" s="18">
        <v>197</v>
      </c>
      <c r="H46" s="18">
        <v>198</v>
      </c>
      <c r="I46" s="18"/>
      <c r="J46" s="18"/>
      <c r="K46" s="21">
        <v>4</v>
      </c>
      <c r="L46" s="21">
        <v>783</v>
      </c>
      <c r="M46" s="22">
        <v>195.75</v>
      </c>
      <c r="N46" s="23">
        <v>5</v>
      </c>
      <c r="O46" s="24">
        <v>200.75</v>
      </c>
    </row>
    <row r="47" spans="1:15" x14ac:dyDescent="0.3">
      <c r="A47" s="14" t="s">
        <v>62</v>
      </c>
      <c r="B47" s="15" t="s">
        <v>23</v>
      </c>
      <c r="C47" s="16">
        <v>44885</v>
      </c>
      <c r="D47" s="17" t="s">
        <v>33</v>
      </c>
      <c r="E47" s="18">
        <v>194</v>
      </c>
      <c r="F47" s="18">
        <v>198</v>
      </c>
      <c r="G47" s="18">
        <v>197</v>
      </c>
      <c r="H47" s="18">
        <v>196</v>
      </c>
      <c r="I47" s="18"/>
      <c r="J47" s="18"/>
      <c r="K47" s="21">
        <v>4</v>
      </c>
      <c r="L47" s="21">
        <v>785</v>
      </c>
      <c r="M47" s="22">
        <v>196.25</v>
      </c>
      <c r="N47" s="23">
        <v>5</v>
      </c>
      <c r="O47" s="24">
        <v>201.25</v>
      </c>
    </row>
    <row r="48" spans="1:15" x14ac:dyDescent="0.3">
      <c r="A48" s="91"/>
    </row>
    <row r="49" spans="11:15" x14ac:dyDescent="0.3">
      <c r="K49" s="8">
        <f>SUM(K2:K48)</f>
        <v>195</v>
      </c>
      <c r="L49" s="8">
        <f>SUM(L2:L48)</f>
        <v>38032.14</v>
      </c>
      <c r="M49" s="7">
        <f>SUM(L49/K49)</f>
        <v>195.03661538461537</v>
      </c>
      <c r="N49" s="8">
        <f>SUM(N2:N48)</f>
        <v>347</v>
      </c>
      <c r="O49" s="12">
        <f>SUM(M49+N49)</f>
        <v>542.0366153846154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8:J9 B8:C9" name="Range1_10"/>
    <protectedRange algorithmName="SHA-512" hashValue="ON39YdpmFHfN9f47KpiRvqrKx0V9+erV1CNkpWzYhW/Qyc6aT8rEyCrvauWSYGZK2ia3o7vd3akF07acHAFpOA==" saltValue="yVW9XmDwTqEnmpSGai0KYg==" spinCount="100000" sqref="D8:D9" name="Range1_1_6"/>
    <protectedRange algorithmName="SHA-512" hashValue="ON39YdpmFHfN9f47KpiRvqrKx0V9+erV1CNkpWzYhW/Qyc6aT8rEyCrvauWSYGZK2ia3o7vd3akF07acHAFpOA==" saltValue="yVW9XmDwTqEnmpSGai0KYg==" spinCount="100000" sqref="E8:H9" name="Range1_3_3"/>
    <protectedRange algorithmName="SHA-512" hashValue="ON39YdpmFHfN9f47KpiRvqrKx0V9+erV1CNkpWzYhW/Qyc6aT8rEyCrvauWSYGZK2ia3o7vd3akF07acHAFpOA==" saltValue="yVW9XmDwTqEnmpSGai0KYg==" spinCount="100000" sqref="I10:J11 B10:C11" name="Range1_7"/>
    <protectedRange algorithmName="SHA-512" hashValue="ON39YdpmFHfN9f47KpiRvqrKx0V9+erV1CNkpWzYhW/Qyc6aT8rEyCrvauWSYGZK2ia3o7vd3akF07acHAFpOA==" saltValue="yVW9XmDwTqEnmpSGai0KYg==" spinCount="100000" sqref="D10:D11" name="Range1_1_4"/>
    <protectedRange algorithmName="SHA-512" hashValue="ON39YdpmFHfN9f47KpiRvqrKx0V9+erV1CNkpWzYhW/Qyc6aT8rEyCrvauWSYGZK2ia3o7vd3akF07acHAFpOA==" saltValue="yVW9XmDwTqEnmpSGai0KYg==" spinCount="100000" sqref="E10:H11" name="Range1_3_1"/>
    <protectedRange algorithmName="SHA-512" hashValue="ON39YdpmFHfN9f47KpiRvqrKx0V9+erV1CNkpWzYhW/Qyc6aT8rEyCrvauWSYGZK2ia3o7vd3akF07acHAFpOA==" saltValue="yVW9XmDwTqEnmpSGai0KYg==" spinCount="100000" sqref="I13:J13 B13:C13" name="Range1_8"/>
    <protectedRange algorithmName="SHA-512" hashValue="ON39YdpmFHfN9f47KpiRvqrKx0V9+erV1CNkpWzYhW/Qyc6aT8rEyCrvauWSYGZK2ia3o7vd3akF07acHAFpOA==" saltValue="yVW9XmDwTqEnmpSGai0KYg==" spinCount="100000" sqref="D13" name="Range1_1_19"/>
    <protectedRange algorithmName="SHA-512" hashValue="ON39YdpmFHfN9f47KpiRvqrKx0V9+erV1CNkpWzYhW/Qyc6aT8rEyCrvauWSYGZK2ia3o7vd3akF07acHAFpOA==" saltValue="yVW9XmDwTqEnmpSGai0KYg==" spinCount="100000" sqref="E13:H13" name="Range1_3_5"/>
    <protectedRange algorithmName="SHA-512" hashValue="ON39YdpmFHfN9f47KpiRvqrKx0V9+erV1CNkpWzYhW/Qyc6aT8rEyCrvauWSYGZK2ia3o7vd3akF07acHAFpOA==" saltValue="yVW9XmDwTqEnmpSGai0KYg==" spinCount="100000" sqref="E14:J15 B14:C15" name="Range1_9"/>
    <protectedRange algorithmName="SHA-512" hashValue="ON39YdpmFHfN9f47KpiRvqrKx0V9+erV1CNkpWzYhW/Qyc6aT8rEyCrvauWSYGZK2ia3o7vd3akF07acHAFpOA==" saltValue="yVW9XmDwTqEnmpSGai0KYg==" spinCount="100000" sqref="D14:D15" name="Range1_1_20"/>
    <protectedRange algorithmName="SHA-512" hashValue="ON39YdpmFHfN9f47KpiRvqrKx0V9+erV1CNkpWzYhW/Qyc6aT8rEyCrvauWSYGZK2ia3o7vd3akF07acHAFpOA==" saltValue="yVW9XmDwTqEnmpSGai0KYg==" spinCount="100000" sqref="E16:J16 B16:C16" name="Range1_24"/>
    <protectedRange algorithmName="SHA-512" hashValue="ON39YdpmFHfN9f47KpiRvqrKx0V9+erV1CNkpWzYhW/Qyc6aT8rEyCrvauWSYGZK2ia3o7vd3akF07acHAFpOA==" saltValue="yVW9XmDwTqEnmpSGai0KYg==" spinCount="100000" sqref="D16" name="Range1_1_21"/>
    <protectedRange algorithmName="SHA-512" hashValue="ON39YdpmFHfN9f47KpiRvqrKx0V9+erV1CNkpWzYhW/Qyc6aT8rEyCrvauWSYGZK2ia3o7vd3akF07acHAFpOA==" saltValue="yVW9XmDwTqEnmpSGai0KYg==" spinCount="100000" sqref="I18:J18 B18:C18 I20:J21 B20:C21" name="Range1_6"/>
    <protectedRange algorithmName="SHA-512" hashValue="ON39YdpmFHfN9f47KpiRvqrKx0V9+erV1CNkpWzYhW/Qyc6aT8rEyCrvauWSYGZK2ia3o7vd3akF07acHAFpOA==" saltValue="yVW9XmDwTqEnmpSGai0KYg==" spinCount="100000" sqref="D18 D20:D21" name="Range1_1_6_1"/>
    <protectedRange algorithmName="SHA-512" hashValue="ON39YdpmFHfN9f47KpiRvqrKx0V9+erV1CNkpWzYhW/Qyc6aT8rEyCrvauWSYGZK2ia3o7vd3akF07acHAFpOA==" saltValue="yVW9XmDwTqEnmpSGai0KYg==" spinCount="100000" sqref="E18:H18 E20:H21" name="Range1_3_1_1"/>
    <protectedRange algorithmName="SHA-512" hashValue="ON39YdpmFHfN9f47KpiRvqrKx0V9+erV1CNkpWzYhW/Qyc6aT8rEyCrvauWSYGZK2ia3o7vd3akF07acHAFpOA==" saltValue="yVW9XmDwTqEnmpSGai0KYg==" spinCount="100000" sqref="C22" name="Range1_12_1"/>
    <protectedRange algorithmName="SHA-512" hashValue="ON39YdpmFHfN9f47KpiRvqrKx0V9+erV1CNkpWzYhW/Qyc6aT8rEyCrvauWSYGZK2ia3o7vd3akF07acHAFpOA==" saltValue="yVW9XmDwTqEnmpSGai0KYg==" spinCount="100000" sqref="E22:J22 B22" name="Range1_15_1"/>
    <protectedRange algorithmName="SHA-512" hashValue="ON39YdpmFHfN9f47KpiRvqrKx0V9+erV1CNkpWzYhW/Qyc6aT8rEyCrvauWSYGZK2ia3o7vd3akF07acHAFpOA==" saltValue="yVW9XmDwTqEnmpSGai0KYg==" spinCount="100000" sqref="D22" name="Range1_1_4_2"/>
    <protectedRange algorithmName="SHA-512" hashValue="ON39YdpmFHfN9f47KpiRvqrKx0V9+erV1CNkpWzYhW/Qyc6aT8rEyCrvauWSYGZK2ia3o7vd3akF07acHAFpOA==" saltValue="yVW9XmDwTqEnmpSGai0KYg==" spinCount="100000" sqref="E23:J25 B23:C25" name="Range1_2_3"/>
    <protectedRange algorithmName="SHA-512" hashValue="ON39YdpmFHfN9f47KpiRvqrKx0V9+erV1CNkpWzYhW/Qyc6aT8rEyCrvauWSYGZK2ia3o7vd3akF07acHAFpOA==" saltValue="yVW9XmDwTqEnmpSGai0KYg==" spinCount="100000" sqref="D23:D25" name="Range1_1_1_4"/>
    <protectedRange algorithmName="SHA-512" hashValue="ON39YdpmFHfN9f47KpiRvqrKx0V9+erV1CNkpWzYhW/Qyc6aT8rEyCrvauWSYGZK2ia3o7vd3akF07acHAFpOA==" saltValue="yVW9XmDwTqEnmpSGai0KYg==" spinCount="100000" sqref="B26:C26 I26:J26" name="Range1_6_1"/>
    <protectedRange algorithmName="SHA-512" hashValue="ON39YdpmFHfN9f47KpiRvqrKx0V9+erV1CNkpWzYhW/Qyc6aT8rEyCrvauWSYGZK2ia3o7vd3akF07acHAFpOA==" saltValue="yVW9XmDwTqEnmpSGai0KYg==" spinCount="100000" sqref="D26" name="Range1_1_6_2"/>
    <protectedRange algorithmName="SHA-512" hashValue="ON39YdpmFHfN9f47KpiRvqrKx0V9+erV1CNkpWzYhW/Qyc6aT8rEyCrvauWSYGZK2ia3o7vd3akF07acHAFpOA==" saltValue="yVW9XmDwTqEnmpSGai0KYg==" spinCount="100000" sqref="E26:H26" name="Range1_3_3_1"/>
    <protectedRange algorithmName="SHA-512" hashValue="ON39YdpmFHfN9f47KpiRvqrKx0V9+erV1CNkpWzYhW/Qyc6aT8rEyCrvauWSYGZK2ia3o7vd3akF07acHAFpOA==" saltValue="yVW9XmDwTqEnmpSGai0KYg==" spinCount="100000" sqref="B27:C28 E27:J28" name="Range1_9_1"/>
    <protectedRange algorithmName="SHA-512" hashValue="ON39YdpmFHfN9f47KpiRvqrKx0V9+erV1CNkpWzYhW/Qyc6aT8rEyCrvauWSYGZK2ia3o7vd3akF07acHAFpOA==" saltValue="yVW9XmDwTqEnmpSGai0KYg==" spinCount="100000" sqref="D27:D28" name="Range1_1_7"/>
    <protectedRange sqref="B29:C30 E29:J30" name="Range1_4"/>
    <protectedRange sqref="D29:D30" name="Range1_1_3"/>
    <protectedRange algorithmName="SHA-512" hashValue="ON39YdpmFHfN9f47KpiRvqrKx0V9+erV1CNkpWzYhW/Qyc6aT8rEyCrvauWSYGZK2ia3o7vd3akF07acHAFpOA==" saltValue="yVW9XmDwTqEnmpSGai0KYg==" spinCount="100000" sqref="B31:C31 E31:J31" name="Range1_4_1"/>
    <protectedRange algorithmName="SHA-512" hashValue="ON39YdpmFHfN9f47KpiRvqrKx0V9+erV1CNkpWzYhW/Qyc6aT8rEyCrvauWSYGZK2ia3o7vd3akF07acHAFpOA==" saltValue="yVW9XmDwTqEnmpSGai0KYg==" spinCount="100000" sqref="D31" name="Range1_1_2"/>
    <protectedRange algorithmName="SHA-512" hashValue="ON39YdpmFHfN9f47KpiRvqrKx0V9+erV1CNkpWzYhW/Qyc6aT8rEyCrvauWSYGZK2ia3o7vd3akF07acHAFpOA==" saltValue="yVW9XmDwTqEnmpSGai0KYg==" spinCount="100000" sqref="B32:C32 E32:J32" name="Range1_5"/>
    <protectedRange algorithmName="SHA-512" hashValue="ON39YdpmFHfN9f47KpiRvqrKx0V9+erV1CNkpWzYhW/Qyc6aT8rEyCrvauWSYGZK2ia3o7vd3akF07acHAFpOA==" saltValue="yVW9XmDwTqEnmpSGai0KYg==" spinCount="100000" sqref="D32" name="Range1_1_3_1"/>
    <protectedRange algorithmName="SHA-512" hashValue="ON39YdpmFHfN9f47KpiRvqrKx0V9+erV1CNkpWzYhW/Qyc6aT8rEyCrvauWSYGZK2ia3o7vd3akF07acHAFpOA==" saltValue="yVW9XmDwTqEnmpSGai0KYg==" spinCount="100000" sqref="I33:J34 B33:C34" name="Range1_2_2_2"/>
    <protectedRange algorithmName="SHA-512" hashValue="ON39YdpmFHfN9f47KpiRvqrKx0V9+erV1CNkpWzYhW/Qyc6aT8rEyCrvauWSYGZK2ia3o7vd3akF07acHAFpOA==" saltValue="yVW9XmDwTqEnmpSGai0KYg==" spinCount="100000" sqref="D33:D34" name="Range1_1_1_4_2"/>
    <protectedRange algorithmName="SHA-512" hashValue="ON39YdpmFHfN9f47KpiRvqrKx0V9+erV1CNkpWzYhW/Qyc6aT8rEyCrvauWSYGZK2ia3o7vd3akF07acHAFpOA==" saltValue="yVW9XmDwTqEnmpSGai0KYg==" spinCount="100000" sqref="E33:H34" name="Range1_3_1_2_2"/>
    <protectedRange algorithmName="SHA-512" hashValue="ON39YdpmFHfN9f47KpiRvqrKx0V9+erV1CNkpWzYhW/Qyc6aT8rEyCrvauWSYGZK2ia3o7vd3akF07acHAFpOA==" saltValue="yVW9XmDwTqEnmpSGai0KYg==" spinCount="100000" sqref="I36:J36 B36:C36" name="Range1_9_2"/>
    <protectedRange algorithmName="SHA-512" hashValue="ON39YdpmFHfN9f47KpiRvqrKx0V9+erV1CNkpWzYhW/Qyc6aT8rEyCrvauWSYGZK2ia3o7vd3akF07acHAFpOA==" saltValue="yVW9XmDwTqEnmpSGai0KYg==" spinCount="100000" sqref="D36" name="Range1_1_6_3"/>
    <protectedRange algorithmName="SHA-512" hashValue="ON39YdpmFHfN9f47KpiRvqrKx0V9+erV1CNkpWzYhW/Qyc6aT8rEyCrvauWSYGZK2ia3o7vd3akF07acHAFpOA==" saltValue="yVW9XmDwTqEnmpSGai0KYg==" spinCount="100000" sqref="E36:H36" name="Range1_3_3_3"/>
    <protectedRange algorithmName="SHA-512" hashValue="ON39YdpmFHfN9f47KpiRvqrKx0V9+erV1CNkpWzYhW/Qyc6aT8rEyCrvauWSYGZK2ia3o7vd3akF07acHAFpOA==" saltValue="yVW9XmDwTqEnmpSGai0KYg==" spinCount="100000" sqref="I37:J37 B37:C37" name="Range1_24_1"/>
    <protectedRange algorithmName="SHA-512" hashValue="ON39YdpmFHfN9f47KpiRvqrKx0V9+erV1CNkpWzYhW/Qyc6aT8rEyCrvauWSYGZK2ia3o7vd3akF07acHAFpOA==" saltValue="yVW9XmDwTqEnmpSGai0KYg==" spinCount="100000" sqref="D37" name="Range1_1_9"/>
    <protectedRange algorithmName="SHA-512" hashValue="ON39YdpmFHfN9f47KpiRvqrKx0V9+erV1CNkpWzYhW/Qyc6aT8rEyCrvauWSYGZK2ia3o7vd3akF07acHAFpOA==" saltValue="yVW9XmDwTqEnmpSGai0KYg==" spinCount="100000" sqref="E37:H37" name="Range1_3_6"/>
    <protectedRange algorithmName="SHA-512" hashValue="ON39YdpmFHfN9f47KpiRvqrKx0V9+erV1CNkpWzYhW/Qyc6aT8rEyCrvauWSYGZK2ia3o7vd3akF07acHAFpOA==" saltValue="yVW9XmDwTqEnmpSGai0KYg==" spinCount="100000" sqref="E39:J41 B39:C41" name="Range1_2_1_1"/>
    <protectedRange algorithmName="SHA-512" hashValue="ON39YdpmFHfN9f47KpiRvqrKx0V9+erV1CNkpWzYhW/Qyc6aT8rEyCrvauWSYGZK2ia3o7vd3akF07acHAFpOA==" saltValue="yVW9XmDwTqEnmpSGai0KYg==" spinCount="100000" sqref="D39:D41" name="Range1_1_3_1_1"/>
    <protectedRange algorithmName="SHA-512" hashValue="ON39YdpmFHfN9f47KpiRvqrKx0V9+erV1CNkpWzYhW/Qyc6aT8rEyCrvauWSYGZK2ia3o7vd3akF07acHAFpOA==" saltValue="yVW9XmDwTqEnmpSGai0KYg==" spinCount="100000" sqref="E42:J43 B42:C43" name="Range1_5_12"/>
    <protectedRange algorithmName="SHA-512" hashValue="ON39YdpmFHfN9f47KpiRvqrKx0V9+erV1CNkpWzYhW/Qyc6aT8rEyCrvauWSYGZK2ia3o7vd3akF07acHAFpOA==" saltValue="yVW9XmDwTqEnmpSGai0KYg==" spinCount="100000" sqref="D42:D43" name="Range1_1_3_12"/>
    <protectedRange algorithmName="SHA-512" hashValue="ON39YdpmFHfN9f47KpiRvqrKx0V9+erV1CNkpWzYhW/Qyc6aT8rEyCrvauWSYGZK2ia3o7vd3akF07acHAFpOA==" saltValue="yVW9XmDwTqEnmpSGai0KYg==" spinCount="100000" sqref="E44:J44 B44:C44" name="Range1_13_1"/>
    <protectedRange algorithmName="SHA-512" hashValue="ON39YdpmFHfN9f47KpiRvqrKx0V9+erV1CNkpWzYhW/Qyc6aT8rEyCrvauWSYGZK2ia3o7vd3akF07acHAFpOA==" saltValue="yVW9XmDwTqEnmpSGai0KYg==" spinCount="100000" sqref="D44" name="Range1_1_7_2"/>
    <protectedRange algorithmName="SHA-512" hashValue="ON39YdpmFHfN9f47KpiRvqrKx0V9+erV1CNkpWzYhW/Qyc6aT8rEyCrvauWSYGZK2ia3o7vd3akF07acHAFpOA==" saltValue="yVW9XmDwTqEnmpSGai0KYg==" spinCount="100000" sqref="I45:J45 B45:C45" name="Range1_18"/>
    <protectedRange algorithmName="SHA-512" hashValue="ON39YdpmFHfN9f47KpiRvqrKx0V9+erV1CNkpWzYhW/Qyc6aT8rEyCrvauWSYGZK2ia3o7vd3akF07acHAFpOA==" saltValue="yVW9XmDwTqEnmpSGai0KYg==" spinCount="100000" sqref="D45" name="Range1_1_13"/>
    <protectedRange algorithmName="SHA-512" hashValue="ON39YdpmFHfN9f47KpiRvqrKx0V9+erV1CNkpWzYhW/Qyc6aT8rEyCrvauWSYGZK2ia3o7vd3akF07acHAFpOA==" saltValue="yVW9XmDwTqEnmpSGai0KYg==" spinCount="100000" sqref="E45:H45" name="Range1_3_4"/>
    <protectedRange algorithmName="SHA-512" hashValue="ON39YdpmFHfN9f47KpiRvqrKx0V9+erV1CNkpWzYhW/Qyc6aT8rEyCrvauWSYGZK2ia3o7vd3akF07acHAFpOA==" saltValue="yVW9XmDwTqEnmpSGai0KYg==" spinCount="100000" sqref="E47:J47 B47:C47" name="Range1_4_1_1_1_19_1_1"/>
    <protectedRange algorithmName="SHA-512" hashValue="ON39YdpmFHfN9f47KpiRvqrKx0V9+erV1CNkpWzYhW/Qyc6aT8rEyCrvauWSYGZK2ia3o7vd3akF07acHAFpOA==" saltValue="yVW9XmDwTqEnmpSGai0KYg==" spinCount="100000" sqref="D47" name="Range1_1_4_1_1_14_1_1"/>
  </protectedRanges>
  <autoFilter ref="A1:O37" xr:uid="{11AFC49C-585D-464B-A8BD-592288BF9CCB}">
    <filterColumn colId="3">
      <filters>
        <filter val="Elberton, GA"/>
        <filter val="Elberton, GA #2"/>
      </filters>
    </filterColumn>
  </autoFilter>
  <sortState xmlns:xlrd2="http://schemas.microsoft.com/office/spreadsheetml/2017/richdata2" ref="A2:O41">
    <sortCondition ref="C2:C41"/>
  </sortState>
  <phoneticPr fontId="15" type="noConversion"/>
  <conditionalFormatting sqref="E2">
    <cfRule type="top10" dxfId="6194" priority="230" rank="1"/>
  </conditionalFormatting>
  <conditionalFormatting sqref="F2">
    <cfRule type="top10" dxfId="6193" priority="229" rank="1"/>
  </conditionalFormatting>
  <conditionalFormatting sqref="G2">
    <cfRule type="top10" dxfId="6192" priority="228" rank="1"/>
  </conditionalFormatting>
  <conditionalFormatting sqref="H2">
    <cfRule type="top10" dxfId="6191" priority="227" rank="1"/>
  </conditionalFormatting>
  <conditionalFormatting sqref="I2">
    <cfRule type="top10" dxfId="6190" priority="226" rank="1"/>
  </conditionalFormatting>
  <conditionalFormatting sqref="J2">
    <cfRule type="top10" dxfId="6189" priority="225" rank="1"/>
  </conditionalFormatting>
  <conditionalFormatting sqref="E4">
    <cfRule type="top10" dxfId="6188" priority="224" rank="1"/>
  </conditionalFormatting>
  <conditionalFormatting sqref="F4">
    <cfRule type="top10" dxfId="6187" priority="223" rank="1"/>
  </conditionalFormatting>
  <conditionalFormatting sqref="G4">
    <cfRule type="top10" dxfId="6186" priority="222" rank="1"/>
  </conditionalFormatting>
  <conditionalFormatting sqref="H4">
    <cfRule type="top10" dxfId="6185" priority="221" rank="1"/>
  </conditionalFormatting>
  <conditionalFormatting sqref="I4">
    <cfRule type="top10" dxfId="6184" priority="220" rank="1"/>
  </conditionalFormatting>
  <conditionalFormatting sqref="J4">
    <cfRule type="top10" dxfId="6183" priority="219" rank="1"/>
  </conditionalFormatting>
  <conditionalFormatting sqref="E5">
    <cfRule type="top10" dxfId="6182" priority="218" rank="1"/>
  </conditionalFormatting>
  <conditionalFormatting sqref="F5">
    <cfRule type="top10" dxfId="6181" priority="217" rank="1"/>
  </conditionalFormatting>
  <conditionalFormatting sqref="G5">
    <cfRule type="top10" dxfId="6180" priority="216" rank="1"/>
  </conditionalFormatting>
  <conditionalFormatting sqref="H5">
    <cfRule type="top10" dxfId="6179" priority="215" rank="1"/>
  </conditionalFormatting>
  <conditionalFormatting sqref="I5">
    <cfRule type="top10" dxfId="6178" priority="214" rank="1"/>
  </conditionalFormatting>
  <conditionalFormatting sqref="J5">
    <cfRule type="top10" dxfId="6177" priority="213" rank="1"/>
  </conditionalFormatting>
  <conditionalFormatting sqref="E6">
    <cfRule type="top10" dxfId="6176" priority="212" rank="1"/>
  </conditionalFormatting>
  <conditionalFormatting sqref="F6">
    <cfRule type="top10" dxfId="6175" priority="211" rank="1"/>
  </conditionalFormatting>
  <conditionalFormatting sqref="G6">
    <cfRule type="top10" dxfId="6174" priority="210" rank="1"/>
  </conditionalFormatting>
  <conditionalFormatting sqref="H6">
    <cfRule type="top10" dxfId="6173" priority="209" rank="1"/>
  </conditionalFormatting>
  <conditionalFormatting sqref="I6">
    <cfRule type="top10" dxfId="6172" priority="208" rank="1"/>
  </conditionalFormatting>
  <conditionalFormatting sqref="J6">
    <cfRule type="top10" dxfId="6171" priority="207" rank="1"/>
  </conditionalFormatting>
  <conditionalFormatting sqref="E7">
    <cfRule type="top10" dxfId="6170" priority="206" rank="1"/>
  </conditionalFormatting>
  <conditionalFormatting sqref="F7">
    <cfRule type="top10" dxfId="6169" priority="205" rank="1"/>
  </conditionalFormatting>
  <conditionalFormatting sqref="G7">
    <cfRule type="top10" dxfId="6168" priority="204" rank="1"/>
  </conditionalFormatting>
  <conditionalFormatting sqref="H7">
    <cfRule type="top10" dxfId="6167" priority="203" rank="1"/>
  </conditionalFormatting>
  <conditionalFormatting sqref="I7">
    <cfRule type="top10" dxfId="6166" priority="202" rank="1"/>
  </conditionalFormatting>
  <conditionalFormatting sqref="J7">
    <cfRule type="top10" dxfId="6165" priority="201" rank="1"/>
  </conditionalFormatting>
  <conditionalFormatting sqref="F8:F9">
    <cfRule type="top10" dxfId="6164" priority="198" rank="1"/>
  </conditionalFormatting>
  <conditionalFormatting sqref="I8:I9">
    <cfRule type="top10" dxfId="6163" priority="195" rank="1"/>
    <cfRule type="top10" dxfId="6162" priority="200" rank="1"/>
  </conditionalFormatting>
  <conditionalFormatting sqref="E8:E9">
    <cfRule type="top10" dxfId="6161" priority="199" rank="1"/>
  </conditionalFormatting>
  <conditionalFormatting sqref="G8:G9">
    <cfRule type="top10" dxfId="6160" priority="197" rank="1"/>
  </conditionalFormatting>
  <conditionalFormatting sqref="H8:H9">
    <cfRule type="top10" dxfId="6159" priority="196" rank="1"/>
  </conditionalFormatting>
  <conditionalFormatting sqref="J8:J9">
    <cfRule type="top10" dxfId="6158" priority="194" rank="1"/>
  </conditionalFormatting>
  <conditionalFormatting sqref="E8:J9">
    <cfRule type="cellIs" dxfId="6157" priority="193" operator="greaterThanOrEqual">
      <formula>200</formula>
    </cfRule>
  </conditionalFormatting>
  <conditionalFormatting sqref="F10:F11">
    <cfRule type="top10" dxfId="6156" priority="190" rank="1"/>
  </conditionalFormatting>
  <conditionalFormatting sqref="I10:I11">
    <cfRule type="top10" dxfId="6155" priority="187" rank="1"/>
    <cfRule type="top10" dxfId="6154" priority="192" rank="1"/>
  </conditionalFormatting>
  <conditionalFormatting sqref="E10:E11">
    <cfRule type="top10" dxfId="6153" priority="191" rank="1"/>
  </conditionalFormatting>
  <conditionalFormatting sqref="G10:G11">
    <cfRule type="top10" dxfId="6152" priority="189" rank="1"/>
  </conditionalFormatting>
  <conditionalFormatting sqref="H10:H11">
    <cfRule type="top10" dxfId="6151" priority="188" rank="1"/>
  </conditionalFormatting>
  <conditionalFormatting sqref="J10:J11">
    <cfRule type="top10" dxfId="6150" priority="186" rank="1"/>
  </conditionalFormatting>
  <conditionalFormatting sqref="E10:J11">
    <cfRule type="cellIs" dxfId="6149" priority="185" operator="greaterThanOrEqual">
      <formula>200</formula>
    </cfRule>
  </conditionalFormatting>
  <conditionalFormatting sqref="E12">
    <cfRule type="top10" dxfId="6148" priority="184" rank="1"/>
  </conditionalFormatting>
  <conditionalFormatting sqref="F12">
    <cfRule type="top10" dxfId="6147" priority="183" rank="1"/>
  </conditionalFormatting>
  <conditionalFormatting sqref="G12">
    <cfRule type="top10" dxfId="6146" priority="182" rank="1"/>
  </conditionalFormatting>
  <conditionalFormatting sqref="H12">
    <cfRule type="top10" dxfId="6145" priority="181" rank="1"/>
  </conditionalFormatting>
  <conditionalFormatting sqref="I12">
    <cfRule type="top10" dxfId="6144" priority="180" rank="1"/>
  </conditionalFormatting>
  <conditionalFormatting sqref="J12">
    <cfRule type="top10" dxfId="6143" priority="179" rank="1"/>
  </conditionalFormatting>
  <conditionalFormatting sqref="F13">
    <cfRule type="top10" dxfId="6142" priority="176" rank="1"/>
  </conditionalFormatting>
  <conditionalFormatting sqref="I13">
    <cfRule type="top10" dxfId="6141" priority="173" rank="1"/>
    <cfRule type="top10" dxfId="6140" priority="178" rank="1"/>
  </conditionalFormatting>
  <conditionalFormatting sqref="E13">
    <cfRule type="top10" dxfId="6139" priority="177" rank="1"/>
  </conditionalFormatting>
  <conditionalFormatting sqref="G13">
    <cfRule type="top10" dxfId="6138" priority="175" rank="1"/>
  </conditionalFormatting>
  <conditionalFormatting sqref="H13">
    <cfRule type="top10" dxfId="6137" priority="174" rank="1"/>
  </conditionalFormatting>
  <conditionalFormatting sqref="J13">
    <cfRule type="top10" dxfId="6136" priority="172" rank="1"/>
  </conditionalFormatting>
  <conditionalFormatting sqref="E13:J13">
    <cfRule type="cellIs" dxfId="6135" priority="171" operator="greaterThanOrEqual">
      <formula>200</formula>
    </cfRule>
  </conditionalFormatting>
  <conditionalFormatting sqref="F14:F15">
    <cfRule type="top10" dxfId="6134" priority="165" rank="1"/>
  </conditionalFormatting>
  <conditionalFormatting sqref="G14:G15">
    <cfRule type="top10" dxfId="6133" priority="166" rank="1"/>
  </conditionalFormatting>
  <conditionalFormatting sqref="H14:H15">
    <cfRule type="top10" dxfId="6132" priority="167" rank="1"/>
  </conditionalFormatting>
  <conditionalFormatting sqref="I14:I15">
    <cfRule type="top10" dxfId="6131" priority="168" rank="1"/>
  </conditionalFormatting>
  <conditionalFormatting sqref="J14:J15">
    <cfRule type="top10" dxfId="6130" priority="169" rank="1"/>
  </conditionalFormatting>
  <conditionalFormatting sqref="E14:E15">
    <cfRule type="top10" dxfId="6129" priority="170" rank="1"/>
  </conditionalFormatting>
  <conditionalFormatting sqref="E14:J15">
    <cfRule type="cellIs" dxfId="6128" priority="164" operator="equal">
      <formula>200</formula>
    </cfRule>
  </conditionalFormatting>
  <conditionalFormatting sqref="F16">
    <cfRule type="top10" dxfId="6127" priority="158" rank="1"/>
  </conditionalFormatting>
  <conditionalFormatting sqref="G16">
    <cfRule type="top10" dxfId="6126" priority="159" rank="1"/>
  </conditionalFormatting>
  <conditionalFormatting sqref="H16">
    <cfRule type="top10" dxfId="6125" priority="160" rank="1"/>
  </conditionalFormatting>
  <conditionalFormatting sqref="I16">
    <cfRule type="top10" dxfId="6124" priority="161" rank="1"/>
  </conditionalFormatting>
  <conditionalFormatting sqref="J16">
    <cfRule type="top10" dxfId="6123" priority="162" rank="1"/>
  </conditionalFormatting>
  <conditionalFormatting sqref="E16">
    <cfRule type="top10" dxfId="6122" priority="163" rank="1"/>
  </conditionalFormatting>
  <conditionalFormatting sqref="E16:J16">
    <cfRule type="cellIs" dxfId="6121" priority="157" operator="equal">
      <formula>200</formula>
    </cfRule>
  </conditionalFormatting>
  <conditionalFormatting sqref="E17">
    <cfRule type="top10" dxfId="6120" priority="156" rank="1"/>
  </conditionalFormatting>
  <conditionalFormatting sqref="F17">
    <cfRule type="top10" dxfId="6119" priority="155" rank="1"/>
  </conditionalFormatting>
  <conditionalFormatting sqref="G17">
    <cfRule type="top10" dxfId="6118" priority="154" rank="1"/>
  </conditionalFormatting>
  <conditionalFormatting sqref="H17">
    <cfRule type="top10" dxfId="6117" priority="153" rank="1"/>
  </conditionalFormatting>
  <conditionalFormatting sqref="I17">
    <cfRule type="top10" dxfId="6116" priority="152" rank="1"/>
  </conditionalFormatting>
  <conditionalFormatting sqref="J17">
    <cfRule type="top10" dxfId="6115" priority="151" rank="1"/>
  </conditionalFormatting>
  <conditionalFormatting sqref="F18 F20:F21">
    <cfRule type="top10" dxfId="6114" priority="145" rank="1"/>
  </conditionalFormatting>
  <conditionalFormatting sqref="G18 G20:G21">
    <cfRule type="top10" dxfId="6113" priority="146" rank="1"/>
  </conditionalFormatting>
  <conditionalFormatting sqref="H18 H20:H21">
    <cfRule type="top10" dxfId="6112" priority="147" rank="1"/>
  </conditionalFormatting>
  <conditionalFormatting sqref="I18 I20:I21">
    <cfRule type="top10" dxfId="6111" priority="148" rank="1"/>
  </conditionalFormatting>
  <conditionalFormatting sqref="J18 J20:J21">
    <cfRule type="top10" dxfId="6110" priority="149" rank="1"/>
  </conditionalFormatting>
  <conditionalFormatting sqref="E18 E20:E21">
    <cfRule type="top10" dxfId="6109" priority="150" rank="1"/>
  </conditionalFormatting>
  <conditionalFormatting sqref="F22">
    <cfRule type="top10" dxfId="6108" priority="139" rank="1"/>
  </conditionalFormatting>
  <conditionalFormatting sqref="G22">
    <cfRule type="top10" dxfId="6107" priority="140" rank="1"/>
  </conditionalFormatting>
  <conditionalFormatting sqref="H22">
    <cfRule type="top10" dxfId="6106" priority="141" rank="1"/>
  </conditionalFormatting>
  <conditionalFormatting sqref="I22">
    <cfRule type="top10" dxfId="6105" priority="142" rank="1"/>
  </conditionalFormatting>
  <conditionalFormatting sqref="J22">
    <cfRule type="top10" dxfId="6104" priority="143" rank="1"/>
  </conditionalFormatting>
  <conditionalFormatting sqref="E22">
    <cfRule type="top10" dxfId="6103" priority="144" rank="1"/>
  </conditionalFormatting>
  <conditionalFormatting sqref="E22:J22">
    <cfRule type="cellIs" dxfId="6102" priority="138" operator="equal">
      <formula>200</formula>
    </cfRule>
  </conditionalFormatting>
  <conditionalFormatting sqref="I23:I25">
    <cfRule type="top10" dxfId="6101" priority="132" rank="1"/>
  </conditionalFormatting>
  <conditionalFormatting sqref="H23:H25">
    <cfRule type="top10" dxfId="6100" priority="133" rank="1"/>
  </conditionalFormatting>
  <conditionalFormatting sqref="G23:G25">
    <cfRule type="top10" dxfId="6099" priority="134" rank="1"/>
  </conditionalFormatting>
  <conditionalFormatting sqref="F23:F25">
    <cfRule type="top10" dxfId="6098" priority="135" rank="1"/>
  </conditionalFormatting>
  <conditionalFormatting sqref="E23:E25">
    <cfRule type="top10" dxfId="6097" priority="136" rank="1"/>
  </conditionalFormatting>
  <conditionalFormatting sqref="J23:J25">
    <cfRule type="top10" dxfId="6096" priority="137" rank="1"/>
  </conditionalFormatting>
  <conditionalFormatting sqref="E23:J25">
    <cfRule type="cellIs" dxfId="6095" priority="131" operator="equal">
      <formula>200</formula>
    </cfRule>
  </conditionalFormatting>
  <conditionalFormatting sqref="E26:J26">
    <cfRule type="cellIs" dxfId="6094" priority="130" operator="greaterThanOrEqual">
      <formula>200</formula>
    </cfRule>
  </conditionalFormatting>
  <conditionalFormatting sqref="F26">
    <cfRule type="top10" dxfId="6093" priority="127" rank="1"/>
  </conditionalFormatting>
  <conditionalFormatting sqref="I26">
    <cfRule type="top10" dxfId="6092" priority="124" rank="1"/>
    <cfRule type="top10" dxfId="6091" priority="129" rank="1"/>
  </conditionalFormatting>
  <conditionalFormatting sqref="E26">
    <cfRule type="top10" dxfId="6090" priority="128" rank="1"/>
  </conditionalFormatting>
  <conditionalFormatting sqref="G26">
    <cfRule type="top10" dxfId="6089" priority="126" rank="1"/>
  </conditionalFormatting>
  <conditionalFormatting sqref="H26">
    <cfRule type="top10" dxfId="6088" priority="125" rank="1"/>
  </conditionalFormatting>
  <conditionalFormatting sqref="J26">
    <cfRule type="top10" dxfId="6087" priority="123" rank="1"/>
  </conditionalFormatting>
  <conditionalFormatting sqref="I27:I28">
    <cfRule type="top10" dxfId="6086" priority="117" rank="1"/>
  </conditionalFormatting>
  <conditionalFormatting sqref="H27:H28">
    <cfRule type="top10" dxfId="6085" priority="118" rank="1"/>
  </conditionalFormatting>
  <conditionalFormatting sqref="G27:G28">
    <cfRule type="top10" dxfId="6084" priority="119" rank="1"/>
  </conditionalFormatting>
  <conditionalFormatting sqref="F27:F28">
    <cfRule type="top10" dxfId="6083" priority="120" rank="1"/>
  </conditionalFormatting>
  <conditionalFormatting sqref="E27:E28">
    <cfRule type="top10" dxfId="6082" priority="121" rank="1"/>
  </conditionalFormatting>
  <conditionalFormatting sqref="J27:J28">
    <cfRule type="top10" dxfId="6081" priority="122" rank="1"/>
  </conditionalFormatting>
  <conditionalFormatting sqref="E27:J28">
    <cfRule type="cellIs" dxfId="6080" priority="116" operator="equal">
      <formula>200</formula>
    </cfRule>
  </conditionalFormatting>
  <conditionalFormatting sqref="E29:E30">
    <cfRule type="top10" dxfId="6079" priority="115" rank="1"/>
  </conditionalFormatting>
  <conditionalFormatting sqref="F29:F30">
    <cfRule type="top10" dxfId="6078" priority="114" rank="1"/>
  </conditionalFormatting>
  <conditionalFormatting sqref="G29:G30">
    <cfRule type="top10" dxfId="6077" priority="113" rank="1"/>
  </conditionalFormatting>
  <conditionalFormatting sqref="H29:H30">
    <cfRule type="top10" dxfId="6076" priority="112" rank="1"/>
  </conditionalFormatting>
  <conditionalFormatting sqref="I29:I30">
    <cfRule type="top10" dxfId="6075" priority="111" rank="1"/>
  </conditionalFormatting>
  <conditionalFormatting sqref="J29:J30">
    <cfRule type="top10" dxfId="6074" priority="110" rank="1"/>
  </conditionalFormatting>
  <conditionalFormatting sqref="E31:J31">
    <cfRule type="cellIs" dxfId="6073" priority="103" operator="equal">
      <formula>200</formula>
    </cfRule>
  </conditionalFormatting>
  <conditionalFormatting sqref="F32">
    <cfRule type="top10" dxfId="6072" priority="97" rank="1"/>
  </conditionalFormatting>
  <conditionalFormatting sqref="G32">
    <cfRule type="top10" dxfId="6071" priority="98" rank="1"/>
  </conditionalFormatting>
  <conditionalFormatting sqref="H32">
    <cfRule type="top10" dxfId="6070" priority="99" rank="1"/>
  </conditionalFormatting>
  <conditionalFormatting sqref="I32">
    <cfRule type="top10" dxfId="6069" priority="100" rank="1"/>
  </conditionalFormatting>
  <conditionalFormatting sqref="J32">
    <cfRule type="top10" dxfId="6068" priority="101" rank="1"/>
  </conditionalFormatting>
  <conditionalFormatting sqref="E32">
    <cfRule type="top10" dxfId="6067" priority="102" rank="1"/>
  </conditionalFormatting>
  <conditionalFormatting sqref="E32:J32">
    <cfRule type="cellIs" dxfId="6066" priority="96" operator="equal">
      <formula>200</formula>
    </cfRule>
  </conditionalFormatting>
  <conditionalFormatting sqref="F31">
    <cfRule type="top10" dxfId="6065" priority="104" rank="1"/>
  </conditionalFormatting>
  <conditionalFormatting sqref="G31">
    <cfRule type="top10" dxfId="6064" priority="105" rank="1"/>
  </conditionalFormatting>
  <conditionalFormatting sqref="H31">
    <cfRule type="top10" dxfId="6063" priority="106" rank="1"/>
  </conditionalFormatting>
  <conditionalFormatting sqref="I31">
    <cfRule type="top10" dxfId="6062" priority="107" rank="1"/>
  </conditionalFormatting>
  <conditionalFormatting sqref="J31">
    <cfRule type="top10" dxfId="6061" priority="108" rank="1"/>
  </conditionalFormatting>
  <conditionalFormatting sqref="E31">
    <cfRule type="top10" dxfId="6060" priority="109" rank="1"/>
  </conditionalFormatting>
  <conditionalFormatting sqref="F33:F34">
    <cfRule type="top10" dxfId="6059" priority="90" rank="1"/>
  </conditionalFormatting>
  <conditionalFormatting sqref="G33:G34">
    <cfRule type="top10" dxfId="6058" priority="91" rank="1"/>
  </conditionalFormatting>
  <conditionalFormatting sqref="H33:H34">
    <cfRule type="top10" dxfId="6057" priority="92" rank="1"/>
  </conditionalFormatting>
  <conditionalFormatting sqref="I33:I34">
    <cfRule type="top10" dxfId="6056" priority="93" rank="1"/>
  </conditionalFormatting>
  <conditionalFormatting sqref="J33:J34">
    <cfRule type="top10" dxfId="6055" priority="94" rank="1"/>
  </conditionalFormatting>
  <conditionalFormatting sqref="E33:E34">
    <cfRule type="top10" dxfId="6054" priority="95" rank="1"/>
  </conditionalFormatting>
  <conditionalFormatting sqref="I36">
    <cfRule type="top10" dxfId="6053" priority="77" rank="1"/>
  </conditionalFormatting>
  <conditionalFormatting sqref="E36">
    <cfRule type="top10" dxfId="6052" priority="81" rank="1"/>
  </conditionalFormatting>
  <conditionalFormatting sqref="G36">
    <cfRule type="top10" dxfId="6051" priority="79" rank="1"/>
  </conditionalFormatting>
  <conditionalFormatting sqref="H36">
    <cfRule type="top10" dxfId="6050" priority="78" rank="1"/>
  </conditionalFormatting>
  <conditionalFormatting sqref="J36">
    <cfRule type="top10" dxfId="6049" priority="76" rank="1"/>
  </conditionalFormatting>
  <conditionalFormatting sqref="F36">
    <cfRule type="top10" dxfId="6048" priority="80" rank="1"/>
  </conditionalFormatting>
  <conditionalFormatting sqref="I37">
    <cfRule type="top10" dxfId="6047" priority="71" rank="1"/>
  </conditionalFormatting>
  <conditionalFormatting sqref="E37">
    <cfRule type="top10" dxfId="6046" priority="75" rank="1"/>
  </conditionalFormatting>
  <conditionalFormatting sqref="G37">
    <cfRule type="top10" dxfId="6045" priority="73" rank="1"/>
  </conditionalFormatting>
  <conditionalFormatting sqref="H37">
    <cfRule type="top10" dxfId="6044" priority="72" rank="1"/>
  </conditionalFormatting>
  <conditionalFormatting sqref="J37">
    <cfRule type="top10" dxfId="6043" priority="70" rank="1"/>
  </conditionalFormatting>
  <conditionalFormatting sqref="F37">
    <cfRule type="top10" dxfId="6042" priority="74" rank="1"/>
  </conditionalFormatting>
  <conditionalFormatting sqref="E19">
    <cfRule type="top10" dxfId="6041" priority="69" rank="1"/>
  </conditionalFormatting>
  <conditionalFormatting sqref="F19">
    <cfRule type="top10" dxfId="6040" priority="68" rank="1"/>
  </conditionalFormatting>
  <conditionalFormatting sqref="G19">
    <cfRule type="top10" dxfId="6039" priority="67" rank="1"/>
  </conditionalFormatting>
  <conditionalFormatting sqref="H19">
    <cfRule type="top10" dxfId="6038" priority="66" rank="1"/>
  </conditionalFormatting>
  <conditionalFormatting sqref="I19">
    <cfRule type="top10" dxfId="6037" priority="65" rank="1"/>
  </conditionalFormatting>
  <conditionalFormatting sqref="J19">
    <cfRule type="top10" dxfId="6036" priority="64" rank="1"/>
  </conditionalFormatting>
  <conditionalFormatting sqref="E35">
    <cfRule type="top10" dxfId="6035" priority="63" rank="1"/>
  </conditionalFormatting>
  <conditionalFormatting sqref="F35">
    <cfRule type="top10" dxfId="6034" priority="62" rank="1"/>
  </conditionalFormatting>
  <conditionalFormatting sqref="G35">
    <cfRule type="top10" dxfId="6033" priority="61" rank="1"/>
  </conditionalFormatting>
  <conditionalFormatting sqref="H35">
    <cfRule type="top10" dxfId="6032" priority="60" rank="1"/>
  </conditionalFormatting>
  <conditionalFormatting sqref="I35">
    <cfRule type="top10" dxfId="6031" priority="59" rank="1"/>
  </conditionalFormatting>
  <conditionalFormatting sqref="J35">
    <cfRule type="top10" dxfId="6030" priority="58" rank="1"/>
  </conditionalFormatting>
  <conditionalFormatting sqref="E38">
    <cfRule type="top10" dxfId="6029" priority="45" rank="1"/>
  </conditionalFormatting>
  <conditionalFormatting sqref="F38">
    <cfRule type="top10" dxfId="6028" priority="44" rank="1"/>
  </conditionalFormatting>
  <conditionalFormatting sqref="G38">
    <cfRule type="top10" dxfId="6027" priority="43" rank="1"/>
  </conditionalFormatting>
  <conditionalFormatting sqref="H38">
    <cfRule type="top10" dxfId="6026" priority="42" rank="1"/>
  </conditionalFormatting>
  <conditionalFormatting sqref="I38">
    <cfRule type="top10" dxfId="6025" priority="41" rank="1"/>
  </conditionalFormatting>
  <conditionalFormatting sqref="J38">
    <cfRule type="top10" dxfId="6024" priority="40" rank="1"/>
  </conditionalFormatting>
  <conditionalFormatting sqref="E39:E41">
    <cfRule type="top10" dxfId="6023" priority="231" rank="1"/>
  </conditionalFormatting>
  <conditionalFormatting sqref="F39:F41">
    <cfRule type="top10" dxfId="6022" priority="233" rank="1"/>
  </conditionalFormatting>
  <conditionalFormatting sqref="G39:G41">
    <cfRule type="top10" dxfId="6021" priority="235" rank="1"/>
  </conditionalFormatting>
  <conditionalFormatting sqref="H39:H41">
    <cfRule type="top10" dxfId="6020" priority="237" rank="1"/>
  </conditionalFormatting>
  <conditionalFormatting sqref="I39:I41">
    <cfRule type="top10" dxfId="6019" priority="239" rank="1"/>
  </conditionalFormatting>
  <conditionalFormatting sqref="J39:J41">
    <cfRule type="top10" dxfId="6018" priority="241" rank="1"/>
  </conditionalFormatting>
  <conditionalFormatting sqref="I42:I43">
    <cfRule type="top10" dxfId="6017" priority="33" rank="1"/>
  </conditionalFormatting>
  <conditionalFormatting sqref="H42:H43">
    <cfRule type="top10" dxfId="6016" priority="29" rank="1"/>
  </conditionalFormatting>
  <conditionalFormatting sqref="J42:J43">
    <cfRule type="top10" dxfId="6015" priority="30" rank="1"/>
  </conditionalFormatting>
  <conditionalFormatting sqref="G42:G43">
    <cfRule type="top10" dxfId="6014" priority="32" rank="1"/>
  </conditionalFormatting>
  <conditionalFormatting sqref="F42:F43">
    <cfRule type="top10" dxfId="6013" priority="31" rank="1"/>
  </conditionalFormatting>
  <conditionalFormatting sqref="E42:E43">
    <cfRule type="top10" dxfId="6012" priority="28" rank="1"/>
  </conditionalFormatting>
  <conditionalFormatting sqref="I44">
    <cfRule type="top10" dxfId="6011" priority="22" rank="1"/>
  </conditionalFormatting>
  <conditionalFormatting sqref="H44">
    <cfRule type="top10" dxfId="6010" priority="23" rank="1"/>
  </conditionalFormatting>
  <conditionalFormatting sqref="G44">
    <cfRule type="top10" dxfId="6009" priority="24" rank="1"/>
  </conditionalFormatting>
  <conditionalFormatting sqref="F44">
    <cfRule type="top10" dxfId="6008" priority="25" rank="1"/>
  </conditionalFormatting>
  <conditionalFormatting sqref="E44">
    <cfRule type="top10" dxfId="6007" priority="26" rank="1"/>
  </conditionalFormatting>
  <conditionalFormatting sqref="J44">
    <cfRule type="top10" dxfId="6006" priority="27" rank="1"/>
  </conditionalFormatting>
  <conditionalFormatting sqref="E44:J44">
    <cfRule type="cellIs" dxfId="6005" priority="21" operator="equal">
      <formula>200</formula>
    </cfRule>
  </conditionalFormatting>
  <conditionalFormatting sqref="F45">
    <cfRule type="top10" dxfId="6004" priority="18" rank="1"/>
  </conditionalFormatting>
  <conditionalFormatting sqref="I45">
    <cfRule type="top10" dxfId="6003" priority="15" rank="1"/>
    <cfRule type="top10" dxfId="6002" priority="20" rank="1"/>
  </conditionalFormatting>
  <conditionalFormatting sqref="E45">
    <cfRule type="top10" dxfId="6001" priority="19" rank="1"/>
  </conditionalFormatting>
  <conditionalFormatting sqref="G45">
    <cfRule type="top10" dxfId="6000" priority="17" rank="1"/>
  </conditionalFormatting>
  <conditionalFormatting sqref="H45">
    <cfRule type="top10" dxfId="5999" priority="16" rank="1"/>
  </conditionalFormatting>
  <conditionalFormatting sqref="J45">
    <cfRule type="top10" dxfId="5998" priority="14" rank="1"/>
  </conditionalFormatting>
  <conditionalFormatting sqref="E45:J45">
    <cfRule type="cellIs" dxfId="5997" priority="13" operator="greaterThanOrEqual">
      <formula>200</formula>
    </cfRule>
  </conditionalFormatting>
  <conditionalFormatting sqref="E46">
    <cfRule type="top10" dxfId="5996" priority="12" rank="1"/>
  </conditionalFormatting>
  <conditionalFormatting sqref="F46">
    <cfRule type="top10" dxfId="5995" priority="11" rank="1"/>
  </conditionalFormatting>
  <conditionalFormatting sqref="G46">
    <cfRule type="top10" dxfId="5994" priority="10" rank="1"/>
  </conditionalFormatting>
  <conditionalFormatting sqref="H46">
    <cfRule type="top10" dxfId="5993" priority="9" rank="1"/>
  </conditionalFormatting>
  <conditionalFormatting sqref="I46">
    <cfRule type="top10" dxfId="5992" priority="8" rank="1"/>
  </conditionalFormatting>
  <conditionalFormatting sqref="J46">
    <cfRule type="top10" dxfId="5991" priority="7" rank="1"/>
  </conditionalFormatting>
  <conditionalFormatting sqref="E47">
    <cfRule type="top10" dxfId="5990" priority="6" rank="1"/>
  </conditionalFormatting>
  <conditionalFormatting sqref="F47">
    <cfRule type="top10" dxfId="5989" priority="5" rank="1"/>
  </conditionalFormatting>
  <conditionalFormatting sqref="G47">
    <cfRule type="top10" dxfId="5988" priority="4" rank="1"/>
  </conditionalFormatting>
  <conditionalFormatting sqref="H47">
    <cfRule type="top10" dxfId="5987" priority="3" rank="1"/>
  </conditionalFormatting>
  <conditionalFormatting sqref="I47">
    <cfRule type="top10" dxfId="5986" priority="2" rank="1"/>
  </conditionalFormatting>
  <conditionalFormatting sqref="J47">
    <cfRule type="top10" dxfId="5985" priority="1" rank="1"/>
  </conditionalFormatting>
  <hyperlinks>
    <hyperlink ref="Q1" location="'National Rankings'!A1" display="Back to Ranking" xr:uid="{CAB754C9-4D5B-4B01-BFC9-14DFB2DDBB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C50542-1F59-48FC-BE81-72C38D5A6C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D2108-AFDD-4C3A-9FF5-616B58716ABD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194</v>
      </c>
      <c r="C2" s="16">
        <v>44730</v>
      </c>
      <c r="D2" s="17" t="s">
        <v>32</v>
      </c>
      <c r="E2" s="18">
        <v>183</v>
      </c>
      <c r="F2" s="18">
        <v>176</v>
      </c>
      <c r="G2" s="18">
        <v>175</v>
      </c>
      <c r="H2" s="18">
        <v>187</v>
      </c>
      <c r="I2" s="18">
        <v>186</v>
      </c>
      <c r="J2" s="18">
        <v>186</v>
      </c>
      <c r="K2" s="21">
        <v>6</v>
      </c>
      <c r="L2" s="21">
        <v>1093</v>
      </c>
      <c r="M2" s="22">
        <v>182.16666666666666</v>
      </c>
      <c r="N2" s="23">
        <v>4</v>
      </c>
      <c r="O2" s="24">
        <v>186.16666666666666</v>
      </c>
    </row>
    <row r="4" spans="1:17" x14ac:dyDescent="0.3">
      <c r="K4" s="8">
        <f>SUM(K2:K3)</f>
        <v>6</v>
      </c>
      <c r="L4" s="8">
        <f>SUM(L2:L3)</f>
        <v>1093</v>
      </c>
      <c r="M4" s="7">
        <f>SUM(L4/K4)</f>
        <v>182.16666666666666</v>
      </c>
      <c r="N4" s="8">
        <f>SUM(N2:N3)</f>
        <v>4</v>
      </c>
      <c r="O4" s="12">
        <f>SUM(M4+N4)</f>
        <v>186.16666666666666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4"/>
    <protectedRange algorithmName="SHA-512" hashValue="ON39YdpmFHfN9f47KpiRvqrKx0V9+erV1CNkpWzYhW/Qyc6aT8rEyCrvauWSYGZK2ia3o7vd3akF07acHAFpOA==" saltValue="yVW9XmDwTqEnmpSGai0KYg==" spinCount="100000" sqref="D2" name="Range1_1_20"/>
    <protectedRange algorithmName="SHA-512" hashValue="ON39YdpmFHfN9f47KpiRvqrKx0V9+erV1CNkpWzYhW/Qyc6aT8rEyCrvauWSYGZK2ia3o7vd3akF07acHAFpOA==" saltValue="yVW9XmDwTqEnmpSGai0KYg==" spinCount="100000" sqref="E2:H2" name="Range1_3_6"/>
  </protectedRanges>
  <conditionalFormatting sqref="F2">
    <cfRule type="top10" dxfId="7" priority="6" rank="1"/>
  </conditionalFormatting>
  <conditionalFormatting sqref="I2">
    <cfRule type="top10" dxfId="6" priority="3" rank="1"/>
    <cfRule type="top10" dxfId="5" priority="8" rank="1"/>
  </conditionalFormatting>
  <conditionalFormatting sqref="E2">
    <cfRule type="top10" dxfId="4" priority="7" rank="1"/>
  </conditionalFormatting>
  <conditionalFormatting sqref="G2">
    <cfRule type="top10" dxfId="3" priority="5" rank="1"/>
  </conditionalFormatting>
  <conditionalFormatting sqref="H2">
    <cfRule type="top10" dxfId="2" priority="4" rank="1"/>
  </conditionalFormatting>
  <conditionalFormatting sqref="J2">
    <cfRule type="top10" dxfId="1" priority="2" rank="1"/>
  </conditionalFormatting>
  <conditionalFormatting sqref="E2:J2">
    <cfRule type="cellIs" dxfId="0" priority="1" operator="greaterThanOrEqual">
      <formula>200</formula>
    </cfRule>
  </conditionalFormatting>
  <hyperlinks>
    <hyperlink ref="Q1" location="'National Rankings'!A1" display="Back to Ranking" xr:uid="{5C1CC5B5-5EC5-4AF4-B50E-F1C8443D97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66D71E-D323-4531-B94E-CADF2AFC699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7CE21-5D8D-44F5-99BE-8F9622339618}">
  <sheetPr codeName="Sheet7"/>
  <dimension ref="A1:Q8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36</v>
      </c>
      <c r="C2" s="16">
        <v>44618</v>
      </c>
      <c r="D2" s="17" t="s">
        <v>38</v>
      </c>
      <c r="E2" s="18">
        <v>193</v>
      </c>
      <c r="F2" s="18">
        <v>182</v>
      </c>
      <c r="G2" s="18">
        <v>183</v>
      </c>
      <c r="H2" s="18">
        <v>190</v>
      </c>
      <c r="I2" s="18"/>
      <c r="J2" s="18"/>
      <c r="K2" s="21">
        <v>4</v>
      </c>
      <c r="L2" s="21">
        <v>748</v>
      </c>
      <c r="M2" s="22">
        <v>187</v>
      </c>
      <c r="N2" s="23">
        <v>5</v>
      </c>
      <c r="O2" s="24">
        <v>192</v>
      </c>
    </row>
    <row r="3" spans="1:17" x14ac:dyDescent="0.3">
      <c r="A3" s="14" t="s">
        <v>37</v>
      </c>
      <c r="B3" s="15" t="s">
        <v>36</v>
      </c>
      <c r="C3" s="16">
        <v>44646</v>
      </c>
      <c r="D3" s="17" t="s">
        <v>38</v>
      </c>
      <c r="E3" s="18">
        <v>177</v>
      </c>
      <c r="F3" s="18">
        <v>174</v>
      </c>
      <c r="G3" s="18">
        <v>163</v>
      </c>
      <c r="H3" s="18">
        <v>166</v>
      </c>
      <c r="I3" s="18"/>
      <c r="J3" s="18"/>
      <c r="K3" s="21">
        <v>4</v>
      </c>
      <c r="L3" s="21">
        <v>680</v>
      </c>
      <c r="M3" s="22">
        <v>170</v>
      </c>
      <c r="N3" s="23">
        <v>3</v>
      </c>
      <c r="O3" s="24">
        <v>173</v>
      </c>
    </row>
    <row r="4" spans="1:17" x14ac:dyDescent="0.3">
      <c r="A4" s="14" t="s">
        <v>37</v>
      </c>
      <c r="B4" s="15" t="s">
        <v>36</v>
      </c>
      <c r="C4" s="16">
        <v>44674</v>
      </c>
      <c r="D4" s="17" t="s">
        <v>38</v>
      </c>
      <c r="E4" s="18">
        <v>181</v>
      </c>
      <c r="F4" s="18">
        <v>179</v>
      </c>
      <c r="G4" s="18">
        <v>178</v>
      </c>
      <c r="H4" s="18">
        <v>175</v>
      </c>
      <c r="I4" s="18"/>
      <c r="J4" s="18"/>
      <c r="K4" s="21">
        <v>4</v>
      </c>
      <c r="L4" s="21">
        <v>713</v>
      </c>
      <c r="M4" s="22">
        <v>178.25</v>
      </c>
      <c r="N4" s="23">
        <v>3</v>
      </c>
      <c r="O4" s="24">
        <v>181.25</v>
      </c>
    </row>
    <row r="5" spans="1:17" x14ac:dyDescent="0.3">
      <c r="A5" s="14" t="s">
        <v>37</v>
      </c>
      <c r="B5" s="15" t="s">
        <v>36</v>
      </c>
      <c r="C5" s="16">
        <v>44751</v>
      </c>
      <c r="D5" s="17" t="s">
        <v>38</v>
      </c>
      <c r="E5" s="18">
        <v>180</v>
      </c>
      <c r="F5" s="18">
        <v>184</v>
      </c>
      <c r="G5" s="18">
        <v>177</v>
      </c>
      <c r="H5" s="18">
        <v>176.001</v>
      </c>
      <c r="I5" s="18"/>
      <c r="J5" s="18"/>
      <c r="K5" s="21">
        <v>4</v>
      </c>
      <c r="L5" s="21">
        <v>717.00099999999998</v>
      </c>
      <c r="M5" s="22">
        <v>179.25024999999999</v>
      </c>
      <c r="N5" s="23">
        <v>2</v>
      </c>
      <c r="O5" s="24">
        <v>181.25024999999999</v>
      </c>
    </row>
    <row r="6" spans="1:17" x14ac:dyDescent="0.3">
      <c r="A6" s="14" t="s">
        <v>62</v>
      </c>
      <c r="B6" s="15" t="s">
        <v>36</v>
      </c>
      <c r="C6" s="16">
        <v>44772</v>
      </c>
      <c r="D6" s="17" t="s">
        <v>38</v>
      </c>
      <c r="E6" s="18">
        <v>178</v>
      </c>
      <c r="F6" s="18">
        <v>180</v>
      </c>
      <c r="G6" s="18">
        <v>174</v>
      </c>
      <c r="H6" s="18">
        <v>173</v>
      </c>
      <c r="I6" s="18">
        <v>170</v>
      </c>
      <c r="J6" s="18">
        <v>181</v>
      </c>
      <c r="K6" s="21">
        <v>6</v>
      </c>
      <c r="L6" s="21">
        <v>1056</v>
      </c>
      <c r="M6" s="22">
        <v>176</v>
      </c>
      <c r="N6" s="23">
        <v>4</v>
      </c>
      <c r="O6" s="24">
        <v>180</v>
      </c>
    </row>
    <row r="8" spans="1:17" x14ac:dyDescent="0.3">
      <c r="K8" s="8">
        <f>SUM(K2:K7)</f>
        <v>22</v>
      </c>
      <c r="L8" s="8">
        <f>SUM(L2:L7)</f>
        <v>3914.0010000000002</v>
      </c>
      <c r="M8" s="7">
        <f>SUM(L8/K8)</f>
        <v>177.90913636363638</v>
      </c>
      <c r="N8" s="8">
        <f>SUM(N2:N7)</f>
        <v>17</v>
      </c>
      <c r="O8" s="12">
        <f>SUM(M8+N8)</f>
        <v>194.90913636363638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 I3:J3" name="Range1_10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7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_7_1"/>
    <protectedRange algorithmName="SHA-512" hashValue="ON39YdpmFHfN9f47KpiRvqrKx0V9+erV1CNkpWzYhW/Qyc6aT8rEyCrvauWSYGZK2ia3o7vd3akF07acHAFpOA==" saltValue="yVW9XmDwTqEnmpSGai0KYg==" spinCount="100000" sqref="D5" name="Range1_1_5_1"/>
    <protectedRange algorithmName="SHA-512" hashValue="ON39YdpmFHfN9f47KpiRvqrKx0V9+erV1CNkpWzYhW/Qyc6aT8rEyCrvauWSYGZK2ia3o7vd3akF07acHAFpOA==" saltValue="yVW9XmDwTqEnmpSGai0KYg==" spinCount="100000" sqref="E5:H5" name="Range1_3_3_1"/>
    <protectedRange algorithmName="SHA-512" hashValue="ON39YdpmFHfN9f47KpiRvqrKx0V9+erV1CNkpWzYhW/Qyc6aT8rEyCrvauWSYGZK2ia3o7vd3akF07acHAFpOA==" saltValue="yVW9XmDwTqEnmpSGai0KYg==" spinCount="100000" sqref="E6:J6 B6:C6" name="Range1_10_1"/>
    <protectedRange algorithmName="SHA-512" hashValue="ON39YdpmFHfN9f47KpiRvqrKx0V9+erV1CNkpWzYhW/Qyc6aT8rEyCrvauWSYGZK2ia3o7vd3akF07acHAFpOA==" saltValue="yVW9XmDwTqEnmpSGai0KYg==" spinCount="100000" sqref="D6" name="Range1_1_8_1"/>
  </protectedRanges>
  <conditionalFormatting sqref="F2">
    <cfRule type="top10" dxfId="5984" priority="32" rank="1"/>
  </conditionalFormatting>
  <conditionalFormatting sqref="G2">
    <cfRule type="top10" dxfId="5983" priority="31" rank="1"/>
  </conditionalFormatting>
  <conditionalFormatting sqref="H2">
    <cfRule type="top10" dxfId="5982" priority="30" rank="1"/>
  </conditionalFormatting>
  <conditionalFormatting sqref="I2">
    <cfRule type="top10" dxfId="5981" priority="28" rank="1"/>
  </conditionalFormatting>
  <conditionalFormatting sqref="J2">
    <cfRule type="top10" dxfId="5980" priority="29" rank="1"/>
  </conditionalFormatting>
  <conditionalFormatting sqref="E2">
    <cfRule type="top10" dxfId="5979" priority="33" rank="1"/>
  </conditionalFormatting>
  <conditionalFormatting sqref="F3">
    <cfRule type="top10" dxfId="5978" priority="26" rank="1"/>
  </conditionalFormatting>
  <conditionalFormatting sqref="G3">
    <cfRule type="top10" dxfId="5977" priority="25" rank="1"/>
  </conditionalFormatting>
  <conditionalFormatting sqref="H3">
    <cfRule type="top10" dxfId="5976" priority="24" rank="1"/>
  </conditionalFormatting>
  <conditionalFormatting sqref="I3">
    <cfRule type="top10" dxfId="5975" priority="22" rank="1"/>
  </conditionalFormatting>
  <conditionalFormatting sqref="J3">
    <cfRule type="top10" dxfId="5974" priority="23" rank="1"/>
  </conditionalFormatting>
  <conditionalFormatting sqref="E3">
    <cfRule type="top10" dxfId="5973" priority="27" rank="1"/>
  </conditionalFormatting>
  <conditionalFormatting sqref="F4">
    <cfRule type="top10" dxfId="5972" priority="20" rank="1"/>
  </conditionalFormatting>
  <conditionalFormatting sqref="G4">
    <cfRule type="top10" dxfId="5971" priority="19" rank="1"/>
  </conditionalFormatting>
  <conditionalFormatting sqref="H4">
    <cfRule type="top10" dxfId="5970" priority="18" rank="1"/>
  </conditionalFormatting>
  <conditionalFormatting sqref="I4">
    <cfRule type="top10" dxfId="5969" priority="16" rank="1"/>
  </conditionalFormatting>
  <conditionalFormatting sqref="J4">
    <cfRule type="top10" dxfId="5968" priority="17" rank="1"/>
  </conditionalFormatting>
  <conditionalFormatting sqref="E4">
    <cfRule type="top10" dxfId="5967" priority="21" rank="1"/>
  </conditionalFormatting>
  <conditionalFormatting sqref="E5:J5">
    <cfRule type="cellIs" dxfId="5966" priority="8" operator="greaterThanOrEqual">
      <formula>200</formula>
    </cfRule>
  </conditionalFormatting>
  <conditionalFormatting sqref="F5">
    <cfRule type="top10" dxfId="5965" priority="9" rank="1"/>
  </conditionalFormatting>
  <conditionalFormatting sqref="I5">
    <cfRule type="top10" dxfId="5964" priority="10" rank="1"/>
    <cfRule type="top10" dxfId="5963" priority="11" rank="1"/>
  </conditionalFormatting>
  <conditionalFormatting sqref="E5">
    <cfRule type="top10" dxfId="5962" priority="12" rank="1"/>
  </conditionalFormatting>
  <conditionalFormatting sqref="G5">
    <cfRule type="top10" dxfId="5961" priority="13" rank="1"/>
  </conditionalFormatting>
  <conditionalFormatting sqref="H5">
    <cfRule type="top10" dxfId="5960" priority="14" rank="1"/>
  </conditionalFormatting>
  <conditionalFormatting sqref="J5">
    <cfRule type="top10" dxfId="5959" priority="15" rank="1"/>
  </conditionalFormatting>
  <conditionalFormatting sqref="E6:J6">
    <cfRule type="cellIs" dxfId="5958" priority="1" operator="equal">
      <formula>200</formula>
    </cfRule>
  </conditionalFormatting>
  <conditionalFormatting sqref="F6">
    <cfRule type="top10" dxfId="5957" priority="2" rank="1"/>
  </conditionalFormatting>
  <conditionalFormatting sqref="G6">
    <cfRule type="top10" dxfId="5956" priority="3" rank="1"/>
  </conditionalFormatting>
  <conditionalFormatting sqref="H6">
    <cfRule type="top10" dxfId="5955" priority="4" rank="1"/>
  </conditionalFormatting>
  <conditionalFormatting sqref="I6">
    <cfRule type="top10" dxfId="5954" priority="5" rank="1"/>
  </conditionalFormatting>
  <conditionalFormatting sqref="J6">
    <cfRule type="top10" dxfId="5953" priority="6" rank="1"/>
  </conditionalFormatting>
  <conditionalFormatting sqref="E6">
    <cfRule type="top10" dxfId="5952" priority="7" rank="1"/>
  </conditionalFormatting>
  <hyperlinks>
    <hyperlink ref="Q1" location="'National Rankings'!A1" display="Back to Ranking" xr:uid="{1DECD218-A13E-4F54-991D-26BF0419222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B9D012-7B69-40E5-93F5-5AFE286913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710B7-4595-4755-8CE0-68BB770C416E}"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204</v>
      </c>
      <c r="C2" s="16">
        <v>44744</v>
      </c>
      <c r="D2" s="17" t="s">
        <v>200</v>
      </c>
      <c r="E2" s="18">
        <v>199.00129999999999</v>
      </c>
      <c r="F2" s="18">
        <v>197.00049999999999</v>
      </c>
      <c r="G2" s="18">
        <v>198.00040000000001</v>
      </c>
      <c r="H2" s="18"/>
      <c r="I2" s="18"/>
      <c r="J2" s="18"/>
      <c r="K2" s="21">
        <v>3</v>
      </c>
      <c r="L2" s="21">
        <v>594.00220000000002</v>
      </c>
      <c r="M2" s="22">
        <v>198.00073333333333</v>
      </c>
      <c r="N2" s="23">
        <v>5</v>
      </c>
      <c r="O2" s="24">
        <v>203.00073333333333</v>
      </c>
    </row>
    <row r="3" spans="1:17" x14ac:dyDescent="0.3">
      <c r="A3" s="14" t="s">
        <v>62</v>
      </c>
      <c r="B3" s="15" t="s">
        <v>204</v>
      </c>
      <c r="C3" s="16">
        <v>44786</v>
      </c>
      <c r="D3" s="17" t="s">
        <v>200</v>
      </c>
      <c r="E3" s="18">
        <v>193.00040000000001</v>
      </c>
      <c r="F3" s="18">
        <v>198.001</v>
      </c>
      <c r="G3" s="18">
        <v>194.00020000000001</v>
      </c>
      <c r="H3" s="18"/>
      <c r="I3" s="18"/>
      <c r="J3" s="18"/>
      <c r="K3" s="21">
        <v>3</v>
      </c>
      <c r="L3" s="21">
        <v>585.00160000000005</v>
      </c>
      <c r="M3" s="22">
        <v>195.00053333333335</v>
      </c>
      <c r="N3" s="23">
        <v>2</v>
      </c>
      <c r="O3" s="24">
        <v>197.00053333333335</v>
      </c>
    </row>
    <row r="4" spans="1:17" x14ac:dyDescent="0.3">
      <c r="A4" s="14" t="s">
        <v>37</v>
      </c>
      <c r="B4" s="15" t="s">
        <v>204</v>
      </c>
      <c r="C4" s="16">
        <v>44807</v>
      </c>
      <c r="D4" s="17" t="s">
        <v>241</v>
      </c>
      <c r="E4" s="18">
        <v>197</v>
      </c>
      <c r="F4" s="18">
        <v>195</v>
      </c>
      <c r="G4" s="18">
        <v>193</v>
      </c>
      <c r="H4" s="18">
        <v>195</v>
      </c>
      <c r="I4" s="18">
        <v>196</v>
      </c>
      <c r="J4" s="18">
        <v>198</v>
      </c>
      <c r="K4" s="21">
        <v>6</v>
      </c>
      <c r="L4" s="21">
        <v>1174</v>
      </c>
      <c r="M4" s="22">
        <v>195.66666666666666</v>
      </c>
      <c r="N4" s="23">
        <v>4</v>
      </c>
      <c r="O4" s="24">
        <v>199.66666666666666</v>
      </c>
    </row>
    <row r="5" spans="1:17" x14ac:dyDescent="0.3">
      <c r="A5" s="14" t="s">
        <v>62</v>
      </c>
      <c r="B5" s="15" t="s">
        <v>204</v>
      </c>
      <c r="C5" s="16">
        <v>44814</v>
      </c>
      <c r="D5" s="17" t="s">
        <v>200</v>
      </c>
      <c r="E5" s="18">
        <v>197.00020000000001</v>
      </c>
      <c r="F5" s="18">
        <v>197.00020000000001</v>
      </c>
      <c r="G5" s="18">
        <v>199.00200000000001</v>
      </c>
      <c r="H5" s="18"/>
      <c r="I5" s="18"/>
      <c r="J5" s="18"/>
      <c r="K5" s="21">
        <v>3</v>
      </c>
      <c r="L5" s="21">
        <v>593.00240000000008</v>
      </c>
      <c r="M5" s="22">
        <v>197.66746666666668</v>
      </c>
      <c r="N5" s="23">
        <v>5</v>
      </c>
      <c r="O5" s="24">
        <v>202.66746666666668</v>
      </c>
    </row>
    <row r="6" spans="1:17" x14ac:dyDescent="0.3">
      <c r="A6" s="14" t="s">
        <v>62</v>
      </c>
      <c r="B6" s="15" t="s">
        <v>204</v>
      </c>
      <c r="C6" s="16">
        <f>'[2]Rylee Dockery'!$C$26</f>
        <v>44849</v>
      </c>
      <c r="D6" s="17" t="str">
        <f>'[2]Rylee Dockery'!$D$26</f>
        <v>Bristol VA-Outdoor</v>
      </c>
      <c r="E6" s="18">
        <v>195.0001</v>
      </c>
      <c r="F6" s="18">
        <v>190.00020000000001</v>
      </c>
      <c r="G6" s="18">
        <v>197.0001</v>
      </c>
      <c r="H6" s="18"/>
      <c r="I6" s="18"/>
      <c r="J6" s="18"/>
      <c r="K6" s="21">
        <v>3</v>
      </c>
      <c r="L6" s="21">
        <v>582.00040000000001</v>
      </c>
      <c r="M6" s="22">
        <v>194.00013333333334</v>
      </c>
      <c r="N6" s="23">
        <v>2</v>
      </c>
      <c r="O6" s="24">
        <v>196.00013333333334</v>
      </c>
    </row>
    <row r="8" spans="1:17" x14ac:dyDescent="0.3">
      <c r="K8" s="8">
        <f>SUM(K2:K7)</f>
        <v>18</v>
      </c>
      <c r="L8" s="8">
        <f>SUM(L2:L7)</f>
        <v>3528.0065999999997</v>
      </c>
      <c r="M8" s="7">
        <f>SUM(L8/K8)</f>
        <v>196.00036666666665</v>
      </c>
      <c r="N8" s="8">
        <f>SUM(N2:N7)</f>
        <v>18</v>
      </c>
      <c r="O8" s="12">
        <f>SUM(M8+N8)</f>
        <v>214.00036666666665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2_1"/>
    <protectedRange algorithmName="SHA-512" hashValue="ON39YdpmFHfN9f47KpiRvqrKx0V9+erV1CNkpWzYhW/Qyc6aT8rEyCrvauWSYGZK2ia3o7vd3akF07acHAFpOA==" saltValue="yVW9XmDwTqEnmpSGai0KYg==" spinCount="100000" sqref="D2" name="Range1_1_13_1"/>
    <protectedRange algorithmName="SHA-512" hashValue="ON39YdpmFHfN9f47KpiRvqrKx0V9+erV1CNkpWzYhW/Qyc6aT8rEyCrvauWSYGZK2ia3o7vd3akF07acHAFpOA==" saltValue="yVW9XmDwTqEnmpSGai0KYg==" spinCount="100000" sqref="B3:C3 I3:J3" name="Range1_10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2_2_2"/>
    <protectedRange algorithmName="SHA-512" hashValue="ON39YdpmFHfN9f47KpiRvqrKx0V9+erV1CNkpWzYhW/Qyc6aT8rEyCrvauWSYGZK2ia3o7vd3akF07acHAFpOA==" saltValue="yVW9XmDwTqEnmpSGai0KYg==" spinCount="100000" sqref="D4" name="Range1_1_1_4_2"/>
    <protectedRange algorithmName="SHA-512" hashValue="ON39YdpmFHfN9f47KpiRvqrKx0V9+erV1CNkpWzYhW/Qyc6aT8rEyCrvauWSYGZK2ia3o7vd3akF07acHAFpOA==" saltValue="yVW9XmDwTqEnmpSGai0KYg==" spinCount="100000" sqref="E4:H4" name="Range1_3_1_2_2"/>
    <protectedRange algorithmName="SHA-512" hashValue="ON39YdpmFHfN9f47KpiRvqrKx0V9+erV1CNkpWzYhW/Qyc6aT8rEyCrvauWSYGZK2ia3o7vd3akF07acHAFpOA==" saltValue="yVW9XmDwTqEnmpSGai0KYg==" spinCount="100000" sqref="B5:C5 E5:J5" name="Range1_4_1_1_1_1"/>
    <protectedRange algorithmName="SHA-512" hashValue="ON39YdpmFHfN9f47KpiRvqrKx0V9+erV1CNkpWzYhW/Qyc6aT8rEyCrvauWSYGZK2ia3o7vd3akF07acHAFpOA==" saltValue="yVW9XmDwTqEnmpSGai0KYg==" spinCount="100000" sqref="D5" name="Range1_1_4_1_1_1"/>
    <protectedRange algorithmName="SHA-512" hashValue="ON39YdpmFHfN9f47KpiRvqrKx0V9+erV1CNkpWzYhW/Qyc6aT8rEyCrvauWSYGZK2ia3o7vd3akF07acHAFpOA==" saltValue="yVW9XmDwTqEnmpSGai0KYg==" spinCount="100000" sqref="B6:C6 E6:J6" name="Range1_2_13"/>
    <protectedRange algorithmName="SHA-512" hashValue="ON39YdpmFHfN9f47KpiRvqrKx0V9+erV1CNkpWzYhW/Qyc6aT8rEyCrvauWSYGZK2ia3o7vd3akF07acHAFpOA==" saltValue="yVW9XmDwTqEnmpSGai0KYg==" spinCount="100000" sqref="D6" name="Range1_1_1_16"/>
  </protectedRanges>
  <conditionalFormatting sqref="E2:J2">
    <cfRule type="cellIs" dxfId="5951" priority="33" operator="equal">
      <formula>200</formula>
    </cfRule>
  </conditionalFormatting>
  <conditionalFormatting sqref="F2">
    <cfRule type="top10" dxfId="5950" priority="27" rank="1"/>
  </conditionalFormatting>
  <conditionalFormatting sqref="G2">
    <cfRule type="top10" dxfId="5949" priority="28" rank="1"/>
  </conditionalFormatting>
  <conditionalFormatting sqref="H2">
    <cfRule type="top10" dxfId="5948" priority="29" rank="1"/>
  </conditionalFormatting>
  <conditionalFormatting sqref="I2">
    <cfRule type="top10" dxfId="5947" priority="30" rank="1"/>
  </conditionalFormatting>
  <conditionalFormatting sqref="J2">
    <cfRule type="top10" dxfId="5946" priority="31" rank="1"/>
  </conditionalFormatting>
  <conditionalFormatting sqref="E2">
    <cfRule type="top10" dxfId="5945" priority="32" rank="1"/>
  </conditionalFormatting>
  <conditionalFormatting sqref="F3">
    <cfRule type="top10" dxfId="5944" priority="24" rank="1"/>
  </conditionalFormatting>
  <conditionalFormatting sqref="I3">
    <cfRule type="top10" dxfId="5943" priority="21" rank="1"/>
    <cfRule type="top10" dxfId="5942" priority="26" rank="1"/>
  </conditionalFormatting>
  <conditionalFormatting sqref="E3">
    <cfRule type="top10" dxfId="5941" priority="25" rank="1"/>
  </conditionalFormatting>
  <conditionalFormatting sqref="G3">
    <cfRule type="top10" dxfId="5940" priority="23" rank="1"/>
  </conditionalFormatting>
  <conditionalFormatting sqref="H3">
    <cfRule type="top10" dxfId="5939" priority="22" rank="1"/>
  </conditionalFormatting>
  <conditionalFormatting sqref="J3">
    <cfRule type="top10" dxfId="5938" priority="20" rank="1"/>
  </conditionalFormatting>
  <conditionalFormatting sqref="E3:J3">
    <cfRule type="cellIs" dxfId="5937" priority="19" operator="greaterThanOrEqual">
      <formula>200</formula>
    </cfRule>
  </conditionalFormatting>
  <conditionalFormatting sqref="F4">
    <cfRule type="top10" dxfId="5936" priority="13" rank="1"/>
  </conditionalFormatting>
  <conditionalFormatting sqref="G4">
    <cfRule type="top10" dxfId="5935" priority="14" rank="1"/>
  </conditionalFormatting>
  <conditionalFormatting sqref="H4">
    <cfRule type="top10" dxfId="5934" priority="15" rank="1"/>
  </conditionalFormatting>
  <conditionalFormatting sqref="I4">
    <cfRule type="top10" dxfId="5933" priority="16" rank="1"/>
  </conditionalFormatting>
  <conditionalFormatting sqref="J4">
    <cfRule type="top10" dxfId="5932" priority="17" rank="1"/>
  </conditionalFormatting>
  <conditionalFormatting sqref="E4">
    <cfRule type="top10" dxfId="5931" priority="18" rank="1"/>
  </conditionalFormatting>
  <conditionalFormatting sqref="E5">
    <cfRule type="top10" dxfId="5930" priority="12" rank="1"/>
  </conditionalFormatting>
  <conditionalFormatting sqref="F5">
    <cfRule type="top10" dxfId="5929" priority="11" rank="1"/>
  </conditionalFormatting>
  <conditionalFormatting sqref="G5">
    <cfRule type="top10" dxfId="5928" priority="10" rank="1"/>
  </conditionalFormatting>
  <conditionalFormatting sqref="H5">
    <cfRule type="top10" dxfId="5927" priority="9" rank="1"/>
  </conditionalFormatting>
  <conditionalFormatting sqref="I5">
    <cfRule type="top10" dxfId="5926" priority="8" rank="1"/>
  </conditionalFormatting>
  <conditionalFormatting sqref="J5">
    <cfRule type="top10" dxfId="5925" priority="7" rank="1"/>
  </conditionalFormatting>
  <conditionalFormatting sqref="J6">
    <cfRule type="top10" dxfId="5924" priority="1" rank="1"/>
  </conditionalFormatting>
  <conditionalFormatting sqref="I6">
    <cfRule type="top10" dxfId="5923" priority="2" rank="1"/>
  </conditionalFormatting>
  <conditionalFormatting sqref="H6">
    <cfRule type="top10" dxfId="5922" priority="3" rank="1"/>
  </conditionalFormatting>
  <conditionalFormatting sqref="G6">
    <cfRule type="top10" dxfId="5921" priority="4" rank="1"/>
  </conditionalFormatting>
  <conditionalFormatting sqref="F6">
    <cfRule type="top10" dxfId="5920" priority="5" rank="1"/>
  </conditionalFormatting>
  <conditionalFormatting sqref="E6">
    <cfRule type="top10" dxfId="5919" priority="6" rank="1"/>
  </conditionalFormatting>
  <hyperlinks>
    <hyperlink ref="Q1" location="'National Rankings'!A1" display="Back to Ranking" xr:uid="{5337D6B3-24A2-47BE-9639-F610D8BD01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B05DD9-836E-430A-89F3-208768B05D7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E80FD-A64D-4736-BD1E-640D6840888B}">
  <dimension ref="A1:Q4"/>
  <sheetViews>
    <sheetView workbookViewId="0">
      <selection activeCell="B2" sqref="B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273</v>
      </c>
      <c r="C2" s="16">
        <v>44846</v>
      </c>
      <c r="D2" s="17" t="s">
        <v>79</v>
      </c>
      <c r="E2" s="18">
        <v>199.001</v>
      </c>
      <c r="F2" s="18">
        <v>198</v>
      </c>
      <c r="G2" s="18">
        <v>197</v>
      </c>
      <c r="H2" s="18">
        <v>196</v>
      </c>
      <c r="I2" s="18"/>
      <c r="J2" s="18"/>
      <c r="K2" s="21">
        <v>4</v>
      </c>
      <c r="L2" s="21">
        <v>790.00099999999998</v>
      </c>
      <c r="M2" s="22">
        <v>197.50024999999999</v>
      </c>
      <c r="N2" s="23">
        <v>5</v>
      </c>
      <c r="O2" s="24">
        <v>202.50024999999999</v>
      </c>
    </row>
    <row r="4" spans="1:17" x14ac:dyDescent="0.3">
      <c r="K4" s="8">
        <f>SUM(K2:K3)</f>
        <v>4</v>
      </c>
      <c r="L4" s="8">
        <f>SUM(L2:L3)</f>
        <v>790.00099999999998</v>
      </c>
      <c r="M4" s="7">
        <f>SUM(L4/K4)</f>
        <v>197.50024999999999</v>
      </c>
      <c r="N4" s="8">
        <f>SUM(N2:N3)</f>
        <v>5</v>
      </c>
      <c r="O4" s="12">
        <f>SUM(M4+N4)</f>
        <v>202.50024999999999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3"/>
    <protectedRange algorithmName="SHA-512" hashValue="ON39YdpmFHfN9f47KpiRvqrKx0V9+erV1CNkpWzYhW/Qyc6aT8rEyCrvauWSYGZK2ia3o7vd3akF07acHAFpOA==" saltValue="yVW9XmDwTqEnmpSGai0KYg==" spinCount="100000" sqref="D2" name="Range1_1_1_16"/>
  </protectedRanges>
  <conditionalFormatting sqref="J2">
    <cfRule type="top10" dxfId="5918" priority="1" rank="1"/>
  </conditionalFormatting>
  <conditionalFormatting sqref="I2">
    <cfRule type="top10" dxfId="5917" priority="2" rank="1"/>
  </conditionalFormatting>
  <conditionalFormatting sqref="H2">
    <cfRule type="top10" dxfId="5916" priority="3" rank="1"/>
  </conditionalFormatting>
  <conditionalFormatting sqref="G2">
    <cfRule type="top10" dxfId="5915" priority="4" rank="1"/>
  </conditionalFormatting>
  <conditionalFormatting sqref="F2">
    <cfRule type="top10" dxfId="5914" priority="5" rank="1"/>
  </conditionalFormatting>
  <conditionalFormatting sqref="E2">
    <cfRule type="top10" dxfId="5913" priority="6" rank="1"/>
  </conditionalFormatting>
  <hyperlinks>
    <hyperlink ref="Q1" location="'National Rankings'!A1" display="Back to Ranking" xr:uid="{1347AB09-D047-4A29-8070-11E7AA37AC3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69D8C1-B97F-432A-B3D0-C29FB2A3DA1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57333-8D67-4000-8F42-FD010DF49407}">
  <sheetPr codeName="Sheet11"/>
  <dimension ref="A1:Q7"/>
  <sheetViews>
    <sheetView workbookViewId="0">
      <selection activeCell="A5" sqref="A5:O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78</v>
      </c>
      <c r="C2" s="16">
        <v>44657</v>
      </c>
      <c r="D2" s="17" t="s">
        <v>79</v>
      </c>
      <c r="E2" s="18">
        <v>190</v>
      </c>
      <c r="F2" s="18">
        <v>198</v>
      </c>
      <c r="G2" s="18">
        <v>191</v>
      </c>
      <c r="H2" s="18">
        <v>197</v>
      </c>
      <c r="I2" s="18"/>
      <c r="J2" s="18"/>
      <c r="K2" s="21">
        <v>4</v>
      </c>
      <c r="L2" s="21">
        <v>776</v>
      </c>
      <c r="M2" s="22">
        <v>194</v>
      </c>
      <c r="N2" s="23">
        <v>5</v>
      </c>
      <c r="O2" s="24">
        <v>199</v>
      </c>
    </row>
    <row r="3" spans="1:17" x14ac:dyDescent="0.3">
      <c r="A3" s="14" t="s">
        <v>62</v>
      </c>
      <c r="B3" s="15" t="s">
        <v>78</v>
      </c>
      <c r="C3" s="16">
        <v>44664</v>
      </c>
      <c r="D3" s="17" t="s">
        <v>79</v>
      </c>
      <c r="E3" s="18">
        <v>193</v>
      </c>
      <c r="F3" s="18">
        <v>192</v>
      </c>
      <c r="G3" s="18">
        <v>189</v>
      </c>
      <c r="H3" s="18">
        <v>193</v>
      </c>
      <c r="I3" s="18"/>
      <c r="J3" s="18"/>
      <c r="K3" s="21">
        <v>4</v>
      </c>
      <c r="L3" s="21">
        <v>767</v>
      </c>
      <c r="M3" s="22">
        <v>191.75</v>
      </c>
      <c r="N3" s="23">
        <v>3</v>
      </c>
      <c r="O3" s="24">
        <v>194.75</v>
      </c>
    </row>
    <row r="4" spans="1:17" x14ac:dyDescent="0.3">
      <c r="A4" s="14" t="s">
        <v>62</v>
      </c>
      <c r="B4" s="15" t="s">
        <v>78</v>
      </c>
      <c r="C4" s="16">
        <v>44741</v>
      </c>
      <c r="D4" s="17" t="s">
        <v>79</v>
      </c>
      <c r="E4" s="18">
        <v>194</v>
      </c>
      <c r="F4" s="18">
        <v>192</v>
      </c>
      <c r="G4" s="18">
        <v>187</v>
      </c>
      <c r="H4" s="18">
        <v>192</v>
      </c>
      <c r="I4" s="18"/>
      <c r="J4" s="18"/>
      <c r="K4" s="21">
        <v>4</v>
      </c>
      <c r="L4" s="21">
        <v>765</v>
      </c>
      <c r="M4" s="22">
        <v>191.25</v>
      </c>
      <c r="N4" s="23">
        <v>2</v>
      </c>
      <c r="O4" s="24">
        <v>193.25</v>
      </c>
    </row>
    <row r="5" spans="1:17" x14ac:dyDescent="0.3">
      <c r="A5" s="14" t="s">
        <v>62</v>
      </c>
      <c r="B5" s="15" t="s">
        <v>78</v>
      </c>
      <c r="C5" s="16">
        <v>44748</v>
      </c>
      <c r="D5" s="17" t="s">
        <v>79</v>
      </c>
      <c r="E5" s="18">
        <v>192</v>
      </c>
      <c r="F5" s="18">
        <v>198</v>
      </c>
      <c r="G5" s="18">
        <v>197</v>
      </c>
      <c r="H5" s="18">
        <v>195</v>
      </c>
      <c r="I5" s="18"/>
      <c r="J5" s="18"/>
      <c r="K5" s="21">
        <v>4</v>
      </c>
      <c r="L5" s="21">
        <v>782</v>
      </c>
      <c r="M5" s="22">
        <v>195.5</v>
      </c>
      <c r="N5" s="23">
        <v>2</v>
      </c>
      <c r="O5" s="24">
        <v>197.5</v>
      </c>
    </row>
    <row r="7" spans="1:17" x14ac:dyDescent="0.3">
      <c r="K7" s="8">
        <f>SUM(K2:K6)</f>
        <v>16</v>
      </c>
      <c r="L7" s="8">
        <f>SUM(L2:L6)</f>
        <v>3090</v>
      </c>
      <c r="M7" s="7">
        <f>SUM(L7/K7)</f>
        <v>193.125</v>
      </c>
      <c r="N7" s="8">
        <f>SUM(N2:N6)</f>
        <v>12</v>
      </c>
      <c r="O7" s="12">
        <f>SUM(M7+N7)</f>
        <v>205.125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" name="Range1_10"/>
    <protectedRange algorithmName="SHA-512" hashValue="ON39YdpmFHfN9f47KpiRvqrKx0V9+erV1CNkpWzYhW/Qyc6aT8rEyCrvauWSYGZK2ia3o7vd3akF07acHAFpOA==" saltValue="yVW9XmDwTqEnmpSGai0KYg==" spinCount="100000" sqref="D2:D3" name="Range1_1_6"/>
    <protectedRange algorithmName="SHA-512" hashValue="ON39YdpmFHfN9f47KpiRvqrKx0V9+erV1CNkpWzYhW/Qyc6aT8rEyCrvauWSYGZK2ia3o7vd3akF07acHAFpOA==" saltValue="yVW9XmDwTqEnmpSGai0KYg==" spinCount="100000" sqref="E2:H3" name="Range1_3_3"/>
    <protectedRange algorithmName="SHA-512" hashValue="ON39YdpmFHfN9f47KpiRvqrKx0V9+erV1CNkpWzYhW/Qyc6aT8rEyCrvauWSYGZK2ia3o7vd3akF07acHAFpOA==" saltValue="yVW9XmDwTqEnmpSGai0KYg==" spinCount="100000" sqref="B4:C4 I4:J4" name="Range1_6"/>
    <protectedRange algorithmName="SHA-512" hashValue="ON39YdpmFHfN9f47KpiRvqrKx0V9+erV1CNkpWzYhW/Qyc6aT8rEyCrvauWSYGZK2ia3o7vd3akF07acHAFpOA==" saltValue="yVW9XmDwTqEnmpSGai0KYg==" spinCount="100000" sqref="D4" name="Range1_1_6_1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E5:J5 B5:C5" name="Range1_12_1"/>
    <protectedRange algorithmName="SHA-512" hashValue="ON39YdpmFHfN9f47KpiRvqrKx0V9+erV1CNkpWzYhW/Qyc6aT8rEyCrvauWSYGZK2ia3o7vd3akF07acHAFpOA==" saltValue="yVW9XmDwTqEnmpSGai0KYg==" spinCount="100000" sqref="D5" name="Range1_1_13_1"/>
  </protectedRanges>
  <conditionalFormatting sqref="F2:F3">
    <cfRule type="top10" dxfId="5912" priority="19" rank="1"/>
  </conditionalFormatting>
  <conditionalFormatting sqref="I2:I3">
    <cfRule type="top10" dxfId="5911" priority="16" rank="1"/>
    <cfRule type="top10" dxfId="5910" priority="21" rank="1"/>
  </conditionalFormatting>
  <conditionalFormatting sqref="E2:E3">
    <cfRule type="top10" dxfId="5909" priority="20" rank="1"/>
  </conditionalFormatting>
  <conditionalFormatting sqref="G2:G3">
    <cfRule type="top10" dxfId="5908" priority="18" rank="1"/>
  </conditionalFormatting>
  <conditionalFormatting sqref="H2:H3">
    <cfRule type="top10" dxfId="5907" priority="17" rank="1"/>
  </conditionalFormatting>
  <conditionalFormatting sqref="J2:J3">
    <cfRule type="top10" dxfId="5906" priority="15" rank="1"/>
  </conditionalFormatting>
  <conditionalFormatting sqref="E2:J3">
    <cfRule type="cellIs" dxfId="5905" priority="14" operator="greaterThanOrEqual">
      <formula>200</formula>
    </cfRule>
  </conditionalFormatting>
  <conditionalFormatting sqref="F4">
    <cfRule type="top10" dxfId="5904" priority="8" rank="1"/>
  </conditionalFormatting>
  <conditionalFormatting sqref="G4">
    <cfRule type="top10" dxfId="5903" priority="9" rank="1"/>
  </conditionalFormatting>
  <conditionalFormatting sqref="H4">
    <cfRule type="top10" dxfId="5902" priority="10" rank="1"/>
  </conditionalFormatting>
  <conditionalFormatting sqref="I4">
    <cfRule type="top10" dxfId="5901" priority="11" rank="1"/>
  </conditionalFormatting>
  <conditionalFormatting sqref="J4">
    <cfRule type="top10" dxfId="5900" priority="12" rank="1"/>
  </conditionalFormatting>
  <conditionalFormatting sqref="E4">
    <cfRule type="top10" dxfId="5899" priority="13" rank="1"/>
  </conditionalFormatting>
  <conditionalFormatting sqref="E5:J5">
    <cfRule type="cellIs" dxfId="5898" priority="7" operator="equal">
      <formula>200</formula>
    </cfRule>
  </conditionalFormatting>
  <conditionalFormatting sqref="F5">
    <cfRule type="top10" dxfId="5897" priority="1" rank="1"/>
  </conditionalFormatting>
  <conditionalFormatting sqref="G5">
    <cfRule type="top10" dxfId="5896" priority="2" rank="1"/>
  </conditionalFormatting>
  <conditionalFormatting sqref="H5">
    <cfRule type="top10" dxfId="5895" priority="3" rank="1"/>
  </conditionalFormatting>
  <conditionalFormatting sqref="I5">
    <cfRule type="top10" dxfId="5894" priority="4" rank="1"/>
  </conditionalFormatting>
  <conditionalFormatting sqref="J5">
    <cfRule type="top10" dxfId="5893" priority="5" rank="1"/>
  </conditionalFormatting>
  <conditionalFormatting sqref="E5">
    <cfRule type="top10" dxfId="5892" priority="6" rank="1"/>
  </conditionalFormatting>
  <hyperlinks>
    <hyperlink ref="Q1" location="'National Rankings'!A1" display="Back to Ranking" xr:uid="{CF37BBE2-6597-40E2-B50C-19F9DF78D3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097294-7A2C-4BE0-BD0F-D166262742C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BBCB9-D79A-4D3D-A047-46B3C39F9A6E}">
  <sheetPr codeName="Sheet50"/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51" t="s">
        <v>150</v>
      </c>
      <c r="C2" s="50">
        <v>44702</v>
      </c>
      <c r="D2" s="49" t="s">
        <v>61</v>
      </c>
      <c r="E2" s="48">
        <v>187</v>
      </c>
      <c r="F2" s="48">
        <v>185</v>
      </c>
      <c r="G2" s="48">
        <v>188</v>
      </c>
      <c r="H2" s="48">
        <v>189</v>
      </c>
      <c r="I2" s="48"/>
      <c r="J2" s="48"/>
      <c r="K2" s="47">
        <v>4</v>
      </c>
      <c r="L2" s="47">
        <v>749</v>
      </c>
      <c r="M2" s="46">
        <v>187.25</v>
      </c>
      <c r="N2" s="45">
        <v>2</v>
      </c>
      <c r="O2" s="44">
        <v>189.25</v>
      </c>
    </row>
    <row r="3" spans="1:17" x14ac:dyDescent="0.3">
      <c r="A3" s="14" t="s">
        <v>37</v>
      </c>
      <c r="B3" s="15" t="s">
        <v>150</v>
      </c>
      <c r="C3" s="16">
        <v>44779</v>
      </c>
      <c r="D3" s="17" t="s">
        <v>52</v>
      </c>
      <c r="E3" s="18">
        <v>184</v>
      </c>
      <c r="F3" s="18">
        <v>186</v>
      </c>
      <c r="G3" s="18">
        <v>184</v>
      </c>
      <c r="H3" s="18">
        <v>189</v>
      </c>
      <c r="I3" s="18"/>
      <c r="J3" s="18"/>
      <c r="K3" s="21">
        <v>4</v>
      </c>
      <c r="L3" s="21">
        <v>743</v>
      </c>
      <c r="M3" s="22">
        <v>185.75</v>
      </c>
      <c r="N3" s="23">
        <v>2</v>
      </c>
      <c r="O3" s="24">
        <v>187.75</v>
      </c>
    </row>
    <row r="5" spans="1:17" x14ac:dyDescent="0.3">
      <c r="K5" s="8">
        <f>SUM(K2:K4)</f>
        <v>8</v>
      </c>
      <c r="L5" s="8">
        <f>SUM(L2:L4)</f>
        <v>1492</v>
      </c>
      <c r="M5" s="7">
        <f>SUM(L5/K5)</f>
        <v>186.5</v>
      </c>
      <c r="N5" s="8">
        <f>SUM(N2:N4)</f>
        <v>4</v>
      </c>
      <c r="O5" s="12">
        <f>SUM(M5+N5)</f>
        <v>190.5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9_1"/>
    <protectedRange algorithmName="SHA-512" hashValue="ON39YdpmFHfN9f47KpiRvqrKx0V9+erV1CNkpWzYhW/Qyc6aT8rEyCrvauWSYGZK2ia3o7vd3akF07acHAFpOA==" saltValue="yVW9XmDwTqEnmpSGai0KYg==" spinCount="100000" sqref="D2" name="Range1_1_24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F2">
    <cfRule type="top10" dxfId="5891" priority="10" rank="1"/>
  </conditionalFormatting>
  <conditionalFormatting sqref="G2">
    <cfRule type="top10" dxfId="5890" priority="11" rank="1"/>
  </conditionalFormatting>
  <conditionalFormatting sqref="H2">
    <cfRule type="top10" dxfId="5889" priority="12" rank="1"/>
  </conditionalFormatting>
  <conditionalFormatting sqref="I2">
    <cfRule type="top10" dxfId="5888" priority="13" rank="1"/>
  </conditionalFormatting>
  <conditionalFormatting sqref="J2">
    <cfRule type="top10" dxfId="5887" priority="14" rank="1"/>
  </conditionalFormatting>
  <conditionalFormatting sqref="E2">
    <cfRule type="top10" dxfId="5886" priority="15" rank="1"/>
  </conditionalFormatting>
  <conditionalFormatting sqref="E2:J2">
    <cfRule type="cellIs" dxfId="5885" priority="9" operator="equal">
      <formula>200</formula>
    </cfRule>
  </conditionalFormatting>
  <conditionalFormatting sqref="F3">
    <cfRule type="top10" dxfId="5884" priority="6" rank="1"/>
  </conditionalFormatting>
  <conditionalFormatting sqref="I3">
    <cfRule type="top10" dxfId="5883" priority="3" rank="1"/>
    <cfRule type="top10" dxfId="5882" priority="8" rank="1"/>
  </conditionalFormatting>
  <conditionalFormatting sqref="E3">
    <cfRule type="top10" dxfId="5881" priority="7" rank="1"/>
  </conditionalFormatting>
  <conditionalFormatting sqref="G3">
    <cfRule type="top10" dxfId="5880" priority="5" rank="1"/>
  </conditionalFormatting>
  <conditionalFormatting sqref="H3">
    <cfRule type="top10" dxfId="5879" priority="4" rank="1"/>
  </conditionalFormatting>
  <conditionalFormatting sqref="J3">
    <cfRule type="top10" dxfId="5878" priority="2" rank="1"/>
  </conditionalFormatting>
  <conditionalFormatting sqref="E3:J3">
    <cfRule type="cellIs" dxfId="5877" priority="1" operator="greaterThanOrEqual">
      <formula>200</formula>
    </cfRule>
  </conditionalFormatting>
  <hyperlinks>
    <hyperlink ref="Q1" location="'National Rankings'!A1" display="Back to Ranking" xr:uid="{57DE0440-1EBC-4A8E-9D80-C92EE759C3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C10395-987F-43FD-A2D9-32A7F3CA218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D74F7-CE8C-4282-A0EC-3D50A0B3E04E}">
  <sheetPr codeName="Sheet51"/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61" t="s">
        <v>151</v>
      </c>
      <c r="C2" s="62">
        <v>44710</v>
      </c>
      <c r="D2" s="61" t="s">
        <v>152</v>
      </c>
      <c r="E2" s="61">
        <v>189</v>
      </c>
      <c r="F2" s="61">
        <v>189</v>
      </c>
      <c r="G2" s="61">
        <v>195</v>
      </c>
      <c r="H2" s="63">
        <v>197</v>
      </c>
      <c r="I2" s="64"/>
      <c r="J2" s="64"/>
      <c r="K2" s="61">
        <v>4</v>
      </c>
      <c r="L2" s="61">
        <v>770</v>
      </c>
      <c r="M2" s="65">
        <v>192.5</v>
      </c>
      <c r="N2" s="61">
        <v>6</v>
      </c>
      <c r="O2" s="65">
        <v>198.5</v>
      </c>
    </row>
    <row r="4" spans="1:17" x14ac:dyDescent="0.3">
      <c r="K4" s="8">
        <f>SUM(K2:K3)</f>
        <v>4</v>
      </c>
      <c r="L4" s="8">
        <f>SUM(L2:L3)</f>
        <v>770</v>
      </c>
      <c r="M4" s="7">
        <f>SUM(L4/K4)</f>
        <v>192.5</v>
      </c>
      <c r="N4" s="8">
        <f>SUM(N2:N3)</f>
        <v>6</v>
      </c>
      <c r="O4" s="12">
        <f>SUM(M4+N4)</f>
        <v>198.5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9_1_1"/>
    <protectedRange algorithmName="SHA-512" hashValue="ON39YdpmFHfN9f47KpiRvqrKx0V9+erV1CNkpWzYhW/Qyc6aT8rEyCrvauWSYGZK2ia3o7vd3akF07acHAFpOA==" saltValue="yVW9XmDwTqEnmpSGai0KYg==" spinCount="100000" sqref="D2" name="Range1_1_24_1"/>
  </protectedRanges>
  <conditionalFormatting sqref="E2:J2">
    <cfRule type="cellIs" dxfId="5876" priority="7" operator="equal">
      <formula>200</formula>
    </cfRule>
  </conditionalFormatting>
  <conditionalFormatting sqref="F2">
    <cfRule type="top10" dxfId="5875" priority="1" rank="1"/>
  </conditionalFormatting>
  <conditionalFormatting sqref="G2">
    <cfRule type="top10" dxfId="5874" priority="2" rank="1"/>
  </conditionalFormatting>
  <conditionalFormatting sqref="H2">
    <cfRule type="top10" dxfId="5873" priority="3" rank="1"/>
  </conditionalFormatting>
  <conditionalFormatting sqref="I2">
    <cfRule type="top10" dxfId="5872" priority="4" rank="1"/>
  </conditionalFormatting>
  <conditionalFormatting sqref="J2">
    <cfRule type="top10" dxfId="5871" priority="5" rank="1"/>
  </conditionalFormatting>
  <conditionalFormatting sqref="E2">
    <cfRule type="top10" dxfId="5870" priority="6" rank="1"/>
  </conditionalFormatting>
  <hyperlinks>
    <hyperlink ref="Q1" location="'National Rankings'!A1" display="Back to Ranking" xr:uid="{810CC531-A2F5-448B-BC96-4039C1D25F9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53CF45-1E9A-44F0-8E0F-057817F6DD9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AF4E4-B25E-42F5-A1E6-1C72361B3F06}">
  <dimension ref="A1:Q7"/>
  <sheetViews>
    <sheetView workbookViewId="0">
      <selection activeCell="A5" sqref="A5:O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205</v>
      </c>
      <c r="C2" s="16">
        <v>44744</v>
      </c>
      <c r="D2" s="17" t="s">
        <v>200</v>
      </c>
      <c r="E2" s="18">
        <v>195.0001</v>
      </c>
      <c r="F2" s="18">
        <v>193.00049999999999</v>
      </c>
      <c r="G2" s="18">
        <v>195.0001</v>
      </c>
      <c r="H2" s="18"/>
      <c r="I2" s="18"/>
      <c r="J2" s="18"/>
      <c r="K2" s="21">
        <v>3</v>
      </c>
      <c r="L2" s="21">
        <v>583.00069999999994</v>
      </c>
      <c r="M2" s="22">
        <v>194.33356666666666</v>
      </c>
      <c r="N2" s="23">
        <v>2</v>
      </c>
      <c r="O2" s="24">
        <v>196.33356666666666</v>
      </c>
    </row>
    <row r="3" spans="1:17" x14ac:dyDescent="0.3">
      <c r="A3" s="14" t="s">
        <v>62</v>
      </c>
      <c r="B3" s="15" t="s">
        <v>205</v>
      </c>
      <c r="C3" s="16">
        <v>44786</v>
      </c>
      <c r="D3" s="17" t="s">
        <v>200</v>
      </c>
      <c r="E3" s="18">
        <v>198.001</v>
      </c>
      <c r="F3" s="18">
        <v>200.00200000000001</v>
      </c>
      <c r="G3" s="18">
        <v>198.001</v>
      </c>
      <c r="H3" s="18"/>
      <c r="I3" s="18"/>
      <c r="J3" s="18"/>
      <c r="K3" s="21">
        <v>3</v>
      </c>
      <c r="L3" s="21">
        <v>596.00400000000002</v>
      </c>
      <c r="M3" s="22">
        <v>198.66800000000001</v>
      </c>
      <c r="N3" s="23">
        <v>7</v>
      </c>
      <c r="O3" s="24">
        <v>205.66800000000001</v>
      </c>
    </row>
    <row r="4" spans="1:17" x14ac:dyDescent="0.3">
      <c r="A4" s="14" t="s">
        <v>37</v>
      </c>
      <c r="B4" s="15" t="s">
        <v>205</v>
      </c>
      <c r="C4" s="16">
        <v>44807</v>
      </c>
      <c r="D4" s="17" t="s">
        <v>241</v>
      </c>
      <c r="E4" s="18">
        <v>194</v>
      </c>
      <c r="F4" s="18">
        <v>197</v>
      </c>
      <c r="G4" s="18">
        <v>193</v>
      </c>
      <c r="H4" s="18">
        <v>195</v>
      </c>
      <c r="I4" s="18">
        <v>195</v>
      </c>
      <c r="J4" s="18">
        <v>198</v>
      </c>
      <c r="K4" s="21">
        <v>6</v>
      </c>
      <c r="L4" s="21">
        <v>1172</v>
      </c>
      <c r="M4" s="22">
        <v>195.33333333333334</v>
      </c>
      <c r="N4" s="23">
        <v>4</v>
      </c>
      <c r="O4" s="24">
        <v>199.33333333333334</v>
      </c>
    </row>
    <row r="5" spans="1:17" x14ac:dyDescent="0.3">
      <c r="A5" s="14" t="s">
        <v>62</v>
      </c>
      <c r="B5" s="15" t="s">
        <v>205</v>
      </c>
      <c r="C5" s="16">
        <v>44814</v>
      </c>
      <c r="D5" s="17" t="s">
        <v>200</v>
      </c>
      <c r="E5" s="18">
        <v>198.00110000000001</v>
      </c>
      <c r="F5" s="18">
        <v>197.00069999999999</v>
      </c>
      <c r="G5" s="18">
        <v>199.00120000000001</v>
      </c>
      <c r="H5" s="18"/>
      <c r="I5" s="18"/>
      <c r="J5" s="18"/>
      <c r="K5" s="21">
        <v>3</v>
      </c>
      <c r="L5" s="21">
        <v>594.00300000000004</v>
      </c>
      <c r="M5" s="22">
        <v>198.001</v>
      </c>
      <c r="N5" s="23">
        <v>4</v>
      </c>
      <c r="O5" s="24">
        <v>202.001</v>
      </c>
    </row>
    <row r="7" spans="1:17" x14ac:dyDescent="0.3">
      <c r="K7" s="8">
        <f>SUM(K2:K6)</f>
        <v>15</v>
      </c>
      <c r="L7" s="8">
        <f>SUM(L2:L6)</f>
        <v>2945.0077000000001</v>
      </c>
      <c r="M7" s="7">
        <f>SUM(L7/K7)</f>
        <v>196.33384666666669</v>
      </c>
      <c r="N7" s="8">
        <f>SUM(N2:N6)</f>
        <v>17</v>
      </c>
      <c r="O7" s="12">
        <f>SUM(M7+N7)</f>
        <v>213.33384666666669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" name="Range1_18_1"/>
    <protectedRange algorithmName="SHA-512" hashValue="ON39YdpmFHfN9f47KpiRvqrKx0V9+erV1CNkpWzYhW/Qyc6aT8rEyCrvauWSYGZK2ia3o7vd3akF07acHAFpOA==" saltValue="yVW9XmDwTqEnmpSGai0KYg==" spinCount="100000" sqref="B2:C2" name="Range1_1_2_2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 I4:J4" name="Range1_2_2_2"/>
    <protectedRange algorithmName="SHA-512" hashValue="ON39YdpmFHfN9f47KpiRvqrKx0V9+erV1CNkpWzYhW/Qyc6aT8rEyCrvauWSYGZK2ia3o7vd3akF07acHAFpOA==" saltValue="yVW9XmDwTqEnmpSGai0KYg==" spinCount="100000" sqref="D4" name="Range1_1_1_4_2"/>
    <protectedRange algorithmName="SHA-512" hashValue="ON39YdpmFHfN9f47KpiRvqrKx0V9+erV1CNkpWzYhW/Qyc6aT8rEyCrvauWSYGZK2ia3o7vd3akF07acHAFpOA==" saltValue="yVW9XmDwTqEnmpSGai0KYg==" spinCount="100000" sqref="E4:H4" name="Range1_3_1_2_2"/>
    <protectedRange algorithmName="SHA-512" hashValue="ON39YdpmFHfN9f47KpiRvqrKx0V9+erV1CNkpWzYhW/Qyc6aT8rEyCrvauWSYGZK2ia3o7vd3akF07acHAFpOA==" saltValue="yVW9XmDwTqEnmpSGai0KYg==" spinCount="100000" sqref="B5:C5 E5:J5" name="Range1_6_1_1"/>
    <protectedRange algorithmName="SHA-512" hashValue="ON39YdpmFHfN9f47KpiRvqrKx0V9+erV1CNkpWzYhW/Qyc6aT8rEyCrvauWSYGZK2ia3o7vd3akF07acHAFpOA==" saltValue="yVW9XmDwTqEnmpSGai0KYg==" spinCount="100000" sqref="D5" name="Range1_1_6_1_1"/>
  </protectedRanges>
  <conditionalFormatting sqref="F2">
    <cfRule type="top10" dxfId="5869" priority="22" rank="1"/>
  </conditionalFormatting>
  <conditionalFormatting sqref="G2">
    <cfRule type="top10" dxfId="5868" priority="23" rank="1"/>
  </conditionalFormatting>
  <conditionalFormatting sqref="H2">
    <cfRule type="top10" dxfId="5867" priority="24" rank="1"/>
  </conditionalFormatting>
  <conditionalFormatting sqref="I2">
    <cfRule type="top10" dxfId="5866" priority="25" rank="1"/>
  </conditionalFormatting>
  <conditionalFormatting sqref="J2">
    <cfRule type="top10" dxfId="5865" priority="26" rank="1"/>
  </conditionalFormatting>
  <conditionalFormatting sqref="E2">
    <cfRule type="top10" dxfId="5864" priority="27" rank="1"/>
  </conditionalFormatting>
  <conditionalFormatting sqref="E2:J2">
    <cfRule type="cellIs" dxfId="5863" priority="21" operator="equal">
      <formula>200</formula>
    </cfRule>
  </conditionalFormatting>
  <conditionalFormatting sqref="F3">
    <cfRule type="top10" dxfId="5862" priority="18" rank="1"/>
  </conditionalFormatting>
  <conditionalFormatting sqref="I3">
    <cfRule type="top10" dxfId="5861" priority="15" rank="1"/>
    <cfRule type="top10" dxfId="5860" priority="20" rank="1"/>
  </conditionalFormatting>
  <conditionalFormatting sqref="E3">
    <cfRule type="top10" dxfId="5859" priority="19" rank="1"/>
  </conditionalFormatting>
  <conditionalFormatting sqref="G3">
    <cfRule type="top10" dxfId="5858" priority="17" rank="1"/>
  </conditionalFormatting>
  <conditionalFormatting sqref="H3">
    <cfRule type="top10" dxfId="5857" priority="16" rank="1"/>
  </conditionalFormatting>
  <conditionalFormatting sqref="J3">
    <cfRule type="top10" dxfId="5856" priority="14" rank="1"/>
  </conditionalFormatting>
  <conditionalFormatting sqref="E3:J3">
    <cfRule type="cellIs" dxfId="5855" priority="13" operator="greaterThanOrEqual">
      <formula>200</formula>
    </cfRule>
  </conditionalFormatting>
  <conditionalFormatting sqref="F4">
    <cfRule type="top10" dxfId="5854" priority="7" rank="1"/>
  </conditionalFormatting>
  <conditionalFormatting sqref="G4">
    <cfRule type="top10" dxfId="5853" priority="8" rank="1"/>
  </conditionalFormatting>
  <conditionalFormatting sqref="H4">
    <cfRule type="top10" dxfId="5852" priority="9" rank="1"/>
  </conditionalFormatting>
  <conditionalFormatting sqref="I4">
    <cfRule type="top10" dxfId="5851" priority="10" rank="1"/>
  </conditionalFormatting>
  <conditionalFormatting sqref="J4">
    <cfRule type="top10" dxfId="5850" priority="11" rank="1"/>
  </conditionalFormatting>
  <conditionalFormatting sqref="E4">
    <cfRule type="top10" dxfId="5849" priority="12" rank="1"/>
  </conditionalFormatting>
  <conditionalFormatting sqref="E5">
    <cfRule type="top10" dxfId="5848" priority="6" rank="1"/>
  </conditionalFormatting>
  <conditionalFormatting sqref="F5">
    <cfRule type="top10" dxfId="5847" priority="5" rank="1"/>
  </conditionalFormatting>
  <conditionalFormatting sqref="G5">
    <cfRule type="top10" dxfId="5846" priority="4" rank="1"/>
  </conditionalFormatting>
  <conditionalFormatting sqref="H5">
    <cfRule type="top10" dxfId="5845" priority="3" rank="1"/>
  </conditionalFormatting>
  <conditionalFormatting sqref="I5">
    <cfRule type="top10" dxfId="5844" priority="2" rank="1"/>
  </conditionalFormatting>
  <conditionalFormatting sqref="J5">
    <cfRule type="top10" dxfId="5843" priority="1" rank="1"/>
  </conditionalFormatting>
  <hyperlinks>
    <hyperlink ref="Q1" location="'National Rankings'!A1" display="Back to Ranking" xr:uid="{944C7185-A272-44F3-91FC-EDFC7A83EB4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787184-65F2-4E43-B268-D52B541B507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C4DB7-37D2-45B8-86B4-F77370DE0BF7}">
  <dimension ref="A1:Q7"/>
  <sheetViews>
    <sheetView workbookViewId="0">
      <selection activeCell="A5" sqref="A5:O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206</v>
      </c>
      <c r="C2" s="16">
        <v>44751</v>
      </c>
      <c r="D2" s="17" t="s">
        <v>201</v>
      </c>
      <c r="E2" s="18">
        <v>198</v>
      </c>
      <c r="F2" s="18">
        <v>199</v>
      </c>
      <c r="G2" s="18">
        <v>195</v>
      </c>
      <c r="H2" s="18"/>
      <c r="I2" s="18"/>
      <c r="J2" s="18"/>
      <c r="K2" s="21">
        <v>3</v>
      </c>
      <c r="L2" s="21">
        <v>592</v>
      </c>
      <c r="M2" s="22">
        <v>197.33333333333334</v>
      </c>
      <c r="N2" s="23">
        <v>4</v>
      </c>
      <c r="O2" s="24">
        <v>201.33333333333334</v>
      </c>
    </row>
    <row r="3" spans="1:17" x14ac:dyDescent="0.3">
      <c r="A3" s="14" t="s">
        <v>37</v>
      </c>
      <c r="B3" s="78" t="s">
        <v>206</v>
      </c>
      <c r="C3" s="16">
        <v>44792</v>
      </c>
      <c r="D3" s="17" t="s">
        <v>235</v>
      </c>
      <c r="E3" s="18">
        <v>192</v>
      </c>
      <c r="F3" s="18">
        <v>193</v>
      </c>
      <c r="G3" s="18">
        <v>196</v>
      </c>
      <c r="H3" s="18"/>
      <c r="I3" s="18"/>
      <c r="J3" s="18"/>
      <c r="K3" s="21">
        <v>3</v>
      </c>
      <c r="L3" s="21">
        <v>581</v>
      </c>
      <c r="M3" s="22">
        <v>193.66666666666666</v>
      </c>
      <c r="N3" s="23">
        <v>9</v>
      </c>
      <c r="O3" s="24">
        <v>202.66666666666666</v>
      </c>
    </row>
    <row r="4" spans="1:17" x14ac:dyDescent="0.3">
      <c r="A4" s="14" t="s">
        <v>37</v>
      </c>
      <c r="B4" s="15" t="s">
        <v>206</v>
      </c>
      <c r="C4" s="16">
        <v>44807</v>
      </c>
      <c r="D4" s="17" t="s">
        <v>235</v>
      </c>
      <c r="E4" s="18">
        <v>195</v>
      </c>
      <c r="F4" s="18">
        <v>195</v>
      </c>
      <c r="G4" s="18">
        <v>197</v>
      </c>
      <c r="H4" s="18">
        <v>197</v>
      </c>
      <c r="I4" s="18"/>
      <c r="J4" s="18"/>
      <c r="K4" s="21">
        <v>4</v>
      </c>
      <c r="L4" s="21">
        <v>784</v>
      </c>
      <c r="M4" s="22">
        <v>196</v>
      </c>
      <c r="N4" s="23">
        <v>11</v>
      </c>
      <c r="O4" s="24">
        <v>207</v>
      </c>
    </row>
    <row r="5" spans="1:17" x14ac:dyDescent="0.3">
      <c r="A5" s="14" t="s">
        <v>37</v>
      </c>
      <c r="B5" s="15" t="s">
        <v>206</v>
      </c>
      <c r="C5" s="16">
        <v>44870</v>
      </c>
      <c r="D5" s="17" t="s">
        <v>235</v>
      </c>
      <c r="E5" s="18">
        <v>196</v>
      </c>
      <c r="F5" s="18">
        <v>198</v>
      </c>
      <c r="G5" s="18">
        <v>191</v>
      </c>
      <c r="H5" s="18"/>
      <c r="I5" s="18"/>
      <c r="J5" s="18"/>
      <c r="K5" s="21">
        <v>3</v>
      </c>
      <c r="L5" s="21">
        <v>585</v>
      </c>
      <c r="M5" s="22">
        <v>195</v>
      </c>
      <c r="N5" s="23">
        <v>6</v>
      </c>
      <c r="O5" s="24">
        <v>201</v>
      </c>
    </row>
    <row r="7" spans="1:17" x14ac:dyDescent="0.3">
      <c r="K7" s="8">
        <f>SUM(K2:K6)</f>
        <v>13</v>
      </c>
      <c r="L7" s="8">
        <f>SUM(L2:L6)</f>
        <v>2542</v>
      </c>
      <c r="M7" s="7">
        <f>SUM(L7/K7)</f>
        <v>195.53846153846155</v>
      </c>
      <c r="N7" s="8">
        <f>SUM(N2:N6)</f>
        <v>30</v>
      </c>
      <c r="O7" s="12">
        <f>SUM(M7+N7)</f>
        <v>225.53846153846155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E2:H2" name="Range1_3_4"/>
    <protectedRange algorithmName="SHA-512" hashValue="ON39YdpmFHfN9f47KpiRvqrKx0V9+erV1CNkpWzYhW/Qyc6aT8rEyCrvauWSYGZK2ia3o7vd3akF07acHAFpOA==" saltValue="yVW9XmDwTqEnmpSGai0KYg==" spinCount="100000" sqref="B3:C3 I3:J3" name="Range1_6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" name="Range1_2_2_2"/>
    <protectedRange algorithmName="SHA-512" hashValue="ON39YdpmFHfN9f47KpiRvqrKx0V9+erV1CNkpWzYhW/Qyc6aT8rEyCrvauWSYGZK2ia3o7vd3akF07acHAFpOA==" saltValue="yVW9XmDwTqEnmpSGai0KYg==" spinCount="100000" sqref="D4" name="Range1_1_1_4_2"/>
    <protectedRange algorithmName="SHA-512" hashValue="ON39YdpmFHfN9f47KpiRvqrKx0V9+erV1CNkpWzYhW/Qyc6aT8rEyCrvauWSYGZK2ia3o7vd3akF07acHAFpOA==" saltValue="yVW9XmDwTqEnmpSGai0KYg==" spinCount="100000" sqref="E4:J4" name="Range1_3_1_2_2"/>
    <protectedRange algorithmName="SHA-512" hashValue="ON39YdpmFHfN9f47KpiRvqrKx0V9+erV1CNkpWzYhW/Qyc6aT8rEyCrvauWSYGZK2ia3o7vd3akF07acHAFpOA==" saltValue="yVW9XmDwTqEnmpSGai0KYg==" spinCount="100000" sqref="B5:C5 E5:J5" name="Range1_13"/>
    <protectedRange algorithmName="SHA-512" hashValue="ON39YdpmFHfN9f47KpiRvqrKx0V9+erV1CNkpWzYhW/Qyc6aT8rEyCrvauWSYGZK2ia3o7vd3akF07acHAFpOA==" saltValue="yVW9XmDwTqEnmpSGai0KYg==" spinCount="100000" sqref="D5" name="Range1_1_7"/>
  </protectedRanges>
  <conditionalFormatting sqref="F2">
    <cfRule type="top10" dxfId="5842" priority="27" rank="1"/>
  </conditionalFormatting>
  <conditionalFormatting sqref="I2">
    <cfRule type="top10" dxfId="5841" priority="24" rank="1"/>
    <cfRule type="top10" dxfId="5840" priority="29" rank="1"/>
  </conditionalFormatting>
  <conditionalFormatting sqref="E2">
    <cfRule type="top10" dxfId="5839" priority="28" rank="1"/>
  </conditionalFormatting>
  <conditionalFormatting sqref="G2">
    <cfRule type="top10" dxfId="5838" priority="26" rank="1"/>
  </conditionalFormatting>
  <conditionalFormatting sqref="H2">
    <cfRule type="top10" dxfId="5837" priority="25" rank="1"/>
  </conditionalFormatting>
  <conditionalFormatting sqref="J2">
    <cfRule type="top10" dxfId="5836" priority="23" rank="1"/>
  </conditionalFormatting>
  <conditionalFormatting sqref="E2:J2">
    <cfRule type="cellIs" dxfId="5835" priority="22" operator="greaterThanOrEqual">
      <formula>200</formula>
    </cfRule>
  </conditionalFormatting>
  <conditionalFormatting sqref="F3">
    <cfRule type="top10" dxfId="5834" priority="19" rank="1"/>
  </conditionalFormatting>
  <conditionalFormatting sqref="I3">
    <cfRule type="top10" dxfId="5833" priority="16" rank="1"/>
    <cfRule type="top10" dxfId="5832" priority="21" rank="1"/>
  </conditionalFormatting>
  <conditionalFormatting sqref="E3">
    <cfRule type="top10" dxfId="5831" priority="20" rank="1"/>
  </conditionalFormatting>
  <conditionalFormatting sqref="G3">
    <cfRule type="top10" dxfId="5830" priority="18" rank="1"/>
  </conditionalFormatting>
  <conditionalFormatting sqref="H3">
    <cfRule type="top10" dxfId="5829" priority="17" rank="1"/>
  </conditionalFormatting>
  <conditionalFormatting sqref="J3">
    <cfRule type="top10" dxfId="5828" priority="15" rank="1"/>
  </conditionalFormatting>
  <conditionalFormatting sqref="E3:J3">
    <cfRule type="cellIs" dxfId="5827" priority="14" operator="greaterThanOrEqual">
      <formula>200</formula>
    </cfRule>
  </conditionalFormatting>
  <conditionalFormatting sqref="F4">
    <cfRule type="top10" dxfId="5826" priority="8" rank="1"/>
  </conditionalFormatting>
  <conditionalFormatting sqref="G4">
    <cfRule type="top10" dxfId="5825" priority="9" rank="1"/>
  </conditionalFormatting>
  <conditionalFormatting sqref="H4">
    <cfRule type="top10" dxfId="5824" priority="10" rank="1"/>
  </conditionalFormatting>
  <conditionalFormatting sqref="I4">
    <cfRule type="top10" dxfId="5823" priority="11" rank="1"/>
  </conditionalFormatting>
  <conditionalFormatting sqref="J4">
    <cfRule type="top10" dxfId="5822" priority="12" rank="1"/>
  </conditionalFormatting>
  <conditionalFormatting sqref="E4">
    <cfRule type="top10" dxfId="5821" priority="13" rank="1"/>
  </conditionalFormatting>
  <conditionalFormatting sqref="I5">
    <cfRule type="top10" dxfId="5820" priority="2" rank="1"/>
  </conditionalFormatting>
  <conditionalFormatting sqref="H5">
    <cfRule type="top10" dxfId="5819" priority="3" rank="1"/>
  </conditionalFormatting>
  <conditionalFormatting sqref="G5">
    <cfRule type="top10" dxfId="5818" priority="4" rank="1"/>
  </conditionalFormatting>
  <conditionalFormatting sqref="F5">
    <cfRule type="top10" dxfId="5817" priority="5" rank="1"/>
  </conditionalFormatting>
  <conditionalFormatting sqref="E5">
    <cfRule type="top10" dxfId="5816" priority="6" rank="1"/>
  </conditionalFormatting>
  <conditionalFormatting sqref="J5">
    <cfRule type="top10" dxfId="5815" priority="7" rank="1"/>
  </conditionalFormatting>
  <conditionalFormatting sqref="E5:J5">
    <cfRule type="cellIs" dxfId="5814" priority="1" operator="equal">
      <formula>200</formula>
    </cfRule>
  </conditionalFormatting>
  <hyperlinks>
    <hyperlink ref="Q1" location="'National Rankings'!A1" display="Back to Ranking" xr:uid="{35D81F69-9BFE-4DFC-A4D3-557B9B74426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C7E671-DC02-4436-BE43-BBD4469AB5D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BE41F-945A-4738-A8F0-FFB9D5FB4B43}">
  <sheetPr codeName="Sheet12"/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90</v>
      </c>
      <c r="C2" s="16">
        <v>44653</v>
      </c>
      <c r="D2" s="17" t="s">
        <v>86</v>
      </c>
      <c r="E2" s="18">
        <v>193</v>
      </c>
      <c r="F2" s="18">
        <v>199</v>
      </c>
      <c r="G2" s="18">
        <v>196</v>
      </c>
      <c r="H2" s="18">
        <v>193</v>
      </c>
      <c r="I2" s="18"/>
      <c r="J2" s="18"/>
      <c r="K2" s="21">
        <v>4</v>
      </c>
      <c r="L2" s="21">
        <v>781</v>
      </c>
      <c r="M2" s="22">
        <v>195.25</v>
      </c>
      <c r="N2" s="23">
        <v>6</v>
      </c>
      <c r="O2" s="24">
        <v>201.25</v>
      </c>
    </row>
    <row r="4" spans="1:17" x14ac:dyDescent="0.3">
      <c r="K4" s="8">
        <f>SUM(K2:K3)</f>
        <v>4</v>
      </c>
      <c r="L4" s="8">
        <f>SUM(L2:L3)</f>
        <v>781</v>
      </c>
      <c r="M4" s="7">
        <f>SUM(L4/K4)</f>
        <v>195.25</v>
      </c>
      <c r="N4" s="8">
        <f>SUM(N2:N3)</f>
        <v>6</v>
      </c>
      <c r="O4" s="12">
        <f>SUM(M4+N4)</f>
        <v>201.25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0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F2">
    <cfRule type="top10" dxfId="5813" priority="6" rank="1"/>
  </conditionalFormatting>
  <conditionalFormatting sqref="I2">
    <cfRule type="top10" dxfId="5812" priority="3" rank="1"/>
    <cfRule type="top10" dxfId="5811" priority="8" rank="1"/>
  </conditionalFormatting>
  <conditionalFormatting sqref="E2">
    <cfRule type="top10" dxfId="5810" priority="7" rank="1"/>
  </conditionalFormatting>
  <conditionalFormatting sqref="G2">
    <cfRule type="top10" dxfId="5809" priority="5" rank="1"/>
  </conditionalFormatting>
  <conditionalFormatting sqref="H2">
    <cfRule type="top10" dxfId="5808" priority="4" rank="1"/>
  </conditionalFormatting>
  <conditionalFormatting sqref="J2">
    <cfRule type="top10" dxfId="5807" priority="2" rank="1"/>
  </conditionalFormatting>
  <conditionalFormatting sqref="E2:J2">
    <cfRule type="cellIs" dxfId="5806" priority="1" operator="greaterThanOrEqual">
      <formula>200</formula>
    </cfRule>
  </conditionalFormatting>
  <hyperlinks>
    <hyperlink ref="Q1" location="'National Rankings'!A1" display="Back to Ranking" xr:uid="{E87E9FCE-5354-4F80-BDA8-3F48B6E392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EB54903-6485-4E77-B787-11D3D88011C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90D6B-2CC4-4394-A483-F4F699E7260A}">
  <dimension ref="A1:Q4"/>
  <sheetViews>
    <sheetView workbookViewId="0">
      <selection activeCell="B2" sqref="B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254</v>
      </c>
      <c r="C2" s="16">
        <v>44829</v>
      </c>
      <c r="D2" s="17" t="s">
        <v>49</v>
      </c>
      <c r="E2" s="18">
        <v>172</v>
      </c>
      <c r="F2" s="18">
        <v>167</v>
      </c>
      <c r="G2" s="18">
        <v>171</v>
      </c>
      <c r="H2" s="18">
        <v>168</v>
      </c>
      <c r="I2" s="18"/>
      <c r="J2" s="18"/>
      <c r="K2" s="21">
        <v>4</v>
      </c>
      <c r="L2" s="21">
        <v>678</v>
      </c>
      <c r="M2" s="22">
        <v>169.5</v>
      </c>
      <c r="N2" s="23">
        <v>3</v>
      </c>
      <c r="O2" s="24">
        <v>172.5</v>
      </c>
    </row>
    <row r="4" spans="1:17" x14ac:dyDescent="0.3">
      <c r="K4" s="8">
        <f>SUM(K2:K3)</f>
        <v>4</v>
      </c>
      <c r="L4" s="8">
        <f>SUM(L2:L3)</f>
        <v>678</v>
      </c>
      <c r="M4" s="7">
        <f>SUM(L4/K4)</f>
        <v>169.5</v>
      </c>
      <c r="N4" s="8">
        <f>SUM(N2:N3)</f>
        <v>3</v>
      </c>
      <c r="O4" s="12">
        <f>SUM(M4+N4)</f>
        <v>172.5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3_1"/>
    <protectedRange algorithmName="SHA-512" hashValue="ON39YdpmFHfN9f47KpiRvqrKx0V9+erV1CNkpWzYhW/Qyc6aT8rEyCrvauWSYGZK2ia3o7vd3akF07acHAFpOA==" saltValue="yVW9XmDwTqEnmpSGai0KYg==" spinCount="100000" sqref="D2" name="Range1_1_12_1"/>
  </protectedRanges>
  <conditionalFormatting sqref="E2">
    <cfRule type="top10" dxfId="6895" priority="6" rank="1"/>
  </conditionalFormatting>
  <conditionalFormatting sqref="F2">
    <cfRule type="top10" dxfId="6894" priority="5" rank="1"/>
  </conditionalFormatting>
  <conditionalFormatting sqref="G2">
    <cfRule type="top10" dxfId="6893" priority="4" rank="1"/>
  </conditionalFormatting>
  <conditionalFormatting sqref="H2">
    <cfRule type="top10" dxfId="6892" priority="3" rank="1"/>
  </conditionalFormatting>
  <conditionalFormatting sqref="I2">
    <cfRule type="top10" dxfId="6891" priority="2" rank="1"/>
  </conditionalFormatting>
  <conditionalFormatting sqref="J2">
    <cfRule type="top10" dxfId="6890" priority="1" rank="1"/>
  </conditionalFormatting>
  <hyperlinks>
    <hyperlink ref="Q1" location="'National Rankings'!A1" display="Back to Ranking" xr:uid="{1B09F1A3-FAFD-4EF8-8FCB-C400D313C97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FC0BC6-70A8-43BA-B057-190BFBE4C42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4D75D-7B1B-4910-9EAC-219AF5E51ADA}">
  <dimension ref="A1:Q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256</v>
      </c>
      <c r="C2" s="16">
        <v>44828</v>
      </c>
      <c r="D2" s="17" t="s">
        <v>255</v>
      </c>
      <c r="E2" s="18">
        <v>196</v>
      </c>
      <c r="F2" s="18">
        <v>193</v>
      </c>
      <c r="G2" s="18">
        <v>196</v>
      </c>
      <c r="H2" s="18">
        <v>195</v>
      </c>
      <c r="I2" s="18"/>
      <c r="J2" s="18"/>
      <c r="K2" s="21">
        <v>4</v>
      </c>
      <c r="L2" s="21">
        <v>780</v>
      </c>
      <c r="M2" s="22">
        <v>195</v>
      </c>
      <c r="N2" s="23">
        <v>2</v>
      </c>
      <c r="O2" s="24">
        <v>197</v>
      </c>
    </row>
    <row r="3" spans="1:17" x14ac:dyDescent="0.3">
      <c r="A3" s="14" t="s">
        <v>37</v>
      </c>
      <c r="B3" s="15" t="s">
        <v>256</v>
      </c>
      <c r="C3" s="16">
        <v>44877</v>
      </c>
      <c r="D3" s="17" t="s">
        <v>255</v>
      </c>
      <c r="E3" s="18">
        <v>191</v>
      </c>
      <c r="F3" s="18">
        <v>191</v>
      </c>
      <c r="G3" s="18">
        <v>177</v>
      </c>
      <c r="H3" s="18">
        <v>188</v>
      </c>
      <c r="I3" s="18"/>
      <c r="J3" s="18"/>
      <c r="K3" s="21">
        <v>4</v>
      </c>
      <c r="L3" s="21">
        <v>747</v>
      </c>
      <c r="M3" s="22">
        <v>186.75</v>
      </c>
      <c r="N3" s="23">
        <v>2</v>
      </c>
      <c r="O3" s="24">
        <v>188.75</v>
      </c>
    </row>
    <row r="5" spans="1:17" x14ac:dyDescent="0.3">
      <c r="K5" s="8">
        <f>SUM(K2:K4)</f>
        <v>8</v>
      </c>
      <c r="L5" s="8">
        <f>SUM(L2:L4)</f>
        <v>1527</v>
      </c>
      <c r="M5" s="7">
        <f>SUM(L5/K5)</f>
        <v>190.875</v>
      </c>
      <c r="N5" s="8">
        <f>SUM(N2:N4)</f>
        <v>4</v>
      </c>
      <c r="O5" s="12">
        <f>SUM(M5+N5)</f>
        <v>194.875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1_1_1"/>
    <protectedRange algorithmName="SHA-512" hashValue="ON39YdpmFHfN9f47KpiRvqrKx0V9+erV1CNkpWzYhW/Qyc6aT8rEyCrvauWSYGZK2ia3o7vd3akF07acHAFpOA==" saltValue="yVW9XmDwTqEnmpSGai0KYg==" spinCount="100000" sqref="D2" name="Range1_1_1_2_1_1_1_1"/>
    <protectedRange algorithmName="SHA-512" hashValue="ON39YdpmFHfN9f47KpiRvqrKx0V9+erV1CNkpWzYhW/Qyc6aT8rEyCrvauWSYGZK2ia3o7vd3akF07acHAFpOA==" saltValue="yVW9XmDwTqEnmpSGai0KYg==" spinCount="100000" sqref="E2:J2" name="Range1_4_2_1_1_1"/>
    <protectedRange algorithmName="SHA-512" hashValue="ON39YdpmFHfN9f47KpiRvqrKx0V9+erV1CNkpWzYhW/Qyc6aT8rEyCrvauWSYGZK2ia3o7vd3akF07acHAFpOA==" saltValue="yVW9XmDwTqEnmpSGai0KYg==" spinCount="100000" sqref="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J3" name="Range1_3"/>
  </protectedRanges>
  <conditionalFormatting sqref="E2">
    <cfRule type="top10" dxfId="5805" priority="12" rank="1"/>
  </conditionalFormatting>
  <conditionalFormatting sqref="F2">
    <cfRule type="top10" dxfId="5804" priority="11" rank="1"/>
  </conditionalFormatting>
  <conditionalFormatting sqref="G2">
    <cfRule type="top10" dxfId="5803" priority="10" rank="1"/>
  </conditionalFormatting>
  <conditionalFormatting sqref="H2">
    <cfRule type="top10" dxfId="5802" priority="9" rank="1"/>
  </conditionalFormatting>
  <conditionalFormatting sqref="I2">
    <cfRule type="top10" dxfId="5801" priority="8" rank="1"/>
  </conditionalFormatting>
  <conditionalFormatting sqref="J2">
    <cfRule type="top10" dxfId="5800" priority="7" rank="1"/>
  </conditionalFormatting>
  <conditionalFormatting sqref="F3">
    <cfRule type="top10" dxfId="5799" priority="1" rank="1"/>
  </conditionalFormatting>
  <conditionalFormatting sqref="G3">
    <cfRule type="top10" dxfId="5798" priority="2" rank="1"/>
  </conditionalFormatting>
  <conditionalFormatting sqref="H3">
    <cfRule type="top10" dxfId="5797" priority="3" rank="1"/>
  </conditionalFormatting>
  <conditionalFormatting sqref="I3">
    <cfRule type="top10" dxfId="5796" priority="4" rank="1"/>
  </conditionalFormatting>
  <conditionalFormatting sqref="J3">
    <cfRule type="top10" dxfId="5795" priority="5" rank="1"/>
  </conditionalFormatting>
  <conditionalFormatting sqref="E3">
    <cfRule type="top10" dxfId="5794" priority="6" rank="1"/>
  </conditionalFormatting>
  <hyperlinks>
    <hyperlink ref="Q1" location="'National Rankings'!A1" display="Back to Ranking" xr:uid="{BA0D5E08-78D2-4E59-9110-B568A1EA4A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A0029D-C2F1-4D24-A831-C751DDF9291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848B4-DD70-426C-B1DC-55CDDF862886}">
  <sheetPr codeName="Sheet55"/>
  <dimension ref="A1:Q12"/>
  <sheetViews>
    <sheetView workbookViewId="0">
      <selection activeCell="A10" sqref="A10:O1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60</v>
      </c>
      <c r="C2" s="16">
        <v>44639</v>
      </c>
      <c r="D2" s="17" t="s">
        <v>61</v>
      </c>
      <c r="E2" s="18">
        <v>185</v>
      </c>
      <c r="F2" s="18">
        <v>171</v>
      </c>
      <c r="G2" s="18">
        <v>169</v>
      </c>
      <c r="H2" s="18">
        <v>183</v>
      </c>
      <c r="I2" s="18"/>
      <c r="J2" s="18"/>
      <c r="K2" s="21">
        <v>4</v>
      </c>
      <c r="L2" s="21">
        <v>708</v>
      </c>
      <c r="M2" s="22">
        <v>177</v>
      </c>
      <c r="N2" s="23">
        <v>2</v>
      </c>
      <c r="O2" s="24">
        <v>179</v>
      </c>
    </row>
    <row r="3" spans="1:17" x14ac:dyDescent="0.3">
      <c r="A3" s="14" t="s">
        <v>37</v>
      </c>
      <c r="B3" s="15" t="s">
        <v>60</v>
      </c>
      <c r="C3" s="16">
        <v>44688</v>
      </c>
      <c r="D3" s="17" t="s">
        <v>52</v>
      </c>
      <c r="E3" s="18">
        <v>193</v>
      </c>
      <c r="F3" s="18">
        <v>188</v>
      </c>
      <c r="G3" s="18">
        <v>190</v>
      </c>
      <c r="H3" s="18">
        <v>189</v>
      </c>
      <c r="I3" s="18"/>
      <c r="J3" s="18"/>
      <c r="K3" s="21">
        <v>4</v>
      </c>
      <c r="L3" s="21">
        <v>760</v>
      </c>
      <c r="M3" s="22">
        <v>190</v>
      </c>
      <c r="N3" s="23">
        <v>2</v>
      </c>
      <c r="O3" s="24">
        <v>192</v>
      </c>
    </row>
    <row r="4" spans="1:17" x14ac:dyDescent="0.3">
      <c r="A4" s="43" t="s">
        <v>22</v>
      </c>
      <c r="B4" s="15" t="s">
        <v>60</v>
      </c>
      <c r="C4" s="16">
        <v>44716</v>
      </c>
      <c r="D4" s="17" t="s">
        <v>52</v>
      </c>
      <c r="E4" s="18">
        <v>190</v>
      </c>
      <c r="F4" s="18">
        <v>191</v>
      </c>
      <c r="G4" s="18">
        <v>187</v>
      </c>
      <c r="H4" s="18">
        <v>191</v>
      </c>
      <c r="I4" s="18"/>
      <c r="J4" s="18"/>
      <c r="K4" s="21">
        <v>4</v>
      </c>
      <c r="L4" s="21">
        <v>759</v>
      </c>
      <c r="M4" s="22">
        <v>189.75</v>
      </c>
      <c r="N4" s="23">
        <v>2</v>
      </c>
      <c r="O4" s="24">
        <v>191.75</v>
      </c>
    </row>
    <row r="5" spans="1:17" x14ac:dyDescent="0.3">
      <c r="A5" s="14" t="s">
        <v>37</v>
      </c>
      <c r="B5" s="15" t="s">
        <v>60</v>
      </c>
      <c r="C5" s="16">
        <v>44751</v>
      </c>
      <c r="D5" s="17" t="s">
        <v>52</v>
      </c>
      <c r="E5" s="18">
        <v>194</v>
      </c>
      <c r="F5" s="18">
        <v>185</v>
      </c>
      <c r="G5" s="18">
        <v>187</v>
      </c>
      <c r="H5" s="18">
        <v>195</v>
      </c>
      <c r="I5" s="18"/>
      <c r="J5" s="18"/>
      <c r="K5" s="21">
        <v>4</v>
      </c>
      <c r="L5" s="21">
        <v>761</v>
      </c>
      <c r="M5" s="22">
        <v>190.25</v>
      </c>
      <c r="N5" s="23">
        <v>2</v>
      </c>
      <c r="O5" s="24">
        <v>192.25</v>
      </c>
    </row>
    <row r="6" spans="1:17" x14ac:dyDescent="0.3">
      <c r="A6" s="14" t="s">
        <v>37</v>
      </c>
      <c r="B6" s="15" t="s">
        <v>60</v>
      </c>
      <c r="C6" s="16">
        <v>44779</v>
      </c>
      <c r="D6" s="17" t="s">
        <v>52</v>
      </c>
      <c r="E6" s="18">
        <v>184</v>
      </c>
      <c r="F6" s="18">
        <v>191</v>
      </c>
      <c r="G6" s="18">
        <v>189</v>
      </c>
      <c r="H6" s="18">
        <v>180</v>
      </c>
      <c r="I6" s="18"/>
      <c r="J6" s="18"/>
      <c r="K6" s="21">
        <v>4</v>
      </c>
      <c r="L6" s="21">
        <v>744</v>
      </c>
      <c r="M6" s="22">
        <v>186</v>
      </c>
      <c r="N6" s="23">
        <v>2</v>
      </c>
      <c r="O6" s="24">
        <v>188</v>
      </c>
    </row>
    <row r="7" spans="1:17" x14ac:dyDescent="0.3">
      <c r="A7" s="14" t="s">
        <v>37</v>
      </c>
      <c r="B7" s="15" t="s">
        <v>60</v>
      </c>
      <c r="C7" s="16">
        <v>44807</v>
      </c>
      <c r="D7" s="17" t="s">
        <v>241</v>
      </c>
      <c r="E7" s="18">
        <v>194</v>
      </c>
      <c r="F7" s="18">
        <v>196</v>
      </c>
      <c r="G7" s="18">
        <v>197</v>
      </c>
      <c r="H7" s="18">
        <v>197</v>
      </c>
      <c r="I7" s="18">
        <v>198</v>
      </c>
      <c r="J7" s="18">
        <v>196</v>
      </c>
      <c r="K7" s="21">
        <v>6</v>
      </c>
      <c r="L7" s="21">
        <v>1178</v>
      </c>
      <c r="M7" s="22">
        <v>196.33333333333334</v>
      </c>
      <c r="N7" s="23">
        <v>4</v>
      </c>
      <c r="O7" s="24">
        <v>200.33333333333334</v>
      </c>
    </row>
    <row r="8" spans="1:17" x14ac:dyDescent="0.3">
      <c r="A8" s="14" t="s">
        <v>37</v>
      </c>
      <c r="B8" s="15" t="s">
        <v>60</v>
      </c>
      <c r="C8" s="16">
        <v>44828</v>
      </c>
      <c r="D8" s="17" t="s">
        <v>255</v>
      </c>
      <c r="E8" s="18">
        <v>196</v>
      </c>
      <c r="F8" s="18">
        <v>196</v>
      </c>
      <c r="G8" s="18">
        <v>193</v>
      </c>
      <c r="H8" s="18">
        <v>198</v>
      </c>
      <c r="I8" s="18"/>
      <c r="J8" s="18"/>
      <c r="K8" s="21">
        <v>4</v>
      </c>
      <c r="L8" s="21">
        <v>783</v>
      </c>
      <c r="M8" s="22">
        <v>195.75</v>
      </c>
      <c r="N8" s="23">
        <v>2</v>
      </c>
      <c r="O8" s="24">
        <v>197.75</v>
      </c>
    </row>
    <row r="9" spans="1:17" x14ac:dyDescent="0.3">
      <c r="A9" s="14" t="s">
        <v>62</v>
      </c>
      <c r="B9" s="15" t="s">
        <v>60</v>
      </c>
      <c r="C9" s="16">
        <v>44835</v>
      </c>
      <c r="D9" s="17" t="s">
        <v>52</v>
      </c>
      <c r="E9" s="18">
        <v>190</v>
      </c>
      <c r="F9" s="18">
        <v>193</v>
      </c>
      <c r="G9" s="18">
        <v>193</v>
      </c>
      <c r="H9" s="18">
        <v>188</v>
      </c>
      <c r="I9" s="18">
        <v>188</v>
      </c>
      <c r="J9" s="18">
        <v>191</v>
      </c>
      <c r="K9" s="21">
        <v>6</v>
      </c>
      <c r="L9" s="21">
        <v>1143</v>
      </c>
      <c r="M9" s="22">
        <v>190.5</v>
      </c>
      <c r="N9" s="23">
        <v>4</v>
      </c>
      <c r="O9" s="24">
        <v>194.5</v>
      </c>
    </row>
    <row r="10" spans="1:17" x14ac:dyDescent="0.3">
      <c r="A10" s="14" t="s">
        <v>37</v>
      </c>
      <c r="B10" s="15" t="s">
        <v>60</v>
      </c>
      <c r="C10" s="16">
        <v>44877</v>
      </c>
      <c r="D10" s="17" t="s">
        <v>255</v>
      </c>
      <c r="E10" s="18">
        <v>195</v>
      </c>
      <c r="F10" s="18">
        <v>192</v>
      </c>
      <c r="G10" s="18">
        <v>184</v>
      </c>
      <c r="H10" s="18">
        <v>190</v>
      </c>
      <c r="I10" s="18"/>
      <c r="J10" s="18"/>
      <c r="K10" s="21">
        <v>4</v>
      </c>
      <c r="L10" s="21">
        <v>761</v>
      </c>
      <c r="M10" s="22">
        <v>190.25</v>
      </c>
      <c r="N10" s="23">
        <v>2</v>
      </c>
      <c r="O10" s="24">
        <v>192.25</v>
      </c>
    </row>
    <row r="12" spans="1:17" x14ac:dyDescent="0.3">
      <c r="K12" s="8">
        <f>SUM(K2:K11)</f>
        <v>40</v>
      </c>
      <c r="L12" s="8">
        <f>SUM(L2:L11)</f>
        <v>7597</v>
      </c>
      <c r="M12" s="7">
        <f>SUM(L12/K12)</f>
        <v>189.92500000000001</v>
      </c>
      <c r="N12" s="8">
        <f>SUM(N2:N11)</f>
        <v>22</v>
      </c>
      <c r="O12" s="12">
        <f>SUM(M12+N12)</f>
        <v>211.92500000000001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18"/>
    <protectedRange sqref="D2" name="Range1_1_16"/>
    <protectedRange sqref="E2:H2" name="Range1_3_8"/>
    <protectedRange algorithmName="SHA-512" hashValue="ON39YdpmFHfN9f47KpiRvqrKx0V9+erV1CNkpWzYhW/Qyc6aT8rEyCrvauWSYGZK2ia3o7vd3akF07acHAFpOA==" saltValue="yVW9XmDwTqEnmpSGai0KYg==" spinCount="100000" sqref="B3:C3 E3:J3" name="Range1_11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B4:C4 I4:J4" name="Range1_7_1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B5:C5 I5:J5" name="Range1_7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B6:C6 I6:J6" name="Range1_10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1"/>
    <protectedRange algorithmName="SHA-512" hashValue="ON39YdpmFHfN9f47KpiRvqrKx0V9+erV1CNkpWzYhW/Qyc6aT8rEyCrvauWSYGZK2ia3o7vd3akF07acHAFpOA==" saltValue="yVW9XmDwTqEnmpSGai0KYg==" spinCount="100000" sqref="B7:C7" name="Range1_2_2_2"/>
    <protectedRange algorithmName="SHA-512" hashValue="ON39YdpmFHfN9f47KpiRvqrKx0V9+erV1CNkpWzYhW/Qyc6aT8rEyCrvauWSYGZK2ia3o7vd3akF07acHAFpOA==" saltValue="yVW9XmDwTqEnmpSGai0KYg==" spinCount="100000" sqref="D7" name="Range1_1_1_4_2"/>
    <protectedRange algorithmName="SHA-512" hashValue="ON39YdpmFHfN9f47KpiRvqrKx0V9+erV1CNkpWzYhW/Qyc6aT8rEyCrvauWSYGZK2ia3o7vd3akF07acHAFpOA==" saltValue="yVW9XmDwTqEnmpSGai0KYg==" spinCount="100000" sqref="E7:J7" name="Range1_3_1_2_2"/>
    <protectedRange algorithmName="SHA-512" hashValue="ON39YdpmFHfN9f47KpiRvqrKx0V9+erV1CNkpWzYhW/Qyc6aT8rEyCrvauWSYGZK2ia3o7vd3akF07acHAFpOA==" saltValue="yVW9XmDwTqEnmpSGai0KYg==" spinCount="100000" sqref="E9:J9 B9:C9" name="Range1_2_13"/>
    <protectedRange algorithmName="SHA-512" hashValue="ON39YdpmFHfN9f47KpiRvqrKx0V9+erV1CNkpWzYhW/Qyc6aT8rEyCrvauWSYGZK2ia3o7vd3akF07acHAFpOA==" saltValue="yVW9XmDwTqEnmpSGai0KYg==" spinCount="100000" sqref="D9" name="Range1_1_1_16"/>
    <protectedRange algorithmName="SHA-512" hashValue="ON39YdpmFHfN9f47KpiRvqrKx0V9+erV1CNkpWzYhW/Qyc6aT8rEyCrvauWSYGZK2ia3o7vd3akF07acHAFpOA==" saltValue="yVW9XmDwTqEnmpSGai0KYg==" spinCount="100000" sqref="B10:C10" name="Range1"/>
    <protectedRange algorithmName="SHA-512" hashValue="ON39YdpmFHfN9f47KpiRvqrKx0V9+erV1CNkpWzYhW/Qyc6aT8rEyCrvauWSYGZK2ia3o7vd3akF07acHAFpOA==" saltValue="yVW9XmDwTqEnmpSGai0KYg==" spinCount="100000" sqref="D10" name="Range1_1"/>
    <protectedRange algorithmName="SHA-512" hashValue="ON39YdpmFHfN9f47KpiRvqrKx0V9+erV1CNkpWzYhW/Qyc6aT8rEyCrvauWSYGZK2ia3o7vd3akF07acHAFpOA==" saltValue="yVW9XmDwTqEnmpSGai0KYg==" spinCount="100000" sqref="E10:J10" name="Range1_3"/>
  </protectedRanges>
  <conditionalFormatting sqref="F2">
    <cfRule type="top10" dxfId="5793" priority="68" rank="1"/>
  </conditionalFormatting>
  <conditionalFormatting sqref="G2">
    <cfRule type="top10" dxfId="5792" priority="69" rank="1"/>
  </conditionalFormatting>
  <conditionalFormatting sqref="H2">
    <cfRule type="top10" dxfId="5791" priority="70" rank="1"/>
  </conditionalFormatting>
  <conditionalFormatting sqref="I2">
    <cfRule type="top10" dxfId="5790" priority="71" rank="1"/>
  </conditionalFormatting>
  <conditionalFormatting sqref="J2">
    <cfRule type="top10" dxfId="5789" priority="72" rank="1"/>
  </conditionalFormatting>
  <conditionalFormatting sqref="E2">
    <cfRule type="top10" dxfId="5788" priority="73" rank="1"/>
  </conditionalFormatting>
  <conditionalFormatting sqref="E3:J3">
    <cfRule type="cellIs" dxfId="5787" priority="55" operator="equal">
      <formula>200</formula>
    </cfRule>
  </conditionalFormatting>
  <conditionalFormatting sqref="F3">
    <cfRule type="top10" dxfId="5786" priority="49" rank="1"/>
  </conditionalFormatting>
  <conditionalFormatting sqref="G3">
    <cfRule type="top10" dxfId="5785" priority="50" rank="1"/>
  </conditionalFormatting>
  <conditionalFormatting sqref="H3">
    <cfRule type="top10" dxfId="5784" priority="51" rank="1"/>
  </conditionalFormatting>
  <conditionalFormatting sqref="I3">
    <cfRule type="top10" dxfId="5783" priority="52" rank="1"/>
  </conditionalFormatting>
  <conditionalFormatting sqref="J3">
    <cfRule type="top10" dxfId="5782" priority="53" rank="1"/>
  </conditionalFormatting>
  <conditionalFormatting sqref="E3">
    <cfRule type="top10" dxfId="5781" priority="54" rank="1"/>
  </conditionalFormatting>
  <conditionalFormatting sqref="F4">
    <cfRule type="top10" dxfId="5780" priority="46" rank="1"/>
  </conditionalFormatting>
  <conditionalFormatting sqref="I4">
    <cfRule type="top10" dxfId="5779" priority="43" rank="1"/>
    <cfRule type="top10" dxfId="5778" priority="48" rank="1"/>
  </conditionalFormatting>
  <conditionalFormatting sqref="E4">
    <cfRule type="top10" dxfId="5777" priority="47" rank="1"/>
  </conditionalFormatting>
  <conditionalFormatting sqref="G4">
    <cfRule type="top10" dxfId="5776" priority="45" rank="1"/>
  </conditionalFormatting>
  <conditionalFormatting sqref="H4">
    <cfRule type="top10" dxfId="5775" priority="44" rank="1"/>
  </conditionalFormatting>
  <conditionalFormatting sqref="J4">
    <cfRule type="top10" dxfId="5774" priority="42" rank="1"/>
  </conditionalFormatting>
  <conditionalFormatting sqref="E4:J4">
    <cfRule type="cellIs" dxfId="5773" priority="41" operator="greaterThanOrEqual">
      <formula>200</formula>
    </cfRule>
  </conditionalFormatting>
  <conditionalFormatting sqref="F5">
    <cfRule type="top10" dxfId="5772" priority="38" rank="1"/>
  </conditionalFormatting>
  <conditionalFormatting sqref="I5">
    <cfRule type="top10" dxfId="5771" priority="35" rank="1"/>
    <cfRule type="top10" dxfId="5770" priority="40" rank="1"/>
  </conditionalFormatting>
  <conditionalFormatting sqref="E5">
    <cfRule type="top10" dxfId="5769" priority="39" rank="1"/>
  </conditionalFormatting>
  <conditionalFormatting sqref="G5">
    <cfRule type="top10" dxfId="5768" priority="37" rank="1"/>
  </conditionalFormatting>
  <conditionalFormatting sqref="H5">
    <cfRule type="top10" dxfId="5767" priority="36" rank="1"/>
  </conditionalFormatting>
  <conditionalFormatting sqref="J5">
    <cfRule type="top10" dxfId="5766" priority="34" rank="1"/>
  </conditionalFormatting>
  <conditionalFormatting sqref="E5:J5">
    <cfRule type="cellIs" dxfId="5765" priority="33" operator="greaterThanOrEqual">
      <formula>200</formula>
    </cfRule>
  </conditionalFormatting>
  <conditionalFormatting sqref="F6">
    <cfRule type="top10" dxfId="5764" priority="30" rank="1"/>
  </conditionalFormatting>
  <conditionalFormatting sqref="I6">
    <cfRule type="top10" dxfId="5763" priority="27" rank="1"/>
    <cfRule type="top10" dxfId="5762" priority="32" rank="1"/>
  </conditionalFormatting>
  <conditionalFormatting sqref="E6">
    <cfRule type="top10" dxfId="5761" priority="31" rank="1"/>
  </conditionalFormatting>
  <conditionalFormatting sqref="G6">
    <cfRule type="top10" dxfId="5760" priority="29" rank="1"/>
  </conditionalFormatting>
  <conditionalFormatting sqref="H6">
    <cfRule type="top10" dxfId="5759" priority="28" rank="1"/>
  </conditionalFormatting>
  <conditionalFormatting sqref="J6">
    <cfRule type="top10" dxfId="5758" priority="26" rank="1"/>
  </conditionalFormatting>
  <conditionalFormatting sqref="E6:J6">
    <cfRule type="cellIs" dxfId="5757" priority="25" operator="greaterThanOrEqual">
      <formula>200</formula>
    </cfRule>
  </conditionalFormatting>
  <conditionalFormatting sqref="F7">
    <cfRule type="top10" dxfId="5756" priority="19" rank="1"/>
  </conditionalFormatting>
  <conditionalFormatting sqref="G7">
    <cfRule type="top10" dxfId="5755" priority="20" rank="1"/>
  </conditionalFormatting>
  <conditionalFormatting sqref="H7">
    <cfRule type="top10" dxfId="5754" priority="21" rank="1"/>
  </conditionalFormatting>
  <conditionalFormatting sqref="I7">
    <cfRule type="top10" dxfId="5753" priority="22" rank="1"/>
  </conditionalFormatting>
  <conditionalFormatting sqref="J7">
    <cfRule type="top10" dxfId="5752" priority="23" rank="1"/>
  </conditionalFormatting>
  <conditionalFormatting sqref="E7">
    <cfRule type="top10" dxfId="5751" priority="24" rank="1"/>
  </conditionalFormatting>
  <conditionalFormatting sqref="E8">
    <cfRule type="top10" dxfId="5750" priority="18" rank="1"/>
  </conditionalFormatting>
  <conditionalFormatting sqref="F8">
    <cfRule type="top10" dxfId="5749" priority="17" rank="1"/>
  </conditionalFormatting>
  <conditionalFormatting sqref="G8">
    <cfRule type="top10" dxfId="5748" priority="16" rank="1"/>
  </conditionalFormatting>
  <conditionalFormatting sqref="H8">
    <cfRule type="top10" dxfId="5747" priority="15" rank="1"/>
  </conditionalFormatting>
  <conditionalFormatting sqref="I8">
    <cfRule type="top10" dxfId="5746" priority="14" rank="1"/>
  </conditionalFormatting>
  <conditionalFormatting sqref="J8">
    <cfRule type="top10" dxfId="5745" priority="13" rank="1"/>
  </conditionalFormatting>
  <conditionalFormatting sqref="J9">
    <cfRule type="top10" dxfId="5744" priority="7" rank="1"/>
  </conditionalFormatting>
  <conditionalFormatting sqref="I9">
    <cfRule type="top10" dxfId="5743" priority="8" rank="1"/>
  </conditionalFormatting>
  <conditionalFormatting sqref="H9">
    <cfRule type="top10" dxfId="5742" priority="9" rank="1"/>
  </conditionalFormatting>
  <conditionalFormatting sqref="G9">
    <cfRule type="top10" dxfId="5741" priority="10" rank="1"/>
  </conditionalFormatting>
  <conditionalFormatting sqref="F9">
    <cfRule type="top10" dxfId="5740" priority="11" rank="1"/>
  </conditionalFormatting>
  <conditionalFormatting sqref="E9">
    <cfRule type="top10" dxfId="5739" priority="12" rank="1"/>
  </conditionalFormatting>
  <conditionalFormatting sqref="F10">
    <cfRule type="top10" dxfId="5738" priority="1" rank="1"/>
  </conditionalFormatting>
  <conditionalFormatting sqref="G10">
    <cfRule type="top10" dxfId="5737" priority="2" rank="1"/>
  </conditionalFormatting>
  <conditionalFormatting sqref="H10">
    <cfRule type="top10" dxfId="5736" priority="3" rank="1"/>
  </conditionalFormatting>
  <conditionalFormatting sqref="I10">
    <cfRule type="top10" dxfId="5735" priority="4" rank="1"/>
  </conditionalFormatting>
  <conditionalFormatting sqref="J10">
    <cfRule type="top10" dxfId="5734" priority="5" rank="1"/>
  </conditionalFormatting>
  <conditionalFormatting sqref="E10">
    <cfRule type="top10" dxfId="5733" priority="6" rank="1"/>
  </conditionalFormatting>
  <hyperlinks>
    <hyperlink ref="Q1" location="'National Rankings'!A1" display="Back to Ranking" xr:uid="{FF096855-C6B5-4416-ABFE-4187B77E80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BC27C2-8570-4BB4-8ED1-2F7BE61AE94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D9DE-C7EF-4BD8-A388-110E48B25BCF}">
  <sheetPr codeName="Sheet56"/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72</v>
      </c>
      <c r="C2" s="16">
        <v>44653</v>
      </c>
      <c r="D2" s="17" t="s">
        <v>52</v>
      </c>
      <c r="E2" s="18">
        <v>197</v>
      </c>
      <c r="F2" s="18">
        <v>197</v>
      </c>
      <c r="G2" s="18">
        <v>193</v>
      </c>
      <c r="H2" s="18">
        <v>190</v>
      </c>
      <c r="I2" s="18"/>
      <c r="J2" s="18"/>
      <c r="K2" s="21">
        <v>4</v>
      </c>
      <c r="L2" s="21">
        <v>777</v>
      </c>
      <c r="M2" s="22">
        <v>194.25</v>
      </c>
      <c r="N2" s="23">
        <v>2</v>
      </c>
      <c r="O2" s="24">
        <v>196.25</v>
      </c>
    </row>
    <row r="3" spans="1:17" x14ac:dyDescent="0.3">
      <c r="A3" s="14" t="s">
        <v>37</v>
      </c>
      <c r="B3" s="15" t="s">
        <v>72</v>
      </c>
      <c r="C3" s="16">
        <v>44779</v>
      </c>
      <c r="D3" s="17" t="s">
        <v>52</v>
      </c>
      <c r="E3" s="18">
        <v>191</v>
      </c>
      <c r="F3" s="18">
        <v>198.01</v>
      </c>
      <c r="G3" s="18">
        <v>192</v>
      </c>
      <c r="H3" s="18">
        <v>198.01</v>
      </c>
      <c r="I3" s="18"/>
      <c r="J3" s="18"/>
      <c r="K3" s="21">
        <v>4</v>
      </c>
      <c r="L3" s="21">
        <v>779.02</v>
      </c>
      <c r="M3" s="22">
        <v>194.755</v>
      </c>
      <c r="N3" s="23">
        <v>6</v>
      </c>
      <c r="O3" s="24">
        <v>200.755</v>
      </c>
    </row>
    <row r="5" spans="1:17" x14ac:dyDescent="0.3">
      <c r="K5" s="8">
        <f>SUM(K2:K4)</f>
        <v>8</v>
      </c>
      <c r="L5" s="8">
        <f>SUM(L2:L4)</f>
        <v>1556.02</v>
      </c>
      <c r="M5" s="7">
        <f>SUM(L5/K5)</f>
        <v>194.5025</v>
      </c>
      <c r="N5" s="8">
        <f>SUM(N2:N4)</f>
        <v>8</v>
      </c>
      <c r="O5" s="12">
        <f>SUM(M5+N5)</f>
        <v>202.5025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"/>
    <protectedRange sqref="D2" name="Range1_1"/>
    <protectedRange sqref="E2:H2" name="Range1_3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F2">
    <cfRule type="top10" dxfId="5732" priority="21" rank="1"/>
  </conditionalFormatting>
  <conditionalFormatting sqref="G2">
    <cfRule type="top10" dxfId="5731" priority="22" rank="1"/>
  </conditionalFormatting>
  <conditionalFormatting sqref="H2">
    <cfRule type="top10" dxfId="5730" priority="23" rank="1"/>
  </conditionalFormatting>
  <conditionalFormatting sqref="I2">
    <cfRule type="top10" dxfId="5729" priority="24" rank="1"/>
  </conditionalFormatting>
  <conditionalFormatting sqref="J2">
    <cfRule type="top10" dxfId="5728" priority="25" rank="1"/>
  </conditionalFormatting>
  <conditionalFormatting sqref="E2">
    <cfRule type="top10" dxfId="5727" priority="26" rank="1"/>
  </conditionalFormatting>
  <conditionalFormatting sqref="F3">
    <cfRule type="top10" dxfId="5726" priority="6" rank="1"/>
  </conditionalFormatting>
  <conditionalFormatting sqref="I3">
    <cfRule type="top10" dxfId="5725" priority="3" rank="1"/>
    <cfRule type="top10" dxfId="5724" priority="8" rank="1"/>
  </conditionalFormatting>
  <conditionalFormatting sqref="E3">
    <cfRule type="top10" dxfId="5723" priority="7" rank="1"/>
  </conditionalFormatting>
  <conditionalFormatting sqref="G3">
    <cfRule type="top10" dxfId="5722" priority="5" rank="1"/>
  </conditionalFormatting>
  <conditionalFormatting sqref="H3">
    <cfRule type="top10" dxfId="5721" priority="4" rank="1"/>
  </conditionalFormatting>
  <conditionalFormatting sqref="J3">
    <cfRule type="top10" dxfId="5720" priority="2" rank="1"/>
  </conditionalFormatting>
  <conditionalFormatting sqref="E3:J3">
    <cfRule type="cellIs" dxfId="5719" priority="1" operator="greaterThanOrEqual">
      <formula>200</formula>
    </cfRule>
  </conditionalFormatting>
  <hyperlinks>
    <hyperlink ref="Q1" location="'National Rankings'!A1" display="Back to Ranking" xr:uid="{881BC518-2BCC-482E-A575-5674AFA1B5D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49EC3D-91A5-46D4-ABEF-C104C85C2A0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3392C-AF6A-470D-8869-555FB0D6FED4}">
  <sheetPr codeName="Sheet94"/>
  <dimension ref="A1:Q22"/>
  <sheetViews>
    <sheetView topLeftCell="A9" workbookViewId="0">
      <selection activeCell="A20" sqref="A20:O2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130</v>
      </c>
      <c r="C2" s="16">
        <v>44685</v>
      </c>
      <c r="D2" s="17" t="s">
        <v>79</v>
      </c>
      <c r="E2" s="18">
        <v>189</v>
      </c>
      <c r="F2" s="18">
        <v>197</v>
      </c>
      <c r="G2" s="18">
        <v>199</v>
      </c>
      <c r="H2" s="18">
        <v>199.0001</v>
      </c>
      <c r="I2" s="18"/>
      <c r="J2" s="18"/>
      <c r="K2" s="21">
        <v>4</v>
      </c>
      <c r="L2" s="21">
        <v>784.00009999999997</v>
      </c>
      <c r="M2" s="22">
        <v>196.00002499999999</v>
      </c>
      <c r="N2" s="23">
        <v>4</v>
      </c>
      <c r="O2" s="24">
        <v>200.00002499999999</v>
      </c>
    </row>
    <row r="3" spans="1:17" x14ac:dyDescent="0.3">
      <c r="A3" s="14" t="s">
        <v>62</v>
      </c>
      <c r="B3" s="15" t="s">
        <v>130</v>
      </c>
      <c r="C3" s="16">
        <v>44692</v>
      </c>
      <c r="D3" s="17" t="s">
        <v>79</v>
      </c>
      <c r="E3" s="18">
        <v>195</v>
      </c>
      <c r="F3" s="18">
        <v>198</v>
      </c>
      <c r="G3" s="18">
        <v>197</v>
      </c>
      <c r="H3" s="18">
        <v>196</v>
      </c>
      <c r="I3" s="18"/>
      <c r="J3" s="18"/>
      <c r="K3" s="21">
        <v>4</v>
      </c>
      <c r="L3" s="21">
        <v>786</v>
      </c>
      <c r="M3" s="22">
        <v>196.5</v>
      </c>
      <c r="N3" s="23">
        <v>2</v>
      </c>
      <c r="O3" s="24">
        <v>198.5</v>
      </c>
    </row>
    <row r="4" spans="1:17" x14ac:dyDescent="0.3">
      <c r="A4" s="43" t="s">
        <v>22</v>
      </c>
      <c r="B4" s="15" t="s">
        <v>130</v>
      </c>
      <c r="C4" s="16">
        <v>44713</v>
      </c>
      <c r="D4" s="17" t="s">
        <v>79</v>
      </c>
      <c r="E4" s="18">
        <v>197</v>
      </c>
      <c r="F4" s="18">
        <v>197</v>
      </c>
      <c r="G4" s="18">
        <v>195</v>
      </c>
      <c r="H4" s="18">
        <v>199</v>
      </c>
      <c r="I4" s="18"/>
      <c r="J4" s="18"/>
      <c r="K4" s="21">
        <v>4</v>
      </c>
      <c r="L4" s="21">
        <v>788</v>
      </c>
      <c r="M4" s="22">
        <v>197</v>
      </c>
      <c r="N4" s="23">
        <v>2</v>
      </c>
      <c r="O4" s="24">
        <v>199</v>
      </c>
    </row>
    <row r="5" spans="1:17" x14ac:dyDescent="0.3">
      <c r="A5" s="43" t="s">
        <v>22</v>
      </c>
      <c r="B5" s="15" t="s">
        <v>130</v>
      </c>
      <c r="C5" s="16">
        <v>44716</v>
      </c>
      <c r="D5" s="17" t="s">
        <v>149</v>
      </c>
      <c r="E5" s="18">
        <v>196</v>
      </c>
      <c r="F5" s="18">
        <v>196</v>
      </c>
      <c r="G5" s="18">
        <v>196</v>
      </c>
      <c r="H5" s="18">
        <v>197</v>
      </c>
      <c r="I5" s="18"/>
      <c r="J5" s="18"/>
      <c r="K5" s="21">
        <f>COUNT(E5:J5)</f>
        <v>4</v>
      </c>
      <c r="L5" s="21">
        <f>SUM(E5:J5)</f>
        <v>785</v>
      </c>
      <c r="M5" s="22">
        <f>IFERROR(L5/K5,0)</f>
        <v>196.25</v>
      </c>
      <c r="N5" s="23">
        <v>3</v>
      </c>
      <c r="O5" s="24">
        <f>SUM(M5+N5)</f>
        <v>199.25</v>
      </c>
    </row>
    <row r="6" spans="1:17" x14ac:dyDescent="0.3">
      <c r="A6" s="43" t="s">
        <v>22</v>
      </c>
      <c r="B6" s="15" t="s">
        <v>130</v>
      </c>
      <c r="C6" s="16">
        <v>44717</v>
      </c>
      <c r="D6" s="17" t="s">
        <v>82</v>
      </c>
      <c r="E6" s="18">
        <v>199</v>
      </c>
      <c r="F6" s="18">
        <v>197</v>
      </c>
      <c r="G6" s="18">
        <v>197</v>
      </c>
      <c r="H6" s="18">
        <v>197</v>
      </c>
      <c r="I6" s="18">
        <v>198</v>
      </c>
      <c r="J6" s="18">
        <v>198</v>
      </c>
      <c r="K6" s="21">
        <v>6</v>
      </c>
      <c r="L6" s="21">
        <v>1186</v>
      </c>
      <c r="M6" s="22">
        <v>197.66666666666666</v>
      </c>
      <c r="N6" s="23">
        <v>8</v>
      </c>
      <c r="O6" s="24">
        <v>205.66666666666666</v>
      </c>
    </row>
    <row r="7" spans="1:17" x14ac:dyDescent="0.3">
      <c r="A7" s="14" t="s">
        <v>62</v>
      </c>
      <c r="B7" s="15" t="s">
        <v>130</v>
      </c>
      <c r="C7" s="16">
        <v>44748</v>
      </c>
      <c r="D7" s="17" t="s">
        <v>79</v>
      </c>
      <c r="E7" s="18">
        <v>190</v>
      </c>
      <c r="F7" s="18">
        <v>199</v>
      </c>
      <c r="G7" s="18">
        <v>199</v>
      </c>
      <c r="H7" s="18">
        <v>198.0001</v>
      </c>
      <c r="I7" s="18"/>
      <c r="J7" s="18"/>
      <c r="K7" s="21">
        <v>4</v>
      </c>
      <c r="L7" s="21">
        <v>786.00009999999997</v>
      </c>
      <c r="M7" s="22">
        <v>196.50002499999999</v>
      </c>
      <c r="N7" s="23">
        <v>2</v>
      </c>
      <c r="O7" s="24">
        <v>198.50002499999999</v>
      </c>
    </row>
    <row r="8" spans="1:17" x14ac:dyDescent="0.3">
      <c r="A8" s="14" t="s">
        <v>62</v>
      </c>
      <c r="B8" s="15" t="s">
        <v>130</v>
      </c>
      <c r="C8" s="16">
        <v>44755</v>
      </c>
      <c r="D8" s="17" t="s">
        <v>79</v>
      </c>
      <c r="E8" s="18">
        <v>199.0001</v>
      </c>
      <c r="F8" s="18">
        <v>198</v>
      </c>
      <c r="G8" s="18">
        <v>199</v>
      </c>
      <c r="H8" s="18">
        <v>198</v>
      </c>
      <c r="I8" s="18"/>
      <c r="J8" s="18"/>
      <c r="K8" s="21">
        <v>4</v>
      </c>
      <c r="L8" s="21">
        <v>794.00009999999997</v>
      </c>
      <c r="M8" s="22">
        <v>198.50002499999999</v>
      </c>
      <c r="N8" s="23">
        <v>6</v>
      </c>
      <c r="O8" s="24">
        <v>204.50002499999999</v>
      </c>
    </row>
    <row r="9" spans="1:17" x14ac:dyDescent="0.3">
      <c r="A9" s="14" t="s">
        <v>62</v>
      </c>
      <c r="B9" s="15" t="s">
        <v>130</v>
      </c>
      <c r="C9" s="16">
        <v>44763</v>
      </c>
      <c r="D9" s="17" t="s">
        <v>195</v>
      </c>
      <c r="E9" s="18">
        <v>199</v>
      </c>
      <c r="F9" s="18">
        <v>200</v>
      </c>
      <c r="G9" s="18">
        <v>199</v>
      </c>
      <c r="H9" s="18">
        <v>197</v>
      </c>
      <c r="I9" s="18">
        <v>197</v>
      </c>
      <c r="J9" s="18">
        <v>194</v>
      </c>
      <c r="K9" s="21">
        <v>6</v>
      </c>
      <c r="L9" s="21">
        <v>1186</v>
      </c>
      <c r="M9" s="22">
        <v>197.66666666666666</v>
      </c>
      <c r="N9" s="23">
        <v>6</v>
      </c>
      <c r="O9" s="24">
        <v>203.66666666666666</v>
      </c>
    </row>
    <row r="10" spans="1:17" x14ac:dyDescent="0.3">
      <c r="A10" s="14" t="s">
        <v>62</v>
      </c>
      <c r="B10" s="15" t="s">
        <v>130</v>
      </c>
      <c r="C10" s="16">
        <v>44804</v>
      </c>
      <c r="D10" s="17" t="s">
        <v>79</v>
      </c>
      <c r="E10" s="18">
        <v>198</v>
      </c>
      <c r="F10" s="18">
        <v>199</v>
      </c>
      <c r="G10" s="18">
        <v>197</v>
      </c>
      <c r="H10" s="18">
        <v>198</v>
      </c>
      <c r="I10" s="18"/>
      <c r="J10" s="18"/>
      <c r="K10" s="21">
        <v>4</v>
      </c>
      <c r="L10" s="21">
        <v>792</v>
      </c>
      <c r="M10" s="22">
        <v>198</v>
      </c>
      <c r="N10" s="23">
        <v>2</v>
      </c>
      <c r="O10" s="24">
        <v>200</v>
      </c>
    </row>
    <row r="11" spans="1:17" x14ac:dyDescent="0.3">
      <c r="A11" s="14" t="s">
        <v>62</v>
      </c>
      <c r="B11" s="15" t="s">
        <v>130</v>
      </c>
      <c r="C11" s="16">
        <v>44811</v>
      </c>
      <c r="D11" s="17" t="s">
        <v>79</v>
      </c>
      <c r="E11" s="18">
        <v>199</v>
      </c>
      <c r="F11" s="18">
        <v>198.001</v>
      </c>
      <c r="G11" s="18">
        <v>199.001</v>
      </c>
      <c r="H11" s="18">
        <v>196</v>
      </c>
      <c r="I11" s="18"/>
      <c r="J11" s="18"/>
      <c r="K11" s="21">
        <v>4</v>
      </c>
      <c r="L11" s="21">
        <v>792.00199999999995</v>
      </c>
      <c r="M11" s="22">
        <v>198.00049999999999</v>
      </c>
      <c r="N11" s="23">
        <v>6</v>
      </c>
      <c r="O11" s="24">
        <v>204.00049999999999</v>
      </c>
    </row>
    <row r="12" spans="1:17" x14ac:dyDescent="0.3">
      <c r="A12" s="14" t="s">
        <v>62</v>
      </c>
      <c r="B12" s="15" t="s">
        <v>130</v>
      </c>
      <c r="C12" s="16">
        <v>44818</v>
      </c>
      <c r="D12" s="17" t="s">
        <v>79</v>
      </c>
      <c r="E12" s="18">
        <v>196</v>
      </c>
      <c r="F12" s="18">
        <v>199</v>
      </c>
      <c r="G12" s="18">
        <v>198</v>
      </c>
      <c r="H12" s="18">
        <v>199</v>
      </c>
      <c r="I12" s="18"/>
      <c r="J12" s="18"/>
      <c r="K12" s="21">
        <v>4</v>
      </c>
      <c r="L12" s="21">
        <v>792</v>
      </c>
      <c r="M12" s="22">
        <v>198</v>
      </c>
      <c r="N12" s="23">
        <v>3</v>
      </c>
      <c r="O12" s="24">
        <v>201</v>
      </c>
    </row>
    <row r="13" spans="1:17" x14ac:dyDescent="0.3">
      <c r="A13" s="14" t="s">
        <v>62</v>
      </c>
      <c r="B13" s="15" t="s">
        <v>130</v>
      </c>
      <c r="C13" s="16">
        <v>44819</v>
      </c>
      <c r="D13" s="17" t="s">
        <v>257</v>
      </c>
      <c r="E13" s="18">
        <v>195</v>
      </c>
      <c r="F13" s="18">
        <v>198</v>
      </c>
      <c r="G13" s="18">
        <v>200.001</v>
      </c>
      <c r="H13" s="18"/>
      <c r="I13" s="18"/>
      <c r="J13" s="18"/>
      <c r="K13" s="21">
        <v>3</v>
      </c>
      <c r="L13" s="21">
        <v>593.00099999999998</v>
      </c>
      <c r="M13" s="22">
        <v>197.667</v>
      </c>
      <c r="N13" s="23">
        <v>5</v>
      </c>
      <c r="O13" s="24">
        <v>202.667</v>
      </c>
    </row>
    <row r="14" spans="1:17" x14ac:dyDescent="0.3">
      <c r="A14" s="14" t="s">
        <v>62</v>
      </c>
      <c r="B14" s="15" t="s">
        <v>130</v>
      </c>
      <c r="C14" s="16">
        <v>44817</v>
      </c>
      <c r="D14" s="17" t="s">
        <v>257</v>
      </c>
      <c r="E14" s="18">
        <v>196</v>
      </c>
      <c r="F14" s="18">
        <v>198</v>
      </c>
      <c r="G14" s="18">
        <v>198</v>
      </c>
      <c r="H14" s="18"/>
      <c r="I14" s="18"/>
      <c r="J14" s="18"/>
      <c r="K14" s="21">
        <v>3</v>
      </c>
      <c r="L14" s="21">
        <v>592</v>
      </c>
      <c r="M14" s="22">
        <v>197.33333333333334</v>
      </c>
      <c r="N14" s="23">
        <v>5</v>
      </c>
      <c r="O14" s="24">
        <v>202.33333333333334</v>
      </c>
    </row>
    <row r="15" spans="1:17" x14ac:dyDescent="0.3">
      <c r="A15" s="82" t="s">
        <v>62</v>
      </c>
      <c r="B15" s="83" t="s">
        <v>130</v>
      </c>
      <c r="C15" s="84">
        <v>44814</v>
      </c>
      <c r="D15" s="82" t="s">
        <v>229</v>
      </c>
      <c r="E15" s="85">
        <v>197</v>
      </c>
      <c r="F15" s="85">
        <v>199</v>
      </c>
      <c r="G15" s="86">
        <v>200</v>
      </c>
      <c r="H15" s="86">
        <v>200</v>
      </c>
      <c r="I15" s="85">
        <v>197.01</v>
      </c>
      <c r="J15" s="85">
        <v>197.01</v>
      </c>
      <c r="K15" s="87">
        <f>COUNT(E15:J15)</f>
        <v>6</v>
      </c>
      <c r="L15" s="87">
        <f>SUM(E15:J15)</f>
        <v>1190.02</v>
      </c>
      <c r="M15" s="88">
        <f>IFERROR(L15/K15,0)</f>
        <v>198.33666666666667</v>
      </c>
      <c r="N15" s="85">
        <v>16</v>
      </c>
      <c r="O15" s="89">
        <f>SUM(M15+N15)</f>
        <v>214.33666666666667</v>
      </c>
    </row>
    <row r="16" spans="1:17" x14ac:dyDescent="0.3">
      <c r="A16" s="14" t="s">
        <v>62</v>
      </c>
      <c r="B16" s="15" t="s">
        <v>130</v>
      </c>
      <c r="C16" s="16">
        <v>44846</v>
      </c>
      <c r="D16" s="17" t="s">
        <v>79</v>
      </c>
      <c r="E16" s="18">
        <v>196</v>
      </c>
      <c r="F16" s="18">
        <v>195</v>
      </c>
      <c r="G16" s="18">
        <v>198.001</v>
      </c>
      <c r="H16" s="18">
        <v>198</v>
      </c>
      <c r="I16" s="18"/>
      <c r="J16" s="18"/>
      <c r="K16" s="21">
        <v>4</v>
      </c>
      <c r="L16" s="21">
        <v>787.00099999999998</v>
      </c>
      <c r="M16" s="22">
        <v>196.75024999999999</v>
      </c>
      <c r="N16" s="23">
        <v>4</v>
      </c>
      <c r="O16" s="24">
        <v>200.75024999999999</v>
      </c>
    </row>
    <row r="17" spans="1:15" x14ac:dyDescent="0.3">
      <c r="A17" s="14" t="s">
        <v>62</v>
      </c>
      <c r="B17" s="15" t="s">
        <v>130</v>
      </c>
      <c r="C17" s="16">
        <v>44849</v>
      </c>
      <c r="D17" s="17" t="s">
        <v>257</v>
      </c>
      <c r="E17" s="18">
        <v>199</v>
      </c>
      <c r="F17" s="18">
        <v>199</v>
      </c>
      <c r="G17" s="18">
        <v>195</v>
      </c>
      <c r="H17" s="18">
        <v>197</v>
      </c>
      <c r="I17" s="18">
        <v>194</v>
      </c>
      <c r="J17" s="18">
        <v>195</v>
      </c>
      <c r="K17" s="21">
        <v>6</v>
      </c>
      <c r="L17" s="21">
        <v>1179</v>
      </c>
      <c r="M17" s="22">
        <v>196.5</v>
      </c>
      <c r="N17" s="23">
        <v>20</v>
      </c>
      <c r="O17" s="24">
        <v>216.5</v>
      </c>
    </row>
    <row r="18" spans="1:15" x14ac:dyDescent="0.3">
      <c r="A18" s="14" t="s">
        <v>62</v>
      </c>
      <c r="B18" s="15" t="s">
        <v>130</v>
      </c>
      <c r="C18" s="16">
        <v>44853</v>
      </c>
      <c r="D18" s="17" t="s">
        <v>79</v>
      </c>
      <c r="E18" s="18">
        <v>193</v>
      </c>
      <c r="F18" s="18">
        <v>196</v>
      </c>
      <c r="G18" s="18">
        <v>196</v>
      </c>
      <c r="H18" s="18">
        <v>197</v>
      </c>
      <c r="I18" s="18"/>
      <c r="J18" s="18"/>
      <c r="K18" s="21">
        <v>4</v>
      </c>
      <c r="L18" s="21">
        <v>782</v>
      </c>
      <c r="M18" s="22">
        <v>195.5</v>
      </c>
      <c r="N18" s="23">
        <v>2</v>
      </c>
      <c r="O18" s="24">
        <v>197.5</v>
      </c>
    </row>
    <row r="19" spans="1:15" x14ac:dyDescent="0.3">
      <c r="A19" s="14" t="s">
        <v>62</v>
      </c>
      <c r="B19" s="15" t="s">
        <v>130</v>
      </c>
      <c r="C19" s="16">
        <v>44874</v>
      </c>
      <c r="D19" s="17" t="s">
        <v>79</v>
      </c>
      <c r="E19" s="18">
        <v>194</v>
      </c>
      <c r="F19" s="18">
        <v>198</v>
      </c>
      <c r="G19" s="18">
        <v>196</v>
      </c>
      <c r="H19" s="18">
        <v>193</v>
      </c>
      <c r="I19" s="18"/>
      <c r="J19" s="18"/>
      <c r="K19" s="21">
        <v>4</v>
      </c>
      <c r="L19" s="21">
        <v>781</v>
      </c>
      <c r="M19" s="22">
        <v>195.25</v>
      </c>
      <c r="N19" s="23">
        <v>2</v>
      </c>
      <c r="O19" s="24">
        <v>197.25</v>
      </c>
    </row>
    <row r="20" spans="1:15" x14ac:dyDescent="0.3">
      <c r="A20" s="14" t="s">
        <v>62</v>
      </c>
      <c r="B20" s="15" t="s">
        <v>130</v>
      </c>
      <c r="C20" s="16">
        <v>44888</v>
      </c>
      <c r="D20" s="17" t="s">
        <v>79</v>
      </c>
      <c r="E20" s="18">
        <v>199</v>
      </c>
      <c r="F20" s="18">
        <v>194</v>
      </c>
      <c r="G20" s="18">
        <v>195</v>
      </c>
      <c r="H20" s="18">
        <v>194</v>
      </c>
      <c r="I20" s="18"/>
      <c r="J20" s="18"/>
      <c r="K20" s="21">
        <v>4</v>
      </c>
      <c r="L20" s="21">
        <v>782</v>
      </c>
      <c r="M20" s="22">
        <v>195.5</v>
      </c>
      <c r="N20" s="23">
        <v>2</v>
      </c>
      <c r="O20" s="24">
        <v>197.5</v>
      </c>
    </row>
    <row r="22" spans="1:15" x14ac:dyDescent="0.3">
      <c r="K22" s="8">
        <f>SUM(K2:K21)</f>
        <v>82</v>
      </c>
      <c r="L22" s="8">
        <f>SUM(L2:L21)</f>
        <v>16157.024300000001</v>
      </c>
      <c r="M22" s="7">
        <f>SUM(L22/K22)</f>
        <v>197.03688170731709</v>
      </c>
      <c r="N22" s="8">
        <f>SUM(N2:N21)</f>
        <v>100</v>
      </c>
      <c r="O22" s="12">
        <f>SUM(M22+N22)</f>
        <v>297.03688170731709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1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3:J3 B3:C3" name="Range1_12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I4:J6 B4:C6" name="Range1_7_1"/>
    <protectedRange algorithmName="SHA-512" hashValue="ON39YdpmFHfN9f47KpiRvqrKx0V9+erV1CNkpWzYhW/Qyc6aT8rEyCrvauWSYGZK2ia3o7vd3akF07acHAFpOA==" saltValue="yVW9XmDwTqEnmpSGai0KYg==" spinCount="100000" sqref="D4:D6" name="Range1_1_4_1"/>
    <protectedRange algorithmName="SHA-512" hashValue="ON39YdpmFHfN9f47KpiRvqrKx0V9+erV1CNkpWzYhW/Qyc6aT8rEyCrvauWSYGZK2ia3o7vd3akF07acHAFpOA==" saltValue="yVW9XmDwTqEnmpSGai0KYg==" spinCount="100000" sqref="E4:H6" name="Range1_3_1_1"/>
    <protectedRange algorithmName="SHA-512" hashValue="ON39YdpmFHfN9f47KpiRvqrKx0V9+erV1CNkpWzYhW/Qyc6aT8rEyCrvauWSYGZK2ia3o7vd3akF07acHAFpOA==" saltValue="yVW9XmDwTqEnmpSGai0KYg==" spinCount="100000" sqref="E7:J7 B7:C7" name="Range1_18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B8:C9 E8:J9" name="Range1_6_3"/>
    <protectedRange algorithmName="SHA-512" hashValue="ON39YdpmFHfN9f47KpiRvqrKx0V9+erV1CNkpWzYhW/Qyc6aT8rEyCrvauWSYGZK2ia3o7vd3akF07acHAFpOA==" saltValue="yVW9XmDwTqEnmpSGai0KYg==" spinCount="100000" sqref="D8:D9" name="Range1_1_3_3"/>
    <protectedRange algorithmName="SHA-512" hashValue="ON39YdpmFHfN9f47KpiRvqrKx0V9+erV1CNkpWzYhW/Qyc6aT8rEyCrvauWSYGZK2ia3o7vd3akF07acHAFpOA==" saltValue="yVW9XmDwTqEnmpSGai0KYg==" spinCount="100000" sqref="B10:C11 E10:J11" name="Range1_4_3_2"/>
    <protectedRange algorithmName="SHA-512" hashValue="ON39YdpmFHfN9f47KpiRvqrKx0V9+erV1CNkpWzYhW/Qyc6aT8rEyCrvauWSYGZK2ia3o7vd3akF07acHAFpOA==" saltValue="yVW9XmDwTqEnmpSGai0KYg==" spinCount="100000" sqref="D10:D11" name="Range1_1_2_6_1_2"/>
    <protectedRange algorithmName="SHA-512" hashValue="ON39YdpmFHfN9f47KpiRvqrKx0V9+erV1CNkpWzYhW/Qyc6aT8rEyCrvauWSYGZK2ia3o7vd3akF07acHAFpOA==" saltValue="yVW9XmDwTqEnmpSGai0KYg==" spinCount="100000" sqref="B15:C15 E15:J15" name="Range1_2_1_1_1"/>
    <protectedRange algorithmName="SHA-512" hashValue="ON39YdpmFHfN9f47KpiRvqrKx0V9+erV1CNkpWzYhW/Qyc6aT8rEyCrvauWSYGZK2ia3o7vd3akF07acHAFpOA==" saltValue="yVW9XmDwTqEnmpSGai0KYg==" spinCount="100000" sqref="D15" name="Range1_1_3_1_1_1"/>
    <protectedRange algorithmName="SHA-512" hashValue="ON39YdpmFHfN9f47KpiRvqrKx0V9+erV1CNkpWzYhW/Qyc6aT8rEyCrvauWSYGZK2ia3o7vd3akF07acHAFpOA==" saltValue="yVW9XmDwTqEnmpSGai0KYg==" spinCount="100000" sqref="E16:J17 B16:C17" name="Range1_4_16"/>
    <protectedRange algorithmName="SHA-512" hashValue="ON39YdpmFHfN9f47KpiRvqrKx0V9+erV1CNkpWzYhW/Qyc6aT8rEyCrvauWSYGZK2ia3o7vd3akF07acHAFpOA==" saltValue="yVW9XmDwTqEnmpSGai0KYg==" spinCount="100000" sqref="D16:D17" name="Range1_1_2_18"/>
    <protectedRange algorithmName="SHA-512" hashValue="ON39YdpmFHfN9f47KpiRvqrKx0V9+erV1CNkpWzYhW/Qyc6aT8rEyCrvauWSYGZK2ia3o7vd3akF07acHAFpOA==" saltValue="yVW9XmDwTqEnmpSGai0KYg==" spinCount="100000" sqref="I18:J18 B18:C18" name="Range1_75"/>
    <protectedRange algorithmName="SHA-512" hashValue="ON39YdpmFHfN9f47KpiRvqrKx0V9+erV1CNkpWzYhW/Qyc6aT8rEyCrvauWSYGZK2ia3o7vd3akF07acHAFpOA==" saltValue="yVW9XmDwTqEnmpSGai0KYg==" spinCount="100000" sqref="D18" name="Range1_1_21"/>
    <protectedRange algorithmName="SHA-512" hashValue="ON39YdpmFHfN9f47KpiRvqrKx0V9+erV1CNkpWzYhW/Qyc6aT8rEyCrvauWSYGZK2ia3o7vd3akF07acHAFpOA==" saltValue="yVW9XmDwTqEnmpSGai0KYg==" spinCount="100000" sqref="E18:H18" name="Range1_3_18"/>
    <protectedRange algorithmName="SHA-512" hashValue="ON39YdpmFHfN9f47KpiRvqrKx0V9+erV1CNkpWzYhW/Qyc6aT8rEyCrvauWSYGZK2ia3o7vd3akF07acHAFpOA==" saltValue="yVW9XmDwTqEnmpSGai0KYg==" spinCount="100000" sqref="E19:J19 B19:C19" name="Range1_13"/>
    <protectedRange algorithmName="SHA-512" hashValue="ON39YdpmFHfN9f47KpiRvqrKx0V9+erV1CNkpWzYhW/Qyc6aT8rEyCrvauWSYGZK2ia3o7vd3akF07acHAFpOA==" saltValue="yVW9XmDwTqEnmpSGai0KYg==" spinCount="100000" sqref="D19" name="Range1_1_7_1"/>
    <protectedRange algorithmName="SHA-512" hashValue="ON39YdpmFHfN9f47KpiRvqrKx0V9+erV1CNkpWzYhW/Qyc6aT8rEyCrvauWSYGZK2ia3o7vd3akF07acHAFpOA==" saltValue="yVW9XmDwTqEnmpSGai0KYg==" spinCount="100000" sqref="B20:C20 E20:J20" name="Range1_6_1_1_10_1"/>
    <protectedRange algorithmName="SHA-512" hashValue="ON39YdpmFHfN9f47KpiRvqrKx0V9+erV1CNkpWzYhW/Qyc6aT8rEyCrvauWSYGZK2ia3o7vd3akF07acHAFpOA==" saltValue="yVW9XmDwTqEnmpSGai0KYg==" spinCount="100000" sqref="D20" name="Range1_1_6_1_1_12_1"/>
  </protectedRanges>
  <sortState xmlns:xlrd2="http://schemas.microsoft.com/office/spreadsheetml/2017/richdata2" ref="A2:O3">
    <sortCondition ref="C2:C3"/>
  </sortState>
  <conditionalFormatting sqref="E2:J2">
    <cfRule type="cellIs" dxfId="5718" priority="81" operator="equal">
      <formula>200</formula>
    </cfRule>
  </conditionalFormatting>
  <conditionalFormatting sqref="F2">
    <cfRule type="top10" dxfId="5717" priority="75" rank="1"/>
  </conditionalFormatting>
  <conditionalFormatting sqref="G2">
    <cfRule type="top10" dxfId="5716" priority="76" rank="1"/>
  </conditionalFormatting>
  <conditionalFormatting sqref="H2">
    <cfRule type="top10" dxfId="5715" priority="77" rank="1"/>
  </conditionalFormatting>
  <conditionalFormatting sqref="I2">
    <cfRule type="top10" dxfId="5714" priority="78" rank="1"/>
  </conditionalFormatting>
  <conditionalFormatting sqref="J2">
    <cfRule type="top10" dxfId="5713" priority="79" rank="1"/>
  </conditionalFormatting>
  <conditionalFormatting sqref="E2">
    <cfRule type="top10" dxfId="5712" priority="80" rank="1"/>
  </conditionalFormatting>
  <conditionalFormatting sqref="F3">
    <cfRule type="top10" dxfId="5711" priority="69" rank="1"/>
  </conditionalFormatting>
  <conditionalFormatting sqref="G3">
    <cfRule type="top10" dxfId="5710" priority="70" rank="1"/>
  </conditionalFormatting>
  <conditionalFormatting sqref="H3">
    <cfRule type="top10" dxfId="5709" priority="71" rank="1"/>
  </conditionalFormatting>
  <conditionalFormatting sqref="I3">
    <cfRule type="top10" dxfId="5708" priority="72" rank="1"/>
  </conditionalFormatting>
  <conditionalFormatting sqref="J3">
    <cfRule type="top10" dxfId="5707" priority="73" rank="1"/>
  </conditionalFormatting>
  <conditionalFormatting sqref="E3">
    <cfRule type="top10" dxfId="5706" priority="74" rank="1"/>
  </conditionalFormatting>
  <conditionalFormatting sqref="E3:J3">
    <cfRule type="cellIs" dxfId="5705" priority="68" operator="equal">
      <formula>200</formula>
    </cfRule>
  </conditionalFormatting>
  <conditionalFormatting sqref="E4:J6">
    <cfRule type="cellIs" dxfId="5704" priority="60" operator="greaterThanOrEqual">
      <formula>200</formula>
    </cfRule>
  </conditionalFormatting>
  <conditionalFormatting sqref="F4:F6">
    <cfRule type="top10" dxfId="5703" priority="61" rank="1"/>
  </conditionalFormatting>
  <conditionalFormatting sqref="I4:I6">
    <cfRule type="top10" dxfId="5702" priority="62" rank="1"/>
    <cfRule type="top10" dxfId="5701" priority="63" rank="1"/>
  </conditionalFormatting>
  <conditionalFormatting sqref="E4:E6">
    <cfRule type="top10" dxfId="5700" priority="64" rank="1"/>
  </conditionalFormatting>
  <conditionalFormatting sqref="G4:G6">
    <cfRule type="top10" dxfId="5699" priority="65" rank="1"/>
  </conditionalFormatting>
  <conditionalFormatting sqref="H4:H6">
    <cfRule type="top10" dxfId="5698" priority="66" rank="1"/>
  </conditionalFormatting>
  <conditionalFormatting sqref="J4:J6">
    <cfRule type="top10" dxfId="5697" priority="67" rank="1"/>
  </conditionalFormatting>
  <conditionalFormatting sqref="F7">
    <cfRule type="top10" dxfId="5696" priority="54" rank="1"/>
  </conditionalFormatting>
  <conditionalFormatting sqref="G7">
    <cfRule type="top10" dxfId="5695" priority="55" rank="1"/>
  </conditionalFormatting>
  <conditionalFormatting sqref="H7">
    <cfRule type="top10" dxfId="5694" priority="56" rank="1"/>
  </conditionalFormatting>
  <conditionalFormatting sqref="I7">
    <cfRule type="top10" dxfId="5693" priority="57" rank="1"/>
  </conditionalFormatting>
  <conditionalFormatting sqref="J7">
    <cfRule type="top10" dxfId="5692" priority="58" rank="1"/>
  </conditionalFormatting>
  <conditionalFormatting sqref="E7">
    <cfRule type="top10" dxfId="5691" priority="59" rank="1"/>
  </conditionalFormatting>
  <conditionalFormatting sqref="E7:J7">
    <cfRule type="cellIs" dxfId="5690" priority="53" operator="equal">
      <formula>200</formula>
    </cfRule>
  </conditionalFormatting>
  <conditionalFormatting sqref="E8:J9">
    <cfRule type="cellIs" dxfId="5689" priority="46" operator="equal">
      <formula>200</formula>
    </cfRule>
  </conditionalFormatting>
  <conditionalFormatting sqref="F8:F9">
    <cfRule type="top10" dxfId="5688" priority="47" rank="1"/>
  </conditionalFormatting>
  <conditionalFormatting sqref="G8:G9">
    <cfRule type="top10" dxfId="5687" priority="48" rank="1"/>
  </conditionalFormatting>
  <conditionalFormatting sqref="H8:H9">
    <cfRule type="top10" dxfId="5686" priority="49" rank="1"/>
  </conditionalFormatting>
  <conditionalFormatting sqref="I8:I9">
    <cfRule type="top10" dxfId="5685" priority="50" rank="1"/>
  </conditionalFormatting>
  <conditionalFormatting sqref="J8:J9">
    <cfRule type="top10" dxfId="5684" priority="51" rank="1"/>
  </conditionalFormatting>
  <conditionalFormatting sqref="E8:E9">
    <cfRule type="top10" dxfId="5683" priority="52" rank="1"/>
  </conditionalFormatting>
  <conditionalFormatting sqref="J10:J11">
    <cfRule type="top10" dxfId="5682" priority="40" rank="1"/>
  </conditionalFormatting>
  <conditionalFormatting sqref="I10:I11">
    <cfRule type="top10" dxfId="5681" priority="41" rank="1"/>
  </conditionalFormatting>
  <conditionalFormatting sqref="H10:H11">
    <cfRule type="top10" dxfId="5680" priority="42" rank="1"/>
  </conditionalFormatting>
  <conditionalFormatting sqref="G10:G11">
    <cfRule type="top10" dxfId="5679" priority="43" rank="1"/>
  </conditionalFormatting>
  <conditionalFormatting sqref="F10:F11">
    <cfRule type="top10" dxfId="5678" priority="44" rank="1"/>
  </conditionalFormatting>
  <conditionalFormatting sqref="E10:E11">
    <cfRule type="top10" dxfId="5677" priority="45" rank="1"/>
  </conditionalFormatting>
  <conditionalFormatting sqref="E12:E14">
    <cfRule type="top10" dxfId="5676" priority="39" rank="1"/>
  </conditionalFormatting>
  <conditionalFormatting sqref="F12:F14">
    <cfRule type="top10" dxfId="5675" priority="38" rank="1"/>
  </conditionalFormatting>
  <conditionalFormatting sqref="G12:G14">
    <cfRule type="top10" dxfId="5674" priority="37" rank="1"/>
  </conditionalFormatting>
  <conditionalFormatting sqref="H12:H14">
    <cfRule type="top10" dxfId="5673" priority="36" rank="1"/>
  </conditionalFormatting>
  <conditionalFormatting sqref="I12:I14">
    <cfRule type="top10" dxfId="5672" priority="35" rank="1"/>
  </conditionalFormatting>
  <conditionalFormatting sqref="J12:J14">
    <cfRule type="top10" dxfId="5671" priority="34" rank="1"/>
  </conditionalFormatting>
  <conditionalFormatting sqref="E15">
    <cfRule type="top10" dxfId="5670" priority="33" rank="1"/>
  </conditionalFormatting>
  <conditionalFormatting sqref="F15">
    <cfRule type="top10" dxfId="5669" priority="32" rank="1"/>
  </conditionalFormatting>
  <conditionalFormatting sqref="G15">
    <cfRule type="top10" dxfId="5668" priority="31" rank="1"/>
  </conditionalFormatting>
  <conditionalFormatting sqref="H15">
    <cfRule type="top10" dxfId="5667" priority="30" rank="1"/>
  </conditionalFormatting>
  <conditionalFormatting sqref="I15">
    <cfRule type="top10" dxfId="5666" priority="29" rank="1"/>
  </conditionalFormatting>
  <conditionalFormatting sqref="J15">
    <cfRule type="top10" dxfId="5665" priority="28" rank="1"/>
  </conditionalFormatting>
  <conditionalFormatting sqref="E16:E17">
    <cfRule type="top10" dxfId="5664" priority="27" rank="1"/>
  </conditionalFormatting>
  <conditionalFormatting sqref="F16:F17">
    <cfRule type="top10" dxfId="5663" priority="26" rank="1"/>
  </conditionalFormatting>
  <conditionalFormatting sqref="G16:G17">
    <cfRule type="top10" dxfId="5662" priority="25" rank="1"/>
  </conditionalFormatting>
  <conditionalFormatting sqref="H16:H17">
    <cfRule type="top10" dxfId="5661" priority="24" rank="1"/>
  </conditionalFormatting>
  <conditionalFormatting sqref="I16:I17">
    <cfRule type="top10" dxfId="5660" priority="23" rank="1"/>
  </conditionalFormatting>
  <conditionalFormatting sqref="J16:J17">
    <cfRule type="top10" dxfId="5659" priority="22" rank="1"/>
  </conditionalFormatting>
  <conditionalFormatting sqref="F18">
    <cfRule type="top10" dxfId="5658" priority="19" rank="1"/>
  </conditionalFormatting>
  <conditionalFormatting sqref="I18">
    <cfRule type="top10" dxfId="5657" priority="16" rank="1"/>
    <cfRule type="top10" dxfId="5656" priority="21" rank="1"/>
  </conditionalFormatting>
  <conditionalFormatting sqref="E18">
    <cfRule type="top10" dxfId="5655" priority="20" rank="1"/>
  </conditionalFormatting>
  <conditionalFormatting sqref="G18">
    <cfRule type="top10" dxfId="5654" priority="18" rank="1"/>
  </conditionalFormatting>
  <conditionalFormatting sqref="H18">
    <cfRule type="top10" dxfId="5653" priority="17" rank="1"/>
  </conditionalFormatting>
  <conditionalFormatting sqref="J18">
    <cfRule type="top10" dxfId="5652" priority="15" rank="1"/>
  </conditionalFormatting>
  <conditionalFormatting sqref="E18:J18">
    <cfRule type="cellIs" dxfId="5651" priority="14" operator="greaterThanOrEqual">
      <formula>200</formula>
    </cfRule>
  </conditionalFormatting>
  <conditionalFormatting sqref="I19">
    <cfRule type="top10" dxfId="5650" priority="8" rank="1"/>
  </conditionalFormatting>
  <conditionalFormatting sqref="H19">
    <cfRule type="top10" dxfId="5649" priority="9" rank="1"/>
  </conditionalFormatting>
  <conditionalFormatting sqref="G19">
    <cfRule type="top10" dxfId="5648" priority="10" rank="1"/>
  </conditionalFormatting>
  <conditionalFormatting sqref="F19">
    <cfRule type="top10" dxfId="5647" priority="11" rank="1"/>
  </conditionalFormatting>
  <conditionalFormatting sqref="E19">
    <cfRule type="top10" dxfId="5646" priority="12" rank="1"/>
  </conditionalFormatting>
  <conditionalFormatting sqref="J19">
    <cfRule type="top10" dxfId="5645" priority="13" rank="1"/>
  </conditionalFormatting>
  <conditionalFormatting sqref="E19:J19">
    <cfRule type="cellIs" dxfId="5644" priority="7" operator="equal">
      <formula>200</formula>
    </cfRule>
  </conditionalFormatting>
  <conditionalFormatting sqref="E20">
    <cfRule type="top10" dxfId="5643" priority="6" rank="1"/>
  </conditionalFormatting>
  <conditionalFormatting sqref="F20">
    <cfRule type="top10" dxfId="5642" priority="5" rank="1"/>
  </conditionalFormatting>
  <conditionalFormatting sqref="G20">
    <cfRule type="top10" dxfId="5641" priority="4" rank="1"/>
  </conditionalFormatting>
  <conditionalFormatting sqref="H20">
    <cfRule type="top10" dxfId="5640" priority="3" rank="1"/>
  </conditionalFormatting>
  <conditionalFormatting sqref="I20">
    <cfRule type="top10" dxfId="5639" priority="2" rank="1"/>
  </conditionalFormatting>
  <conditionalFormatting sqref="J20">
    <cfRule type="top10" dxfId="5638" priority="1" rank="1"/>
  </conditionalFormatting>
  <hyperlinks>
    <hyperlink ref="Q1" location="'National Rankings'!A1" display="Back to Ranking" xr:uid="{32D6B489-71AE-48B9-9601-E1A9E9BEDEC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A0830F-611C-4886-AF91-4D6526E5B78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7419A-071A-4B1A-B834-87DD460619D8}">
  <sheetPr codeName="Sheet13"/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91</v>
      </c>
      <c r="C2" s="16">
        <v>44667</v>
      </c>
      <c r="D2" s="17" t="s">
        <v>50</v>
      </c>
      <c r="E2" s="18">
        <v>183</v>
      </c>
      <c r="F2" s="18">
        <v>179</v>
      </c>
      <c r="G2" s="18">
        <v>169</v>
      </c>
      <c r="H2" s="18">
        <v>184</v>
      </c>
      <c r="I2" s="18"/>
      <c r="J2" s="18"/>
      <c r="K2" s="21">
        <v>4</v>
      </c>
      <c r="L2" s="21">
        <v>715</v>
      </c>
      <c r="M2" s="22">
        <v>178.75</v>
      </c>
      <c r="N2" s="23">
        <v>2</v>
      </c>
      <c r="O2" s="24">
        <v>180.75</v>
      </c>
    </row>
    <row r="4" spans="1:17" x14ac:dyDescent="0.3">
      <c r="K4" s="8">
        <f>SUM(K2:K3)</f>
        <v>4</v>
      </c>
      <c r="L4" s="8">
        <f>SUM(L2:L3)</f>
        <v>715</v>
      </c>
      <c r="M4" s="7">
        <f>SUM(L4/K4)</f>
        <v>178.75</v>
      </c>
      <c r="N4" s="8">
        <f>SUM(N2:N3)</f>
        <v>2</v>
      </c>
      <c r="O4" s="12">
        <f>SUM(M4+N4)</f>
        <v>180.75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3_1"/>
  </protectedRanges>
  <conditionalFormatting sqref="F2">
    <cfRule type="top10" dxfId="5637" priority="6" rank="1"/>
  </conditionalFormatting>
  <conditionalFormatting sqref="I2">
    <cfRule type="top10" dxfId="5636" priority="3" rank="1"/>
    <cfRule type="top10" dxfId="5635" priority="8" rank="1"/>
  </conditionalFormatting>
  <conditionalFormatting sqref="E2">
    <cfRule type="top10" dxfId="5634" priority="7" rank="1"/>
  </conditionalFormatting>
  <conditionalFormatting sqref="G2">
    <cfRule type="top10" dxfId="5633" priority="5" rank="1"/>
  </conditionalFormatting>
  <conditionalFormatting sqref="H2">
    <cfRule type="top10" dxfId="5632" priority="4" rank="1"/>
  </conditionalFormatting>
  <conditionalFormatting sqref="J2">
    <cfRule type="top10" dxfId="5631" priority="2" rank="1"/>
  </conditionalFormatting>
  <conditionalFormatting sqref="E2:J2">
    <cfRule type="cellIs" dxfId="5630" priority="1" operator="greaterThanOrEqual">
      <formula>200</formula>
    </cfRule>
  </conditionalFormatting>
  <hyperlinks>
    <hyperlink ref="Q1" location="'National Rankings'!A1" display="Back to Ranking" xr:uid="{93835092-8229-40A7-B017-762329E11FC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0935AE-577A-466D-9165-5E834C8A66E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13848-1FE9-4A5A-9D6A-4388B0BC6957}">
  <dimension ref="A1:Q4"/>
  <sheetViews>
    <sheetView workbookViewId="0">
      <selection activeCell="B26" sqref="B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274</v>
      </c>
      <c r="C2" s="16">
        <v>44849</v>
      </c>
      <c r="D2" s="17" t="s">
        <v>61</v>
      </c>
      <c r="E2" s="18">
        <v>186</v>
      </c>
      <c r="F2" s="18">
        <v>185</v>
      </c>
      <c r="G2" s="18">
        <v>187</v>
      </c>
      <c r="H2" s="18">
        <v>192</v>
      </c>
      <c r="I2" s="18"/>
      <c r="J2" s="18"/>
      <c r="K2" s="21">
        <v>4</v>
      </c>
      <c r="L2" s="21">
        <v>750</v>
      </c>
      <c r="M2" s="22">
        <v>187.5</v>
      </c>
      <c r="N2" s="23">
        <v>3</v>
      </c>
      <c r="O2" s="24">
        <v>190.5</v>
      </c>
    </row>
    <row r="4" spans="1:17" x14ac:dyDescent="0.3">
      <c r="K4" s="8">
        <f>SUM(K2:K3)</f>
        <v>4</v>
      </c>
      <c r="L4" s="8">
        <f>SUM(L2:L3)</f>
        <v>750</v>
      </c>
      <c r="M4" s="7">
        <f>SUM(L4/K4)</f>
        <v>187.5</v>
      </c>
      <c r="N4" s="8">
        <f>SUM(N2:N3)</f>
        <v>3</v>
      </c>
      <c r="O4" s="12">
        <f>SUM(M4+N4)</f>
        <v>190.5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3"/>
    <protectedRange algorithmName="SHA-512" hashValue="ON39YdpmFHfN9f47KpiRvqrKx0V9+erV1CNkpWzYhW/Qyc6aT8rEyCrvauWSYGZK2ia3o7vd3akF07acHAFpOA==" saltValue="yVW9XmDwTqEnmpSGai0KYg==" spinCount="100000" sqref="D2" name="Range1_1_3_13"/>
  </protectedRanges>
  <conditionalFormatting sqref="I2">
    <cfRule type="top10" dxfId="5629" priority="6" rank="1"/>
  </conditionalFormatting>
  <conditionalFormatting sqref="H2">
    <cfRule type="top10" dxfId="5628" priority="2" rank="1"/>
  </conditionalFormatting>
  <conditionalFormatting sqref="J2">
    <cfRule type="top10" dxfId="5627" priority="3" rank="1"/>
  </conditionalFormatting>
  <conditionalFormatting sqref="G2">
    <cfRule type="top10" dxfId="5626" priority="5" rank="1"/>
  </conditionalFormatting>
  <conditionalFormatting sqref="F2">
    <cfRule type="top10" dxfId="5625" priority="4" rank="1"/>
  </conditionalFormatting>
  <conditionalFormatting sqref="E2">
    <cfRule type="top10" dxfId="5624" priority="1" rank="1"/>
  </conditionalFormatting>
  <hyperlinks>
    <hyperlink ref="Q1" location="'National Rankings'!A1" display="Back to Ranking" xr:uid="{36F06120-79EE-4EB6-8772-ADDC1E40DA3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EE5306-7D4D-47C9-973F-7D22F5425AF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5858C-53AA-4B2F-BFD6-0A4C94D318B6}">
  <sheetPr codeName="Sheet58"/>
  <dimension ref="A1:Q11"/>
  <sheetViews>
    <sheetView workbookViewId="0">
      <selection activeCell="A9" sqref="A9:O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71</v>
      </c>
      <c r="C2" s="16">
        <v>44653</v>
      </c>
      <c r="D2" s="17" t="s">
        <v>52</v>
      </c>
      <c r="E2" s="18">
        <v>193</v>
      </c>
      <c r="F2" s="18">
        <v>197</v>
      </c>
      <c r="G2" s="18">
        <v>193</v>
      </c>
      <c r="H2" s="18">
        <v>199</v>
      </c>
      <c r="I2" s="18"/>
      <c r="J2" s="18"/>
      <c r="K2" s="21">
        <v>4</v>
      </c>
      <c r="L2" s="21">
        <v>782</v>
      </c>
      <c r="M2" s="22">
        <v>195.5</v>
      </c>
      <c r="N2" s="23">
        <v>4</v>
      </c>
      <c r="O2" s="24">
        <v>199.5</v>
      </c>
    </row>
    <row r="3" spans="1:17" x14ac:dyDescent="0.3">
      <c r="A3" s="14" t="s">
        <v>37</v>
      </c>
      <c r="B3" s="15" t="s">
        <v>71</v>
      </c>
      <c r="C3" s="16">
        <v>44688</v>
      </c>
      <c r="D3" s="17" t="s">
        <v>52</v>
      </c>
      <c r="E3" s="18">
        <v>200</v>
      </c>
      <c r="F3" s="18">
        <v>198.01</v>
      </c>
      <c r="G3" s="18">
        <v>196</v>
      </c>
      <c r="H3" s="18">
        <v>194</v>
      </c>
      <c r="I3" s="18"/>
      <c r="J3" s="18"/>
      <c r="K3" s="21">
        <v>4</v>
      </c>
      <c r="L3" s="21">
        <v>788.01</v>
      </c>
      <c r="M3" s="22">
        <v>197.0025</v>
      </c>
      <c r="N3" s="23">
        <v>8</v>
      </c>
      <c r="O3" s="24">
        <v>205.0025</v>
      </c>
    </row>
    <row r="4" spans="1:17" x14ac:dyDescent="0.3">
      <c r="A4" s="43" t="s">
        <v>22</v>
      </c>
      <c r="B4" s="15" t="s">
        <v>71</v>
      </c>
      <c r="C4" s="16">
        <v>44716</v>
      </c>
      <c r="D4" s="17" t="s">
        <v>52</v>
      </c>
      <c r="E4" s="18">
        <v>197</v>
      </c>
      <c r="F4" s="18">
        <v>197</v>
      </c>
      <c r="G4" s="18">
        <v>195</v>
      </c>
      <c r="H4" s="18">
        <v>193</v>
      </c>
      <c r="I4" s="18"/>
      <c r="J4" s="18"/>
      <c r="K4" s="21">
        <v>4</v>
      </c>
      <c r="L4" s="21">
        <v>782</v>
      </c>
      <c r="M4" s="22">
        <v>195.5</v>
      </c>
      <c r="N4" s="23">
        <v>6</v>
      </c>
      <c r="O4" s="24">
        <v>201.5</v>
      </c>
    </row>
    <row r="5" spans="1:17" x14ac:dyDescent="0.3">
      <c r="A5" s="14" t="s">
        <v>37</v>
      </c>
      <c r="B5" s="15" t="s">
        <v>71</v>
      </c>
      <c r="C5" s="16">
        <v>44779</v>
      </c>
      <c r="D5" s="17" t="s">
        <v>52</v>
      </c>
      <c r="E5" s="18">
        <v>199</v>
      </c>
      <c r="F5" s="18">
        <v>198</v>
      </c>
      <c r="G5" s="18">
        <v>197</v>
      </c>
      <c r="H5" s="18">
        <v>198</v>
      </c>
      <c r="I5" s="18"/>
      <c r="J5" s="18"/>
      <c r="K5" s="21">
        <v>4</v>
      </c>
      <c r="L5" s="21">
        <v>792</v>
      </c>
      <c r="M5" s="22">
        <v>198</v>
      </c>
      <c r="N5" s="23">
        <v>9</v>
      </c>
      <c r="O5" s="24">
        <v>207</v>
      </c>
    </row>
    <row r="6" spans="1:17" x14ac:dyDescent="0.3">
      <c r="A6" s="14" t="s">
        <v>37</v>
      </c>
      <c r="B6" s="15" t="s">
        <v>71</v>
      </c>
      <c r="C6" s="16">
        <v>44807</v>
      </c>
      <c r="D6" s="17" t="s">
        <v>241</v>
      </c>
      <c r="E6" s="18">
        <v>197</v>
      </c>
      <c r="F6" s="18">
        <v>198</v>
      </c>
      <c r="G6" s="18">
        <v>197</v>
      </c>
      <c r="H6" s="18">
        <v>200</v>
      </c>
      <c r="I6" s="18">
        <v>198</v>
      </c>
      <c r="J6" s="18">
        <v>199</v>
      </c>
      <c r="K6" s="21">
        <v>6</v>
      </c>
      <c r="L6" s="21">
        <v>1189</v>
      </c>
      <c r="M6" s="22">
        <v>198.16666666666666</v>
      </c>
      <c r="N6" s="23">
        <v>4</v>
      </c>
      <c r="O6" s="24">
        <v>202.16666666666666</v>
      </c>
    </row>
    <row r="7" spans="1:17" x14ac:dyDescent="0.3">
      <c r="A7" s="14" t="s">
        <v>37</v>
      </c>
      <c r="B7" s="15" t="s">
        <v>71</v>
      </c>
      <c r="C7" s="16">
        <v>44828</v>
      </c>
      <c r="D7" s="17" t="s">
        <v>255</v>
      </c>
      <c r="E7" s="18">
        <v>199</v>
      </c>
      <c r="F7" s="18">
        <v>197</v>
      </c>
      <c r="G7" s="18">
        <v>199</v>
      </c>
      <c r="H7" s="18">
        <v>199</v>
      </c>
      <c r="I7" s="18"/>
      <c r="J7" s="18"/>
      <c r="K7" s="21">
        <v>4</v>
      </c>
      <c r="L7" s="21">
        <v>794</v>
      </c>
      <c r="M7" s="22">
        <v>198.5</v>
      </c>
      <c r="N7" s="23">
        <v>9</v>
      </c>
      <c r="O7" s="24">
        <v>207.5</v>
      </c>
    </row>
    <row r="8" spans="1:17" x14ac:dyDescent="0.3">
      <c r="A8" s="14" t="s">
        <v>62</v>
      </c>
      <c r="B8" s="15" t="s">
        <v>71</v>
      </c>
      <c r="C8" s="16">
        <v>44835</v>
      </c>
      <c r="D8" s="17" t="s">
        <v>52</v>
      </c>
      <c r="E8" s="18">
        <v>199</v>
      </c>
      <c r="F8" s="18">
        <v>195</v>
      </c>
      <c r="G8" s="18">
        <v>198</v>
      </c>
      <c r="H8" s="18">
        <v>196</v>
      </c>
      <c r="I8" s="18">
        <v>194</v>
      </c>
      <c r="J8" s="18">
        <v>195</v>
      </c>
      <c r="K8" s="21">
        <v>6</v>
      </c>
      <c r="L8" s="21">
        <v>1177</v>
      </c>
      <c r="M8" s="22">
        <v>196.16666666666666</v>
      </c>
      <c r="N8" s="23">
        <v>10</v>
      </c>
      <c r="O8" s="24">
        <v>206.16666666666666</v>
      </c>
    </row>
    <row r="9" spans="1:17" x14ac:dyDescent="0.3">
      <c r="A9" s="14" t="s">
        <v>37</v>
      </c>
      <c r="B9" s="15" t="s">
        <v>71</v>
      </c>
      <c r="C9" s="16">
        <v>44877</v>
      </c>
      <c r="D9" s="17" t="s">
        <v>255</v>
      </c>
      <c r="E9" s="18">
        <v>196</v>
      </c>
      <c r="F9" s="18">
        <v>198</v>
      </c>
      <c r="G9" s="18">
        <v>197</v>
      </c>
      <c r="H9" s="18">
        <v>192</v>
      </c>
      <c r="I9" s="18"/>
      <c r="J9" s="18"/>
      <c r="K9" s="21">
        <v>4</v>
      </c>
      <c r="L9" s="21">
        <v>783</v>
      </c>
      <c r="M9" s="22">
        <v>195.75</v>
      </c>
      <c r="N9" s="23">
        <v>3</v>
      </c>
      <c r="O9" s="24">
        <v>198.75</v>
      </c>
    </row>
    <row r="11" spans="1:17" x14ac:dyDescent="0.3">
      <c r="K11" s="8">
        <f>SUM(K2:K10)</f>
        <v>36</v>
      </c>
      <c r="L11" s="8">
        <f>SUM(L2:L10)</f>
        <v>7087.01</v>
      </c>
      <c r="M11" s="7">
        <f>SUM(L11/K11)</f>
        <v>196.86138888888888</v>
      </c>
      <c r="N11" s="8">
        <f>SUM(N2:N10)</f>
        <v>53</v>
      </c>
      <c r="O11" s="12">
        <f>SUM(M11+N11)</f>
        <v>249.86138888888888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I2:J2" name="Range1_4"/>
    <protectedRange sqref="D2" name="Range1_1_1"/>
    <protectedRange sqref="E2:H2" name="Range1_3_1"/>
    <protectedRange algorithmName="SHA-512" hashValue="ON39YdpmFHfN9f47KpiRvqrKx0V9+erV1CNkpWzYhW/Qyc6aT8rEyCrvauWSYGZK2ia3o7vd3akF07acHAFpOA==" saltValue="yVW9XmDwTqEnmpSGai0KYg==" spinCount="100000" sqref="B3:C3 E3:J3" name="Range1_12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4:J4 B4:C4" name="Range1_10_1"/>
    <protectedRange algorithmName="SHA-512" hashValue="ON39YdpmFHfN9f47KpiRvqrKx0V9+erV1CNkpWzYhW/Qyc6aT8rEyCrvauWSYGZK2ia3o7vd3akF07acHAFpOA==" saltValue="yVW9XmDwTqEnmpSGai0KYg==" spinCount="100000" sqref="D4" name="Range1_1_5_1"/>
    <protectedRange algorithmName="SHA-512" hashValue="ON39YdpmFHfN9f47KpiRvqrKx0V9+erV1CNkpWzYhW/Qyc6aT8rEyCrvauWSYGZK2ia3o7vd3akF07acHAFpOA==" saltValue="yVW9XmDwTqEnmpSGai0KYg==" spinCount="100000" sqref="B5:C5 I5:J5" name="Range1_10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1_1"/>
    <protectedRange algorithmName="SHA-512" hashValue="ON39YdpmFHfN9f47KpiRvqrKx0V9+erV1CNkpWzYhW/Qyc6aT8rEyCrvauWSYGZK2ia3o7vd3akF07acHAFpOA==" saltValue="yVW9XmDwTqEnmpSGai0KYg==" spinCount="100000" sqref="E6:J6 B6:C6" name="Range1_4_3_2"/>
    <protectedRange algorithmName="SHA-512" hashValue="ON39YdpmFHfN9f47KpiRvqrKx0V9+erV1CNkpWzYhW/Qyc6aT8rEyCrvauWSYGZK2ia3o7vd3akF07acHAFpOA==" saltValue="yVW9XmDwTqEnmpSGai0KYg==" spinCount="100000" sqref="D6" name="Range1_1_2_6_1_2"/>
    <protectedRange algorithmName="SHA-512" hashValue="ON39YdpmFHfN9f47KpiRvqrKx0V9+erV1CNkpWzYhW/Qyc6aT8rEyCrvauWSYGZK2ia3o7vd3akF07acHAFpOA==" saltValue="yVW9XmDwTqEnmpSGai0KYg==" spinCount="100000" sqref="E7:J7 B7:C7" name="Range1_2_1_1_1"/>
    <protectedRange algorithmName="SHA-512" hashValue="ON39YdpmFHfN9f47KpiRvqrKx0V9+erV1CNkpWzYhW/Qyc6aT8rEyCrvauWSYGZK2ia3o7vd3akF07acHAFpOA==" saltValue="yVW9XmDwTqEnmpSGai0KYg==" spinCount="100000" sqref="D7" name="Range1_1_3_1_1_1"/>
    <protectedRange algorithmName="SHA-512" hashValue="ON39YdpmFHfN9f47KpiRvqrKx0V9+erV1CNkpWzYhW/Qyc6aT8rEyCrvauWSYGZK2ia3o7vd3akF07acHAFpOA==" saltValue="yVW9XmDwTqEnmpSGai0KYg==" spinCount="100000" sqref="E8:J8 B8:C8" name="Range1_5_13"/>
    <protectedRange algorithmName="SHA-512" hashValue="ON39YdpmFHfN9f47KpiRvqrKx0V9+erV1CNkpWzYhW/Qyc6aT8rEyCrvauWSYGZK2ia3o7vd3akF07acHAFpOA==" saltValue="yVW9XmDwTqEnmpSGai0KYg==" spinCount="100000" sqref="D8" name="Range1_1_3_13"/>
    <protectedRange algorithmName="SHA-512" hashValue="ON39YdpmFHfN9f47KpiRvqrKx0V9+erV1CNkpWzYhW/Qyc6aT8rEyCrvauWSYGZK2ia3o7vd3akF07acHAFpOA==" saltValue="yVW9XmDwTqEnmpSGai0KYg==" spinCount="100000" sqref="I9:J9 B9:C9" name="Range1"/>
    <protectedRange algorithmName="SHA-512" hashValue="ON39YdpmFHfN9f47KpiRvqrKx0V9+erV1CNkpWzYhW/Qyc6aT8rEyCrvauWSYGZK2ia3o7vd3akF07acHAFpOA==" saltValue="yVW9XmDwTqEnmpSGai0KYg==" spinCount="100000" sqref="D9" name="Range1_1"/>
    <protectedRange algorithmName="SHA-512" hashValue="ON39YdpmFHfN9f47KpiRvqrKx0V9+erV1CNkpWzYhW/Qyc6aT8rEyCrvauWSYGZK2ia3o7vd3akF07acHAFpOA==" saltValue="yVW9XmDwTqEnmpSGai0KYg==" spinCount="100000" sqref="E9:H9" name="Range1_3"/>
  </protectedRanges>
  <conditionalFormatting sqref="F2">
    <cfRule type="top10" dxfId="5623" priority="59" rank="1"/>
  </conditionalFormatting>
  <conditionalFormatting sqref="G2">
    <cfRule type="top10" dxfId="5622" priority="60" rank="1"/>
  </conditionalFormatting>
  <conditionalFormatting sqref="H2">
    <cfRule type="top10" dxfId="5621" priority="61" rank="1"/>
  </conditionalFormatting>
  <conditionalFormatting sqref="I2">
    <cfRule type="top10" dxfId="5620" priority="62" rank="1"/>
  </conditionalFormatting>
  <conditionalFormatting sqref="J2">
    <cfRule type="top10" dxfId="5619" priority="63" rank="1"/>
  </conditionalFormatting>
  <conditionalFormatting sqref="E2">
    <cfRule type="top10" dxfId="5618" priority="64" rank="1"/>
  </conditionalFormatting>
  <conditionalFormatting sqref="F3">
    <cfRule type="top10" dxfId="5617" priority="41" rank="1"/>
  </conditionalFormatting>
  <conditionalFormatting sqref="G3">
    <cfRule type="top10" dxfId="5616" priority="42" rank="1"/>
  </conditionalFormatting>
  <conditionalFormatting sqref="H3">
    <cfRule type="top10" dxfId="5615" priority="43" rank="1"/>
  </conditionalFormatting>
  <conditionalFormatting sqref="I3">
    <cfRule type="top10" dxfId="5614" priority="44" rank="1"/>
  </conditionalFormatting>
  <conditionalFormatting sqref="J3">
    <cfRule type="top10" dxfId="5613" priority="45" rank="1"/>
  </conditionalFormatting>
  <conditionalFormatting sqref="E3">
    <cfRule type="top10" dxfId="5612" priority="46" rank="1"/>
  </conditionalFormatting>
  <conditionalFormatting sqref="E3:J3">
    <cfRule type="cellIs" dxfId="5611" priority="40" operator="equal">
      <formula>200</formula>
    </cfRule>
  </conditionalFormatting>
  <conditionalFormatting sqref="I4">
    <cfRule type="top10" dxfId="5610" priority="34" rank="1"/>
  </conditionalFormatting>
  <conditionalFormatting sqref="H4">
    <cfRule type="top10" dxfId="5609" priority="35" rank="1"/>
  </conditionalFormatting>
  <conditionalFormatting sqref="G4">
    <cfRule type="top10" dxfId="5608" priority="36" rank="1"/>
  </conditionalFormatting>
  <conditionalFormatting sqref="F4">
    <cfRule type="top10" dxfId="5607" priority="37" rank="1"/>
  </conditionalFormatting>
  <conditionalFormatting sqref="E4">
    <cfRule type="top10" dxfId="5606" priority="38" rank="1"/>
  </conditionalFormatting>
  <conditionalFormatting sqref="J4">
    <cfRule type="top10" dxfId="5605" priority="39" rank="1"/>
  </conditionalFormatting>
  <conditionalFormatting sqref="E4:J4">
    <cfRule type="cellIs" dxfId="5604" priority="33" operator="equal">
      <formula>200</formula>
    </cfRule>
  </conditionalFormatting>
  <conditionalFormatting sqref="F5">
    <cfRule type="top10" dxfId="5603" priority="30" rank="1"/>
  </conditionalFormatting>
  <conditionalFormatting sqref="I5">
    <cfRule type="top10" dxfId="5602" priority="27" rank="1"/>
    <cfRule type="top10" dxfId="5601" priority="32" rank="1"/>
  </conditionalFormatting>
  <conditionalFormatting sqref="E5">
    <cfRule type="top10" dxfId="5600" priority="31" rank="1"/>
  </conditionalFormatting>
  <conditionalFormatting sqref="G5">
    <cfRule type="top10" dxfId="5599" priority="29" rank="1"/>
  </conditionalFormatting>
  <conditionalFormatting sqref="H5">
    <cfRule type="top10" dxfId="5598" priority="28" rank="1"/>
  </conditionalFormatting>
  <conditionalFormatting sqref="J5">
    <cfRule type="top10" dxfId="5597" priority="26" rank="1"/>
  </conditionalFormatting>
  <conditionalFormatting sqref="E5:J5">
    <cfRule type="cellIs" dxfId="5596" priority="25" operator="greaterThanOrEqual">
      <formula>200</formula>
    </cfRule>
  </conditionalFormatting>
  <conditionalFormatting sqref="J6">
    <cfRule type="top10" dxfId="5595" priority="19" rank="1"/>
  </conditionalFormatting>
  <conditionalFormatting sqref="I6">
    <cfRule type="top10" dxfId="5594" priority="20" rank="1"/>
  </conditionalFormatting>
  <conditionalFormatting sqref="H6">
    <cfRule type="top10" dxfId="5593" priority="21" rank="1"/>
  </conditionalFormatting>
  <conditionalFormatting sqref="G6">
    <cfRule type="top10" dxfId="5592" priority="22" rank="1"/>
  </conditionalFormatting>
  <conditionalFormatting sqref="F6">
    <cfRule type="top10" dxfId="5591" priority="23" rank="1"/>
  </conditionalFormatting>
  <conditionalFormatting sqref="E6">
    <cfRule type="top10" dxfId="5590" priority="24" rank="1"/>
  </conditionalFormatting>
  <conditionalFormatting sqref="E7">
    <cfRule type="top10" dxfId="5589" priority="18" rank="1"/>
  </conditionalFormatting>
  <conditionalFormatting sqref="F7">
    <cfRule type="top10" dxfId="5588" priority="17" rank="1"/>
  </conditionalFormatting>
  <conditionalFormatting sqref="G7">
    <cfRule type="top10" dxfId="5587" priority="16" rank="1"/>
  </conditionalFormatting>
  <conditionalFormatting sqref="H7">
    <cfRule type="top10" dxfId="5586" priority="15" rank="1"/>
  </conditionalFormatting>
  <conditionalFormatting sqref="I7">
    <cfRule type="top10" dxfId="5585" priority="14" rank="1"/>
  </conditionalFormatting>
  <conditionalFormatting sqref="J7">
    <cfRule type="top10" dxfId="5584" priority="13" rank="1"/>
  </conditionalFormatting>
  <conditionalFormatting sqref="I8">
    <cfRule type="top10" dxfId="5583" priority="12" rank="1"/>
  </conditionalFormatting>
  <conditionalFormatting sqref="H8">
    <cfRule type="top10" dxfId="5582" priority="8" rank="1"/>
  </conditionalFormatting>
  <conditionalFormatting sqref="J8">
    <cfRule type="top10" dxfId="5581" priority="9" rank="1"/>
  </conditionalFormatting>
  <conditionalFormatting sqref="G8">
    <cfRule type="top10" dxfId="5580" priority="11" rank="1"/>
  </conditionalFormatting>
  <conditionalFormatting sqref="F8">
    <cfRule type="top10" dxfId="5579" priority="10" rank="1"/>
  </conditionalFormatting>
  <conditionalFormatting sqref="E8">
    <cfRule type="top10" dxfId="5578" priority="7" rank="1"/>
  </conditionalFormatting>
  <conditionalFormatting sqref="F9">
    <cfRule type="top10" dxfId="5577" priority="1" rank="1"/>
  </conditionalFormatting>
  <conditionalFormatting sqref="G9">
    <cfRule type="top10" dxfId="5576" priority="2" rank="1"/>
  </conditionalFormatting>
  <conditionalFormatting sqref="H9">
    <cfRule type="top10" dxfId="5575" priority="3" rank="1"/>
  </conditionalFormatting>
  <conditionalFormatting sqref="I9">
    <cfRule type="top10" dxfId="5574" priority="4" rank="1"/>
  </conditionalFormatting>
  <conditionalFormatting sqref="J9">
    <cfRule type="top10" dxfId="5573" priority="5" rank="1"/>
  </conditionalFormatting>
  <conditionalFormatting sqref="E9">
    <cfRule type="top10" dxfId="5572" priority="6" rank="1"/>
  </conditionalFormatting>
  <hyperlinks>
    <hyperlink ref="Q1" location="'National Rankings'!A1" display="Back to Ranking" xr:uid="{4E13BA94-AB2D-42AD-A5D6-2CA168F6DC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8E02F4-9594-44E3-BA34-B320EAE4C3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E2532-67F5-4B65-8CB5-987025BD34AF}">
  <sheetPr codeName="Sheet95"/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15" t="s">
        <v>153</v>
      </c>
      <c r="C2" s="16">
        <v>44721</v>
      </c>
      <c r="D2" s="17" t="s">
        <v>154</v>
      </c>
      <c r="E2" s="18">
        <v>180</v>
      </c>
      <c r="F2" s="18">
        <v>177</v>
      </c>
      <c r="G2" s="18">
        <v>173</v>
      </c>
      <c r="H2" s="18"/>
      <c r="I2" s="18"/>
      <c r="J2" s="18"/>
      <c r="K2" s="21">
        <v>3</v>
      </c>
      <c r="L2" s="21">
        <v>530</v>
      </c>
      <c r="M2" s="22">
        <v>176.66666666666666</v>
      </c>
      <c r="N2" s="23">
        <v>3</v>
      </c>
      <c r="O2" s="24">
        <v>179.66666666666666</v>
      </c>
    </row>
    <row r="4" spans="1:17" x14ac:dyDescent="0.3">
      <c r="K4" s="8">
        <f>SUM(K2:K3)</f>
        <v>3</v>
      </c>
      <c r="L4" s="8">
        <f>SUM(L2:L3)</f>
        <v>530</v>
      </c>
      <c r="M4" s="7">
        <f>SUM(L4/K4)</f>
        <v>176.66666666666666</v>
      </c>
      <c r="N4" s="8">
        <f>SUM(N2:N3)</f>
        <v>3</v>
      </c>
      <c r="O4" s="12">
        <f>SUM(M4+N4)</f>
        <v>179.66666666666666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1_1"/>
    <protectedRange algorithmName="SHA-512" hashValue="ON39YdpmFHfN9f47KpiRvqrKx0V9+erV1CNkpWzYhW/Qyc6aT8rEyCrvauWSYGZK2ia3o7vd3akF07acHAFpOA==" saltValue="yVW9XmDwTqEnmpSGai0KYg==" spinCount="100000" sqref="D2" name="Range1_1_6_1"/>
  </protectedRanges>
  <conditionalFormatting sqref="E2:J2">
    <cfRule type="cellIs" dxfId="5571" priority="7" operator="equal">
      <formula>200</formula>
    </cfRule>
  </conditionalFormatting>
  <conditionalFormatting sqref="F2">
    <cfRule type="top10" dxfId="5570" priority="1" rank="1"/>
  </conditionalFormatting>
  <conditionalFormatting sqref="G2">
    <cfRule type="top10" dxfId="5569" priority="2" rank="1"/>
  </conditionalFormatting>
  <conditionalFormatting sqref="H2">
    <cfRule type="top10" dxfId="5568" priority="3" rank="1"/>
  </conditionalFormatting>
  <conditionalFormatting sqref="I2">
    <cfRule type="top10" dxfId="5567" priority="4" rank="1"/>
  </conditionalFormatting>
  <conditionalFormatting sqref="J2">
    <cfRule type="top10" dxfId="5566" priority="5" rank="1"/>
  </conditionalFormatting>
  <conditionalFormatting sqref="E2">
    <cfRule type="top10" dxfId="5565" priority="6" rank="1"/>
  </conditionalFormatting>
  <hyperlinks>
    <hyperlink ref="Q1" location="'National Rankings'!A1" display="Back to Ranking" xr:uid="{4834ED55-986C-42EA-AF37-3AB231B14E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EACDE0-D719-4921-8BBF-4E9B08BE1BF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0112A-B3A0-4F4A-814B-EA8D763EBAAD}">
  <sheetPr codeName="Sheet15"/>
  <dimension ref="A1:Q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80</v>
      </c>
      <c r="C2" s="16">
        <v>44657</v>
      </c>
      <c r="D2" s="17" t="s">
        <v>79</v>
      </c>
      <c r="E2" s="18">
        <v>183</v>
      </c>
      <c r="F2" s="18">
        <v>193</v>
      </c>
      <c r="G2" s="18">
        <v>196</v>
      </c>
      <c r="H2" s="18">
        <v>193</v>
      </c>
      <c r="I2" s="18"/>
      <c r="J2" s="18"/>
      <c r="K2" s="21">
        <v>4</v>
      </c>
      <c r="L2" s="21">
        <v>765</v>
      </c>
      <c r="M2" s="22">
        <v>191.25</v>
      </c>
      <c r="N2" s="23">
        <v>2</v>
      </c>
      <c r="O2" s="24">
        <v>193.25</v>
      </c>
    </row>
    <row r="3" spans="1:17" x14ac:dyDescent="0.3">
      <c r="A3" s="14" t="s">
        <v>62</v>
      </c>
      <c r="B3" s="15" t="s">
        <v>80</v>
      </c>
      <c r="C3" s="16">
        <v>44664</v>
      </c>
      <c r="D3" s="17" t="s">
        <v>79</v>
      </c>
      <c r="E3" s="18">
        <v>191</v>
      </c>
      <c r="F3" s="18">
        <v>189</v>
      </c>
      <c r="G3" s="18">
        <v>191</v>
      </c>
      <c r="H3" s="18">
        <v>191</v>
      </c>
      <c r="I3" s="18"/>
      <c r="J3" s="18"/>
      <c r="K3" s="21">
        <v>4</v>
      </c>
      <c r="L3" s="21">
        <v>762</v>
      </c>
      <c r="M3" s="22">
        <v>190.5</v>
      </c>
      <c r="N3" s="23">
        <v>2</v>
      </c>
      <c r="O3" s="24">
        <v>192.5</v>
      </c>
    </row>
    <row r="5" spans="1:17" x14ac:dyDescent="0.3">
      <c r="K5" s="8">
        <f>SUM(K2:K4)</f>
        <v>8</v>
      </c>
      <c r="L5" s="8">
        <f>SUM(L2:L4)</f>
        <v>1527</v>
      </c>
      <c r="M5" s="7">
        <f>SUM(L5/K5)</f>
        <v>190.875</v>
      </c>
      <c r="N5" s="8">
        <f>SUM(N2:N4)</f>
        <v>4</v>
      </c>
      <c r="O5" s="12">
        <f>SUM(M5+N5)</f>
        <v>194.875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3 B2:C3" name="Range1_2_2"/>
    <protectedRange algorithmName="SHA-512" hashValue="ON39YdpmFHfN9f47KpiRvqrKx0V9+erV1CNkpWzYhW/Qyc6aT8rEyCrvauWSYGZK2ia3o7vd3akF07acHAFpOA==" saltValue="yVW9XmDwTqEnmpSGai0KYg==" spinCount="100000" sqref="D2:D3" name="Range1_1_1_3"/>
  </protectedRanges>
  <conditionalFormatting sqref="I2:I3">
    <cfRule type="top10" dxfId="5564" priority="3" rank="1"/>
  </conditionalFormatting>
  <conditionalFormatting sqref="H2:H3">
    <cfRule type="top10" dxfId="5563" priority="4" rank="1"/>
  </conditionalFormatting>
  <conditionalFormatting sqref="G2:G3">
    <cfRule type="top10" dxfId="5562" priority="5" rank="1"/>
  </conditionalFormatting>
  <conditionalFormatting sqref="F2:F3">
    <cfRule type="top10" dxfId="5561" priority="6" rank="1"/>
  </conditionalFormatting>
  <conditionalFormatting sqref="E2:E3">
    <cfRule type="top10" dxfId="5560" priority="7" rank="1"/>
  </conditionalFormatting>
  <conditionalFormatting sqref="J2:J3">
    <cfRule type="top10" dxfId="5559" priority="8" rank="1"/>
  </conditionalFormatting>
  <conditionalFormatting sqref="E2:J3">
    <cfRule type="cellIs" dxfId="5558" priority="2" operator="equal">
      <formula>200</formula>
    </cfRule>
  </conditionalFormatting>
  <conditionalFormatting sqref="G2">
    <cfRule type="top10" dxfId="5557" priority="1" rank="1"/>
  </conditionalFormatting>
  <hyperlinks>
    <hyperlink ref="Q1" location="'National Rankings'!A1" display="Back to Ranking" xr:uid="{658F61C0-8687-4225-8E1E-C9E559F341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E123EE-51C5-4881-9988-3523A6D40F0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3257A-75CF-42E5-8230-91D534AFC25A}">
  <sheetPr codeName="Sheet20"/>
  <dimension ref="A1:Q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92</v>
      </c>
      <c r="C2" s="16">
        <v>44657</v>
      </c>
      <c r="D2" s="17" t="s">
        <v>79</v>
      </c>
      <c r="E2" s="18">
        <v>0</v>
      </c>
      <c r="F2" s="18">
        <v>0</v>
      </c>
      <c r="G2" s="18">
        <v>199</v>
      </c>
      <c r="H2" s="18">
        <v>195</v>
      </c>
      <c r="I2" s="18"/>
      <c r="J2" s="18"/>
      <c r="K2" s="21">
        <v>4</v>
      </c>
      <c r="L2" s="21">
        <v>394</v>
      </c>
      <c r="M2" s="22">
        <v>98.5</v>
      </c>
      <c r="N2" s="23">
        <v>2</v>
      </c>
      <c r="O2" s="24">
        <v>100.5</v>
      </c>
    </row>
    <row r="3" spans="1:17" x14ac:dyDescent="0.3">
      <c r="A3" s="14" t="s">
        <v>62</v>
      </c>
      <c r="B3" s="15" t="s">
        <v>92</v>
      </c>
      <c r="C3" s="16">
        <v>44671</v>
      </c>
      <c r="D3" s="17" t="s">
        <v>79</v>
      </c>
      <c r="E3" s="18">
        <v>197</v>
      </c>
      <c r="F3" s="18">
        <v>196</v>
      </c>
      <c r="G3" s="18">
        <v>196</v>
      </c>
      <c r="H3" s="18">
        <v>198</v>
      </c>
      <c r="I3" s="18"/>
      <c r="J3" s="18"/>
      <c r="K3" s="21">
        <v>4</v>
      </c>
      <c r="L3" s="21">
        <v>787</v>
      </c>
      <c r="M3" s="22">
        <v>196.75</v>
      </c>
      <c r="N3" s="23">
        <v>5</v>
      </c>
      <c r="O3" s="24">
        <v>201.75</v>
      </c>
    </row>
    <row r="5" spans="1:17" x14ac:dyDescent="0.3">
      <c r="K5" s="8">
        <f>SUM(K2:K4)</f>
        <v>8</v>
      </c>
      <c r="L5" s="8">
        <f>SUM(L2:L4)</f>
        <v>1181</v>
      </c>
      <c r="M5" s="7">
        <f>SUM(L5/K5)</f>
        <v>147.625</v>
      </c>
      <c r="N5" s="8">
        <f>SUM(N2:N4)</f>
        <v>7</v>
      </c>
      <c r="O5" s="12">
        <f>SUM(M5+N5)</f>
        <v>154.625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3 B2:C3" name="Range1_4_3_1"/>
    <protectedRange algorithmName="SHA-512" hashValue="ON39YdpmFHfN9f47KpiRvqrKx0V9+erV1CNkpWzYhW/Qyc6aT8rEyCrvauWSYGZK2ia3o7vd3akF07acHAFpOA==" saltValue="yVW9XmDwTqEnmpSGai0KYg==" spinCount="100000" sqref="D2:D3" name="Range1_1_2_4_1"/>
  </protectedRanges>
  <conditionalFormatting sqref="E2:J3">
    <cfRule type="cellIs" dxfId="5556" priority="8" operator="equal">
      <formula>200</formula>
    </cfRule>
  </conditionalFormatting>
  <conditionalFormatting sqref="F2:F3">
    <cfRule type="top10" dxfId="5555" priority="2" rank="1"/>
  </conditionalFormatting>
  <conditionalFormatting sqref="G2:G3">
    <cfRule type="top10" dxfId="5554" priority="3" rank="1"/>
  </conditionalFormatting>
  <conditionalFormatting sqref="H2:H3">
    <cfRule type="top10" dxfId="5553" priority="4" rank="1"/>
  </conditionalFormatting>
  <conditionalFormatting sqref="I2:I3">
    <cfRule type="top10" dxfId="5552" priority="5" rank="1"/>
  </conditionalFormatting>
  <conditionalFormatting sqref="J2:J3">
    <cfRule type="top10" dxfId="5551" priority="6" rank="1"/>
  </conditionalFormatting>
  <conditionalFormatting sqref="E2:E3">
    <cfRule type="top10" dxfId="5550" priority="7" rank="1"/>
  </conditionalFormatting>
  <conditionalFormatting sqref="G2">
    <cfRule type="top10" dxfId="5549" priority="1" rank="1"/>
  </conditionalFormatting>
  <hyperlinks>
    <hyperlink ref="Q1" location="'National Rankings'!A1" display="Back to Ranking" xr:uid="{259DF49E-E181-4E40-B6F0-427B29DAD92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2D54A2-64F6-45CC-82B2-2C51A2B0A50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5458F-BEA7-4D9F-BA3C-F9E6F7985F3C}">
  <dimension ref="A1:Q4"/>
  <sheetViews>
    <sheetView workbookViewId="0">
      <selection activeCell="B2" sqref="B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190</v>
      </c>
      <c r="C2" s="16" t="e">
        <f>#REF!</f>
        <v>#REF!</v>
      </c>
      <c r="D2" s="17" t="e">
        <f>#REF!</f>
        <v>#REF!</v>
      </c>
      <c r="E2" s="18">
        <v>186</v>
      </c>
      <c r="F2" s="18">
        <v>186</v>
      </c>
      <c r="G2" s="18">
        <v>191</v>
      </c>
      <c r="H2" s="18">
        <v>194</v>
      </c>
      <c r="I2" s="18"/>
      <c r="J2" s="18"/>
      <c r="K2" s="21">
        <v>4</v>
      </c>
      <c r="L2" s="21">
        <v>757</v>
      </c>
      <c r="M2" s="22">
        <v>189.25</v>
      </c>
      <c r="N2" s="23">
        <v>2</v>
      </c>
      <c r="O2" s="24">
        <v>191.25</v>
      </c>
    </row>
    <row r="4" spans="1:17" x14ac:dyDescent="0.3">
      <c r="K4" s="8">
        <f>SUM(K2:K3)</f>
        <v>4</v>
      </c>
      <c r="L4" s="8">
        <f>SUM(L2:L3)</f>
        <v>757</v>
      </c>
      <c r="M4" s="7">
        <f>SUM(L4/K4)</f>
        <v>189.25</v>
      </c>
      <c r="N4" s="8">
        <f>SUM(N2:N3)</f>
        <v>2</v>
      </c>
      <c r="O4" s="12">
        <f>SUM(M4+N4)</f>
        <v>191.25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_1_1_1"/>
    <protectedRange algorithmName="SHA-512" hashValue="ON39YdpmFHfN9f47KpiRvqrKx0V9+erV1CNkpWzYhW/Qyc6aT8rEyCrvauWSYGZK2ia3o7vd3akF07acHAFpOA==" saltValue="yVW9XmDwTqEnmpSGai0KYg==" spinCount="100000" sqref="D2" name="Range1_1_3_1_1_1_1"/>
  </protectedRanges>
  <conditionalFormatting sqref="E2">
    <cfRule type="top10" dxfId="6889" priority="6" rank="1"/>
  </conditionalFormatting>
  <conditionalFormatting sqref="F2">
    <cfRule type="top10" dxfId="6888" priority="5" rank="1"/>
  </conditionalFormatting>
  <conditionalFormatting sqref="G2">
    <cfRule type="top10" dxfId="6887" priority="4" rank="1"/>
  </conditionalFormatting>
  <conditionalFormatting sqref="H2">
    <cfRule type="top10" dxfId="6886" priority="3" rank="1"/>
  </conditionalFormatting>
  <conditionalFormatting sqref="I2">
    <cfRule type="top10" dxfId="6885" priority="2" rank="1"/>
  </conditionalFormatting>
  <conditionalFormatting sqref="J2">
    <cfRule type="top10" dxfId="6884" priority="1" rank="1"/>
  </conditionalFormatting>
  <hyperlinks>
    <hyperlink ref="Q1" location="'National Rankings'!A1" display="Back to Ranking" xr:uid="{EF1D0A41-F6C3-4FC8-B3F9-21B21E7939E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8A1A39-C470-40E6-9933-A9EB5C5E58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51C6E-C4B0-4CD4-BFC6-6C13D21DA562}">
  <sheetPr codeName="Sheet96"/>
  <dimension ref="A1:Q6"/>
  <sheetViews>
    <sheetView workbookViewId="0">
      <selection activeCell="A4" sqref="A4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15" t="s">
        <v>155</v>
      </c>
      <c r="C2" s="16">
        <v>44712</v>
      </c>
      <c r="D2" s="17" t="s">
        <v>156</v>
      </c>
      <c r="E2" s="18">
        <v>196</v>
      </c>
      <c r="F2" s="18">
        <v>198</v>
      </c>
      <c r="G2" s="18">
        <v>196</v>
      </c>
      <c r="H2" s="18"/>
      <c r="I2" s="18"/>
      <c r="J2" s="18"/>
      <c r="K2" s="21">
        <v>3</v>
      </c>
      <c r="L2" s="21">
        <v>590</v>
      </c>
      <c r="M2" s="22">
        <v>196.66666666666666</v>
      </c>
      <c r="N2" s="23">
        <v>9</v>
      </c>
      <c r="O2" s="24">
        <v>205.66666666666666</v>
      </c>
    </row>
    <row r="3" spans="1:17" x14ac:dyDescent="0.3">
      <c r="A3" s="14" t="s">
        <v>62</v>
      </c>
      <c r="B3" s="15" t="s">
        <v>155</v>
      </c>
      <c r="C3" s="16">
        <v>44763</v>
      </c>
      <c r="D3" s="17" t="s">
        <v>195</v>
      </c>
      <c r="E3" s="18">
        <v>199</v>
      </c>
      <c r="F3" s="18">
        <v>200.001</v>
      </c>
      <c r="G3" s="18">
        <v>199</v>
      </c>
      <c r="H3" s="18">
        <v>199</v>
      </c>
      <c r="I3" s="18">
        <v>199.001</v>
      </c>
      <c r="J3" s="18">
        <v>199</v>
      </c>
      <c r="K3" s="21">
        <v>6</v>
      </c>
      <c r="L3" s="21">
        <v>1195.002</v>
      </c>
      <c r="M3" s="22">
        <v>199.167</v>
      </c>
      <c r="N3" s="23">
        <v>26</v>
      </c>
      <c r="O3" s="24">
        <v>225.167</v>
      </c>
    </row>
    <row r="4" spans="1:17" x14ac:dyDescent="0.3">
      <c r="A4" s="14" t="s">
        <v>37</v>
      </c>
      <c r="B4" s="15" t="s">
        <v>155</v>
      </c>
      <c r="C4" s="16">
        <v>44807</v>
      </c>
      <c r="D4" s="17" t="s">
        <v>241</v>
      </c>
      <c r="E4" s="18">
        <v>199</v>
      </c>
      <c r="F4" s="18">
        <v>200</v>
      </c>
      <c r="G4" s="18">
        <v>198</v>
      </c>
      <c r="H4" s="18">
        <v>199</v>
      </c>
      <c r="I4" s="18">
        <v>199</v>
      </c>
      <c r="J4" s="18">
        <v>199</v>
      </c>
      <c r="K4" s="21">
        <v>6</v>
      </c>
      <c r="L4" s="21">
        <v>1194</v>
      </c>
      <c r="M4" s="22">
        <v>199</v>
      </c>
      <c r="N4" s="23">
        <v>6</v>
      </c>
      <c r="O4" s="24">
        <v>205</v>
      </c>
    </row>
    <row r="6" spans="1:17" x14ac:dyDescent="0.3">
      <c r="K6" s="8">
        <f>SUM(K2:K5)</f>
        <v>15</v>
      </c>
      <c r="L6" s="8">
        <f>SUM(L2:L5)</f>
        <v>2979.002</v>
      </c>
      <c r="M6" s="7">
        <f>SUM(L6/K6)</f>
        <v>198.60013333333333</v>
      </c>
      <c r="N6" s="8">
        <f>SUM(N2:N5)</f>
        <v>41</v>
      </c>
      <c r="O6" s="12">
        <f>SUM(M6+N6)</f>
        <v>239.60013333333333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2_2_1"/>
    <protectedRange algorithmName="SHA-512" hashValue="ON39YdpmFHfN9f47KpiRvqrKx0V9+erV1CNkpWzYhW/Qyc6aT8rEyCrvauWSYGZK2ia3o7vd3akF07acHAFpOA==" saltValue="yVW9XmDwTqEnmpSGai0KYg==" spinCount="100000" sqref="D2" name="Range1_1_7_1_1"/>
    <protectedRange algorithmName="SHA-512" hashValue="ON39YdpmFHfN9f47KpiRvqrKx0V9+erV1CNkpWzYhW/Qyc6aT8rEyCrvauWSYGZK2ia3o7vd3akF07acHAFpOA==" saltValue="yVW9XmDwTqEnmpSGai0KYg==" spinCount="100000" sqref="I3:J3 B3:C3" name="Range1_4_3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E3:H3" name="Range1_3_2_1"/>
    <protectedRange algorithmName="SHA-512" hashValue="ON39YdpmFHfN9f47KpiRvqrKx0V9+erV1CNkpWzYhW/Qyc6aT8rEyCrvauWSYGZK2ia3o7vd3akF07acHAFpOA==" saltValue="yVW9XmDwTqEnmpSGai0KYg==" spinCount="100000" sqref="B4:C4 E4:J4" name="Range1_4_3_2"/>
    <protectedRange algorithmName="SHA-512" hashValue="ON39YdpmFHfN9f47KpiRvqrKx0V9+erV1CNkpWzYhW/Qyc6aT8rEyCrvauWSYGZK2ia3o7vd3akF07acHAFpOA==" saltValue="yVW9XmDwTqEnmpSGai0KYg==" spinCount="100000" sqref="D4" name="Range1_1_2_6_1_2"/>
  </protectedRanges>
  <conditionalFormatting sqref="E2:J2">
    <cfRule type="cellIs" dxfId="5548" priority="14" operator="equal">
      <formula>200</formula>
    </cfRule>
  </conditionalFormatting>
  <conditionalFormatting sqref="F2">
    <cfRule type="top10" dxfId="5547" priority="15" rank="1"/>
  </conditionalFormatting>
  <conditionalFormatting sqref="G2">
    <cfRule type="top10" dxfId="5546" priority="16" rank="1"/>
  </conditionalFormatting>
  <conditionalFormatting sqref="H2">
    <cfRule type="top10" dxfId="5545" priority="17" rank="1"/>
  </conditionalFormatting>
  <conditionalFormatting sqref="I2">
    <cfRule type="top10" dxfId="5544" priority="18" rank="1"/>
  </conditionalFormatting>
  <conditionalFormatting sqref="J2">
    <cfRule type="top10" dxfId="5543" priority="19" rank="1"/>
  </conditionalFormatting>
  <conditionalFormatting sqref="E2">
    <cfRule type="top10" dxfId="5542" priority="20" rank="1"/>
  </conditionalFormatting>
  <conditionalFormatting sqref="E3:J3">
    <cfRule type="cellIs" dxfId="5541" priority="7" operator="greaterThanOrEqual">
      <formula>200</formula>
    </cfRule>
  </conditionalFormatting>
  <conditionalFormatting sqref="F3">
    <cfRule type="top10" dxfId="5540" priority="8" rank="1"/>
  </conditionalFormatting>
  <conditionalFormatting sqref="E3">
    <cfRule type="top10" dxfId="5539" priority="9" rank="1"/>
  </conditionalFormatting>
  <conditionalFormatting sqref="G3">
    <cfRule type="top10" dxfId="5538" priority="10" rank="1"/>
  </conditionalFormatting>
  <conditionalFormatting sqref="H3">
    <cfRule type="top10" dxfId="5537" priority="11" rank="1"/>
  </conditionalFormatting>
  <conditionalFormatting sqref="J3">
    <cfRule type="top10" dxfId="5536" priority="12" rank="1"/>
  </conditionalFormatting>
  <conditionalFormatting sqref="I3">
    <cfRule type="top10" dxfId="5535" priority="13" rank="1"/>
  </conditionalFormatting>
  <conditionalFormatting sqref="J4">
    <cfRule type="top10" dxfId="5534" priority="1" rank="1"/>
  </conditionalFormatting>
  <conditionalFormatting sqref="I4">
    <cfRule type="top10" dxfId="5533" priority="2" rank="1"/>
  </conditionalFormatting>
  <conditionalFormatting sqref="H4">
    <cfRule type="top10" dxfId="5532" priority="3" rank="1"/>
  </conditionalFormatting>
  <conditionalFormatting sqref="G4">
    <cfRule type="top10" dxfId="5531" priority="4" rank="1"/>
  </conditionalFormatting>
  <conditionalFormatting sqref="F4">
    <cfRule type="top10" dxfId="5530" priority="5" rank="1"/>
  </conditionalFormatting>
  <conditionalFormatting sqref="E4">
    <cfRule type="top10" dxfId="5529" priority="6" rank="1"/>
  </conditionalFormatting>
  <hyperlinks>
    <hyperlink ref="Q1" location="'National Rankings'!A1" display="Back to Ranking" xr:uid="{4E7201B2-B145-4278-89FC-4B42F724403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806401-9002-431B-8A68-FF2F9D98BF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D3624-5E10-42AA-996B-1C740180720E}">
  <sheetPr codeName="Sheet97"/>
  <dimension ref="A1:Q11"/>
  <sheetViews>
    <sheetView workbookViewId="0">
      <selection activeCell="A9" sqref="A9:O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15" t="s">
        <v>157</v>
      </c>
      <c r="C2" s="16">
        <v>44720</v>
      </c>
      <c r="D2" s="17" t="s">
        <v>79</v>
      </c>
      <c r="E2" s="18">
        <v>198</v>
      </c>
      <c r="F2" s="18">
        <v>197</v>
      </c>
      <c r="G2" s="18">
        <v>198</v>
      </c>
      <c r="H2" s="18">
        <v>195</v>
      </c>
      <c r="I2" s="18"/>
      <c r="J2" s="18"/>
      <c r="K2" s="21">
        <v>4</v>
      </c>
      <c r="L2" s="21">
        <v>788</v>
      </c>
      <c r="M2" s="22">
        <v>197</v>
      </c>
      <c r="N2" s="23">
        <v>2</v>
      </c>
      <c r="O2" s="24">
        <v>199</v>
      </c>
    </row>
    <row r="3" spans="1:17" x14ac:dyDescent="0.3">
      <c r="A3" s="14" t="s">
        <v>62</v>
      </c>
      <c r="B3" s="15" t="s">
        <v>157</v>
      </c>
      <c r="C3" s="16">
        <v>44747</v>
      </c>
      <c r="D3" s="17" t="s">
        <v>203</v>
      </c>
      <c r="E3" s="18">
        <v>198</v>
      </c>
      <c r="F3" s="18">
        <v>194</v>
      </c>
      <c r="G3" s="18">
        <v>194.001</v>
      </c>
      <c r="H3" s="18"/>
      <c r="I3" s="18"/>
      <c r="J3" s="18"/>
      <c r="K3" s="21">
        <v>3</v>
      </c>
      <c r="L3" s="21">
        <v>586.00099999999998</v>
      </c>
      <c r="M3" s="22">
        <v>195.33366666666666</v>
      </c>
      <c r="N3" s="23">
        <v>9</v>
      </c>
      <c r="O3" s="24">
        <v>204.33366666666666</v>
      </c>
    </row>
    <row r="4" spans="1:17" x14ac:dyDescent="0.3">
      <c r="A4" s="14" t="s">
        <v>62</v>
      </c>
      <c r="B4" s="15" t="s">
        <v>157</v>
      </c>
      <c r="C4" s="16">
        <v>44768</v>
      </c>
      <c r="D4" s="17" t="s">
        <v>195</v>
      </c>
      <c r="E4" s="18">
        <v>198.001</v>
      </c>
      <c r="F4" s="18">
        <v>197</v>
      </c>
      <c r="G4" s="18">
        <v>191</v>
      </c>
      <c r="H4" s="18"/>
      <c r="I4" s="18"/>
      <c r="J4" s="18"/>
      <c r="K4" s="21">
        <v>3</v>
      </c>
      <c r="L4" s="21">
        <v>586.00099999999998</v>
      </c>
      <c r="M4" s="22">
        <v>195.33366666666666</v>
      </c>
      <c r="N4" s="23">
        <v>2</v>
      </c>
      <c r="O4" s="24">
        <v>197.33366666666666</v>
      </c>
    </row>
    <row r="5" spans="1:17" x14ac:dyDescent="0.3">
      <c r="A5" s="14" t="s">
        <v>62</v>
      </c>
      <c r="B5" s="15" t="s">
        <v>157</v>
      </c>
      <c r="C5" s="16">
        <v>44775</v>
      </c>
      <c r="D5" s="17" t="s">
        <v>195</v>
      </c>
      <c r="E5" s="18">
        <v>193</v>
      </c>
      <c r="F5" s="18">
        <v>193</v>
      </c>
      <c r="G5" s="18">
        <v>191</v>
      </c>
      <c r="H5" s="18"/>
      <c r="I5" s="18"/>
      <c r="J5" s="18"/>
      <c r="K5" s="21">
        <v>3</v>
      </c>
      <c r="L5" s="21">
        <v>577</v>
      </c>
      <c r="M5" s="22">
        <v>192.33333333333334</v>
      </c>
      <c r="N5" s="23">
        <v>3</v>
      </c>
      <c r="O5" s="24">
        <v>195.33333333333334</v>
      </c>
    </row>
    <row r="6" spans="1:17" x14ac:dyDescent="0.3">
      <c r="A6" s="14" t="s">
        <v>37</v>
      </c>
      <c r="B6" s="15" t="s">
        <v>157</v>
      </c>
      <c r="C6" s="16">
        <v>44807</v>
      </c>
      <c r="D6" s="17" t="s">
        <v>241</v>
      </c>
      <c r="E6" s="18">
        <v>197</v>
      </c>
      <c r="F6" s="18">
        <v>198</v>
      </c>
      <c r="G6" s="18">
        <v>193</v>
      </c>
      <c r="H6" s="18">
        <v>194</v>
      </c>
      <c r="I6" s="18">
        <v>195</v>
      </c>
      <c r="J6" s="18">
        <v>197</v>
      </c>
      <c r="K6" s="21">
        <v>6</v>
      </c>
      <c r="L6" s="21">
        <v>1174</v>
      </c>
      <c r="M6" s="22">
        <v>195.66666666666666</v>
      </c>
      <c r="N6" s="23">
        <v>4</v>
      </c>
      <c r="O6" s="24">
        <v>199.66666666666666</v>
      </c>
    </row>
    <row r="7" spans="1:17" x14ac:dyDescent="0.3">
      <c r="A7" s="14" t="s">
        <v>62</v>
      </c>
      <c r="B7" s="15" t="s">
        <v>157</v>
      </c>
      <c r="C7" s="16">
        <v>44819</v>
      </c>
      <c r="D7" s="17" t="s">
        <v>257</v>
      </c>
      <c r="E7" s="18">
        <v>198</v>
      </c>
      <c r="F7" s="18">
        <v>197</v>
      </c>
      <c r="G7" s="18">
        <v>198</v>
      </c>
      <c r="H7" s="18"/>
      <c r="I7" s="18"/>
      <c r="J7" s="18"/>
      <c r="K7" s="21">
        <v>3</v>
      </c>
      <c r="L7" s="21">
        <v>593</v>
      </c>
      <c r="M7" s="22">
        <v>197.66666666666666</v>
      </c>
      <c r="N7" s="23">
        <v>2</v>
      </c>
      <c r="O7" s="24">
        <v>199.66666666666666</v>
      </c>
    </row>
    <row r="8" spans="1:17" x14ac:dyDescent="0.3">
      <c r="A8" s="14" t="s">
        <v>62</v>
      </c>
      <c r="B8" s="15" t="s">
        <v>157</v>
      </c>
      <c r="C8" s="16">
        <v>44817</v>
      </c>
      <c r="D8" s="17" t="s">
        <v>257</v>
      </c>
      <c r="E8" s="18">
        <v>197</v>
      </c>
      <c r="F8" s="18">
        <v>199</v>
      </c>
      <c r="G8" s="18">
        <v>197</v>
      </c>
      <c r="H8" s="18"/>
      <c r="I8" s="18"/>
      <c r="J8" s="18"/>
      <c r="K8" s="21">
        <v>3</v>
      </c>
      <c r="L8" s="21">
        <v>593</v>
      </c>
      <c r="M8" s="22">
        <v>197.66666666666666</v>
      </c>
      <c r="N8" s="23">
        <v>6</v>
      </c>
      <c r="O8" s="24">
        <v>203.66666666666666</v>
      </c>
    </row>
    <row r="9" spans="1:17" x14ac:dyDescent="0.3">
      <c r="A9" s="14" t="s">
        <v>62</v>
      </c>
      <c r="B9" s="15" t="s">
        <v>157</v>
      </c>
      <c r="C9" s="16">
        <v>44831</v>
      </c>
      <c r="D9" s="17" t="s">
        <v>195</v>
      </c>
      <c r="E9" s="18">
        <v>198</v>
      </c>
      <c r="F9" s="18">
        <v>195</v>
      </c>
      <c r="G9" s="18">
        <v>197</v>
      </c>
      <c r="H9" s="18"/>
      <c r="I9" s="18"/>
      <c r="J9" s="18"/>
      <c r="K9" s="21">
        <v>3</v>
      </c>
      <c r="L9" s="21">
        <f>SUM(E9:J9)</f>
        <v>590</v>
      </c>
      <c r="M9" s="22">
        <f>IFERROR(L9/K9,0)</f>
        <v>196.66666666666666</v>
      </c>
      <c r="N9" s="23">
        <v>6</v>
      </c>
      <c r="O9" s="24">
        <f>SUM(M9+N9)</f>
        <v>202.66666666666666</v>
      </c>
    </row>
    <row r="11" spans="1:17" x14ac:dyDescent="0.3">
      <c r="K11" s="8">
        <f>SUM(K2:K10)</f>
        <v>28</v>
      </c>
      <c r="L11" s="8">
        <f>SUM(L2:L10)</f>
        <v>5487.0020000000004</v>
      </c>
      <c r="M11" s="7">
        <f>SUM(L11/K11)</f>
        <v>195.96435714285715</v>
      </c>
      <c r="N11" s="8">
        <f>SUM(N2:N10)</f>
        <v>34</v>
      </c>
      <c r="O11" s="12">
        <f>SUM(M11+N11)</f>
        <v>229.96435714285715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25"/>
    <protectedRange algorithmName="SHA-512" hashValue="ON39YdpmFHfN9f47KpiRvqrKx0V9+erV1CNkpWzYhW/Qyc6aT8rEyCrvauWSYGZK2ia3o7vd3akF07acHAFpOA==" saltValue="yVW9XmDwTqEnmpSGai0KYg==" spinCount="100000" sqref="D2" name="Range1_1_25"/>
    <protectedRange algorithmName="SHA-512" hashValue="ON39YdpmFHfN9f47KpiRvqrKx0V9+erV1CNkpWzYhW/Qyc6aT8rEyCrvauWSYGZK2ia3o7vd3akF07acHAFpOA==" saltValue="yVW9XmDwTqEnmpSGai0KYg==" spinCount="100000" sqref="E2:H2" name="Range1_3_6"/>
    <protectedRange algorithmName="SHA-512" hashValue="ON39YdpmFHfN9f47KpiRvqrKx0V9+erV1CNkpWzYhW/Qyc6aT8rEyCrvauWSYGZK2ia3o7vd3akF07acHAFpOA==" saltValue="yVW9XmDwTqEnmpSGai0KYg==" spinCount="100000" sqref="I3:J3 B3:C3" name="Range1_24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E4:J4 B4:C4" name="Range1_10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B5:C5 E5:J5" name="Range1_11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6:J6 B6:C6" name="Range1_4_3_2"/>
    <protectedRange algorithmName="SHA-512" hashValue="ON39YdpmFHfN9f47KpiRvqrKx0V9+erV1CNkpWzYhW/Qyc6aT8rEyCrvauWSYGZK2ia3o7vd3akF07acHAFpOA==" saltValue="yVW9XmDwTqEnmpSGai0KYg==" spinCount="100000" sqref="D6" name="Range1_1_2_6_1_2"/>
    <protectedRange algorithmName="SHA-512" hashValue="ON39YdpmFHfN9f47KpiRvqrKx0V9+erV1CNkpWzYhW/Qyc6aT8rEyCrvauWSYGZK2ia3o7vd3akF07acHAFpOA==" saltValue="yVW9XmDwTqEnmpSGai0KYg==" spinCount="100000" sqref="B7:C7 E7:J7" name="Range1_4_1_1_1_2"/>
    <protectedRange algorithmName="SHA-512" hashValue="ON39YdpmFHfN9f47KpiRvqrKx0V9+erV1CNkpWzYhW/Qyc6aT8rEyCrvauWSYGZK2ia3o7vd3akF07acHAFpOA==" saltValue="yVW9XmDwTqEnmpSGai0KYg==" spinCount="100000" sqref="D7" name="Range1_1_4_1_1_1_1"/>
    <protectedRange algorithmName="SHA-512" hashValue="ON39YdpmFHfN9f47KpiRvqrKx0V9+erV1CNkpWzYhW/Qyc6aT8rEyCrvauWSYGZK2ia3o7vd3akF07acHAFpOA==" saltValue="yVW9XmDwTqEnmpSGai0KYg==" spinCount="100000" sqref="B8:C8 E8:J8" name="Range1_6_1_1_1"/>
    <protectedRange algorithmName="SHA-512" hashValue="ON39YdpmFHfN9f47KpiRvqrKx0V9+erV1CNkpWzYhW/Qyc6aT8rEyCrvauWSYGZK2ia3o7vd3akF07acHAFpOA==" saltValue="yVW9XmDwTqEnmpSGai0KYg==" spinCount="100000" sqref="D8" name="Range1_1_6_1_1_1"/>
    <protectedRange algorithmName="SHA-512" hashValue="ON39YdpmFHfN9f47KpiRvqrKx0V9+erV1CNkpWzYhW/Qyc6aT8rEyCrvauWSYGZK2ia3o7vd3akF07acHAFpOA==" saltValue="yVW9XmDwTqEnmpSGai0KYg==" spinCount="100000" sqref="B9:C9 E9:J9" name="Range1_5_13"/>
    <protectedRange algorithmName="SHA-512" hashValue="ON39YdpmFHfN9f47KpiRvqrKx0V9+erV1CNkpWzYhW/Qyc6aT8rEyCrvauWSYGZK2ia3o7vd3akF07acHAFpOA==" saltValue="yVW9XmDwTqEnmpSGai0KYg==" spinCount="100000" sqref="D9" name="Range1_1_3_13"/>
  </protectedRanges>
  <conditionalFormatting sqref="F2">
    <cfRule type="top10" dxfId="5528" priority="50" rank="1"/>
  </conditionalFormatting>
  <conditionalFormatting sqref="I2">
    <cfRule type="top10" dxfId="5527" priority="47" rank="1"/>
    <cfRule type="top10" dxfId="5526" priority="52" rank="1"/>
  </conditionalFormatting>
  <conditionalFormatting sqref="E2">
    <cfRule type="top10" dxfId="5525" priority="51" rank="1"/>
  </conditionalFormatting>
  <conditionalFormatting sqref="G2">
    <cfRule type="top10" dxfId="5524" priority="49" rank="1"/>
  </conditionalFormatting>
  <conditionalFormatting sqref="H2">
    <cfRule type="top10" dxfId="5523" priority="48" rank="1"/>
  </conditionalFormatting>
  <conditionalFormatting sqref="J2">
    <cfRule type="top10" dxfId="5522" priority="46" rank="1"/>
  </conditionalFormatting>
  <conditionalFormatting sqref="E2:J2">
    <cfRule type="cellIs" dxfId="5521" priority="45" operator="greaterThanOrEqual">
      <formula>200</formula>
    </cfRule>
  </conditionalFormatting>
  <conditionalFormatting sqref="F3">
    <cfRule type="top10" dxfId="5520" priority="43" rank="1"/>
  </conditionalFormatting>
  <conditionalFormatting sqref="G3">
    <cfRule type="top10" dxfId="5519" priority="42" rank="1"/>
  </conditionalFormatting>
  <conditionalFormatting sqref="H3">
    <cfRule type="top10" dxfId="5518" priority="41" rank="1"/>
  </conditionalFormatting>
  <conditionalFormatting sqref="I3">
    <cfRule type="top10" dxfId="5517" priority="39" rank="1"/>
  </conditionalFormatting>
  <conditionalFormatting sqref="J3">
    <cfRule type="top10" dxfId="5516" priority="40" rank="1"/>
  </conditionalFormatting>
  <conditionalFormatting sqref="E3">
    <cfRule type="top10" dxfId="5515" priority="44" rank="1"/>
  </conditionalFormatting>
  <conditionalFormatting sqref="E4:J4">
    <cfRule type="cellIs" dxfId="5514" priority="32" operator="equal">
      <formula>200</formula>
    </cfRule>
  </conditionalFormatting>
  <conditionalFormatting sqref="F5">
    <cfRule type="top10" dxfId="5513" priority="26" rank="1"/>
  </conditionalFormatting>
  <conditionalFormatting sqref="G5">
    <cfRule type="top10" dxfId="5512" priority="27" rank="1"/>
  </conditionalFormatting>
  <conditionalFormatting sqref="H5">
    <cfRule type="top10" dxfId="5511" priority="28" rank="1"/>
  </conditionalFormatting>
  <conditionalFormatting sqref="I5">
    <cfRule type="top10" dxfId="5510" priority="29" rank="1"/>
  </conditionalFormatting>
  <conditionalFormatting sqref="J5">
    <cfRule type="top10" dxfId="5509" priority="30" rank="1"/>
  </conditionalFormatting>
  <conditionalFormatting sqref="E5">
    <cfRule type="top10" dxfId="5508" priority="31" rank="1"/>
  </conditionalFormatting>
  <conditionalFormatting sqref="E5:J5">
    <cfRule type="cellIs" dxfId="5507" priority="25" operator="equal">
      <formula>200</formula>
    </cfRule>
  </conditionalFormatting>
  <conditionalFormatting sqref="F4">
    <cfRule type="top10" dxfId="5506" priority="33" rank="1"/>
  </conditionalFormatting>
  <conditionalFormatting sqref="G4">
    <cfRule type="top10" dxfId="5505" priority="34" rank="1"/>
  </conditionalFormatting>
  <conditionalFormatting sqref="H4">
    <cfRule type="top10" dxfId="5504" priority="35" rank="1"/>
  </conditionalFormatting>
  <conditionalFormatting sqref="I4">
    <cfRule type="top10" dxfId="5503" priority="36" rank="1"/>
  </conditionalFormatting>
  <conditionalFormatting sqref="J4">
    <cfRule type="top10" dxfId="5502" priority="37" rank="1"/>
  </conditionalFormatting>
  <conditionalFormatting sqref="E4">
    <cfRule type="top10" dxfId="5501" priority="38" rank="1"/>
  </conditionalFormatting>
  <conditionalFormatting sqref="J6">
    <cfRule type="top10" dxfId="5500" priority="19" rank="1"/>
  </conditionalFormatting>
  <conditionalFormatting sqref="I6">
    <cfRule type="top10" dxfId="5499" priority="20" rank="1"/>
  </conditionalFormatting>
  <conditionalFormatting sqref="H6">
    <cfRule type="top10" dxfId="5498" priority="21" rank="1"/>
  </conditionalFormatting>
  <conditionalFormatting sqref="G6">
    <cfRule type="top10" dxfId="5497" priority="22" rank="1"/>
  </conditionalFormatting>
  <conditionalFormatting sqref="F6">
    <cfRule type="top10" dxfId="5496" priority="23" rank="1"/>
  </conditionalFormatting>
  <conditionalFormatting sqref="E6">
    <cfRule type="top10" dxfId="5495" priority="24" rank="1"/>
  </conditionalFormatting>
  <conditionalFormatting sqref="E7">
    <cfRule type="top10" dxfId="5494" priority="18" rank="1"/>
  </conditionalFormatting>
  <conditionalFormatting sqref="F7">
    <cfRule type="top10" dxfId="5493" priority="17" rank="1"/>
  </conditionalFormatting>
  <conditionalFormatting sqref="G7">
    <cfRule type="top10" dxfId="5492" priority="16" rank="1"/>
  </conditionalFormatting>
  <conditionalFormatting sqref="H7">
    <cfRule type="top10" dxfId="5491" priority="15" rank="1"/>
  </conditionalFormatting>
  <conditionalFormatting sqref="I7">
    <cfRule type="top10" dxfId="5490" priority="14" rank="1"/>
  </conditionalFormatting>
  <conditionalFormatting sqref="J7">
    <cfRule type="top10" dxfId="5489" priority="13" rank="1"/>
  </conditionalFormatting>
  <conditionalFormatting sqref="E8">
    <cfRule type="top10" dxfId="5488" priority="12" rank="1"/>
  </conditionalFormatting>
  <conditionalFormatting sqref="F8">
    <cfRule type="top10" dxfId="5487" priority="11" rank="1"/>
  </conditionalFormatting>
  <conditionalFormatting sqref="G8">
    <cfRule type="top10" dxfId="5486" priority="10" rank="1"/>
  </conditionalFormatting>
  <conditionalFormatting sqref="H8">
    <cfRule type="top10" dxfId="5485" priority="9" rank="1"/>
  </conditionalFormatting>
  <conditionalFormatting sqref="I8">
    <cfRule type="top10" dxfId="5484" priority="8" rank="1"/>
  </conditionalFormatting>
  <conditionalFormatting sqref="J8">
    <cfRule type="top10" dxfId="5483" priority="7" rank="1"/>
  </conditionalFormatting>
  <conditionalFormatting sqref="I9">
    <cfRule type="top10" dxfId="5482" priority="6" rank="1"/>
  </conditionalFormatting>
  <conditionalFormatting sqref="H9">
    <cfRule type="top10" dxfId="5481" priority="2" rank="1"/>
  </conditionalFormatting>
  <conditionalFormatting sqref="J9">
    <cfRule type="top10" dxfId="5480" priority="3" rank="1"/>
  </conditionalFormatting>
  <conditionalFormatting sqref="G9">
    <cfRule type="top10" dxfId="5479" priority="5" rank="1"/>
  </conditionalFormatting>
  <conditionalFormatting sqref="F9">
    <cfRule type="top10" dxfId="5478" priority="4" rank="1"/>
  </conditionalFormatting>
  <conditionalFormatting sqref="E9">
    <cfRule type="top10" dxfId="5477" priority="1" rank="1"/>
  </conditionalFormatting>
  <hyperlinks>
    <hyperlink ref="Q1" location="'National Rankings'!A1" display="Back to Ranking" xr:uid="{D6EB447A-4FF8-4661-94E4-CFA7DD7C6D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DD13C1-7570-4491-B6AF-B8041665A7A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930EB-1654-4208-AE47-324F7CCDBE8A}">
  <sheetPr codeName="Sheet98"/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15" t="s">
        <v>159</v>
      </c>
      <c r="C2" s="16">
        <v>44713</v>
      </c>
      <c r="D2" s="17" t="s">
        <v>79</v>
      </c>
      <c r="E2" s="18">
        <v>187</v>
      </c>
      <c r="F2" s="18">
        <v>180</v>
      </c>
      <c r="G2" s="18">
        <v>194</v>
      </c>
      <c r="H2" s="18">
        <v>195</v>
      </c>
      <c r="I2" s="18"/>
      <c r="J2" s="18"/>
      <c r="K2" s="21">
        <v>4</v>
      </c>
      <c r="L2" s="21">
        <v>756</v>
      </c>
      <c r="M2" s="22">
        <v>189</v>
      </c>
      <c r="N2" s="23">
        <v>2</v>
      </c>
      <c r="O2" s="24">
        <v>191</v>
      </c>
    </row>
    <row r="4" spans="1:17" x14ac:dyDescent="0.3">
      <c r="K4" s="8">
        <f>SUM(K2:K3)</f>
        <v>4</v>
      </c>
      <c r="L4" s="8">
        <f>SUM(L2:L3)</f>
        <v>756</v>
      </c>
      <c r="M4" s="7">
        <f>SUM(L4/K4)</f>
        <v>189</v>
      </c>
      <c r="N4" s="8">
        <f>SUM(N2:N3)</f>
        <v>2</v>
      </c>
      <c r="O4" s="12">
        <f>SUM(M4+N4)</f>
        <v>191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5_1"/>
    <protectedRange algorithmName="SHA-512" hashValue="ON39YdpmFHfN9f47KpiRvqrKx0V9+erV1CNkpWzYhW/Qyc6aT8rEyCrvauWSYGZK2ia3o7vd3akF07acHAFpOA==" saltValue="yVW9XmDwTqEnmpSGai0KYg==" spinCount="100000" sqref="D2" name="Range1_1_25_1"/>
    <protectedRange algorithmName="SHA-512" hashValue="ON39YdpmFHfN9f47KpiRvqrKx0V9+erV1CNkpWzYhW/Qyc6aT8rEyCrvauWSYGZK2ia3o7vd3akF07acHAFpOA==" saltValue="yVW9XmDwTqEnmpSGai0KYg==" spinCount="100000" sqref="E2:H2" name="Range1_3_6_1"/>
  </protectedRanges>
  <conditionalFormatting sqref="F2">
    <cfRule type="top10" dxfId="5476" priority="6" rank="1"/>
  </conditionalFormatting>
  <conditionalFormatting sqref="I2">
    <cfRule type="top10" dxfId="5475" priority="3" rank="1"/>
    <cfRule type="top10" dxfId="5474" priority="8" rank="1"/>
  </conditionalFormatting>
  <conditionalFormatting sqref="E2">
    <cfRule type="top10" dxfId="5473" priority="7" rank="1"/>
  </conditionalFormatting>
  <conditionalFormatting sqref="G2">
    <cfRule type="top10" dxfId="5472" priority="5" rank="1"/>
  </conditionalFormatting>
  <conditionalFormatting sqref="H2">
    <cfRule type="top10" dxfId="5471" priority="4" rank="1"/>
  </conditionalFormatting>
  <conditionalFormatting sqref="J2">
    <cfRule type="top10" dxfId="5470" priority="2" rank="1"/>
  </conditionalFormatting>
  <conditionalFormatting sqref="E2:J2">
    <cfRule type="cellIs" dxfId="5469" priority="1" operator="greaterThanOrEqual">
      <formula>200</formula>
    </cfRule>
  </conditionalFormatting>
  <hyperlinks>
    <hyperlink ref="Q1" location="'National Rankings'!A1" display="Back to Ranking" xr:uid="{4340838E-9666-4959-A4B7-49F9BCDD15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C66E9E-C88E-4E7F-9DC1-F9BF289A468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CC35B-EBEC-4E94-AFF5-EF9A177F5034}">
  <sheetPr codeName="Sheet21"/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93</v>
      </c>
      <c r="C2" s="16">
        <v>44661</v>
      </c>
      <c r="D2" s="17" t="s">
        <v>77</v>
      </c>
      <c r="E2" s="18">
        <v>146</v>
      </c>
      <c r="F2" s="18">
        <v>177</v>
      </c>
      <c r="G2" s="18">
        <v>176</v>
      </c>
      <c r="H2" s="18">
        <v>174</v>
      </c>
      <c r="I2" s="18"/>
      <c r="J2" s="18"/>
      <c r="K2" s="21">
        <v>4</v>
      </c>
      <c r="L2" s="21">
        <v>673</v>
      </c>
      <c r="M2" s="22">
        <v>168.25</v>
      </c>
      <c r="N2" s="23">
        <v>2</v>
      </c>
      <c r="O2" s="24">
        <v>170.25</v>
      </c>
    </row>
    <row r="4" spans="1:17" x14ac:dyDescent="0.3">
      <c r="K4" s="8">
        <f>SUM(K2:K3)</f>
        <v>4</v>
      </c>
      <c r="L4" s="8">
        <f>SUM(L2:L3)</f>
        <v>673</v>
      </c>
      <c r="M4" s="7">
        <f>SUM(L4/K4)</f>
        <v>168.25</v>
      </c>
      <c r="N4" s="8">
        <f>SUM(N2:N3)</f>
        <v>2</v>
      </c>
      <c r="O4" s="12">
        <f>SUM(M4+N4)</f>
        <v>170.25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2"/>
    <protectedRange algorithmName="SHA-512" hashValue="ON39YdpmFHfN9f47KpiRvqrKx0V9+erV1CNkpWzYhW/Qyc6aT8rEyCrvauWSYGZK2ia3o7vd3akF07acHAFpOA==" saltValue="yVW9XmDwTqEnmpSGai0KYg==" spinCount="100000" sqref="D2" name="Range1_1_3_2"/>
  </protectedRanges>
  <conditionalFormatting sqref="F2">
    <cfRule type="top10" dxfId="5468" priority="2" rank="1"/>
  </conditionalFormatting>
  <conditionalFormatting sqref="G2">
    <cfRule type="top10" dxfId="5467" priority="3" rank="1"/>
  </conditionalFormatting>
  <conditionalFormatting sqref="H2">
    <cfRule type="top10" dxfId="5466" priority="4" rank="1"/>
  </conditionalFormatting>
  <conditionalFormatting sqref="I2">
    <cfRule type="top10" dxfId="5465" priority="5" rank="1"/>
  </conditionalFormatting>
  <conditionalFormatting sqref="J2">
    <cfRule type="top10" dxfId="5464" priority="6" rank="1"/>
  </conditionalFormatting>
  <conditionalFormatting sqref="E2">
    <cfRule type="top10" dxfId="5463" priority="7" rank="1"/>
  </conditionalFormatting>
  <conditionalFormatting sqref="E2:J2">
    <cfRule type="cellIs" dxfId="5462" priority="1" operator="equal">
      <formula>200</formula>
    </cfRule>
  </conditionalFormatting>
  <hyperlinks>
    <hyperlink ref="Q1" location="'National Rankings'!A1" display="Back to Ranking" xr:uid="{F333C318-E73D-410E-96C7-D9A13884B46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8F9FBB-E77F-465F-AE5E-E062C41141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0CCF8-30A5-4931-8CBB-B444F5ABFDCD}">
  <sheetPr codeName="Sheet22"/>
  <dimension ref="A1:Q7"/>
  <sheetViews>
    <sheetView workbookViewId="0">
      <selection activeCell="A5" sqref="A5:O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94</v>
      </c>
      <c r="C2" s="16">
        <v>44653</v>
      </c>
      <c r="D2" s="17" t="s">
        <v>86</v>
      </c>
      <c r="E2" s="18">
        <v>189</v>
      </c>
      <c r="F2" s="18">
        <v>189</v>
      </c>
      <c r="G2" s="18">
        <v>189</v>
      </c>
      <c r="H2" s="18">
        <v>187</v>
      </c>
      <c r="I2" s="18"/>
      <c r="J2" s="18"/>
      <c r="K2" s="21">
        <v>4</v>
      </c>
      <c r="L2" s="21">
        <v>754</v>
      </c>
      <c r="M2" s="22">
        <v>188.5</v>
      </c>
      <c r="N2" s="23">
        <v>3</v>
      </c>
      <c r="O2" s="24">
        <v>191.5</v>
      </c>
    </row>
    <row r="3" spans="1:17" x14ac:dyDescent="0.3">
      <c r="A3" s="43" t="s">
        <v>22</v>
      </c>
      <c r="B3" s="52" t="s">
        <v>94</v>
      </c>
      <c r="C3" s="53">
        <v>44701</v>
      </c>
      <c r="D3" s="54" t="s">
        <v>86</v>
      </c>
      <c r="E3" s="55">
        <v>181</v>
      </c>
      <c r="F3" s="55">
        <v>183</v>
      </c>
      <c r="G3" s="55">
        <v>182</v>
      </c>
      <c r="H3" s="55"/>
      <c r="I3" s="55"/>
      <c r="J3" s="55"/>
      <c r="K3" s="56">
        <v>3</v>
      </c>
      <c r="L3" s="56">
        <v>546</v>
      </c>
      <c r="M3" s="57">
        <v>182</v>
      </c>
      <c r="N3" s="58">
        <v>2</v>
      </c>
      <c r="O3" s="59">
        <v>184</v>
      </c>
    </row>
    <row r="4" spans="1:17" x14ac:dyDescent="0.3">
      <c r="A4" s="14" t="s">
        <v>37</v>
      </c>
      <c r="B4" s="15" t="s">
        <v>94</v>
      </c>
      <c r="C4" s="16">
        <v>44751</v>
      </c>
      <c r="D4" s="17" t="s">
        <v>201</v>
      </c>
      <c r="E4" s="18">
        <v>196</v>
      </c>
      <c r="F4" s="18">
        <v>197</v>
      </c>
      <c r="G4" s="18">
        <v>196</v>
      </c>
      <c r="H4" s="18"/>
      <c r="I4" s="18"/>
      <c r="J4" s="18"/>
      <c r="K4" s="21">
        <v>3</v>
      </c>
      <c r="L4" s="21">
        <v>589</v>
      </c>
      <c r="M4" s="22">
        <v>196.33333333333334</v>
      </c>
      <c r="N4" s="23">
        <v>3</v>
      </c>
      <c r="O4" s="24">
        <v>199.33333333333334</v>
      </c>
    </row>
    <row r="5" spans="1:17" x14ac:dyDescent="0.3">
      <c r="A5" s="14" t="s">
        <v>37</v>
      </c>
      <c r="B5" s="15" t="s">
        <v>94</v>
      </c>
      <c r="C5" s="16">
        <v>44807</v>
      </c>
      <c r="D5" s="17" t="s">
        <v>235</v>
      </c>
      <c r="E5" s="18">
        <v>192</v>
      </c>
      <c r="F5" s="18">
        <v>194</v>
      </c>
      <c r="G5" s="18">
        <v>192</v>
      </c>
      <c r="H5" s="18">
        <v>195</v>
      </c>
      <c r="I5" s="18"/>
      <c r="J5" s="18"/>
      <c r="K5" s="21">
        <v>4</v>
      </c>
      <c r="L5" s="21">
        <v>773</v>
      </c>
      <c r="M5" s="22">
        <v>193.25</v>
      </c>
      <c r="N5" s="23">
        <v>4</v>
      </c>
      <c r="O5" s="24">
        <v>197.25</v>
      </c>
    </row>
    <row r="7" spans="1:17" x14ac:dyDescent="0.3">
      <c r="K7" s="8">
        <f>SUM(K2:K6)</f>
        <v>14</v>
      </c>
      <c r="L7" s="8">
        <f>SUM(L2:L6)</f>
        <v>2662</v>
      </c>
      <c r="M7" s="7">
        <f>SUM(L7/K7)</f>
        <v>190.14285714285714</v>
      </c>
      <c r="N7" s="8">
        <f>SUM(N2:N6)</f>
        <v>12</v>
      </c>
      <c r="O7" s="12">
        <f>SUM(M7+N7)</f>
        <v>202.14285714285714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" name="Range1_6_1_1"/>
    <protectedRange algorithmName="SHA-512" hashValue="ON39YdpmFHfN9f47KpiRvqrKx0V9+erV1CNkpWzYhW/Qyc6aT8rEyCrvauWSYGZK2ia3o7vd3akF07acHAFpOA==" saltValue="yVW9XmDwTqEnmpSGai0KYg==" spinCount="100000" sqref="B2:C2" name="Range1_1_2_1_2_1"/>
    <protectedRange algorithmName="SHA-512" hashValue="ON39YdpmFHfN9f47KpiRvqrKx0V9+erV1CNkpWzYhW/Qyc6aT8rEyCrvauWSYGZK2ia3o7vd3akF07acHAFpOA==" saltValue="yVW9XmDwTqEnmpSGai0KYg==" spinCount="100000" sqref="D2" name="Range1_1_1_2_3_1"/>
    <protectedRange algorithmName="SHA-512" hashValue="ON39YdpmFHfN9f47KpiRvqrKx0V9+erV1CNkpWzYhW/Qyc6aT8rEyCrvauWSYGZK2ia3o7vd3akF07acHAFpOA==" saltValue="yVW9XmDwTqEnmpSGai0KYg==" spinCount="100000" sqref="B3:C3 I3:J3" name="Range1_25"/>
    <protectedRange algorithmName="SHA-512" hashValue="ON39YdpmFHfN9f47KpiRvqrKx0V9+erV1CNkpWzYhW/Qyc6aT8rEyCrvauWSYGZK2ia3o7vd3akF07acHAFpOA==" saltValue="yVW9XmDwTqEnmpSGai0KYg==" spinCount="100000" sqref="D3" name="Range1_1_25"/>
    <protectedRange algorithmName="SHA-512" hashValue="ON39YdpmFHfN9f47KpiRvqrKx0V9+erV1CNkpWzYhW/Qyc6aT8rEyCrvauWSYGZK2ia3o7vd3akF07acHAFpOA==" saltValue="yVW9XmDwTqEnmpSGai0KYg==" spinCount="100000" sqref="E3:H3" name="Range1_3_6"/>
    <protectedRange algorithmName="SHA-512" hashValue="ON39YdpmFHfN9f47KpiRvqrKx0V9+erV1CNkpWzYhW/Qyc6aT8rEyCrvauWSYGZK2ia3o7vd3akF07acHAFpOA==" saltValue="yVW9XmDwTqEnmpSGai0KYg==" spinCount="100000" sqref="B4:C4 I4:J4" name="Range1_24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E4:H4" name="Range1_3_5"/>
    <protectedRange algorithmName="SHA-512" hashValue="ON39YdpmFHfN9f47KpiRvqrKx0V9+erV1CNkpWzYhW/Qyc6aT8rEyCrvauWSYGZK2ia3o7vd3akF07acHAFpOA==" saltValue="yVW9XmDwTqEnmpSGai0KYg==" spinCount="100000" sqref="B5:C5 E5:J5" name="Range1_4_3_2"/>
    <protectedRange algorithmName="SHA-512" hashValue="ON39YdpmFHfN9f47KpiRvqrKx0V9+erV1CNkpWzYhW/Qyc6aT8rEyCrvauWSYGZK2ia3o7vd3akF07acHAFpOA==" saltValue="yVW9XmDwTqEnmpSGai0KYg==" spinCount="100000" sqref="D5" name="Range1_1_2_6_1_2"/>
  </protectedRanges>
  <conditionalFormatting sqref="F2">
    <cfRule type="top10" dxfId="5461" priority="22" rank="1"/>
  </conditionalFormatting>
  <conditionalFormatting sqref="G2">
    <cfRule type="top10" dxfId="5460" priority="23" rank="1"/>
  </conditionalFormatting>
  <conditionalFormatting sqref="H2">
    <cfRule type="top10" dxfId="5459" priority="24" rank="1"/>
  </conditionalFormatting>
  <conditionalFormatting sqref="I2">
    <cfRule type="top10" dxfId="5458" priority="25" rank="1"/>
  </conditionalFormatting>
  <conditionalFormatting sqref="J2">
    <cfRule type="top10" dxfId="5457" priority="26" rank="1"/>
  </conditionalFormatting>
  <conditionalFormatting sqref="E2">
    <cfRule type="top10" dxfId="5456" priority="27" rank="1"/>
  </conditionalFormatting>
  <conditionalFormatting sqref="E2:J2">
    <cfRule type="cellIs" dxfId="5455" priority="21" operator="equal">
      <formula>200</formula>
    </cfRule>
  </conditionalFormatting>
  <conditionalFormatting sqref="E3:J3">
    <cfRule type="cellIs" dxfId="5454" priority="13" operator="greaterThanOrEqual">
      <formula>200</formula>
    </cfRule>
  </conditionalFormatting>
  <conditionalFormatting sqref="F3">
    <cfRule type="top10" dxfId="5453" priority="14" rank="1"/>
  </conditionalFormatting>
  <conditionalFormatting sqref="I3">
    <cfRule type="top10" dxfId="5452" priority="15" rank="1"/>
    <cfRule type="top10" dxfId="5451" priority="16" rank="1"/>
  </conditionalFormatting>
  <conditionalFormatting sqref="E3">
    <cfRule type="top10" dxfId="5450" priority="17" rank="1"/>
  </conditionalFormatting>
  <conditionalFormatting sqref="G3">
    <cfRule type="top10" dxfId="5449" priority="18" rank="1"/>
  </conditionalFormatting>
  <conditionalFormatting sqref="H3">
    <cfRule type="top10" dxfId="5448" priority="19" rank="1"/>
  </conditionalFormatting>
  <conditionalFormatting sqref="J3">
    <cfRule type="top10" dxfId="5447" priority="20" rank="1"/>
  </conditionalFormatting>
  <conditionalFormatting sqref="F4">
    <cfRule type="top10" dxfId="5446" priority="11" rank="1"/>
  </conditionalFormatting>
  <conditionalFormatting sqref="G4">
    <cfRule type="top10" dxfId="5445" priority="10" rank="1"/>
  </conditionalFormatting>
  <conditionalFormatting sqref="H4">
    <cfRule type="top10" dxfId="5444" priority="9" rank="1"/>
  </conditionalFormatting>
  <conditionalFormatting sqref="I4">
    <cfRule type="top10" dxfId="5443" priority="7" rank="1"/>
  </conditionalFormatting>
  <conditionalFormatting sqref="J4">
    <cfRule type="top10" dxfId="5442" priority="8" rank="1"/>
  </conditionalFormatting>
  <conditionalFormatting sqref="E4">
    <cfRule type="top10" dxfId="5441" priority="12" rank="1"/>
  </conditionalFormatting>
  <conditionalFormatting sqref="J5">
    <cfRule type="top10" dxfId="5440" priority="1" rank="1"/>
  </conditionalFormatting>
  <conditionalFormatting sqref="I5">
    <cfRule type="top10" dxfId="5439" priority="2" rank="1"/>
  </conditionalFormatting>
  <conditionalFormatting sqref="H5">
    <cfRule type="top10" dxfId="5438" priority="3" rank="1"/>
  </conditionalFormatting>
  <conditionalFormatting sqref="G5">
    <cfRule type="top10" dxfId="5437" priority="4" rank="1"/>
  </conditionalFormatting>
  <conditionalFormatting sqref="F5">
    <cfRule type="top10" dxfId="5436" priority="5" rank="1"/>
  </conditionalFormatting>
  <conditionalFormatting sqref="E5">
    <cfRule type="top10" dxfId="5435" priority="6" rank="1"/>
  </conditionalFormatting>
  <hyperlinks>
    <hyperlink ref="Q1" location="'National Rankings'!A1" display="Back to Ranking" xr:uid="{4D67887E-B344-42A8-9224-FA56DA2415A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FC7D25-0BD0-4183-9C6B-0E723092145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26A13-B7DE-4561-BB03-BC0B83A16BF9}">
  <dimension ref="A1:Q4"/>
  <sheetViews>
    <sheetView workbookViewId="0">
      <selection activeCell="B2" sqref="B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207</v>
      </c>
      <c r="C2" s="16">
        <v>44751</v>
      </c>
      <c r="D2" s="17" t="s">
        <v>38</v>
      </c>
      <c r="E2" s="18">
        <v>169</v>
      </c>
      <c r="F2" s="18">
        <v>169</v>
      </c>
      <c r="G2" s="18">
        <v>169</v>
      </c>
      <c r="H2" s="18">
        <v>176</v>
      </c>
      <c r="I2" s="18"/>
      <c r="J2" s="18"/>
      <c r="K2" s="21">
        <v>4</v>
      </c>
      <c r="L2" s="21">
        <v>683</v>
      </c>
      <c r="M2" s="22">
        <v>170.75</v>
      </c>
      <c r="N2" s="23">
        <v>2</v>
      </c>
      <c r="O2" s="24">
        <v>172.75</v>
      </c>
    </row>
    <row r="4" spans="1:17" x14ac:dyDescent="0.3">
      <c r="K4" s="8">
        <f>SUM(K2:K3)</f>
        <v>4</v>
      </c>
      <c r="L4" s="8">
        <f>SUM(L2:L3)</f>
        <v>683</v>
      </c>
      <c r="M4" s="7">
        <f>SUM(L4/K4)</f>
        <v>170.75</v>
      </c>
      <c r="N4" s="8">
        <f>SUM(N2:N3)</f>
        <v>2</v>
      </c>
      <c r="O4" s="12">
        <f>SUM(M4+N4)</f>
        <v>172.75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4_1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E2:H2" name="Range1_3_5_1"/>
  </protectedRanges>
  <conditionalFormatting sqref="F2">
    <cfRule type="top10" dxfId="5434" priority="5" rank="1"/>
  </conditionalFormatting>
  <conditionalFormatting sqref="G2">
    <cfRule type="top10" dxfId="5433" priority="4" rank="1"/>
  </conditionalFormatting>
  <conditionalFormatting sqref="H2">
    <cfRule type="top10" dxfId="5432" priority="3" rank="1"/>
  </conditionalFormatting>
  <conditionalFormatting sqref="I2">
    <cfRule type="top10" dxfId="5431" priority="1" rank="1"/>
  </conditionalFormatting>
  <conditionalFormatting sqref="J2">
    <cfRule type="top10" dxfId="5430" priority="2" rank="1"/>
  </conditionalFormatting>
  <conditionalFormatting sqref="E2">
    <cfRule type="top10" dxfId="5429" priority="6" rank="1"/>
  </conditionalFormatting>
  <hyperlinks>
    <hyperlink ref="Q1" location="'National Rankings'!A1" display="Back to Ranking" xr:uid="{43197658-3A2F-4CB0-BE4B-1C68ACC5A69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AE259A-1A0C-4893-8BB5-43A8FD4D3B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2DC6-C4CF-4E76-BC7A-B8C3BCB042AE}">
  <sheetPr codeName="Sheet99"/>
  <dimension ref="A1:Q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131</v>
      </c>
      <c r="C2" s="16">
        <v>44692</v>
      </c>
      <c r="D2" s="17" t="s">
        <v>79</v>
      </c>
      <c r="E2" s="18">
        <v>192</v>
      </c>
      <c r="F2" s="18">
        <v>189</v>
      </c>
      <c r="G2" s="18">
        <v>0</v>
      </c>
      <c r="H2" s="18">
        <v>0</v>
      </c>
      <c r="I2" s="18"/>
      <c r="J2" s="18"/>
      <c r="K2" s="21">
        <v>4</v>
      </c>
      <c r="L2" s="21">
        <v>381</v>
      </c>
      <c r="M2" s="22">
        <v>95.25</v>
      </c>
      <c r="N2" s="23">
        <v>2</v>
      </c>
      <c r="O2" s="24">
        <v>97.25</v>
      </c>
    </row>
    <row r="3" spans="1:17" x14ac:dyDescent="0.3">
      <c r="A3" s="14" t="s">
        <v>62</v>
      </c>
      <c r="B3" s="15" t="s">
        <v>131</v>
      </c>
      <c r="C3" s="16">
        <v>44685</v>
      </c>
      <c r="D3" s="17" t="s">
        <v>79</v>
      </c>
      <c r="E3" s="18">
        <v>194</v>
      </c>
      <c r="F3" s="18">
        <v>0</v>
      </c>
      <c r="G3" s="18">
        <v>0</v>
      </c>
      <c r="H3" s="18">
        <v>0</v>
      </c>
      <c r="I3" s="18"/>
      <c r="J3" s="18"/>
      <c r="K3" s="21">
        <v>4</v>
      </c>
      <c r="L3" s="21">
        <v>194</v>
      </c>
      <c r="M3" s="22">
        <v>48.5</v>
      </c>
      <c r="N3" s="23">
        <v>2</v>
      </c>
      <c r="O3" s="24">
        <v>50.5</v>
      </c>
    </row>
    <row r="5" spans="1:17" x14ac:dyDescent="0.3">
      <c r="K5" s="8">
        <f>SUM(K2:K4)</f>
        <v>8</v>
      </c>
      <c r="L5" s="8">
        <f>SUM(L2:L4)</f>
        <v>575</v>
      </c>
      <c r="M5" s="7">
        <f>SUM(L5/K5)</f>
        <v>71.875</v>
      </c>
      <c r="N5" s="8">
        <f>SUM(N2:N4)</f>
        <v>4</v>
      </c>
      <c r="O5" s="12">
        <f>SUM(M5+N5)</f>
        <v>75.875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2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I3:J3 B3:C3" name="Range1_13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F2">
    <cfRule type="top10" dxfId="5428" priority="8" rank="1"/>
  </conditionalFormatting>
  <conditionalFormatting sqref="G2">
    <cfRule type="top10" dxfId="5427" priority="9" rank="1"/>
  </conditionalFormatting>
  <conditionalFormatting sqref="H2">
    <cfRule type="top10" dxfId="5426" priority="10" rank="1"/>
  </conditionalFormatting>
  <conditionalFormatting sqref="I2">
    <cfRule type="top10" dxfId="5425" priority="11" rank="1"/>
  </conditionalFormatting>
  <conditionalFormatting sqref="J2">
    <cfRule type="top10" dxfId="5424" priority="12" rank="1"/>
  </conditionalFormatting>
  <conditionalFormatting sqref="E2">
    <cfRule type="top10" dxfId="5423" priority="13" rank="1"/>
  </conditionalFormatting>
  <conditionalFormatting sqref="E2:J2">
    <cfRule type="cellIs" dxfId="5422" priority="7" operator="equal">
      <formula>200</formula>
    </cfRule>
  </conditionalFormatting>
  <conditionalFormatting sqref="F3">
    <cfRule type="top10" dxfId="5421" priority="1" rank="1"/>
  </conditionalFormatting>
  <conditionalFormatting sqref="G3">
    <cfRule type="top10" dxfId="5420" priority="2" rank="1"/>
  </conditionalFormatting>
  <conditionalFormatting sqref="H3">
    <cfRule type="top10" dxfId="5419" priority="3" rank="1"/>
  </conditionalFormatting>
  <conditionalFormatting sqref="I3">
    <cfRule type="top10" dxfId="5418" priority="4" rank="1"/>
  </conditionalFormatting>
  <conditionalFormatting sqref="J3">
    <cfRule type="top10" dxfId="5417" priority="5" rank="1"/>
  </conditionalFormatting>
  <conditionalFormatting sqref="E3">
    <cfRule type="top10" dxfId="5416" priority="6" rank="1"/>
  </conditionalFormatting>
  <hyperlinks>
    <hyperlink ref="Q1" location="'National Rankings'!A1" display="Back to Ranking" xr:uid="{9614FD69-470E-4D3F-B071-0C1B1D92F18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E1458A-AE73-4B05-9798-7CE4B0B18C0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C0C27-1298-456D-BF8C-6576406DE949}">
  <sheetPr codeName="Sheet100"/>
  <dimension ref="A1:Q4"/>
  <sheetViews>
    <sheetView workbookViewId="0">
      <selection activeCell="K5" sqref="K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15" t="s">
        <v>160</v>
      </c>
      <c r="C2" s="16">
        <v>44651</v>
      </c>
      <c r="D2" s="17" t="s">
        <v>154</v>
      </c>
      <c r="E2" s="18">
        <v>178</v>
      </c>
      <c r="F2" s="18">
        <v>182</v>
      </c>
      <c r="G2" s="18">
        <v>194</v>
      </c>
      <c r="H2" s="18">
        <v>189</v>
      </c>
      <c r="I2" s="18"/>
      <c r="J2" s="18"/>
      <c r="K2" s="21">
        <v>4</v>
      </c>
      <c r="L2" s="21">
        <v>743</v>
      </c>
      <c r="M2" s="22">
        <v>185.75</v>
      </c>
      <c r="N2" s="23">
        <v>6</v>
      </c>
      <c r="O2" s="24">
        <v>191.75</v>
      </c>
    </row>
    <row r="4" spans="1:17" x14ac:dyDescent="0.3">
      <c r="K4" s="8">
        <f>SUM(K2:K3)</f>
        <v>4</v>
      </c>
      <c r="L4" s="8">
        <f>SUM(L2:L3)</f>
        <v>743</v>
      </c>
      <c r="M4" s="7">
        <f>SUM(L4/K4)</f>
        <v>185.75</v>
      </c>
      <c r="N4" s="8">
        <f>SUM(N2:N3)</f>
        <v>6</v>
      </c>
      <c r="O4" s="12">
        <f>SUM(M4+N4)</f>
        <v>191.75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5_1"/>
    <protectedRange algorithmName="SHA-512" hashValue="ON39YdpmFHfN9f47KpiRvqrKx0V9+erV1CNkpWzYhW/Qyc6aT8rEyCrvauWSYGZK2ia3o7vd3akF07acHAFpOA==" saltValue="yVW9XmDwTqEnmpSGai0KYg==" spinCount="100000" sqref="D2" name="Range1_1_25_1"/>
    <protectedRange algorithmName="SHA-512" hashValue="ON39YdpmFHfN9f47KpiRvqrKx0V9+erV1CNkpWzYhW/Qyc6aT8rEyCrvauWSYGZK2ia3o7vd3akF07acHAFpOA==" saltValue="yVW9XmDwTqEnmpSGai0KYg==" spinCount="100000" sqref="E2:H2" name="Range1_3_6_1"/>
  </protectedRanges>
  <conditionalFormatting sqref="E2:J2">
    <cfRule type="cellIs" dxfId="5415" priority="1" operator="greaterThanOrEqual">
      <formula>200</formula>
    </cfRule>
  </conditionalFormatting>
  <conditionalFormatting sqref="F2">
    <cfRule type="top10" dxfId="5414" priority="2" rank="1"/>
  </conditionalFormatting>
  <conditionalFormatting sqref="I2">
    <cfRule type="top10" dxfId="5413" priority="3" rank="1"/>
    <cfRule type="top10" dxfId="5412" priority="4" rank="1"/>
  </conditionalFormatting>
  <conditionalFormatting sqref="E2">
    <cfRule type="top10" dxfId="5411" priority="5" rank="1"/>
  </conditionalFormatting>
  <conditionalFormatting sqref="G2">
    <cfRule type="top10" dxfId="5410" priority="6" rank="1"/>
  </conditionalFormatting>
  <conditionalFormatting sqref="H2">
    <cfRule type="top10" dxfId="5409" priority="7" rank="1"/>
  </conditionalFormatting>
  <conditionalFormatting sqref="J2">
    <cfRule type="top10" dxfId="5408" priority="8" rank="1"/>
  </conditionalFormatting>
  <hyperlinks>
    <hyperlink ref="Q1" location="'National Rankings'!A1" display="Back to Ranking" xr:uid="{50F3F783-3563-4B9A-B3C4-8CA7EE9D84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0A2704-D230-4C79-9E04-8CF217D8DA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49C8A-C19F-410B-9814-E5F101E196EE}">
  <sheetPr codeName="Sheet9"/>
  <dimension ref="A1:Q27"/>
  <sheetViews>
    <sheetView topLeftCell="A12" workbookViewId="0">
      <selection activeCell="A25" sqref="A25:O2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41</v>
      </c>
      <c r="C2" s="16">
        <v>44632</v>
      </c>
      <c r="D2" s="17" t="s">
        <v>38</v>
      </c>
      <c r="E2" s="18">
        <v>182</v>
      </c>
      <c r="F2" s="18">
        <v>188</v>
      </c>
      <c r="G2" s="18">
        <v>190</v>
      </c>
      <c r="H2" s="18">
        <v>183</v>
      </c>
      <c r="I2" s="18"/>
      <c r="J2" s="18"/>
      <c r="K2" s="21">
        <v>4</v>
      </c>
      <c r="L2" s="21">
        <v>743</v>
      </c>
      <c r="M2" s="22">
        <v>185.75</v>
      </c>
      <c r="N2" s="23">
        <v>11</v>
      </c>
      <c r="O2" s="24">
        <v>196.75</v>
      </c>
    </row>
    <row r="3" spans="1:17" x14ac:dyDescent="0.3">
      <c r="A3" s="14" t="s">
        <v>37</v>
      </c>
      <c r="B3" s="15" t="s">
        <v>41</v>
      </c>
      <c r="C3" s="16">
        <v>44646</v>
      </c>
      <c r="D3" s="17" t="s">
        <v>38</v>
      </c>
      <c r="E3" s="18">
        <v>191</v>
      </c>
      <c r="F3" s="18">
        <v>184</v>
      </c>
      <c r="G3" s="18">
        <v>189</v>
      </c>
      <c r="H3" s="18">
        <v>184</v>
      </c>
      <c r="I3" s="18"/>
      <c r="J3" s="18"/>
      <c r="K3" s="21">
        <v>4</v>
      </c>
      <c r="L3" s="21">
        <v>748</v>
      </c>
      <c r="M3" s="22">
        <v>187</v>
      </c>
      <c r="N3" s="23">
        <v>11</v>
      </c>
      <c r="O3" s="24">
        <v>198</v>
      </c>
    </row>
    <row r="4" spans="1:17" x14ac:dyDescent="0.3">
      <c r="A4" s="14" t="s">
        <v>62</v>
      </c>
      <c r="B4" s="15" t="s">
        <v>41</v>
      </c>
      <c r="C4" s="16">
        <v>44647</v>
      </c>
      <c r="D4" s="17" t="s">
        <v>49</v>
      </c>
      <c r="E4" s="18">
        <v>192</v>
      </c>
      <c r="F4" s="18">
        <v>194</v>
      </c>
      <c r="G4" s="18">
        <v>192</v>
      </c>
      <c r="H4" s="18">
        <v>193</v>
      </c>
      <c r="I4" s="18"/>
      <c r="J4" s="18"/>
      <c r="K4" s="21">
        <v>4</v>
      </c>
      <c r="L4" s="21">
        <v>771</v>
      </c>
      <c r="M4" s="22">
        <v>192.75</v>
      </c>
      <c r="N4" s="23">
        <v>7</v>
      </c>
      <c r="O4" s="24">
        <v>199.75</v>
      </c>
    </row>
    <row r="5" spans="1:17" x14ac:dyDescent="0.3">
      <c r="A5" s="14" t="s">
        <v>37</v>
      </c>
      <c r="B5" s="15" t="s">
        <v>41</v>
      </c>
      <c r="C5" s="16">
        <v>44660</v>
      </c>
      <c r="D5" s="17" t="s">
        <v>38</v>
      </c>
      <c r="E5" s="18">
        <v>187</v>
      </c>
      <c r="F5" s="18">
        <v>183</v>
      </c>
      <c r="G5" s="18">
        <v>187</v>
      </c>
      <c r="H5" s="18">
        <v>184</v>
      </c>
      <c r="I5" s="18"/>
      <c r="J5" s="18"/>
      <c r="K5" s="21">
        <v>4</v>
      </c>
      <c r="L5" s="21">
        <v>741</v>
      </c>
      <c r="M5" s="22">
        <v>185.25</v>
      </c>
      <c r="N5" s="23">
        <v>5</v>
      </c>
      <c r="O5" s="24">
        <v>190.25</v>
      </c>
    </row>
    <row r="6" spans="1:17" x14ac:dyDescent="0.3">
      <c r="A6" s="14" t="s">
        <v>37</v>
      </c>
      <c r="B6" s="15" t="s">
        <v>41</v>
      </c>
      <c r="C6" s="16">
        <v>44674</v>
      </c>
      <c r="D6" s="17" t="s">
        <v>38</v>
      </c>
      <c r="E6" s="18">
        <v>187</v>
      </c>
      <c r="F6" s="18">
        <v>185</v>
      </c>
      <c r="G6" s="18">
        <v>181</v>
      </c>
      <c r="H6" s="18">
        <v>188</v>
      </c>
      <c r="I6" s="18"/>
      <c r="J6" s="18"/>
      <c r="K6" s="21">
        <v>4</v>
      </c>
      <c r="L6" s="21">
        <v>741</v>
      </c>
      <c r="M6" s="22">
        <v>185.25</v>
      </c>
      <c r="N6" s="23">
        <v>8</v>
      </c>
      <c r="O6" s="24">
        <v>193.25</v>
      </c>
    </row>
    <row r="7" spans="1:17" x14ac:dyDescent="0.3">
      <c r="A7" s="14" t="s">
        <v>62</v>
      </c>
      <c r="B7" s="15" t="s">
        <v>41</v>
      </c>
      <c r="C7" s="16">
        <v>44675</v>
      </c>
      <c r="D7" s="17" t="s">
        <v>49</v>
      </c>
      <c r="E7" s="18">
        <v>190</v>
      </c>
      <c r="F7" s="18">
        <v>194</v>
      </c>
      <c r="G7" s="18">
        <v>195</v>
      </c>
      <c r="H7" s="18">
        <v>192</v>
      </c>
      <c r="I7" s="18"/>
      <c r="J7" s="18"/>
      <c r="K7" s="21">
        <v>4</v>
      </c>
      <c r="L7" s="21">
        <v>771</v>
      </c>
      <c r="M7" s="22">
        <v>192.75</v>
      </c>
      <c r="N7" s="23">
        <v>6</v>
      </c>
      <c r="O7" s="24">
        <v>198.75</v>
      </c>
    </row>
    <row r="8" spans="1:17" x14ac:dyDescent="0.3">
      <c r="A8" s="14" t="s">
        <v>37</v>
      </c>
      <c r="B8" s="15" t="s">
        <v>41</v>
      </c>
      <c r="C8" s="16">
        <v>44695</v>
      </c>
      <c r="D8" s="17" t="s">
        <v>38</v>
      </c>
      <c r="E8" s="18">
        <v>198</v>
      </c>
      <c r="F8" s="18">
        <v>193.001</v>
      </c>
      <c r="G8" s="18">
        <v>193</v>
      </c>
      <c r="H8" s="18">
        <v>194</v>
      </c>
      <c r="I8" s="18"/>
      <c r="J8" s="18"/>
      <c r="K8" s="21">
        <v>4</v>
      </c>
      <c r="L8" s="21">
        <v>778.00099999999998</v>
      </c>
      <c r="M8" s="22">
        <v>194.50024999999999</v>
      </c>
      <c r="N8" s="23">
        <v>13</v>
      </c>
      <c r="O8" s="24">
        <v>207.50024999999999</v>
      </c>
    </row>
    <row r="9" spans="1:17" x14ac:dyDescent="0.3">
      <c r="A9" s="43" t="s">
        <v>22</v>
      </c>
      <c r="B9" s="52" t="s">
        <v>41</v>
      </c>
      <c r="C9" s="53">
        <v>44709</v>
      </c>
      <c r="D9" s="54" t="s">
        <v>38</v>
      </c>
      <c r="E9" s="55">
        <v>179</v>
      </c>
      <c r="F9" s="55">
        <v>168</v>
      </c>
      <c r="G9" s="55">
        <v>185</v>
      </c>
      <c r="H9" s="55">
        <v>187</v>
      </c>
      <c r="I9" s="55"/>
      <c r="J9" s="55"/>
      <c r="K9" s="56">
        <v>4</v>
      </c>
      <c r="L9" s="56">
        <v>719</v>
      </c>
      <c r="M9" s="57">
        <v>179.75</v>
      </c>
      <c r="N9" s="58">
        <v>6</v>
      </c>
      <c r="O9" s="59">
        <v>185.75</v>
      </c>
    </row>
    <row r="10" spans="1:17" x14ac:dyDescent="0.3">
      <c r="A10" s="43" t="s">
        <v>22</v>
      </c>
      <c r="B10" s="61" t="s">
        <v>41</v>
      </c>
      <c r="C10" s="62">
        <v>44710</v>
      </c>
      <c r="D10" s="61" t="s">
        <v>152</v>
      </c>
      <c r="E10" s="61">
        <v>192</v>
      </c>
      <c r="F10" s="61">
        <v>189</v>
      </c>
      <c r="G10" s="63">
        <v>195</v>
      </c>
      <c r="H10" s="61">
        <v>186</v>
      </c>
      <c r="I10" s="64"/>
      <c r="J10" s="64"/>
      <c r="K10" s="61">
        <v>4</v>
      </c>
      <c r="L10" s="61">
        <v>762</v>
      </c>
      <c r="M10" s="65">
        <v>190.5</v>
      </c>
      <c r="N10" s="61">
        <v>4</v>
      </c>
      <c r="O10" s="65">
        <v>194.5</v>
      </c>
    </row>
    <row r="11" spans="1:17" x14ac:dyDescent="0.3">
      <c r="A11" s="14" t="s">
        <v>37</v>
      </c>
      <c r="B11" s="15" t="s">
        <v>41</v>
      </c>
      <c r="C11" s="16">
        <v>44723</v>
      </c>
      <c r="D11" s="17" t="s">
        <v>38</v>
      </c>
      <c r="E11" s="18">
        <v>194</v>
      </c>
      <c r="F11" s="18">
        <v>191</v>
      </c>
      <c r="G11" s="18">
        <v>186</v>
      </c>
      <c r="H11" s="18">
        <v>186</v>
      </c>
      <c r="I11" s="18"/>
      <c r="J11" s="18"/>
      <c r="K11" s="21">
        <v>4</v>
      </c>
      <c r="L11" s="21">
        <v>757</v>
      </c>
      <c r="M11" s="22">
        <v>189.25</v>
      </c>
      <c r="N11" s="23">
        <v>11</v>
      </c>
      <c r="O11" s="24">
        <v>200.25</v>
      </c>
    </row>
    <row r="12" spans="1:17" x14ac:dyDescent="0.3">
      <c r="A12" s="14" t="s">
        <v>37</v>
      </c>
      <c r="B12" s="15" t="s">
        <v>41</v>
      </c>
      <c r="C12" s="16">
        <v>44731</v>
      </c>
      <c r="D12" s="17" t="s">
        <v>38</v>
      </c>
      <c r="E12" s="18">
        <v>192</v>
      </c>
      <c r="F12" s="18">
        <v>193</v>
      </c>
      <c r="G12" s="18">
        <v>185</v>
      </c>
      <c r="H12" s="18">
        <v>188</v>
      </c>
      <c r="I12" s="18">
        <v>190</v>
      </c>
      <c r="J12" s="18">
        <v>196</v>
      </c>
      <c r="K12" s="21">
        <v>6</v>
      </c>
      <c r="L12" s="21">
        <v>1144</v>
      </c>
      <c r="M12" s="22">
        <v>190.66666666666666</v>
      </c>
      <c r="N12" s="23">
        <v>10</v>
      </c>
      <c r="O12" s="24">
        <v>200.66666666666666</v>
      </c>
    </row>
    <row r="13" spans="1:17" x14ac:dyDescent="0.3">
      <c r="A13" s="14" t="s">
        <v>37</v>
      </c>
      <c r="B13" s="15" t="s">
        <v>41</v>
      </c>
      <c r="C13" s="16">
        <v>44737</v>
      </c>
      <c r="D13" s="17" t="s">
        <v>38</v>
      </c>
      <c r="E13" s="18">
        <v>189</v>
      </c>
      <c r="F13" s="18">
        <v>195</v>
      </c>
      <c r="G13" s="18">
        <v>185</v>
      </c>
      <c r="H13" s="18">
        <v>186</v>
      </c>
      <c r="I13" s="18"/>
      <c r="J13" s="18"/>
      <c r="K13" s="21">
        <v>4</v>
      </c>
      <c r="L13" s="21">
        <v>755</v>
      </c>
      <c r="M13" s="22">
        <v>188.75</v>
      </c>
      <c r="N13" s="23">
        <v>13</v>
      </c>
      <c r="O13" s="24">
        <v>201.75</v>
      </c>
    </row>
    <row r="14" spans="1:17" x14ac:dyDescent="0.3">
      <c r="A14" s="14" t="s">
        <v>37</v>
      </c>
      <c r="B14" s="15" t="s">
        <v>41</v>
      </c>
      <c r="C14" s="16">
        <v>44751</v>
      </c>
      <c r="D14" s="17" t="s">
        <v>38</v>
      </c>
      <c r="E14" s="18">
        <v>196</v>
      </c>
      <c r="F14" s="18">
        <v>198</v>
      </c>
      <c r="G14" s="18">
        <v>189</v>
      </c>
      <c r="H14" s="18">
        <v>190</v>
      </c>
      <c r="I14" s="18"/>
      <c r="J14" s="18"/>
      <c r="K14" s="21">
        <v>4</v>
      </c>
      <c r="L14" s="21">
        <v>773</v>
      </c>
      <c r="M14" s="22">
        <v>193.25</v>
      </c>
      <c r="N14" s="23">
        <v>13</v>
      </c>
      <c r="O14" s="24">
        <v>206.25</v>
      </c>
    </row>
    <row r="15" spans="1:17" x14ac:dyDescent="0.3">
      <c r="A15" s="14" t="s">
        <v>37</v>
      </c>
      <c r="B15" s="15" t="s">
        <v>41</v>
      </c>
      <c r="C15" s="16">
        <v>44765</v>
      </c>
      <c r="D15" s="17" t="s">
        <v>38</v>
      </c>
      <c r="E15" s="18">
        <v>193</v>
      </c>
      <c r="F15" s="18">
        <v>193</v>
      </c>
      <c r="G15" s="18">
        <v>193</v>
      </c>
      <c r="H15" s="18">
        <v>185</v>
      </c>
      <c r="I15" s="18"/>
      <c r="J15" s="18"/>
      <c r="K15" s="21">
        <v>4</v>
      </c>
      <c r="L15" s="21">
        <v>764</v>
      </c>
      <c r="M15" s="22">
        <v>191</v>
      </c>
      <c r="N15" s="23">
        <v>11</v>
      </c>
      <c r="O15" s="24">
        <v>202</v>
      </c>
    </row>
    <row r="16" spans="1:17" x14ac:dyDescent="0.3">
      <c r="A16" s="14" t="s">
        <v>62</v>
      </c>
      <c r="B16" s="15" t="s">
        <v>41</v>
      </c>
      <c r="C16" s="16">
        <v>44772</v>
      </c>
      <c r="D16" s="17" t="s">
        <v>38</v>
      </c>
      <c r="E16" s="18">
        <v>192</v>
      </c>
      <c r="F16" s="18">
        <v>195</v>
      </c>
      <c r="G16" s="18">
        <v>184</v>
      </c>
      <c r="H16" s="18">
        <v>190</v>
      </c>
      <c r="I16" s="18">
        <v>191</v>
      </c>
      <c r="J16" s="18">
        <v>191</v>
      </c>
      <c r="K16" s="21">
        <v>6</v>
      </c>
      <c r="L16" s="21">
        <v>1143</v>
      </c>
      <c r="M16" s="22">
        <v>190.5</v>
      </c>
      <c r="N16" s="23">
        <v>30</v>
      </c>
      <c r="O16" s="24">
        <v>220.5</v>
      </c>
    </row>
    <row r="17" spans="1:15" x14ac:dyDescent="0.3">
      <c r="A17" s="14" t="s">
        <v>62</v>
      </c>
      <c r="B17" s="15" t="s">
        <v>41</v>
      </c>
      <c r="C17" s="16">
        <v>44773</v>
      </c>
      <c r="D17" s="17" t="s">
        <v>224</v>
      </c>
      <c r="E17" s="18">
        <v>190</v>
      </c>
      <c r="F17" s="18">
        <v>191</v>
      </c>
      <c r="G17" s="18">
        <v>178</v>
      </c>
      <c r="H17" s="18">
        <v>187</v>
      </c>
      <c r="I17" s="18"/>
      <c r="J17" s="18"/>
      <c r="K17" s="21">
        <v>4</v>
      </c>
      <c r="L17" s="21">
        <v>746</v>
      </c>
      <c r="M17" s="22">
        <v>186.5</v>
      </c>
      <c r="N17" s="23">
        <v>3</v>
      </c>
      <c r="O17" s="24">
        <v>189.5</v>
      </c>
    </row>
    <row r="18" spans="1:15" x14ac:dyDescent="0.3">
      <c r="A18" s="14" t="s">
        <v>37</v>
      </c>
      <c r="B18" s="15" t="s">
        <v>41</v>
      </c>
      <c r="C18" s="16">
        <v>44786</v>
      </c>
      <c r="D18" s="17" t="s">
        <v>38</v>
      </c>
      <c r="E18" s="18">
        <v>189</v>
      </c>
      <c r="F18" s="18">
        <v>191</v>
      </c>
      <c r="G18" s="18">
        <v>191</v>
      </c>
      <c r="H18" s="18">
        <v>184.001</v>
      </c>
      <c r="I18" s="18"/>
      <c r="J18" s="18"/>
      <c r="K18" s="21">
        <v>4</v>
      </c>
      <c r="L18" s="21">
        <v>755.00099999999998</v>
      </c>
      <c r="M18" s="22">
        <v>188.75024999999999</v>
      </c>
      <c r="N18" s="23">
        <v>11</v>
      </c>
      <c r="O18" s="24">
        <v>199.75024999999999</v>
      </c>
    </row>
    <row r="19" spans="1:15" x14ac:dyDescent="0.3">
      <c r="A19" s="14" t="s">
        <v>37</v>
      </c>
      <c r="B19" s="15" t="s">
        <v>41</v>
      </c>
      <c r="C19" s="16">
        <v>44810</v>
      </c>
      <c r="D19" s="17" t="s">
        <v>38</v>
      </c>
      <c r="E19" s="18">
        <v>195</v>
      </c>
      <c r="F19" s="18">
        <v>198</v>
      </c>
      <c r="G19" s="18">
        <v>197</v>
      </c>
      <c r="H19" s="18">
        <v>192</v>
      </c>
      <c r="I19" s="18"/>
      <c r="J19" s="18"/>
      <c r="K19" s="21">
        <v>4</v>
      </c>
      <c r="L19" s="21">
        <v>782</v>
      </c>
      <c r="M19" s="22">
        <v>195.5</v>
      </c>
      <c r="N19" s="23">
        <v>13</v>
      </c>
      <c r="O19" s="24">
        <v>208.5</v>
      </c>
    </row>
    <row r="20" spans="1:15" x14ac:dyDescent="0.3">
      <c r="A20" s="14" t="s">
        <v>37</v>
      </c>
      <c r="B20" s="15" t="s">
        <v>41</v>
      </c>
      <c r="C20" s="16">
        <v>44800</v>
      </c>
      <c r="D20" s="17" t="s">
        <v>38</v>
      </c>
      <c r="E20" s="18">
        <v>195</v>
      </c>
      <c r="F20" s="18">
        <v>194</v>
      </c>
      <c r="G20" s="18">
        <v>189</v>
      </c>
      <c r="H20" s="18">
        <v>190</v>
      </c>
      <c r="I20" s="18"/>
      <c r="J20" s="18"/>
      <c r="K20" s="21">
        <v>4</v>
      </c>
      <c r="L20" s="21">
        <v>768</v>
      </c>
      <c r="M20" s="22">
        <v>192</v>
      </c>
      <c r="N20" s="23">
        <v>11</v>
      </c>
      <c r="O20" s="24">
        <v>203</v>
      </c>
    </row>
    <row r="21" spans="1:15" x14ac:dyDescent="0.3">
      <c r="A21" s="14" t="s">
        <v>37</v>
      </c>
      <c r="B21" s="15" t="s">
        <v>41</v>
      </c>
      <c r="C21" s="16">
        <v>44814</v>
      </c>
      <c r="D21" s="17" t="s">
        <v>38</v>
      </c>
      <c r="E21" s="18">
        <v>189</v>
      </c>
      <c r="F21" s="18">
        <v>192</v>
      </c>
      <c r="G21" s="18">
        <v>190</v>
      </c>
      <c r="H21" s="18">
        <v>191</v>
      </c>
      <c r="I21" s="18"/>
      <c r="J21" s="18"/>
      <c r="K21" s="21">
        <v>4</v>
      </c>
      <c r="L21" s="21">
        <v>762</v>
      </c>
      <c r="M21" s="22">
        <v>190.5</v>
      </c>
      <c r="N21" s="23">
        <v>13</v>
      </c>
      <c r="O21" s="24">
        <v>203.5</v>
      </c>
    </row>
    <row r="22" spans="1:15" x14ac:dyDescent="0.3">
      <c r="A22" s="14" t="s">
        <v>37</v>
      </c>
      <c r="B22" s="15" t="s">
        <v>41</v>
      </c>
      <c r="C22" s="16">
        <v>44828</v>
      </c>
      <c r="D22" s="17" t="s">
        <v>38</v>
      </c>
      <c r="E22" s="18">
        <v>192</v>
      </c>
      <c r="F22" s="18">
        <v>191</v>
      </c>
      <c r="G22" s="18">
        <v>191</v>
      </c>
      <c r="H22" s="18">
        <v>193</v>
      </c>
      <c r="I22" s="18"/>
      <c r="J22" s="18"/>
      <c r="K22" s="21">
        <v>4</v>
      </c>
      <c r="L22" s="21">
        <v>767</v>
      </c>
      <c r="M22" s="22">
        <v>191.75</v>
      </c>
      <c r="N22" s="23">
        <v>13</v>
      </c>
      <c r="O22" s="24">
        <v>204.75</v>
      </c>
    </row>
    <row r="23" spans="1:15" x14ac:dyDescent="0.3">
      <c r="A23" s="14" t="s">
        <v>37</v>
      </c>
      <c r="B23" s="15" t="s">
        <v>41</v>
      </c>
      <c r="C23" s="16">
        <v>44870</v>
      </c>
      <c r="D23" s="17" t="s">
        <v>38</v>
      </c>
      <c r="E23" s="18">
        <v>195</v>
      </c>
      <c r="F23" s="18">
        <v>191</v>
      </c>
      <c r="G23" s="18">
        <v>196</v>
      </c>
      <c r="H23" s="18">
        <v>191</v>
      </c>
      <c r="I23" s="18"/>
      <c r="J23" s="18"/>
      <c r="K23" s="21">
        <v>4</v>
      </c>
      <c r="L23" s="21">
        <v>773</v>
      </c>
      <c r="M23" s="22">
        <v>193.25</v>
      </c>
      <c r="N23" s="23">
        <v>9</v>
      </c>
      <c r="O23" s="24">
        <v>202.25</v>
      </c>
    </row>
    <row r="24" spans="1:15" x14ac:dyDescent="0.3">
      <c r="A24" s="14" t="s">
        <v>37</v>
      </c>
      <c r="B24" s="15" t="s">
        <v>41</v>
      </c>
      <c r="C24" s="16">
        <v>44863</v>
      </c>
      <c r="D24" s="17" t="s">
        <v>38</v>
      </c>
      <c r="E24" s="18">
        <v>192</v>
      </c>
      <c r="F24" s="18">
        <v>191</v>
      </c>
      <c r="G24" s="18">
        <v>193</v>
      </c>
      <c r="H24" s="18">
        <v>199</v>
      </c>
      <c r="I24" s="18"/>
      <c r="J24" s="18"/>
      <c r="K24" s="21">
        <v>4</v>
      </c>
      <c r="L24" s="21">
        <v>775</v>
      </c>
      <c r="M24" s="22">
        <v>193.75</v>
      </c>
      <c r="N24" s="23">
        <v>7</v>
      </c>
      <c r="O24" s="24">
        <v>200.75</v>
      </c>
    </row>
    <row r="25" spans="1:15" x14ac:dyDescent="0.3">
      <c r="A25" s="14" t="s">
        <v>37</v>
      </c>
      <c r="B25" s="15" t="s">
        <v>41</v>
      </c>
      <c r="C25" s="16">
        <v>44876</v>
      </c>
      <c r="D25" s="17" t="s">
        <v>38</v>
      </c>
      <c r="E25" s="18">
        <v>195</v>
      </c>
      <c r="F25" s="18">
        <v>196</v>
      </c>
      <c r="G25" s="18">
        <v>194</v>
      </c>
      <c r="H25" s="18">
        <v>195</v>
      </c>
      <c r="I25" s="18">
        <v>197</v>
      </c>
      <c r="J25" s="18">
        <v>196</v>
      </c>
      <c r="K25" s="21">
        <v>6</v>
      </c>
      <c r="L25" s="21">
        <v>1173</v>
      </c>
      <c r="M25" s="22">
        <v>195.5</v>
      </c>
      <c r="N25" s="23">
        <v>26</v>
      </c>
      <c r="O25" s="24">
        <v>221.5</v>
      </c>
    </row>
    <row r="27" spans="1:15" x14ac:dyDescent="0.3">
      <c r="K27" s="8">
        <f>SUM(K2:K26)</f>
        <v>102</v>
      </c>
      <c r="L27" s="8">
        <f>SUM(L2:L26)</f>
        <v>19411.002</v>
      </c>
      <c r="M27" s="7">
        <f>SUM(L27/K27)</f>
        <v>190.3039411764706</v>
      </c>
      <c r="N27" s="8">
        <f>SUM(N2:N26)</f>
        <v>265</v>
      </c>
      <c r="O27" s="12">
        <f>SUM(M27+N27)</f>
        <v>455.30394117647063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6_1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B5:C5 I5:J5" name="Range1_7_1"/>
    <protectedRange algorithmName="SHA-512" hashValue="ON39YdpmFHfN9f47KpiRvqrKx0V9+erV1CNkpWzYhW/Qyc6aT8rEyCrvauWSYGZK2ia3o7vd3akF07acHAFpOA==" saltValue="yVW9XmDwTqEnmpSGai0KYg==" spinCount="100000" sqref="D5" name="Range1_1_4_1_1"/>
    <protectedRange algorithmName="SHA-512" hashValue="ON39YdpmFHfN9f47KpiRvqrKx0V9+erV1CNkpWzYhW/Qyc6aT8rEyCrvauWSYGZK2ia3o7vd3akF07acHAFpOA==" saltValue="yVW9XmDwTqEnmpSGai0KYg==" spinCount="100000" sqref="E5:H5" name="Range1_3_1_1_1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I7:J7 B7:C7" name="Range1_23"/>
    <protectedRange algorithmName="SHA-512" hashValue="ON39YdpmFHfN9f47KpiRvqrKx0V9+erV1CNkpWzYhW/Qyc6aT8rEyCrvauWSYGZK2ia3o7vd3akF07acHAFpOA==" saltValue="yVW9XmDwTqEnmpSGai0KYg==" spinCount="100000" sqref="D7" name="Range1_1_18"/>
    <protectedRange algorithmName="SHA-512" hashValue="ON39YdpmFHfN9f47KpiRvqrKx0V9+erV1CNkpWzYhW/Qyc6aT8rEyCrvauWSYGZK2ia3o7vd3akF07acHAFpOA==" saltValue="yVW9XmDwTqEnmpSGai0KYg==" spinCount="100000" sqref="E7:H7" name="Range1_3_8"/>
    <protectedRange algorithmName="SHA-512" hashValue="ON39YdpmFHfN9f47KpiRvqrKx0V9+erV1CNkpWzYhW/Qyc6aT8rEyCrvauWSYGZK2ia3o7vd3akF07acHAFpOA==" saltValue="yVW9XmDwTqEnmpSGai0KYg==" spinCount="100000" sqref="B8:C8 I8:J8" name="Range1_13"/>
    <protectedRange algorithmName="SHA-512" hashValue="ON39YdpmFHfN9f47KpiRvqrKx0V9+erV1CNkpWzYhW/Qyc6aT8rEyCrvauWSYGZK2ia3o7vd3akF07acHAFpOA==" saltValue="yVW9XmDwTqEnmpSGai0KYg==" spinCount="100000" sqref="D8" name="Range1_1_8_1"/>
    <protectedRange algorithmName="SHA-512" hashValue="ON39YdpmFHfN9f47KpiRvqrKx0V9+erV1CNkpWzYhW/Qyc6aT8rEyCrvauWSYGZK2ia3o7vd3akF07acHAFpOA==" saltValue="yVW9XmDwTqEnmpSGai0KYg==" spinCount="100000" sqref="E8:H8" name="Range1_3_2"/>
    <protectedRange algorithmName="SHA-512" hashValue="ON39YdpmFHfN9f47KpiRvqrKx0V9+erV1CNkpWzYhW/Qyc6aT8rEyCrvauWSYGZK2ia3o7vd3akF07acHAFpOA==" saltValue="yVW9XmDwTqEnmpSGai0KYg==" spinCount="100000" sqref="B9:C10 I9:J10" name="Range1_30"/>
    <protectedRange algorithmName="SHA-512" hashValue="ON39YdpmFHfN9f47KpiRvqrKx0V9+erV1CNkpWzYhW/Qyc6aT8rEyCrvauWSYGZK2ia3o7vd3akF07acHAFpOA==" saltValue="yVW9XmDwTqEnmpSGai0KYg==" spinCount="100000" sqref="D9:D10" name="Range1_1_30"/>
    <protectedRange algorithmName="SHA-512" hashValue="ON39YdpmFHfN9f47KpiRvqrKx0V9+erV1CNkpWzYhW/Qyc6aT8rEyCrvauWSYGZK2ia3o7vd3akF07acHAFpOA==" saltValue="yVW9XmDwTqEnmpSGai0KYg==" spinCount="100000" sqref="E9:H10" name="Range1_3_9"/>
    <protectedRange algorithmName="SHA-512" hashValue="ON39YdpmFHfN9f47KpiRvqrKx0V9+erV1CNkpWzYhW/Qyc6aT8rEyCrvauWSYGZK2ia3o7vd3akF07acHAFpOA==" saltValue="yVW9XmDwTqEnmpSGai0KYg==" spinCount="100000" sqref="E11:J11 B11:C11" name="Range1_5_3"/>
    <protectedRange algorithmName="SHA-512" hashValue="ON39YdpmFHfN9f47KpiRvqrKx0V9+erV1CNkpWzYhW/Qyc6aT8rEyCrvauWSYGZK2ia3o7vd3akF07acHAFpOA==" saltValue="yVW9XmDwTqEnmpSGai0KYg==" spinCount="100000" sqref="D11" name="Range1_1_3_3"/>
    <protectedRange algorithmName="SHA-512" hashValue="ON39YdpmFHfN9f47KpiRvqrKx0V9+erV1CNkpWzYhW/Qyc6aT8rEyCrvauWSYGZK2ia3o7vd3akF07acHAFpOA==" saltValue="yVW9XmDwTqEnmpSGai0KYg==" spinCount="100000" sqref="B12:C12" name="Range1_6_2"/>
    <protectedRange algorithmName="SHA-512" hashValue="ON39YdpmFHfN9f47KpiRvqrKx0V9+erV1CNkpWzYhW/Qyc6aT8rEyCrvauWSYGZK2ia3o7vd3akF07acHAFpOA==" saltValue="yVW9XmDwTqEnmpSGai0KYg==" spinCount="100000" sqref="D12" name="Range1_1_6_1"/>
    <protectedRange algorithmName="SHA-512" hashValue="ON39YdpmFHfN9f47KpiRvqrKx0V9+erV1CNkpWzYhW/Qyc6aT8rEyCrvauWSYGZK2ia3o7vd3akF07acHAFpOA==" saltValue="yVW9XmDwTqEnmpSGai0KYg==" spinCount="100000" sqref="E12:J12" name="Range1_3_1_2"/>
    <protectedRange algorithmName="SHA-512" hashValue="ON39YdpmFHfN9f47KpiRvqrKx0V9+erV1CNkpWzYhW/Qyc6aT8rEyCrvauWSYGZK2ia3o7vd3akF07acHAFpOA==" saltValue="yVW9XmDwTqEnmpSGai0KYg==" spinCount="100000" sqref="B13:C13 E13:J13" name="Range1_9"/>
    <protectedRange algorithmName="SHA-512" hashValue="ON39YdpmFHfN9f47KpiRvqrKx0V9+erV1CNkpWzYhW/Qyc6aT8rEyCrvauWSYGZK2ia3o7vd3akF07acHAFpOA==" saltValue="yVW9XmDwTqEnmpSGai0KYg==" spinCount="100000" sqref="D13" name="Range1_1_7"/>
    <protectedRange algorithmName="SHA-512" hashValue="ON39YdpmFHfN9f47KpiRvqrKx0V9+erV1CNkpWzYhW/Qyc6aT8rEyCrvauWSYGZK2ia3o7vd3akF07acHAFpOA==" saltValue="yVW9XmDwTqEnmpSGai0KYg==" spinCount="100000" sqref="I14:J14 B14:C14" name="Range1_24"/>
    <protectedRange algorithmName="SHA-512" hashValue="ON39YdpmFHfN9f47KpiRvqrKx0V9+erV1CNkpWzYhW/Qyc6aT8rEyCrvauWSYGZK2ia3o7vd3akF07acHAFpOA==" saltValue="yVW9XmDwTqEnmpSGai0KYg==" spinCount="100000" sqref="D14" name="Range1_1_11"/>
    <protectedRange algorithmName="SHA-512" hashValue="ON39YdpmFHfN9f47KpiRvqrKx0V9+erV1CNkpWzYhW/Qyc6aT8rEyCrvauWSYGZK2ia3o7vd3akF07acHAFpOA==" saltValue="yVW9XmDwTqEnmpSGai0KYg==" spinCount="100000" sqref="E14:H14" name="Range1_3_5"/>
    <protectedRange algorithmName="SHA-512" hashValue="ON39YdpmFHfN9f47KpiRvqrKx0V9+erV1CNkpWzYhW/Qyc6aT8rEyCrvauWSYGZK2ia3o7vd3akF07acHAFpOA==" saltValue="yVW9XmDwTqEnmpSGai0KYg==" spinCount="100000" sqref="B15:C15 E15:J15" name="Range1_5_1"/>
    <protectedRange algorithmName="SHA-512" hashValue="ON39YdpmFHfN9f47KpiRvqrKx0V9+erV1CNkpWzYhW/Qyc6aT8rEyCrvauWSYGZK2ia3o7vd3akF07acHAFpOA==" saltValue="yVW9XmDwTqEnmpSGai0KYg==" spinCount="100000" sqref="D15" name="Range1_1_3_1"/>
    <protectedRange algorithmName="SHA-512" hashValue="ON39YdpmFHfN9f47KpiRvqrKx0V9+erV1CNkpWzYhW/Qyc6aT8rEyCrvauWSYGZK2ia3o7vd3akF07acHAFpOA==" saltValue="yVW9XmDwTqEnmpSGai0KYg==" spinCount="100000" sqref="I18:J18 B18:C18" name="Range1_10_1"/>
    <protectedRange algorithmName="SHA-512" hashValue="ON39YdpmFHfN9f47KpiRvqrKx0V9+erV1CNkpWzYhW/Qyc6aT8rEyCrvauWSYGZK2ia3o7vd3akF07acHAFpOA==" saltValue="yVW9XmDwTqEnmpSGai0KYg==" spinCount="100000" sqref="D18" name="Range1_1_4_2"/>
    <protectedRange algorithmName="SHA-512" hashValue="ON39YdpmFHfN9f47KpiRvqrKx0V9+erV1CNkpWzYhW/Qyc6aT8rEyCrvauWSYGZK2ia3o7vd3akF07acHAFpOA==" saltValue="yVW9XmDwTqEnmpSGai0KYg==" spinCount="100000" sqref="E18:H18" name="Range1_3_1_3"/>
    <protectedRange algorithmName="SHA-512" hashValue="ON39YdpmFHfN9f47KpiRvqrKx0V9+erV1CNkpWzYhW/Qyc6aT8rEyCrvauWSYGZK2ia3o7vd3akF07acHAFpOA==" saltValue="yVW9XmDwTqEnmpSGai0KYg==" spinCount="100000" sqref="E19:J19 B19:C19" name="Range1_4_3_2"/>
    <protectedRange algorithmName="SHA-512" hashValue="ON39YdpmFHfN9f47KpiRvqrKx0V9+erV1CNkpWzYhW/Qyc6aT8rEyCrvauWSYGZK2ia3o7vd3akF07acHAFpOA==" saltValue="yVW9XmDwTqEnmpSGai0KYg==" spinCount="100000" sqref="D19" name="Range1_1_2_6_1_2"/>
    <protectedRange algorithmName="SHA-512" hashValue="ON39YdpmFHfN9f47KpiRvqrKx0V9+erV1CNkpWzYhW/Qyc6aT8rEyCrvauWSYGZK2ia3o7vd3akF07acHAFpOA==" saltValue="yVW9XmDwTqEnmpSGai0KYg==" spinCount="100000" sqref="E20:J20 C20" name="Range1_5_2_2"/>
    <protectedRange algorithmName="SHA-512" hashValue="ON39YdpmFHfN9f47KpiRvqrKx0V9+erV1CNkpWzYhW/Qyc6aT8rEyCrvauWSYGZK2ia3o7vd3akF07acHAFpOA==" saltValue="yVW9XmDwTqEnmpSGai0KYg==" spinCount="100000" sqref="D20" name="Range1_1_3_2_2"/>
    <protectedRange algorithmName="SHA-512" hashValue="ON39YdpmFHfN9f47KpiRvqrKx0V9+erV1CNkpWzYhW/Qyc6aT8rEyCrvauWSYGZK2ia3o7vd3akF07acHAFpOA==" saltValue="yVW9XmDwTqEnmpSGai0KYg==" spinCount="100000" sqref="E21:J22 B21:C22" name="Range1_6_1_1_1"/>
    <protectedRange algorithmName="SHA-512" hashValue="ON39YdpmFHfN9f47KpiRvqrKx0V9+erV1CNkpWzYhW/Qyc6aT8rEyCrvauWSYGZK2ia3o7vd3akF07acHAFpOA==" saltValue="yVW9XmDwTqEnmpSGai0KYg==" spinCount="100000" sqref="D21:D22" name="Range1_1_6_1_1_1"/>
    <protectedRange algorithmName="SHA-512" hashValue="ON39YdpmFHfN9f47KpiRvqrKx0V9+erV1CNkpWzYhW/Qyc6aT8rEyCrvauWSYGZK2ia3o7vd3akF07acHAFpOA==" saltValue="yVW9XmDwTqEnmpSGai0KYg==" spinCount="100000" sqref="E23:J24 B23:C24" name="Range1_15"/>
    <protectedRange algorithmName="SHA-512" hashValue="ON39YdpmFHfN9f47KpiRvqrKx0V9+erV1CNkpWzYhW/Qyc6aT8rEyCrvauWSYGZK2ia3o7vd3akF07acHAFpOA==" saltValue="yVW9XmDwTqEnmpSGai0KYg==" spinCount="100000" sqref="D23:D24" name="Range1_1_8_2"/>
    <protectedRange algorithmName="SHA-512" hashValue="ON39YdpmFHfN9f47KpiRvqrKx0V9+erV1CNkpWzYhW/Qyc6aT8rEyCrvauWSYGZK2ia3o7vd3akF07acHAFpOA==" saltValue="yVW9XmDwTqEnmpSGai0KYg==" spinCount="100000" sqref="I25:J25 B25:C25" name="Range1_44"/>
    <protectedRange algorithmName="SHA-512" hashValue="ON39YdpmFHfN9f47KpiRvqrKx0V9+erV1CNkpWzYhW/Qyc6aT8rEyCrvauWSYGZK2ia3o7vd3akF07acHAFpOA==" saltValue="yVW9XmDwTqEnmpSGai0KYg==" spinCount="100000" sqref="D25" name="Range1_1_40"/>
    <protectedRange algorithmName="SHA-512" hashValue="ON39YdpmFHfN9f47KpiRvqrKx0V9+erV1CNkpWzYhW/Qyc6aT8rEyCrvauWSYGZK2ia3o7vd3akF07acHAFpOA==" saltValue="yVW9XmDwTqEnmpSGai0KYg==" spinCount="100000" sqref="E25:H25" name="Range1_3_21"/>
  </protectedRanges>
  <sortState xmlns:xlrd2="http://schemas.microsoft.com/office/spreadsheetml/2017/richdata2" ref="A2:O8">
    <sortCondition ref="C2:C8"/>
  </sortState>
  <conditionalFormatting sqref="F2">
    <cfRule type="top10" dxfId="5407" priority="126" rank="1"/>
  </conditionalFormatting>
  <conditionalFormatting sqref="G2">
    <cfRule type="top10" dxfId="5406" priority="125" rank="1"/>
  </conditionalFormatting>
  <conditionalFormatting sqref="H2">
    <cfRule type="top10" dxfId="5405" priority="124" rank="1"/>
  </conditionalFormatting>
  <conditionalFormatting sqref="I2">
    <cfRule type="top10" dxfId="5404" priority="122" rank="1"/>
  </conditionalFormatting>
  <conditionalFormatting sqref="J2">
    <cfRule type="top10" dxfId="5403" priority="123" rank="1"/>
  </conditionalFormatting>
  <conditionalFormatting sqref="E2">
    <cfRule type="top10" dxfId="5402" priority="127" rank="1"/>
  </conditionalFormatting>
  <conditionalFormatting sqref="F3">
    <cfRule type="top10" dxfId="5401" priority="120" rank="1"/>
  </conditionalFormatting>
  <conditionalFormatting sqref="G3">
    <cfRule type="top10" dxfId="5400" priority="119" rank="1"/>
  </conditionalFormatting>
  <conditionalFormatting sqref="H3">
    <cfRule type="top10" dxfId="5399" priority="118" rank="1"/>
  </conditionalFormatting>
  <conditionalFormatting sqref="I3">
    <cfRule type="top10" dxfId="5398" priority="116" rank="1"/>
  </conditionalFormatting>
  <conditionalFormatting sqref="J3">
    <cfRule type="top10" dxfId="5397" priority="117" rank="1"/>
  </conditionalFormatting>
  <conditionalFormatting sqref="E3">
    <cfRule type="top10" dxfId="5396" priority="121" rank="1"/>
  </conditionalFormatting>
  <conditionalFormatting sqref="F4">
    <cfRule type="top10" dxfId="5395" priority="114" rank="1"/>
  </conditionalFormatting>
  <conditionalFormatting sqref="G4">
    <cfRule type="top10" dxfId="5394" priority="113" rank="1"/>
  </conditionalFormatting>
  <conditionalFormatting sqref="H4">
    <cfRule type="top10" dxfId="5393" priority="112" rank="1"/>
  </conditionalFormatting>
  <conditionalFormatting sqref="I4">
    <cfRule type="top10" dxfId="5392" priority="110" rank="1"/>
  </conditionalFormatting>
  <conditionalFormatting sqref="J4">
    <cfRule type="top10" dxfId="5391" priority="111" rank="1"/>
  </conditionalFormatting>
  <conditionalFormatting sqref="E4">
    <cfRule type="top10" dxfId="5390" priority="115" rank="1"/>
  </conditionalFormatting>
  <conditionalFormatting sqref="F5">
    <cfRule type="top10" dxfId="5389" priority="107" rank="1"/>
  </conditionalFormatting>
  <conditionalFormatting sqref="I5">
    <cfRule type="top10" dxfId="5388" priority="104" rank="1"/>
    <cfRule type="top10" dxfId="5387" priority="109" rank="1"/>
  </conditionalFormatting>
  <conditionalFormatting sqref="E5">
    <cfRule type="top10" dxfId="5386" priority="108" rank="1"/>
  </conditionalFormatting>
  <conditionalFormatting sqref="G5">
    <cfRule type="top10" dxfId="5385" priority="106" rank="1"/>
  </conditionalFormatting>
  <conditionalFormatting sqref="H5">
    <cfRule type="top10" dxfId="5384" priority="105" rank="1"/>
  </conditionalFormatting>
  <conditionalFormatting sqref="J5">
    <cfRule type="top10" dxfId="5383" priority="103" rank="1"/>
  </conditionalFormatting>
  <conditionalFormatting sqref="E5:J5">
    <cfRule type="cellIs" dxfId="5382" priority="102" operator="greaterThanOrEqual">
      <formula>200</formula>
    </cfRule>
  </conditionalFormatting>
  <conditionalFormatting sqref="F6">
    <cfRule type="top10" dxfId="5381" priority="100" rank="1"/>
  </conditionalFormatting>
  <conditionalFormatting sqref="G6">
    <cfRule type="top10" dxfId="5380" priority="99" rank="1"/>
  </conditionalFormatting>
  <conditionalFormatting sqref="H6">
    <cfRule type="top10" dxfId="5379" priority="98" rank="1"/>
  </conditionalFormatting>
  <conditionalFormatting sqref="I6">
    <cfRule type="top10" dxfId="5378" priority="96" rank="1"/>
  </conditionalFormatting>
  <conditionalFormatting sqref="J6">
    <cfRule type="top10" dxfId="5377" priority="97" rank="1"/>
  </conditionalFormatting>
  <conditionalFormatting sqref="E6">
    <cfRule type="top10" dxfId="5376" priority="101" rank="1"/>
  </conditionalFormatting>
  <conditionalFormatting sqref="F7">
    <cfRule type="top10" dxfId="5375" priority="94" rank="1"/>
  </conditionalFormatting>
  <conditionalFormatting sqref="G7">
    <cfRule type="top10" dxfId="5374" priority="93" rank="1"/>
  </conditionalFormatting>
  <conditionalFormatting sqref="H7">
    <cfRule type="top10" dxfId="5373" priority="92" rank="1"/>
  </conditionalFormatting>
  <conditionalFormatting sqref="I7">
    <cfRule type="top10" dxfId="5372" priority="90" rank="1"/>
  </conditionalFormatting>
  <conditionalFormatting sqref="J7">
    <cfRule type="top10" dxfId="5371" priority="91" rank="1"/>
  </conditionalFormatting>
  <conditionalFormatting sqref="E7">
    <cfRule type="top10" dxfId="5370" priority="95" rank="1"/>
  </conditionalFormatting>
  <conditionalFormatting sqref="F8">
    <cfRule type="top10" dxfId="5369" priority="84" rank="1"/>
  </conditionalFormatting>
  <conditionalFormatting sqref="G8">
    <cfRule type="top10" dxfId="5368" priority="85" rank="1"/>
  </conditionalFormatting>
  <conditionalFormatting sqref="H8">
    <cfRule type="top10" dxfId="5367" priority="86" rank="1"/>
  </conditionalFormatting>
  <conditionalFormatting sqref="I8">
    <cfRule type="top10" dxfId="5366" priority="87" rank="1"/>
  </conditionalFormatting>
  <conditionalFormatting sqref="J8">
    <cfRule type="top10" dxfId="5365" priority="88" rank="1"/>
  </conditionalFormatting>
  <conditionalFormatting sqref="E8">
    <cfRule type="top10" dxfId="5364" priority="89" rank="1"/>
  </conditionalFormatting>
  <conditionalFormatting sqref="F9:F10">
    <cfRule type="top10" dxfId="5363" priority="81" rank="1"/>
  </conditionalFormatting>
  <conditionalFormatting sqref="I9:I10">
    <cfRule type="top10" dxfId="5362" priority="78" rank="1"/>
    <cfRule type="top10" dxfId="5361" priority="83" rank="1"/>
  </conditionalFormatting>
  <conditionalFormatting sqref="E9:E10">
    <cfRule type="top10" dxfId="5360" priority="82" rank="1"/>
  </conditionalFormatting>
  <conditionalFormatting sqref="G9:G10">
    <cfRule type="top10" dxfId="5359" priority="80" rank="1"/>
  </conditionalFormatting>
  <conditionalFormatting sqref="H9:H10">
    <cfRule type="top10" dxfId="5358" priority="79" rank="1"/>
  </conditionalFormatting>
  <conditionalFormatting sqref="J9:J10">
    <cfRule type="top10" dxfId="5357" priority="77" rank="1"/>
  </conditionalFormatting>
  <conditionalFormatting sqref="E9:J10">
    <cfRule type="cellIs" dxfId="5356" priority="76" operator="greaterThanOrEqual">
      <formula>200</formula>
    </cfRule>
  </conditionalFormatting>
  <conditionalFormatting sqref="I11">
    <cfRule type="top10" dxfId="5355" priority="75" rank="1"/>
  </conditionalFormatting>
  <conditionalFormatting sqref="H11">
    <cfRule type="top10" dxfId="5354" priority="71" rank="1"/>
  </conditionalFormatting>
  <conditionalFormatting sqref="J11">
    <cfRule type="top10" dxfId="5353" priority="72" rank="1"/>
  </conditionalFormatting>
  <conditionalFormatting sqref="G11">
    <cfRule type="top10" dxfId="5352" priority="74" rank="1"/>
  </conditionalFormatting>
  <conditionalFormatting sqref="F11">
    <cfRule type="top10" dxfId="5351" priority="73" rank="1"/>
  </conditionalFormatting>
  <conditionalFormatting sqref="E11">
    <cfRule type="top10" dxfId="5350" priority="70" rank="1"/>
  </conditionalFormatting>
  <conditionalFormatting sqref="F12">
    <cfRule type="top10" dxfId="5349" priority="64" rank="1"/>
  </conditionalFormatting>
  <conditionalFormatting sqref="G12">
    <cfRule type="top10" dxfId="5348" priority="65" rank="1"/>
  </conditionalFormatting>
  <conditionalFormatting sqref="H12">
    <cfRule type="top10" dxfId="5347" priority="66" rank="1"/>
  </conditionalFormatting>
  <conditionalFormatting sqref="I12">
    <cfRule type="top10" dxfId="5346" priority="67" rank="1"/>
  </conditionalFormatting>
  <conditionalFormatting sqref="J12">
    <cfRule type="top10" dxfId="5345" priority="68" rank="1"/>
  </conditionalFormatting>
  <conditionalFormatting sqref="E12">
    <cfRule type="top10" dxfId="5344" priority="69" rank="1"/>
  </conditionalFormatting>
  <conditionalFormatting sqref="J13">
    <cfRule type="top10" dxfId="5343" priority="58" rank="1"/>
  </conditionalFormatting>
  <conditionalFormatting sqref="I13">
    <cfRule type="top10" dxfId="5342" priority="59" rank="1"/>
  </conditionalFormatting>
  <conditionalFormatting sqref="H13">
    <cfRule type="top10" dxfId="5341" priority="60" rank="1"/>
  </conditionalFormatting>
  <conditionalFormatting sqref="G13">
    <cfRule type="top10" dxfId="5340" priority="61" rank="1"/>
  </conditionalFormatting>
  <conditionalFormatting sqref="F13">
    <cfRule type="top10" dxfId="5339" priority="62" rank="1"/>
  </conditionalFormatting>
  <conditionalFormatting sqref="E13">
    <cfRule type="top10" dxfId="5338" priority="63" rank="1"/>
  </conditionalFormatting>
  <conditionalFormatting sqref="F14">
    <cfRule type="top10" dxfId="5337" priority="56" rank="1"/>
  </conditionalFormatting>
  <conditionalFormatting sqref="G14">
    <cfRule type="top10" dxfId="5336" priority="55" rank="1"/>
  </conditionalFormatting>
  <conditionalFormatting sqref="H14">
    <cfRule type="top10" dxfId="5335" priority="54" rank="1"/>
  </conditionalFormatting>
  <conditionalFormatting sqref="I14">
    <cfRule type="top10" dxfId="5334" priority="52" rank="1"/>
  </conditionalFormatting>
  <conditionalFormatting sqref="J14">
    <cfRule type="top10" dxfId="5333" priority="53" rank="1"/>
  </conditionalFormatting>
  <conditionalFormatting sqref="E14">
    <cfRule type="top10" dxfId="5332" priority="57" rank="1"/>
  </conditionalFormatting>
  <conditionalFormatting sqref="I15">
    <cfRule type="top10" dxfId="5331" priority="51" rank="1"/>
  </conditionalFormatting>
  <conditionalFormatting sqref="H15">
    <cfRule type="top10" dxfId="5330" priority="47" rank="1"/>
  </conditionalFormatting>
  <conditionalFormatting sqref="J15">
    <cfRule type="top10" dxfId="5329" priority="48" rank="1"/>
  </conditionalFormatting>
  <conditionalFormatting sqref="G15">
    <cfRule type="top10" dxfId="5328" priority="50" rank="1"/>
  </conditionalFormatting>
  <conditionalFormatting sqref="F15">
    <cfRule type="top10" dxfId="5327" priority="49" rank="1"/>
  </conditionalFormatting>
  <conditionalFormatting sqref="E15">
    <cfRule type="top10" dxfId="5326" priority="46" rank="1"/>
  </conditionalFormatting>
  <conditionalFormatting sqref="E16:E17">
    <cfRule type="top10" dxfId="5325" priority="40" rank="1"/>
  </conditionalFormatting>
  <conditionalFormatting sqref="F16:F17">
    <cfRule type="top10" dxfId="5324" priority="41" rank="1"/>
  </conditionalFormatting>
  <conditionalFormatting sqref="G16:G17">
    <cfRule type="top10" dxfId="5323" priority="42" rank="1"/>
  </conditionalFormatting>
  <conditionalFormatting sqref="H16:H17">
    <cfRule type="top10" dxfId="5322" priority="43" rank="1"/>
  </conditionalFormatting>
  <conditionalFormatting sqref="I16:I17">
    <cfRule type="top10" dxfId="5321" priority="44" rank="1"/>
  </conditionalFormatting>
  <conditionalFormatting sqref="J16:J17">
    <cfRule type="top10" dxfId="5320" priority="45" rank="1"/>
  </conditionalFormatting>
  <conditionalFormatting sqref="F18">
    <cfRule type="top10" dxfId="5319" priority="37" rank="1"/>
  </conditionalFormatting>
  <conditionalFormatting sqref="I18">
    <cfRule type="top10" dxfId="5318" priority="34" rank="1"/>
    <cfRule type="top10" dxfId="5317" priority="39" rank="1"/>
  </conditionalFormatting>
  <conditionalFormatting sqref="E18">
    <cfRule type="top10" dxfId="5316" priority="38" rank="1"/>
  </conditionalFormatting>
  <conditionalFormatting sqref="G18">
    <cfRule type="top10" dxfId="5315" priority="36" rank="1"/>
  </conditionalFormatting>
  <conditionalFormatting sqref="H18">
    <cfRule type="top10" dxfId="5314" priority="35" rank="1"/>
  </conditionalFormatting>
  <conditionalFormatting sqref="J18">
    <cfRule type="top10" dxfId="5313" priority="33" rank="1"/>
  </conditionalFormatting>
  <conditionalFormatting sqref="E18:J18">
    <cfRule type="cellIs" dxfId="5312" priority="32" operator="greaterThanOrEqual">
      <formula>200</formula>
    </cfRule>
  </conditionalFormatting>
  <conditionalFormatting sqref="J19">
    <cfRule type="top10" dxfId="5311" priority="26" rank="1"/>
  </conditionalFormatting>
  <conditionalFormatting sqref="I19">
    <cfRule type="top10" dxfId="5310" priority="27" rank="1"/>
  </conditionalFormatting>
  <conditionalFormatting sqref="H19">
    <cfRule type="top10" dxfId="5309" priority="28" rank="1"/>
  </conditionalFormatting>
  <conditionalFormatting sqref="G19">
    <cfRule type="top10" dxfId="5308" priority="29" rank="1"/>
  </conditionalFormatting>
  <conditionalFormatting sqref="F19">
    <cfRule type="top10" dxfId="5307" priority="30" rank="1"/>
  </conditionalFormatting>
  <conditionalFormatting sqref="E19">
    <cfRule type="top10" dxfId="5306" priority="31" rank="1"/>
  </conditionalFormatting>
  <conditionalFormatting sqref="E20">
    <cfRule type="top10" dxfId="5305" priority="25" rank="1"/>
  </conditionalFormatting>
  <conditionalFormatting sqref="F20">
    <cfRule type="top10" dxfId="5304" priority="24" rank="1"/>
  </conditionalFormatting>
  <conditionalFormatting sqref="G20">
    <cfRule type="top10" dxfId="5303" priority="23" rank="1"/>
  </conditionalFormatting>
  <conditionalFormatting sqref="H20">
    <cfRule type="top10" dxfId="5302" priority="22" rank="1"/>
  </conditionalFormatting>
  <conditionalFormatting sqref="I20">
    <cfRule type="top10" dxfId="5301" priority="21" rank="1"/>
  </conditionalFormatting>
  <conditionalFormatting sqref="J20">
    <cfRule type="top10" dxfId="5300" priority="20" rank="1"/>
  </conditionalFormatting>
  <conditionalFormatting sqref="E21:E22">
    <cfRule type="top10" dxfId="5299" priority="19" rank="1"/>
  </conditionalFormatting>
  <conditionalFormatting sqref="F21:F22">
    <cfRule type="top10" dxfId="5298" priority="18" rank="1"/>
  </conditionalFormatting>
  <conditionalFormatting sqref="G21:G22">
    <cfRule type="top10" dxfId="5297" priority="17" rank="1"/>
  </conditionalFormatting>
  <conditionalFormatting sqref="H21:H22">
    <cfRule type="top10" dxfId="5296" priority="16" rank="1"/>
  </conditionalFormatting>
  <conditionalFormatting sqref="I21:I22">
    <cfRule type="top10" dxfId="5295" priority="15" rank="1"/>
  </conditionalFormatting>
  <conditionalFormatting sqref="J21:J22">
    <cfRule type="top10" dxfId="5294" priority="14" rank="1"/>
  </conditionalFormatting>
  <conditionalFormatting sqref="F23:F24">
    <cfRule type="top10" dxfId="5293" priority="8" rank="1"/>
  </conditionalFormatting>
  <conditionalFormatting sqref="G23:G24">
    <cfRule type="top10" dxfId="5292" priority="9" rank="1"/>
  </conditionalFormatting>
  <conditionalFormatting sqref="H23:H24">
    <cfRule type="top10" dxfId="5291" priority="10" rank="1"/>
  </conditionalFormatting>
  <conditionalFormatting sqref="I23:I24">
    <cfRule type="top10" dxfId="5290" priority="11" rank="1"/>
  </conditionalFormatting>
  <conditionalFormatting sqref="J23:J24">
    <cfRule type="top10" dxfId="5289" priority="12" rank="1"/>
  </conditionalFormatting>
  <conditionalFormatting sqref="E23:E24">
    <cfRule type="top10" dxfId="5288" priority="13" rank="1"/>
  </conditionalFormatting>
  <conditionalFormatting sqref="E23:J24">
    <cfRule type="cellIs" dxfId="5287" priority="7" operator="equal">
      <formula>200</formula>
    </cfRule>
  </conditionalFormatting>
  <conditionalFormatting sqref="F25">
    <cfRule type="top10" dxfId="5286" priority="5" rank="1"/>
  </conditionalFormatting>
  <conditionalFormatting sqref="G25">
    <cfRule type="top10" dxfId="5285" priority="4" rank="1"/>
  </conditionalFormatting>
  <conditionalFormatting sqref="H25">
    <cfRule type="top10" dxfId="5284" priority="3" rank="1"/>
  </conditionalFormatting>
  <conditionalFormatting sqref="I25">
    <cfRule type="top10" dxfId="5283" priority="1" rank="1"/>
  </conditionalFormatting>
  <conditionalFormatting sqref="J25">
    <cfRule type="top10" dxfId="5282" priority="2" rank="1"/>
  </conditionalFormatting>
  <conditionalFormatting sqref="E25">
    <cfRule type="top10" dxfId="5281" priority="6" rank="1"/>
  </conditionalFormatting>
  <hyperlinks>
    <hyperlink ref="Q1" location="'National Rankings'!A1" display="Back to Ranking" xr:uid="{1F34C38D-6589-4B23-A2CC-D16EBCBD611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AF7AB3-5C4D-42D4-AFB6-A24A944328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F391B-E321-43FF-947B-E011D4CEBE0E}">
  <dimension ref="A1:Q4"/>
  <sheetViews>
    <sheetView workbookViewId="0">
      <selection activeCell="B27" sqref="B2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275</v>
      </c>
      <c r="C2" s="16">
        <v>44821</v>
      </c>
      <c r="D2" s="17" t="s">
        <v>163</v>
      </c>
      <c r="E2" s="18">
        <v>198.01</v>
      </c>
      <c r="F2" s="18">
        <v>197.01</v>
      </c>
      <c r="G2" s="18">
        <v>196</v>
      </c>
      <c r="H2" s="18">
        <v>193</v>
      </c>
      <c r="I2" s="18"/>
      <c r="J2" s="18"/>
      <c r="K2" s="21">
        <v>4</v>
      </c>
      <c r="L2" s="21">
        <v>784.02</v>
      </c>
      <c r="M2" s="22">
        <v>196.005</v>
      </c>
      <c r="N2" s="23">
        <v>7</v>
      </c>
      <c r="O2" s="24">
        <v>203.005</v>
      </c>
    </row>
    <row r="4" spans="1:17" x14ac:dyDescent="0.3">
      <c r="K4" s="8">
        <f>SUM(K2:K3)</f>
        <v>4</v>
      </c>
      <c r="L4" s="8">
        <f>SUM(L2:L3)</f>
        <v>784.02</v>
      </c>
      <c r="M4" s="7">
        <f>SUM(L4/K4)</f>
        <v>196.005</v>
      </c>
      <c r="N4" s="8">
        <f>SUM(N2:N3)</f>
        <v>7</v>
      </c>
      <c r="O4" s="12">
        <f>SUM(M4+N4)</f>
        <v>203.005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5_13_1"/>
    <protectedRange algorithmName="SHA-512" hashValue="ON39YdpmFHfN9f47KpiRvqrKx0V9+erV1CNkpWzYhW/Qyc6aT8rEyCrvauWSYGZK2ia3o7vd3akF07acHAFpOA==" saltValue="yVW9XmDwTqEnmpSGai0KYg==" spinCount="100000" sqref="D2" name="Range1_1_3_13_1"/>
  </protectedRanges>
  <conditionalFormatting sqref="I2">
    <cfRule type="top10" dxfId="5280" priority="6" rank="1"/>
  </conditionalFormatting>
  <conditionalFormatting sqref="H2">
    <cfRule type="top10" dxfId="5279" priority="2" rank="1"/>
  </conditionalFormatting>
  <conditionalFormatting sqref="J2">
    <cfRule type="top10" dxfId="5278" priority="3" rank="1"/>
  </conditionalFormatting>
  <conditionalFormatting sqref="G2">
    <cfRule type="top10" dxfId="5277" priority="5" rank="1"/>
  </conditionalFormatting>
  <conditionalFormatting sqref="F2">
    <cfRule type="top10" dxfId="5276" priority="4" rank="1"/>
  </conditionalFormatting>
  <conditionalFormatting sqref="E2">
    <cfRule type="top10" dxfId="5275" priority="1" rank="1"/>
  </conditionalFormatting>
  <hyperlinks>
    <hyperlink ref="Q1" location="'National Rankings'!A1" display="Back to Ranking" xr:uid="{348423C1-AA27-4428-9D8E-80D238F9B9D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8828FB-71C8-41FC-9E70-70FE0A17500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8C961-170E-48EA-B1C0-BB221B15EE0A}">
  <sheetPr codeName="Sheet6"/>
  <dimension ref="A1:Q18"/>
  <sheetViews>
    <sheetView workbookViewId="0">
      <selection activeCell="A16" sqref="A16:O1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87</v>
      </c>
      <c r="C2" s="16">
        <v>44661</v>
      </c>
      <c r="D2" s="17" t="s">
        <v>82</v>
      </c>
      <c r="E2" s="18">
        <v>188</v>
      </c>
      <c r="F2" s="18">
        <v>194.001</v>
      </c>
      <c r="G2" s="18">
        <v>195</v>
      </c>
      <c r="H2" s="18">
        <v>197</v>
      </c>
      <c r="I2" s="18"/>
      <c r="J2" s="18"/>
      <c r="K2" s="21">
        <v>4</v>
      </c>
      <c r="L2" s="21">
        <v>774.00099999999998</v>
      </c>
      <c r="M2" s="22">
        <v>193.50024999999999</v>
      </c>
      <c r="N2" s="23">
        <v>5</v>
      </c>
      <c r="O2" s="24">
        <v>198.50024999999999</v>
      </c>
    </row>
    <row r="3" spans="1:17" x14ac:dyDescent="0.3">
      <c r="A3" s="14" t="s">
        <v>62</v>
      </c>
      <c r="B3" s="15" t="s">
        <v>87</v>
      </c>
      <c r="C3" s="16">
        <v>44667</v>
      </c>
      <c r="D3" s="17" t="s">
        <v>84</v>
      </c>
      <c r="E3" s="18">
        <v>183</v>
      </c>
      <c r="F3" s="18">
        <v>186</v>
      </c>
      <c r="G3" s="18">
        <v>188</v>
      </c>
      <c r="H3" s="18">
        <v>185</v>
      </c>
      <c r="I3" s="18"/>
      <c r="J3" s="18"/>
      <c r="K3" s="21">
        <v>4</v>
      </c>
      <c r="L3" s="21">
        <v>742</v>
      </c>
      <c r="M3" s="22">
        <v>185.5</v>
      </c>
      <c r="N3" s="23">
        <v>2</v>
      </c>
      <c r="O3" s="24">
        <v>187.5</v>
      </c>
    </row>
    <row r="4" spans="1:17" x14ac:dyDescent="0.3">
      <c r="A4" s="14" t="s">
        <v>62</v>
      </c>
      <c r="B4" s="15" t="s">
        <v>87</v>
      </c>
      <c r="C4" s="16">
        <v>44678</v>
      </c>
      <c r="D4" s="17" t="s">
        <v>82</v>
      </c>
      <c r="E4" s="18">
        <v>190</v>
      </c>
      <c r="F4" s="18">
        <v>192</v>
      </c>
      <c r="G4" s="18">
        <v>192</v>
      </c>
      <c r="H4" s="18">
        <v>195</v>
      </c>
      <c r="I4" s="18"/>
      <c r="J4" s="18"/>
      <c r="K4" s="21">
        <v>4</v>
      </c>
      <c r="L4" s="21">
        <v>769</v>
      </c>
      <c r="M4" s="22">
        <v>192.25</v>
      </c>
      <c r="N4" s="23">
        <v>2</v>
      </c>
      <c r="O4" s="24">
        <v>194.25</v>
      </c>
    </row>
    <row r="5" spans="1:17" x14ac:dyDescent="0.3">
      <c r="A5" s="14" t="s">
        <v>62</v>
      </c>
      <c r="B5" s="15" t="s">
        <v>87</v>
      </c>
      <c r="C5" s="16">
        <v>44689</v>
      </c>
      <c r="D5" s="17" t="s">
        <v>82</v>
      </c>
      <c r="E5" s="18">
        <v>194</v>
      </c>
      <c r="F5" s="18">
        <v>194</v>
      </c>
      <c r="G5" s="18">
        <v>188</v>
      </c>
      <c r="H5" s="18">
        <v>196</v>
      </c>
      <c r="I5" s="18"/>
      <c r="J5" s="18"/>
      <c r="K5" s="21">
        <v>4</v>
      </c>
      <c r="L5" s="21">
        <v>772</v>
      </c>
      <c r="M5" s="22">
        <v>193</v>
      </c>
      <c r="N5" s="23">
        <v>2</v>
      </c>
      <c r="O5" s="24">
        <v>195</v>
      </c>
    </row>
    <row r="6" spans="1:17" x14ac:dyDescent="0.3">
      <c r="A6" s="14" t="s">
        <v>62</v>
      </c>
      <c r="B6" s="15" t="s">
        <v>87</v>
      </c>
      <c r="C6" s="16">
        <v>44696</v>
      </c>
      <c r="D6" s="17" t="s">
        <v>84</v>
      </c>
      <c r="E6" s="18">
        <v>195</v>
      </c>
      <c r="F6" s="18">
        <v>192</v>
      </c>
      <c r="G6" s="18">
        <v>194</v>
      </c>
      <c r="H6" s="18">
        <v>193</v>
      </c>
      <c r="I6" s="18"/>
      <c r="J6" s="18"/>
      <c r="K6" s="21">
        <v>4</v>
      </c>
      <c r="L6" s="21">
        <v>774</v>
      </c>
      <c r="M6" s="22">
        <v>193.5</v>
      </c>
      <c r="N6" s="23">
        <v>2</v>
      </c>
      <c r="O6" s="24">
        <v>195.5</v>
      </c>
    </row>
    <row r="7" spans="1:17" x14ac:dyDescent="0.3">
      <c r="A7" s="43" t="s">
        <v>22</v>
      </c>
      <c r="B7" s="15" t="s">
        <v>87</v>
      </c>
      <c r="C7" s="16">
        <v>44717</v>
      </c>
      <c r="D7" s="17" t="s">
        <v>82</v>
      </c>
      <c r="E7" s="18">
        <v>185</v>
      </c>
      <c r="F7" s="18">
        <v>198</v>
      </c>
      <c r="G7" s="18">
        <v>191</v>
      </c>
      <c r="H7" s="18">
        <v>192</v>
      </c>
      <c r="I7" s="18">
        <v>195</v>
      </c>
      <c r="J7" s="18">
        <v>184</v>
      </c>
      <c r="K7" s="21">
        <v>6</v>
      </c>
      <c r="L7" s="21">
        <v>1145</v>
      </c>
      <c r="M7" s="22">
        <v>190.83333333333334</v>
      </c>
      <c r="N7" s="23">
        <v>4</v>
      </c>
      <c r="O7" s="24">
        <v>194.83333333333334</v>
      </c>
    </row>
    <row r="8" spans="1:17" x14ac:dyDescent="0.3">
      <c r="A8" s="14" t="s">
        <v>62</v>
      </c>
      <c r="B8" s="15" t="s">
        <v>87</v>
      </c>
      <c r="C8" s="16">
        <v>44731</v>
      </c>
      <c r="D8" s="17" t="s">
        <v>84</v>
      </c>
      <c r="E8" s="18">
        <v>193</v>
      </c>
      <c r="F8" s="18">
        <v>193</v>
      </c>
      <c r="G8" s="18">
        <v>196</v>
      </c>
      <c r="H8" s="18">
        <v>198</v>
      </c>
      <c r="I8" s="18"/>
      <c r="J8" s="18"/>
      <c r="K8" s="21">
        <v>4</v>
      </c>
      <c r="L8" s="21">
        <v>780</v>
      </c>
      <c r="M8" s="22">
        <v>195</v>
      </c>
      <c r="N8" s="23">
        <v>2</v>
      </c>
      <c r="O8" s="24">
        <v>197</v>
      </c>
    </row>
    <row r="9" spans="1:17" x14ac:dyDescent="0.3">
      <c r="A9" s="14" t="s">
        <v>62</v>
      </c>
      <c r="B9" s="15" t="s">
        <v>87</v>
      </c>
      <c r="C9" s="16">
        <v>44759</v>
      </c>
      <c r="D9" s="17" t="s">
        <v>223</v>
      </c>
      <c r="E9" s="18">
        <v>192</v>
      </c>
      <c r="F9" s="18">
        <v>194</v>
      </c>
      <c r="G9" s="18">
        <v>187</v>
      </c>
      <c r="H9" s="18">
        <v>198</v>
      </c>
      <c r="I9" s="18"/>
      <c r="J9" s="18"/>
      <c r="K9" s="21">
        <f>COUNT(E9:J9)</f>
        <v>4</v>
      </c>
      <c r="L9" s="21">
        <f>SUM(E9:J9)</f>
        <v>771</v>
      </c>
      <c r="M9" s="22">
        <f>IFERROR(L9/K9,0)</f>
        <v>192.75</v>
      </c>
      <c r="N9" s="23">
        <v>2</v>
      </c>
      <c r="O9" s="24">
        <f>SUM(M9+N9)</f>
        <v>194.75</v>
      </c>
    </row>
    <row r="10" spans="1:17" x14ac:dyDescent="0.3">
      <c r="A10" s="14" t="s">
        <v>62</v>
      </c>
      <c r="B10" s="78" t="s">
        <v>87</v>
      </c>
      <c r="C10" s="16">
        <v>44794</v>
      </c>
      <c r="D10" s="17" t="s">
        <v>84</v>
      </c>
      <c r="E10" s="18">
        <v>197</v>
      </c>
      <c r="F10" s="18">
        <v>196</v>
      </c>
      <c r="G10" s="18">
        <v>194</v>
      </c>
      <c r="H10" s="18">
        <v>188</v>
      </c>
      <c r="I10" s="18"/>
      <c r="J10" s="18"/>
      <c r="K10" s="21">
        <v>4</v>
      </c>
      <c r="L10" s="21">
        <v>775</v>
      </c>
      <c r="M10" s="22">
        <v>193.75</v>
      </c>
      <c r="N10" s="23">
        <v>2</v>
      </c>
      <c r="O10" s="24">
        <v>195.75</v>
      </c>
    </row>
    <row r="11" spans="1:17" x14ac:dyDescent="0.3">
      <c r="A11" s="14" t="s">
        <v>62</v>
      </c>
      <c r="B11" s="15" t="s">
        <v>87</v>
      </c>
      <c r="C11" s="16">
        <v>44811</v>
      </c>
      <c r="D11" s="17" t="s">
        <v>79</v>
      </c>
      <c r="E11" s="18">
        <v>194</v>
      </c>
      <c r="F11" s="18">
        <v>193</v>
      </c>
      <c r="G11" s="18">
        <v>189</v>
      </c>
      <c r="H11" s="18">
        <v>190</v>
      </c>
      <c r="I11" s="18"/>
      <c r="J11" s="18"/>
      <c r="K11" s="21">
        <v>4</v>
      </c>
      <c r="L11" s="21">
        <v>766</v>
      </c>
      <c r="M11" s="22">
        <v>191.5</v>
      </c>
      <c r="N11" s="23">
        <v>2</v>
      </c>
      <c r="O11" s="24">
        <v>193.5</v>
      </c>
    </row>
    <row r="12" spans="1:17" x14ac:dyDescent="0.3">
      <c r="A12" s="14" t="s">
        <v>62</v>
      </c>
      <c r="B12" s="15" t="s">
        <v>87</v>
      </c>
      <c r="C12" s="16">
        <v>44822</v>
      </c>
      <c r="D12" s="17" t="s">
        <v>84</v>
      </c>
      <c r="E12" s="18">
        <v>193</v>
      </c>
      <c r="F12" s="18">
        <v>197</v>
      </c>
      <c r="G12" s="18">
        <v>195</v>
      </c>
      <c r="H12" s="18">
        <v>195</v>
      </c>
      <c r="I12" s="18"/>
      <c r="J12" s="18"/>
      <c r="K12" s="21">
        <v>4</v>
      </c>
      <c r="L12" s="21">
        <v>780</v>
      </c>
      <c r="M12" s="22">
        <v>195</v>
      </c>
      <c r="N12" s="23">
        <v>2</v>
      </c>
      <c r="O12" s="24">
        <v>197</v>
      </c>
    </row>
    <row r="13" spans="1:17" x14ac:dyDescent="0.3">
      <c r="A13" s="14" t="s">
        <v>62</v>
      </c>
      <c r="B13" s="15" t="s">
        <v>87</v>
      </c>
      <c r="C13" s="16">
        <v>44815</v>
      </c>
      <c r="D13" s="17" t="s">
        <v>82</v>
      </c>
      <c r="E13" s="18">
        <v>197.001</v>
      </c>
      <c r="F13" s="18">
        <v>197</v>
      </c>
      <c r="G13" s="18">
        <v>195</v>
      </c>
      <c r="H13" s="18">
        <v>195</v>
      </c>
      <c r="I13" s="18">
        <v>194</v>
      </c>
      <c r="J13" s="18">
        <v>190</v>
      </c>
      <c r="K13" s="21">
        <v>6</v>
      </c>
      <c r="L13" s="21">
        <v>1168.001</v>
      </c>
      <c r="M13" s="22">
        <v>194.66683333333333</v>
      </c>
      <c r="N13" s="23">
        <v>4</v>
      </c>
      <c r="O13" s="24">
        <v>198.66683333333333</v>
      </c>
    </row>
    <row r="14" spans="1:17" x14ac:dyDescent="0.3">
      <c r="A14" s="14" t="s">
        <v>62</v>
      </c>
      <c r="B14" s="90" t="s">
        <v>87</v>
      </c>
      <c r="C14" s="16">
        <v>44839</v>
      </c>
      <c r="D14" s="17" t="s">
        <v>79</v>
      </c>
      <c r="E14" s="18">
        <v>193</v>
      </c>
      <c r="F14" s="18">
        <v>190</v>
      </c>
      <c r="G14" s="18">
        <v>191</v>
      </c>
      <c r="H14" s="18">
        <v>187</v>
      </c>
      <c r="I14" s="18"/>
      <c r="J14" s="18"/>
      <c r="K14" s="21">
        <v>4</v>
      </c>
      <c r="L14" s="21">
        <v>761</v>
      </c>
      <c r="M14" s="22">
        <v>190.25</v>
      </c>
      <c r="N14" s="23">
        <v>2</v>
      </c>
      <c r="O14" s="24">
        <v>192.25</v>
      </c>
    </row>
    <row r="15" spans="1:17" x14ac:dyDescent="0.3">
      <c r="A15" s="14" t="s">
        <v>62</v>
      </c>
      <c r="B15" s="15" t="s">
        <v>87</v>
      </c>
      <c r="C15" s="16">
        <v>44850</v>
      </c>
      <c r="D15" s="17" t="s">
        <v>223</v>
      </c>
      <c r="E15" s="18">
        <v>195</v>
      </c>
      <c r="F15" s="18">
        <v>195</v>
      </c>
      <c r="G15" s="18">
        <v>196</v>
      </c>
      <c r="H15" s="18">
        <v>196</v>
      </c>
      <c r="I15" s="18">
        <v>194</v>
      </c>
      <c r="J15" s="18">
        <v>194</v>
      </c>
      <c r="K15" s="21">
        <v>6</v>
      </c>
      <c r="L15" s="21">
        <v>1170</v>
      </c>
      <c r="M15" s="22">
        <v>195</v>
      </c>
      <c r="N15" s="23">
        <v>4</v>
      </c>
      <c r="O15" s="24">
        <v>199</v>
      </c>
    </row>
    <row r="16" spans="1:17" x14ac:dyDescent="0.3">
      <c r="A16" s="14" t="s">
        <v>62</v>
      </c>
      <c r="B16" s="15" t="s">
        <v>87</v>
      </c>
      <c r="C16" s="16">
        <v>44871</v>
      </c>
      <c r="D16" s="17" t="s">
        <v>82</v>
      </c>
      <c r="E16" s="18">
        <v>198</v>
      </c>
      <c r="F16" s="18">
        <v>195</v>
      </c>
      <c r="G16" s="18">
        <v>193.001</v>
      </c>
      <c r="H16" s="18">
        <v>194</v>
      </c>
      <c r="I16" s="18"/>
      <c r="J16" s="18"/>
      <c r="K16" s="21">
        <v>4</v>
      </c>
      <c r="L16" s="21">
        <v>780.00099999999998</v>
      </c>
      <c r="M16" s="22">
        <v>195.00024999999999</v>
      </c>
      <c r="N16" s="23">
        <v>4</v>
      </c>
      <c r="O16" s="24">
        <v>199.00024999999999</v>
      </c>
    </row>
    <row r="18" spans="11:15" x14ac:dyDescent="0.3">
      <c r="K18" s="8">
        <f>SUM(K2:K17)</f>
        <v>66</v>
      </c>
      <c r="L18" s="8">
        <f>SUM(L2:L17)</f>
        <v>12727.003000000001</v>
      </c>
      <c r="M18" s="7">
        <f>SUM(L18/K18)</f>
        <v>192.83337878787879</v>
      </c>
      <c r="N18" s="8">
        <f>SUM(N2:N17)</f>
        <v>41</v>
      </c>
      <c r="O18" s="12">
        <f>SUM(M18+N18)</f>
        <v>233.83337878787879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" name="Range1_8"/>
    <protectedRange algorithmName="SHA-512" hashValue="ON39YdpmFHfN9f47KpiRvqrKx0V9+erV1CNkpWzYhW/Qyc6aT8rEyCrvauWSYGZK2ia3o7vd3akF07acHAFpOA==" saltValue="yVW9XmDwTqEnmpSGai0KYg==" spinCount="100000" sqref="D2:D3" name="Range1_1_4"/>
    <protectedRange algorithmName="SHA-512" hashValue="ON39YdpmFHfN9f47KpiRvqrKx0V9+erV1CNkpWzYhW/Qyc6aT8rEyCrvauWSYGZK2ia3o7vd3akF07acHAFpOA==" saltValue="yVW9XmDwTqEnmpSGai0KYg==" spinCount="100000" sqref="E2:H3" name="Range1_3_2"/>
    <protectedRange algorithmName="SHA-512" hashValue="ON39YdpmFHfN9f47KpiRvqrKx0V9+erV1CNkpWzYhW/Qyc6aT8rEyCrvauWSYGZK2ia3o7vd3akF07acHAFpOA==" saltValue="yVW9XmDwTqEnmpSGai0KYg==" spinCount="100000" sqref="I4:J5 B4:C5" name="Range1_7"/>
    <protectedRange algorithmName="SHA-512" hashValue="ON39YdpmFHfN9f47KpiRvqrKx0V9+erV1CNkpWzYhW/Qyc6aT8rEyCrvauWSYGZK2ia3o7vd3akF07acHAFpOA==" saltValue="yVW9XmDwTqEnmpSGai0KYg==" spinCount="100000" sqref="D4:D5" name="Range1_1_4_1"/>
    <protectedRange algorithmName="SHA-512" hashValue="ON39YdpmFHfN9f47KpiRvqrKx0V9+erV1CNkpWzYhW/Qyc6aT8rEyCrvauWSYGZK2ia3o7vd3akF07acHAFpOA==" saltValue="yVW9XmDwTqEnmpSGai0KYg==" spinCount="100000" sqref="E4:H5" name="Range1_3_1"/>
    <protectedRange algorithmName="SHA-512" hashValue="ON39YdpmFHfN9f47KpiRvqrKx0V9+erV1CNkpWzYhW/Qyc6aT8rEyCrvauWSYGZK2ia3o7vd3akF07acHAFpOA==" saltValue="yVW9XmDwTqEnmpSGai0KYg==" spinCount="100000" sqref="I6:J6 B6:C6" name="Range1_11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6:H6" name="Range1_3_8"/>
    <protectedRange algorithmName="SHA-512" hashValue="ON39YdpmFHfN9f47KpiRvqrKx0V9+erV1CNkpWzYhW/Qyc6aT8rEyCrvauWSYGZK2ia3o7vd3akF07acHAFpOA==" saltValue="yVW9XmDwTqEnmpSGai0KYg==" spinCount="100000" sqref="B7:C7 I7:J7" name="Range1_17"/>
    <protectedRange algorithmName="SHA-512" hashValue="ON39YdpmFHfN9f47KpiRvqrKx0V9+erV1CNkpWzYhW/Qyc6aT8rEyCrvauWSYGZK2ia3o7vd3akF07acHAFpOA==" saltValue="yVW9XmDwTqEnmpSGai0KYg==" spinCount="100000" sqref="D7" name="Range1_1_12"/>
    <protectedRange algorithmName="SHA-512" hashValue="ON39YdpmFHfN9f47KpiRvqrKx0V9+erV1CNkpWzYhW/Qyc6aT8rEyCrvauWSYGZK2ia3o7vd3akF07acHAFpOA==" saltValue="yVW9XmDwTqEnmpSGai0KYg==" spinCount="100000" sqref="E7:H7" name="Range1_3_3"/>
    <protectedRange algorithmName="SHA-512" hashValue="ON39YdpmFHfN9f47KpiRvqrKx0V9+erV1CNkpWzYhW/Qyc6aT8rEyCrvauWSYGZK2ia3o7vd3akF07acHAFpOA==" saltValue="yVW9XmDwTqEnmpSGai0KYg==" spinCount="100000" sqref="E8:J8 B8:C8" name="Range1_4_1_1_1_1"/>
    <protectedRange algorithmName="SHA-512" hashValue="ON39YdpmFHfN9f47KpiRvqrKx0V9+erV1CNkpWzYhW/Qyc6aT8rEyCrvauWSYGZK2ia3o7vd3akF07acHAFpOA==" saltValue="yVW9XmDwTqEnmpSGai0KYg==" spinCount="100000" sqref="D8" name="Range1_1_4_1_1_1"/>
    <protectedRange algorithmName="SHA-512" hashValue="ON39YdpmFHfN9f47KpiRvqrKx0V9+erV1CNkpWzYhW/Qyc6aT8rEyCrvauWSYGZK2ia3o7vd3akF07acHAFpOA==" saltValue="yVW9XmDwTqEnmpSGai0KYg==" spinCount="100000" sqref="I9:J9 B9:C9" name="Range1"/>
    <protectedRange algorithmName="SHA-512" hashValue="ON39YdpmFHfN9f47KpiRvqrKx0V9+erV1CNkpWzYhW/Qyc6aT8rEyCrvauWSYGZK2ia3o7vd3akF07acHAFpOA==" saltValue="yVW9XmDwTqEnmpSGai0KYg==" spinCount="100000" sqref="D9" name="Range1_1"/>
    <protectedRange algorithmName="SHA-512" hashValue="ON39YdpmFHfN9f47KpiRvqrKx0V9+erV1CNkpWzYhW/Qyc6aT8rEyCrvauWSYGZK2ia3o7vd3akF07acHAFpOA==" saltValue="yVW9XmDwTqEnmpSGai0KYg==" spinCount="100000" sqref="E9:H9" name="Range1_3"/>
    <protectedRange algorithmName="SHA-512" hashValue="ON39YdpmFHfN9f47KpiRvqrKx0V9+erV1CNkpWzYhW/Qyc6aT8rEyCrvauWSYGZK2ia3o7vd3akF07acHAFpOA==" saltValue="yVW9XmDwTqEnmpSGai0KYg==" spinCount="100000" sqref="E10:J10 B10:C10" name="Range1_4"/>
    <protectedRange algorithmName="SHA-512" hashValue="ON39YdpmFHfN9f47KpiRvqrKx0V9+erV1CNkpWzYhW/Qyc6aT8rEyCrvauWSYGZK2ia3o7vd3akF07acHAFpOA==" saltValue="yVW9XmDwTqEnmpSGai0KYg==" spinCount="100000" sqref="D10" name="Range1_1_2"/>
    <protectedRange algorithmName="SHA-512" hashValue="ON39YdpmFHfN9f47KpiRvqrKx0V9+erV1CNkpWzYhW/Qyc6aT8rEyCrvauWSYGZK2ia3o7vd3akF07acHAFpOA==" saltValue="yVW9XmDwTqEnmpSGai0KYg==" spinCount="100000" sqref="E11:J11 B11:C11" name="Range1_4_1_1_1"/>
    <protectedRange algorithmName="SHA-512" hashValue="ON39YdpmFHfN9f47KpiRvqrKx0V9+erV1CNkpWzYhW/Qyc6aT8rEyCrvauWSYGZK2ia3o7vd3akF07acHAFpOA==" saltValue="yVW9XmDwTqEnmpSGai0KYg==" spinCount="100000" sqref="D11" name="Range1_1_4_1_1"/>
    <protectedRange algorithmName="SHA-512" hashValue="ON39YdpmFHfN9f47KpiRvqrKx0V9+erV1CNkpWzYhW/Qyc6aT8rEyCrvauWSYGZK2ia3o7vd3akF07acHAFpOA==" saltValue="yVW9XmDwTqEnmpSGai0KYg==" spinCount="100000" sqref="B12:C13 E12:J13" name="Range1_13"/>
    <protectedRange algorithmName="SHA-512" hashValue="ON39YdpmFHfN9f47KpiRvqrKx0V9+erV1CNkpWzYhW/Qyc6aT8rEyCrvauWSYGZK2ia3o7vd3akF07acHAFpOA==" saltValue="yVW9XmDwTqEnmpSGai0KYg==" spinCount="100000" sqref="D12:D13" name="Range1_1_12_1"/>
    <protectedRange algorithmName="SHA-512" hashValue="ON39YdpmFHfN9f47KpiRvqrKx0V9+erV1CNkpWzYhW/Qyc6aT8rEyCrvauWSYGZK2ia3o7vd3akF07acHAFpOA==" saltValue="yVW9XmDwTqEnmpSGai0KYg==" spinCount="100000" sqref="E14:J15 B14:C15" name="Range1_4_15"/>
    <protectedRange algorithmName="SHA-512" hashValue="ON39YdpmFHfN9f47KpiRvqrKx0V9+erV1CNkpWzYhW/Qyc6aT8rEyCrvauWSYGZK2ia3o7vd3akF07acHAFpOA==" saltValue="yVW9XmDwTqEnmpSGai0KYg==" spinCount="100000" sqref="D14:D15" name="Range1_1_2_17"/>
    <protectedRange algorithmName="SHA-512" hashValue="ON39YdpmFHfN9f47KpiRvqrKx0V9+erV1CNkpWzYhW/Qyc6aT8rEyCrvauWSYGZK2ia3o7vd3akF07acHAFpOA==" saltValue="yVW9XmDwTqEnmpSGai0KYg==" spinCount="100000" sqref="E16:J16 B16:C16" name="Range1_5_2"/>
    <protectedRange algorithmName="SHA-512" hashValue="ON39YdpmFHfN9f47KpiRvqrKx0V9+erV1CNkpWzYhW/Qyc6aT8rEyCrvauWSYGZK2ia3o7vd3akF07acHAFpOA==" saltValue="yVW9XmDwTqEnmpSGai0KYg==" spinCount="100000" sqref="D16" name="Range1_1_3_2"/>
  </protectedRanges>
  <conditionalFormatting sqref="E2:J3">
    <cfRule type="cellIs" dxfId="6883" priority="70" operator="greaterThanOrEqual">
      <formula>200</formula>
    </cfRule>
  </conditionalFormatting>
  <conditionalFormatting sqref="F2:F3">
    <cfRule type="top10" dxfId="6882" priority="71" rank="1"/>
  </conditionalFormatting>
  <conditionalFormatting sqref="I2:I3">
    <cfRule type="top10" dxfId="6881" priority="72" rank="1"/>
    <cfRule type="top10" dxfId="6880" priority="73" rank="1"/>
  </conditionalFormatting>
  <conditionalFormatting sqref="E2:E3">
    <cfRule type="top10" dxfId="6879" priority="74" rank="1"/>
  </conditionalFormatting>
  <conditionalFormatting sqref="G2:G3">
    <cfRule type="top10" dxfId="6878" priority="75" rank="1"/>
  </conditionalFormatting>
  <conditionalFormatting sqref="H2:H3">
    <cfRule type="top10" dxfId="6877" priority="76" rank="1"/>
  </conditionalFormatting>
  <conditionalFormatting sqref="J2:J3">
    <cfRule type="top10" dxfId="6876" priority="77" rank="1"/>
  </conditionalFormatting>
  <conditionalFormatting sqref="F4:F5">
    <cfRule type="top10" dxfId="6875" priority="67" rank="1"/>
  </conditionalFormatting>
  <conditionalFormatting sqref="I4:I5">
    <cfRule type="top10" dxfId="6874" priority="64" rank="1"/>
    <cfRule type="top10" dxfId="6873" priority="69" rank="1"/>
  </conditionalFormatting>
  <conditionalFormatting sqref="E4:E5">
    <cfRule type="top10" dxfId="6872" priority="68" rank="1"/>
  </conditionalFormatting>
  <conditionalFormatting sqref="G4:G5">
    <cfRule type="top10" dxfId="6871" priority="66" rank="1"/>
  </conditionalFormatting>
  <conditionalFormatting sqref="H4:H5">
    <cfRule type="top10" dxfId="6870" priority="65" rank="1"/>
  </conditionalFormatting>
  <conditionalFormatting sqref="J4:J5">
    <cfRule type="top10" dxfId="6869" priority="63" rank="1"/>
  </conditionalFormatting>
  <conditionalFormatting sqref="E4:J5">
    <cfRule type="cellIs" dxfId="6868" priority="62" operator="greaterThanOrEqual">
      <formula>200</formula>
    </cfRule>
  </conditionalFormatting>
  <conditionalFormatting sqref="F6">
    <cfRule type="top10" dxfId="6867" priority="59" rank="1"/>
  </conditionalFormatting>
  <conditionalFormatting sqref="I6">
    <cfRule type="top10" dxfId="6866" priority="56" rank="1"/>
    <cfRule type="top10" dxfId="6865" priority="61" rank="1"/>
  </conditionalFormatting>
  <conditionalFormatting sqref="E6">
    <cfRule type="top10" dxfId="6864" priority="60" rank="1"/>
  </conditionalFormatting>
  <conditionalFormatting sqref="G6">
    <cfRule type="top10" dxfId="6863" priority="58" rank="1"/>
  </conditionalFormatting>
  <conditionalFormatting sqref="H6">
    <cfRule type="top10" dxfId="6862" priority="57" rank="1"/>
  </conditionalFormatting>
  <conditionalFormatting sqref="J6">
    <cfRule type="top10" dxfId="6861" priority="55" rank="1"/>
  </conditionalFormatting>
  <conditionalFormatting sqref="E6:J6">
    <cfRule type="cellIs" dxfId="6860" priority="54" operator="greaterThanOrEqual">
      <formula>200</formula>
    </cfRule>
  </conditionalFormatting>
  <conditionalFormatting sqref="F7">
    <cfRule type="top10" dxfId="6859" priority="51" rank="1"/>
  </conditionalFormatting>
  <conditionalFormatting sqref="I7">
    <cfRule type="top10" dxfId="6858" priority="48" rank="1"/>
    <cfRule type="top10" dxfId="6857" priority="53" rank="1"/>
  </conditionalFormatting>
  <conditionalFormatting sqref="E7">
    <cfRule type="top10" dxfId="6856" priority="52" rank="1"/>
  </conditionalFormatting>
  <conditionalFormatting sqref="G7">
    <cfRule type="top10" dxfId="6855" priority="50" rank="1"/>
  </conditionalFormatting>
  <conditionalFormatting sqref="H7">
    <cfRule type="top10" dxfId="6854" priority="49" rank="1"/>
  </conditionalFormatting>
  <conditionalFormatting sqref="J7">
    <cfRule type="top10" dxfId="6853" priority="47" rank="1"/>
  </conditionalFormatting>
  <conditionalFormatting sqref="E7:J7">
    <cfRule type="cellIs" dxfId="6852" priority="46" operator="greaterThanOrEqual">
      <formula>200</formula>
    </cfRule>
  </conditionalFormatting>
  <conditionalFormatting sqref="E8">
    <cfRule type="top10" dxfId="6851" priority="45" rank="1"/>
  </conditionalFormatting>
  <conditionalFormatting sqref="F8">
    <cfRule type="top10" dxfId="6850" priority="44" rank="1"/>
  </conditionalFormatting>
  <conditionalFormatting sqref="G8">
    <cfRule type="top10" dxfId="6849" priority="43" rank="1"/>
  </conditionalFormatting>
  <conditionalFormatting sqref="H8">
    <cfRule type="top10" dxfId="6848" priority="42" rank="1"/>
  </conditionalFormatting>
  <conditionalFormatting sqref="I8">
    <cfRule type="top10" dxfId="6847" priority="41" rank="1"/>
  </conditionalFormatting>
  <conditionalFormatting sqref="J8">
    <cfRule type="top10" dxfId="6846" priority="40" rank="1"/>
  </conditionalFormatting>
  <conditionalFormatting sqref="E9:J9">
    <cfRule type="cellIs" dxfId="6845" priority="39" operator="greaterThanOrEqual">
      <formula>200</formula>
    </cfRule>
  </conditionalFormatting>
  <conditionalFormatting sqref="F9">
    <cfRule type="top10" dxfId="6844" priority="36" rank="1"/>
  </conditionalFormatting>
  <conditionalFormatting sqref="I9">
    <cfRule type="top10" dxfId="6843" priority="33" rank="1"/>
    <cfRule type="top10" dxfId="6842" priority="38" rank="1"/>
  </conditionalFormatting>
  <conditionalFormatting sqref="E9">
    <cfRule type="top10" dxfId="6841" priority="37" rank="1"/>
  </conditionalFormatting>
  <conditionalFormatting sqref="G9">
    <cfRule type="top10" dxfId="6840" priority="35" rank="1"/>
  </conditionalFormatting>
  <conditionalFormatting sqref="H9">
    <cfRule type="top10" dxfId="6839" priority="34" rank="1"/>
  </conditionalFormatting>
  <conditionalFormatting sqref="J9">
    <cfRule type="top10" dxfId="6838" priority="32" rank="1"/>
  </conditionalFormatting>
  <conditionalFormatting sqref="E10:J10">
    <cfRule type="cellIs" dxfId="6837" priority="25" operator="equal">
      <formula>200</formula>
    </cfRule>
  </conditionalFormatting>
  <conditionalFormatting sqref="F10">
    <cfRule type="top10" dxfId="6836" priority="26" rank="1"/>
  </conditionalFormatting>
  <conditionalFormatting sqref="G10">
    <cfRule type="top10" dxfId="6835" priority="27" rank="1"/>
  </conditionalFormatting>
  <conditionalFormatting sqref="H10">
    <cfRule type="top10" dxfId="6834" priority="28" rank="1"/>
  </conditionalFormatting>
  <conditionalFormatting sqref="I10">
    <cfRule type="top10" dxfId="6833" priority="29" rank="1"/>
  </conditionalFormatting>
  <conditionalFormatting sqref="J10">
    <cfRule type="top10" dxfId="6832" priority="30" rank="1"/>
  </conditionalFormatting>
  <conditionalFormatting sqref="E10">
    <cfRule type="top10" dxfId="6831" priority="31" rank="1"/>
  </conditionalFormatting>
  <conditionalFormatting sqref="E11">
    <cfRule type="top10" dxfId="6830" priority="24" rank="1"/>
  </conditionalFormatting>
  <conditionalFormatting sqref="F11">
    <cfRule type="top10" dxfId="6829" priority="23" rank="1"/>
  </conditionalFormatting>
  <conditionalFormatting sqref="G11">
    <cfRule type="top10" dxfId="6828" priority="22" rank="1"/>
  </conditionalFormatting>
  <conditionalFormatting sqref="H11">
    <cfRule type="top10" dxfId="6827" priority="21" rank="1"/>
  </conditionalFormatting>
  <conditionalFormatting sqref="I11">
    <cfRule type="top10" dxfId="6826" priority="20" rank="1"/>
  </conditionalFormatting>
  <conditionalFormatting sqref="J11">
    <cfRule type="top10" dxfId="6825" priority="19" rank="1"/>
  </conditionalFormatting>
  <conditionalFormatting sqref="E12:E13">
    <cfRule type="top10" dxfId="6824" priority="18" rank="1"/>
  </conditionalFormatting>
  <conditionalFormatting sqref="F12:F13">
    <cfRule type="top10" dxfId="6823" priority="17" rank="1"/>
  </conditionalFormatting>
  <conditionalFormatting sqref="G12:G13">
    <cfRule type="top10" dxfId="6822" priority="16" rank="1"/>
  </conditionalFormatting>
  <conditionalFormatting sqref="H12:H13">
    <cfRule type="top10" dxfId="6821" priority="15" rank="1"/>
  </conditionalFormatting>
  <conditionalFormatting sqref="I12:I13">
    <cfRule type="top10" dxfId="6820" priority="14" rank="1"/>
  </conditionalFormatting>
  <conditionalFormatting sqref="J12:J13">
    <cfRule type="top10" dxfId="6819" priority="13" rank="1"/>
  </conditionalFormatting>
  <conditionalFormatting sqref="E14:E15">
    <cfRule type="top10" dxfId="6818" priority="12" rank="1"/>
  </conditionalFormatting>
  <conditionalFormatting sqref="F14:F15">
    <cfRule type="top10" dxfId="6817" priority="11" rank="1"/>
  </conditionalFormatting>
  <conditionalFormatting sqref="G14:G15">
    <cfRule type="top10" dxfId="6816" priority="10" rank="1"/>
  </conditionalFormatting>
  <conditionalFormatting sqref="H14:H15">
    <cfRule type="top10" dxfId="6815" priority="9" rank="1"/>
  </conditionalFormatting>
  <conditionalFormatting sqref="I14:I15">
    <cfRule type="top10" dxfId="6814" priority="8" rank="1"/>
  </conditionalFormatting>
  <conditionalFormatting sqref="J14:J15">
    <cfRule type="top10" dxfId="6813" priority="7" rank="1"/>
  </conditionalFormatting>
  <conditionalFormatting sqref="I16">
    <cfRule type="top10" dxfId="6812" priority="1" rank="1"/>
  </conditionalFormatting>
  <conditionalFormatting sqref="H16">
    <cfRule type="top10" dxfId="6811" priority="2" rank="1"/>
  </conditionalFormatting>
  <conditionalFormatting sqref="J16">
    <cfRule type="top10" dxfId="6810" priority="3" rank="1"/>
  </conditionalFormatting>
  <conditionalFormatting sqref="G16">
    <cfRule type="top10" dxfId="6809" priority="4" rank="1"/>
  </conditionalFormatting>
  <conditionalFormatting sqref="F16">
    <cfRule type="top10" dxfId="6808" priority="5" rank="1"/>
  </conditionalFormatting>
  <conditionalFormatting sqref="E16">
    <cfRule type="top10" dxfId="6807" priority="6" rank="1"/>
  </conditionalFormatting>
  <hyperlinks>
    <hyperlink ref="Q1" location="'National Rankings'!A1" display="Back to Ranking" xr:uid="{D0041C25-4005-4E1E-B074-22F0764455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CEFDA31-712E-4AFF-B4EC-E3F33E5E58F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BE888-9599-45BA-9D1B-FC1A16E76594}">
  <sheetPr codeName="Sheet101"/>
  <dimension ref="A1:Q20"/>
  <sheetViews>
    <sheetView workbookViewId="0">
      <selection activeCell="A18" sqref="A18:O1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132</v>
      </c>
      <c r="C2" s="16">
        <v>44675</v>
      </c>
      <c r="D2" s="17" t="s">
        <v>133</v>
      </c>
      <c r="E2" s="18">
        <v>186</v>
      </c>
      <c r="F2" s="18">
        <v>194</v>
      </c>
      <c r="G2" s="18">
        <v>191</v>
      </c>
      <c r="H2" s="18">
        <v>195</v>
      </c>
      <c r="I2" s="18"/>
      <c r="J2" s="18"/>
      <c r="K2" s="21">
        <v>4</v>
      </c>
      <c r="L2" s="21">
        <v>766</v>
      </c>
      <c r="M2" s="22">
        <v>191.5</v>
      </c>
      <c r="N2" s="23">
        <v>8</v>
      </c>
      <c r="O2" s="24">
        <v>199.5</v>
      </c>
    </row>
    <row r="3" spans="1:17" x14ac:dyDescent="0.3">
      <c r="A3" s="14" t="s">
        <v>62</v>
      </c>
      <c r="B3" s="15" t="s">
        <v>132</v>
      </c>
      <c r="C3" s="16">
        <v>44674</v>
      </c>
      <c r="D3" s="17" t="s">
        <v>133</v>
      </c>
      <c r="E3" s="18">
        <v>183</v>
      </c>
      <c r="F3" s="18">
        <v>190</v>
      </c>
      <c r="G3" s="18">
        <v>192</v>
      </c>
      <c r="H3" s="18">
        <v>191</v>
      </c>
      <c r="I3" s="18"/>
      <c r="J3" s="18"/>
      <c r="K3" s="21">
        <v>4</v>
      </c>
      <c r="L3" s="21">
        <v>756</v>
      </c>
      <c r="M3" s="22">
        <v>189</v>
      </c>
      <c r="N3" s="23">
        <v>6</v>
      </c>
      <c r="O3" s="24">
        <v>195</v>
      </c>
    </row>
    <row r="4" spans="1:17" x14ac:dyDescent="0.3">
      <c r="A4" s="43" t="s">
        <v>22</v>
      </c>
      <c r="B4" s="52" t="s">
        <v>132</v>
      </c>
      <c r="C4" s="53">
        <v>44709</v>
      </c>
      <c r="D4" s="54" t="s">
        <v>133</v>
      </c>
      <c r="E4" s="55">
        <v>196</v>
      </c>
      <c r="F4" s="55">
        <v>199</v>
      </c>
      <c r="G4" s="55">
        <v>196</v>
      </c>
      <c r="H4" s="55">
        <v>198</v>
      </c>
      <c r="I4" s="55">
        <v>197</v>
      </c>
      <c r="J4" s="55">
        <v>200</v>
      </c>
      <c r="K4" s="56">
        <v>6</v>
      </c>
      <c r="L4" s="56">
        <v>1186</v>
      </c>
      <c r="M4" s="57">
        <v>197.66666666666666</v>
      </c>
      <c r="N4" s="58">
        <v>8</v>
      </c>
      <c r="O4" s="59">
        <v>205.66666666666666</v>
      </c>
    </row>
    <row r="5" spans="1:17" x14ac:dyDescent="0.3">
      <c r="A5" s="43" t="s">
        <v>22</v>
      </c>
      <c r="B5" s="52" t="s">
        <v>132</v>
      </c>
      <c r="C5" s="53">
        <v>44710</v>
      </c>
      <c r="D5" s="54" t="s">
        <v>133</v>
      </c>
      <c r="E5" s="55">
        <v>192</v>
      </c>
      <c r="F5" s="55">
        <v>192</v>
      </c>
      <c r="G5" s="55">
        <v>198</v>
      </c>
      <c r="H5" s="55">
        <v>194</v>
      </c>
      <c r="I5" s="55"/>
      <c r="J5" s="55"/>
      <c r="K5" s="56">
        <v>4</v>
      </c>
      <c r="L5" s="56">
        <v>776</v>
      </c>
      <c r="M5" s="57">
        <v>194</v>
      </c>
      <c r="N5" s="58">
        <v>3</v>
      </c>
      <c r="O5" s="59">
        <v>197</v>
      </c>
    </row>
    <row r="6" spans="1:17" x14ac:dyDescent="0.3">
      <c r="A6" s="14" t="s">
        <v>62</v>
      </c>
      <c r="B6" s="15" t="s">
        <v>132</v>
      </c>
      <c r="C6" s="16">
        <v>44737</v>
      </c>
      <c r="D6" s="17" t="s">
        <v>133</v>
      </c>
      <c r="E6" s="18">
        <v>196</v>
      </c>
      <c r="F6" s="18">
        <v>196</v>
      </c>
      <c r="G6" s="18">
        <v>198</v>
      </c>
      <c r="H6" s="18">
        <v>197</v>
      </c>
      <c r="I6" s="18"/>
      <c r="J6" s="18"/>
      <c r="K6" s="21">
        <v>4</v>
      </c>
      <c r="L6" s="21">
        <v>787</v>
      </c>
      <c r="M6" s="22">
        <v>196.75</v>
      </c>
      <c r="N6" s="23">
        <v>3</v>
      </c>
      <c r="O6" s="24">
        <v>199.75</v>
      </c>
    </row>
    <row r="7" spans="1:17" x14ac:dyDescent="0.3">
      <c r="A7" s="14" t="s">
        <v>62</v>
      </c>
      <c r="B7" s="15" t="s">
        <v>132</v>
      </c>
      <c r="C7" s="16">
        <v>44738</v>
      </c>
      <c r="D7" s="17" t="s">
        <v>133</v>
      </c>
      <c r="E7" s="18">
        <v>189</v>
      </c>
      <c r="F7" s="18">
        <v>189</v>
      </c>
      <c r="G7" s="18">
        <v>188</v>
      </c>
      <c r="H7" s="18">
        <v>189</v>
      </c>
      <c r="I7" s="18"/>
      <c r="J7" s="18"/>
      <c r="K7" s="21">
        <v>4</v>
      </c>
      <c r="L7" s="21">
        <v>755</v>
      </c>
      <c r="M7" s="22">
        <v>188.75</v>
      </c>
      <c r="N7" s="23">
        <v>4</v>
      </c>
      <c r="O7" s="24">
        <v>192.75</v>
      </c>
    </row>
    <row r="8" spans="1:17" x14ac:dyDescent="0.3">
      <c r="A8" s="14" t="s">
        <v>62</v>
      </c>
      <c r="B8" s="15" t="s">
        <v>132</v>
      </c>
      <c r="C8" s="16">
        <v>44733</v>
      </c>
      <c r="D8" s="17" t="s">
        <v>195</v>
      </c>
      <c r="E8" s="18">
        <v>193</v>
      </c>
      <c r="F8" s="18">
        <v>195.001</v>
      </c>
      <c r="G8" s="18">
        <v>195</v>
      </c>
      <c r="H8" s="18"/>
      <c r="I8" s="18"/>
      <c r="J8" s="18"/>
      <c r="K8" s="21">
        <v>3</v>
      </c>
      <c r="L8" s="21">
        <v>583.00099999999998</v>
      </c>
      <c r="M8" s="22">
        <v>194.33366666666666</v>
      </c>
      <c r="N8" s="23">
        <v>6</v>
      </c>
      <c r="O8" s="24">
        <v>200.33366666666666</v>
      </c>
    </row>
    <row r="9" spans="1:17" x14ac:dyDescent="0.3">
      <c r="A9" s="14" t="s">
        <v>62</v>
      </c>
      <c r="B9" s="15" t="s">
        <v>132</v>
      </c>
      <c r="C9" s="16">
        <v>44765</v>
      </c>
      <c r="D9" s="17" t="s">
        <v>133</v>
      </c>
      <c r="E9" s="18">
        <v>198</v>
      </c>
      <c r="F9" s="18">
        <v>197</v>
      </c>
      <c r="G9" s="18">
        <v>198</v>
      </c>
      <c r="H9" s="18">
        <v>191</v>
      </c>
      <c r="I9" s="18">
        <v>197</v>
      </c>
      <c r="J9" s="18">
        <v>196</v>
      </c>
      <c r="K9" s="21">
        <v>6</v>
      </c>
      <c r="L9" s="21">
        <v>1177</v>
      </c>
      <c r="M9" s="22">
        <v>196.16666666666666</v>
      </c>
      <c r="N9" s="23">
        <v>4</v>
      </c>
      <c r="O9" s="24">
        <v>200.16666666666666</v>
      </c>
    </row>
    <row r="10" spans="1:17" x14ac:dyDescent="0.3">
      <c r="A10" s="14" t="s">
        <v>62</v>
      </c>
      <c r="B10" s="15" t="s">
        <v>132</v>
      </c>
      <c r="C10" s="16">
        <v>44766</v>
      </c>
      <c r="D10" s="17" t="s">
        <v>133</v>
      </c>
      <c r="E10" s="18">
        <v>193</v>
      </c>
      <c r="F10" s="18">
        <v>189</v>
      </c>
      <c r="G10" s="18">
        <v>192</v>
      </c>
      <c r="H10" s="18">
        <v>195</v>
      </c>
      <c r="I10" s="18"/>
      <c r="J10" s="18"/>
      <c r="K10" s="21">
        <v>4</v>
      </c>
      <c r="L10" s="21">
        <v>769</v>
      </c>
      <c r="M10" s="22">
        <v>192.25</v>
      </c>
      <c r="N10" s="23">
        <v>2</v>
      </c>
      <c r="O10" s="24">
        <v>194.25</v>
      </c>
    </row>
    <row r="11" spans="1:17" x14ac:dyDescent="0.3">
      <c r="A11" s="14" t="s">
        <v>37</v>
      </c>
      <c r="B11" s="15" t="s">
        <v>132</v>
      </c>
      <c r="C11" s="16">
        <v>44807</v>
      </c>
      <c r="D11" s="17" t="s">
        <v>241</v>
      </c>
      <c r="E11" s="18">
        <v>194</v>
      </c>
      <c r="F11" s="18">
        <v>191</v>
      </c>
      <c r="G11" s="18">
        <v>195</v>
      </c>
      <c r="H11" s="18">
        <v>194</v>
      </c>
      <c r="I11" s="18">
        <v>199</v>
      </c>
      <c r="J11" s="18">
        <v>198</v>
      </c>
      <c r="K11" s="21">
        <v>6</v>
      </c>
      <c r="L11" s="21">
        <v>1171</v>
      </c>
      <c r="M11" s="22">
        <v>195.16666666666666</v>
      </c>
      <c r="N11" s="23">
        <v>4</v>
      </c>
      <c r="O11" s="24">
        <v>199.16666666666666</v>
      </c>
    </row>
    <row r="12" spans="1:17" x14ac:dyDescent="0.3">
      <c r="A12" s="14" t="s">
        <v>62</v>
      </c>
      <c r="B12" s="15" t="s">
        <v>132</v>
      </c>
      <c r="C12" s="16">
        <v>44801</v>
      </c>
      <c r="D12" s="17" t="s">
        <v>133</v>
      </c>
      <c r="E12" s="18">
        <v>195</v>
      </c>
      <c r="F12" s="18">
        <v>197</v>
      </c>
      <c r="G12" s="18">
        <v>192</v>
      </c>
      <c r="H12" s="18">
        <v>194</v>
      </c>
      <c r="I12" s="18"/>
      <c r="J12" s="18"/>
      <c r="K12" s="21">
        <v>4</v>
      </c>
      <c r="L12" s="21">
        <v>778</v>
      </c>
      <c r="M12" s="22">
        <v>194.5</v>
      </c>
      <c r="N12" s="23">
        <v>9</v>
      </c>
      <c r="O12" s="24">
        <v>203.5</v>
      </c>
    </row>
    <row r="13" spans="1:17" x14ac:dyDescent="0.3">
      <c r="A13" s="14" t="s">
        <v>62</v>
      </c>
      <c r="B13" s="15" t="s">
        <v>132</v>
      </c>
      <c r="C13" s="16">
        <v>44800</v>
      </c>
      <c r="D13" s="17" t="s">
        <v>133</v>
      </c>
      <c r="E13" s="18">
        <v>193</v>
      </c>
      <c r="F13" s="18">
        <v>197</v>
      </c>
      <c r="G13" s="18">
        <v>195</v>
      </c>
      <c r="H13" s="18">
        <v>195</v>
      </c>
      <c r="I13" s="18"/>
      <c r="J13" s="18"/>
      <c r="K13" s="21">
        <v>4</v>
      </c>
      <c r="L13" s="21">
        <v>780</v>
      </c>
      <c r="M13" s="22">
        <v>195</v>
      </c>
      <c r="N13" s="23">
        <v>2</v>
      </c>
      <c r="O13" s="24">
        <v>197</v>
      </c>
    </row>
    <row r="14" spans="1:17" x14ac:dyDescent="0.3">
      <c r="A14" s="14" t="s">
        <v>62</v>
      </c>
      <c r="B14" s="15" t="s">
        <v>132</v>
      </c>
      <c r="C14" s="16">
        <v>44828</v>
      </c>
      <c r="D14" s="17" t="s">
        <v>133</v>
      </c>
      <c r="E14" s="18">
        <v>187</v>
      </c>
      <c r="F14" s="18">
        <v>193</v>
      </c>
      <c r="G14" s="18">
        <v>198</v>
      </c>
      <c r="H14" s="18">
        <v>195</v>
      </c>
      <c r="I14" s="18">
        <v>198</v>
      </c>
      <c r="J14" s="18">
        <v>200</v>
      </c>
      <c r="K14" s="21">
        <v>6</v>
      </c>
      <c r="L14" s="21">
        <v>1171</v>
      </c>
      <c r="M14" s="22">
        <v>195.16666666666666</v>
      </c>
      <c r="N14" s="23">
        <v>4</v>
      </c>
      <c r="O14" s="24">
        <v>199.16666666666666</v>
      </c>
    </row>
    <row r="15" spans="1:17" x14ac:dyDescent="0.3">
      <c r="A15" s="14" t="s">
        <v>62</v>
      </c>
      <c r="B15" s="15" t="s">
        <v>132</v>
      </c>
      <c r="C15" s="16">
        <v>44829</v>
      </c>
      <c r="D15" s="17" t="s">
        <v>133</v>
      </c>
      <c r="E15" s="18">
        <v>189</v>
      </c>
      <c r="F15" s="18">
        <v>181</v>
      </c>
      <c r="G15" s="18">
        <v>191</v>
      </c>
      <c r="H15" s="18">
        <v>195</v>
      </c>
      <c r="I15" s="18"/>
      <c r="J15" s="18"/>
      <c r="K15" s="21">
        <v>4</v>
      </c>
      <c r="L15" s="21">
        <v>756</v>
      </c>
      <c r="M15" s="22">
        <v>189</v>
      </c>
      <c r="N15" s="23">
        <v>2</v>
      </c>
      <c r="O15" s="24">
        <v>191</v>
      </c>
    </row>
    <row r="16" spans="1:17" x14ac:dyDescent="0.3">
      <c r="A16" s="14" t="s">
        <v>62</v>
      </c>
      <c r="B16" s="15" t="s">
        <v>132</v>
      </c>
      <c r="C16" s="16">
        <v>44849</v>
      </c>
      <c r="D16" s="17" t="s">
        <v>133</v>
      </c>
      <c r="E16" s="18">
        <v>197</v>
      </c>
      <c r="F16" s="18">
        <v>196</v>
      </c>
      <c r="G16" s="18">
        <v>197</v>
      </c>
      <c r="H16" s="18">
        <v>195</v>
      </c>
      <c r="I16" s="18"/>
      <c r="J16" s="18"/>
      <c r="K16" s="21">
        <v>4</v>
      </c>
      <c r="L16" s="21">
        <v>785</v>
      </c>
      <c r="M16" s="22">
        <v>196.25</v>
      </c>
      <c r="N16" s="23">
        <v>4</v>
      </c>
      <c r="O16" s="24">
        <v>200.25</v>
      </c>
    </row>
    <row r="17" spans="1:15" x14ac:dyDescent="0.3">
      <c r="A17" s="14" t="s">
        <v>62</v>
      </c>
      <c r="B17" s="15" t="s">
        <v>132</v>
      </c>
      <c r="C17" s="16">
        <v>44850</v>
      </c>
      <c r="D17" s="17" t="s">
        <v>133</v>
      </c>
      <c r="E17" s="18">
        <v>190</v>
      </c>
      <c r="F17" s="18">
        <v>190</v>
      </c>
      <c r="G17" s="18">
        <v>182</v>
      </c>
      <c r="H17" s="18">
        <v>192</v>
      </c>
      <c r="I17" s="18"/>
      <c r="J17" s="18"/>
      <c r="K17" s="21">
        <v>4</v>
      </c>
      <c r="L17" s="21">
        <v>754</v>
      </c>
      <c r="M17" s="22">
        <v>188.5</v>
      </c>
      <c r="N17" s="23">
        <v>3</v>
      </c>
      <c r="O17" s="24">
        <v>191.5</v>
      </c>
    </row>
    <row r="18" spans="1:15" x14ac:dyDescent="0.3">
      <c r="A18" s="14" t="s">
        <v>62</v>
      </c>
      <c r="B18" s="15" t="s">
        <v>132</v>
      </c>
      <c r="C18" s="16">
        <v>44877</v>
      </c>
      <c r="D18" s="17" t="s">
        <v>133</v>
      </c>
      <c r="E18" s="18">
        <v>196</v>
      </c>
      <c r="F18" s="18">
        <v>194</v>
      </c>
      <c r="G18" s="18">
        <v>192.001</v>
      </c>
      <c r="H18" s="18">
        <v>187</v>
      </c>
      <c r="I18" s="18"/>
      <c r="J18" s="18"/>
      <c r="K18" s="21">
        <v>4</v>
      </c>
      <c r="L18" s="21">
        <v>769.00099999999998</v>
      </c>
      <c r="M18" s="22">
        <v>192.25024999999999</v>
      </c>
      <c r="N18" s="23">
        <v>11</v>
      </c>
      <c r="O18" s="24">
        <v>203.25024999999999</v>
      </c>
    </row>
    <row r="20" spans="1:15" x14ac:dyDescent="0.3">
      <c r="K20" s="8">
        <f>SUM(K2:K19)</f>
        <v>75</v>
      </c>
      <c r="L20" s="8">
        <f>SUM(L2:L19)</f>
        <v>14519.002</v>
      </c>
      <c r="M20" s="7">
        <f>SUM(L20/K20)</f>
        <v>193.58669333333333</v>
      </c>
      <c r="N20" s="8">
        <f>SUM(N2:N19)</f>
        <v>83</v>
      </c>
      <c r="O20" s="12">
        <f>SUM(M20+N20)</f>
        <v>276.5866933333333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" name="Range1_13"/>
    <protectedRange algorithmName="SHA-512" hashValue="ON39YdpmFHfN9f47KpiRvqrKx0V9+erV1CNkpWzYhW/Qyc6aT8rEyCrvauWSYGZK2ia3o7vd3akF07acHAFpOA==" saltValue="yVW9XmDwTqEnmpSGai0KYg==" spinCount="100000" sqref="D2:D3" name="Range1_1_8"/>
    <protectedRange algorithmName="SHA-512" hashValue="ON39YdpmFHfN9f47KpiRvqrKx0V9+erV1CNkpWzYhW/Qyc6aT8rEyCrvauWSYGZK2ia3o7vd3akF07acHAFpOA==" saltValue="yVW9XmDwTqEnmpSGai0KYg==" spinCount="100000" sqref="E2:H3" name="Range1_3_2"/>
    <protectedRange algorithmName="SHA-512" hashValue="ON39YdpmFHfN9f47KpiRvqrKx0V9+erV1CNkpWzYhW/Qyc6aT8rEyCrvauWSYGZK2ia3o7vd3akF07acHAFpOA==" saltValue="yVW9XmDwTqEnmpSGai0KYg==" spinCount="100000" sqref="I4:J5 B4:C5" name="Range1_30"/>
    <protectedRange algorithmName="SHA-512" hashValue="ON39YdpmFHfN9f47KpiRvqrKx0V9+erV1CNkpWzYhW/Qyc6aT8rEyCrvauWSYGZK2ia3o7vd3akF07acHAFpOA==" saltValue="yVW9XmDwTqEnmpSGai0KYg==" spinCount="100000" sqref="D4:D5" name="Range1_1_30"/>
    <protectedRange algorithmName="SHA-512" hashValue="ON39YdpmFHfN9f47KpiRvqrKx0V9+erV1CNkpWzYhW/Qyc6aT8rEyCrvauWSYGZK2ia3o7vd3akF07acHAFpOA==" saltValue="yVW9XmDwTqEnmpSGai0KYg==" spinCount="100000" sqref="E4:H5" name="Range1_3_9"/>
    <protectedRange algorithmName="SHA-512" hashValue="ON39YdpmFHfN9f47KpiRvqrKx0V9+erV1CNkpWzYhW/Qyc6aT8rEyCrvauWSYGZK2ia3o7vd3akF07acHAFpOA==" saltValue="yVW9XmDwTqEnmpSGai0KYg==" spinCount="100000" sqref="E6:J7 B6:C7" name="Range1_9"/>
    <protectedRange algorithmName="SHA-512" hashValue="ON39YdpmFHfN9f47KpiRvqrKx0V9+erV1CNkpWzYhW/Qyc6aT8rEyCrvauWSYGZK2ia3o7vd3akF07acHAFpOA==" saltValue="yVW9XmDwTqEnmpSGai0KYg==" spinCount="100000" sqref="D6:D7" name="Range1_1_7"/>
    <protectedRange algorithmName="SHA-512" hashValue="ON39YdpmFHfN9f47KpiRvqrKx0V9+erV1CNkpWzYhW/Qyc6aT8rEyCrvauWSYGZK2ia3o7vd3akF07acHAFpOA==" saltValue="yVW9XmDwTqEnmpSGai0KYg==" spinCount="100000" sqref="C8" name="Range1_12_1"/>
    <protectedRange algorithmName="SHA-512" hashValue="ON39YdpmFHfN9f47KpiRvqrKx0V9+erV1CNkpWzYhW/Qyc6aT8rEyCrvauWSYGZK2ia3o7vd3akF07acHAFpOA==" saltValue="yVW9XmDwTqEnmpSGai0KYg==" spinCount="100000" sqref="E8:J8 B8" name="Range1_15_1"/>
    <protectedRange algorithmName="SHA-512" hashValue="ON39YdpmFHfN9f47KpiRvqrKx0V9+erV1CNkpWzYhW/Qyc6aT8rEyCrvauWSYGZK2ia3o7vd3akF07acHAFpOA==" saltValue="yVW9XmDwTqEnmpSGai0KYg==" spinCount="100000" sqref="D8" name="Range1_1_4_2"/>
    <protectedRange algorithmName="SHA-512" hashValue="ON39YdpmFHfN9f47KpiRvqrKx0V9+erV1CNkpWzYhW/Qyc6aT8rEyCrvauWSYGZK2ia3o7vd3akF07acHAFpOA==" saltValue="yVW9XmDwTqEnmpSGai0KYg==" spinCount="100000" sqref="B9:C10 E9:J10" name="Range1_2_1_1_1"/>
    <protectedRange algorithmName="SHA-512" hashValue="ON39YdpmFHfN9f47KpiRvqrKx0V9+erV1CNkpWzYhW/Qyc6aT8rEyCrvauWSYGZK2ia3o7vd3akF07acHAFpOA==" saltValue="yVW9XmDwTqEnmpSGai0KYg==" spinCount="100000" sqref="D9:D10" name="Range1_1_3_1_1"/>
    <protectedRange algorithmName="SHA-512" hashValue="ON39YdpmFHfN9f47KpiRvqrKx0V9+erV1CNkpWzYhW/Qyc6aT8rEyCrvauWSYGZK2ia3o7vd3akF07acHAFpOA==" saltValue="yVW9XmDwTqEnmpSGai0KYg==" spinCount="100000" sqref="B11:C11 E11:J11" name="Range1_5_2_2"/>
    <protectedRange algorithmName="SHA-512" hashValue="ON39YdpmFHfN9f47KpiRvqrKx0V9+erV1CNkpWzYhW/Qyc6aT8rEyCrvauWSYGZK2ia3o7vd3akF07acHAFpOA==" saltValue="yVW9XmDwTqEnmpSGai0KYg==" spinCount="100000" sqref="D11" name="Range1_1_3_2_2"/>
    <protectedRange algorithmName="SHA-512" hashValue="ON39YdpmFHfN9f47KpiRvqrKx0V9+erV1CNkpWzYhW/Qyc6aT8rEyCrvauWSYGZK2ia3o7vd3akF07acHAFpOA==" saltValue="yVW9XmDwTqEnmpSGai0KYg==" spinCount="100000" sqref="B12:C12" name="Range1_1_2_2_1_1_1_1"/>
    <protectedRange algorithmName="SHA-512" hashValue="ON39YdpmFHfN9f47KpiRvqrKx0V9+erV1CNkpWzYhW/Qyc6aT8rEyCrvauWSYGZK2ia3o7vd3akF07acHAFpOA==" saltValue="yVW9XmDwTqEnmpSGai0KYg==" spinCount="100000" sqref="D12" name="Range1_1_1_2_1_1_1_1_1"/>
    <protectedRange algorithmName="SHA-512" hashValue="ON39YdpmFHfN9f47KpiRvqrKx0V9+erV1CNkpWzYhW/Qyc6aT8rEyCrvauWSYGZK2ia3o7vd3akF07acHAFpOA==" saltValue="yVW9XmDwTqEnmpSGai0KYg==" spinCount="100000" sqref="E12:J12" name="Range1_4_2_1_1_1_1"/>
    <protectedRange algorithmName="SHA-512" hashValue="ON39YdpmFHfN9f47KpiRvqrKx0V9+erV1CNkpWzYhW/Qyc6aT8rEyCrvauWSYGZK2ia3o7vd3akF07acHAFpOA==" saltValue="yVW9XmDwTqEnmpSGai0KYg==" spinCount="100000" sqref="D16" name="Range1_1_1_2_8"/>
    <protectedRange algorithmName="SHA-512" hashValue="ON39YdpmFHfN9f47KpiRvqrKx0V9+erV1CNkpWzYhW/Qyc6aT8rEyCrvauWSYGZK2ia3o7vd3akF07acHAFpOA==" saltValue="yVW9XmDwTqEnmpSGai0KYg==" spinCount="100000" sqref="I16:J16 B16:C16" name="Range1_27"/>
    <protectedRange algorithmName="SHA-512" hashValue="ON39YdpmFHfN9f47KpiRvqrKx0V9+erV1CNkpWzYhW/Qyc6aT8rEyCrvauWSYGZK2ia3o7vd3akF07acHAFpOA==" saltValue="yVW9XmDwTqEnmpSGai0KYg==" spinCount="100000" sqref="E16:H16" name="Range1_3_7"/>
    <protectedRange algorithmName="SHA-512" hashValue="ON39YdpmFHfN9f47KpiRvqrKx0V9+erV1CNkpWzYhW/Qyc6aT8rEyCrvauWSYGZK2ia3o7vd3akF07acHAFpOA==" saltValue="yVW9XmDwTqEnmpSGai0KYg==" spinCount="100000" sqref="I17:J17 B17:C17" name="Range1_28"/>
    <protectedRange algorithmName="SHA-512" hashValue="ON39YdpmFHfN9f47KpiRvqrKx0V9+erV1CNkpWzYhW/Qyc6aT8rEyCrvauWSYGZK2ia3o7vd3akF07acHAFpOA==" saltValue="yVW9XmDwTqEnmpSGai0KYg==" spinCount="100000" sqref="D17" name="Range1_1_17"/>
    <protectedRange algorithmName="SHA-512" hashValue="ON39YdpmFHfN9f47KpiRvqrKx0V9+erV1CNkpWzYhW/Qyc6aT8rEyCrvauWSYGZK2ia3o7vd3akF07acHAFpOA==" saltValue="yVW9XmDwTqEnmpSGai0KYg==" spinCount="100000" sqref="E17:H17" name="Range1_3_8"/>
    <protectedRange algorithmName="SHA-512" hashValue="ON39YdpmFHfN9f47KpiRvqrKx0V9+erV1CNkpWzYhW/Qyc6aT8rEyCrvauWSYGZK2ia3o7vd3akF07acHAFpOA==" saltValue="yVW9XmDwTqEnmpSGai0KYg==" spinCount="100000" sqref="I18:J18 B18:C18" name="Range1_30_1"/>
    <protectedRange algorithmName="SHA-512" hashValue="ON39YdpmFHfN9f47KpiRvqrKx0V9+erV1CNkpWzYhW/Qyc6aT8rEyCrvauWSYGZK2ia3o7vd3akF07acHAFpOA==" saltValue="yVW9XmDwTqEnmpSGai0KYg==" spinCount="100000" sqref="D18" name="Range1_1_16"/>
    <protectedRange algorithmName="SHA-512" hashValue="ON39YdpmFHfN9f47KpiRvqrKx0V9+erV1CNkpWzYhW/Qyc6aT8rEyCrvauWSYGZK2ia3o7vd3akF07acHAFpOA==" saltValue="yVW9XmDwTqEnmpSGai0KYg==" spinCount="100000" sqref="E18:H18" name="Range1_3_9_1"/>
  </protectedRanges>
  <conditionalFormatting sqref="F2:F3">
    <cfRule type="top10" dxfId="5274" priority="64" rank="1"/>
  </conditionalFormatting>
  <conditionalFormatting sqref="G2:G3">
    <cfRule type="top10" dxfId="5273" priority="65" rank="1"/>
  </conditionalFormatting>
  <conditionalFormatting sqref="H2:H3">
    <cfRule type="top10" dxfId="5272" priority="66" rank="1"/>
  </conditionalFormatting>
  <conditionalFormatting sqref="I2:I3">
    <cfRule type="top10" dxfId="5271" priority="67" rank="1"/>
  </conditionalFormatting>
  <conditionalFormatting sqref="J2:J3">
    <cfRule type="top10" dxfId="5270" priority="68" rank="1"/>
  </conditionalFormatting>
  <conditionalFormatting sqref="E2:E3">
    <cfRule type="top10" dxfId="5269" priority="69" rank="1"/>
  </conditionalFormatting>
  <conditionalFormatting sqref="F4:F5">
    <cfRule type="top10" dxfId="5268" priority="61" rank="1"/>
  </conditionalFormatting>
  <conditionalFormatting sqref="I4:I5">
    <cfRule type="top10" dxfId="5267" priority="58" rank="1"/>
    <cfRule type="top10" dxfId="5266" priority="63" rank="1"/>
  </conditionalFormatting>
  <conditionalFormatting sqref="E4:E5">
    <cfRule type="top10" dxfId="5265" priority="62" rank="1"/>
  </conditionalFormatting>
  <conditionalFormatting sqref="G4:G5">
    <cfRule type="top10" dxfId="5264" priority="60" rank="1"/>
  </conditionalFormatting>
  <conditionalFormatting sqref="H4:H5">
    <cfRule type="top10" dxfId="5263" priority="59" rank="1"/>
  </conditionalFormatting>
  <conditionalFormatting sqref="J4:J5">
    <cfRule type="top10" dxfId="5262" priority="57" rank="1"/>
  </conditionalFormatting>
  <conditionalFormatting sqref="E4:J5">
    <cfRule type="cellIs" dxfId="5261" priority="56" operator="greaterThanOrEqual">
      <formula>200</formula>
    </cfRule>
  </conditionalFormatting>
  <conditionalFormatting sqref="J6:J7">
    <cfRule type="top10" dxfId="5260" priority="50" rank="1"/>
  </conditionalFormatting>
  <conditionalFormatting sqref="I6:I7">
    <cfRule type="top10" dxfId="5259" priority="51" rank="1"/>
  </conditionalFormatting>
  <conditionalFormatting sqref="H6:H7">
    <cfRule type="top10" dxfId="5258" priority="52" rank="1"/>
  </conditionalFormatting>
  <conditionalFormatting sqref="G6:G7">
    <cfRule type="top10" dxfId="5257" priority="53" rank="1"/>
  </conditionalFormatting>
  <conditionalFormatting sqref="F6:F7">
    <cfRule type="top10" dxfId="5256" priority="54" rank="1"/>
  </conditionalFormatting>
  <conditionalFormatting sqref="E6:E7">
    <cfRule type="top10" dxfId="5255" priority="55" rank="1"/>
  </conditionalFormatting>
  <conditionalFormatting sqref="F8">
    <cfRule type="top10" dxfId="5254" priority="44" rank="1"/>
  </conditionalFormatting>
  <conditionalFormatting sqref="G8">
    <cfRule type="top10" dxfId="5253" priority="45" rank="1"/>
  </conditionalFormatting>
  <conditionalFormatting sqref="H8">
    <cfRule type="top10" dxfId="5252" priority="46" rank="1"/>
  </conditionalFormatting>
  <conditionalFormatting sqref="I8">
    <cfRule type="top10" dxfId="5251" priority="47" rank="1"/>
  </conditionalFormatting>
  <conditionalFormatting sqref="J8">
    <cfRule type="top10" dxfId="5250" priority="48" rank="1"/>
  </conditionalFormatting>
  <conditionalFormatting sqref="E8">
    <cfRule type="top10" dxfId="5249" priority="49" rank="1"/>
  </conditionalFormatting>
  <conditionalFormatting sqref="E8:J8">
    <cfRule type="cellIs" dxfId="5248" priority="43" operator="equal">
      <formula>200</formula>
    </cfRule>
  </conditionalFormatting>
  <conditionalFormatting sqref="E9:E10">
    <cfRule type="top10" dxfId="5247" priority="42" rank="1"/>
  </conditionalFormatting>
  <conditionalFormatting sqref="F9:F10">
    <cfRule type="top10" dxfId="5246" priority="41" rank="1"/>
  </conditionalFormatting>
  <conditionalFormatting sqref="G9:G10">
    <cfRule type="top10" dxfId="5245" priority="40" rank="1"/>
  </conditionalFormatting>
  <conditionalFormatting sqref="H9:H10">
    <cfRule type="top10" dxfId="5244" priority="39" rank="1"/>
  </conditionalFormatting>
  <conditionalFormatting sqref="I9:I10">
    <cfRule type="top10" dxfId="5243" priority="38" rank="1"/>
  </conditionalFormatting>
  <conditionalFormatting sqref="J9:J10">
    <cfRule type="top10" dxfId="5242" priority="37" rank="1"/>
  </conditionalFormatting>
  <conditionalFormatting sqref="E11">
    <cfRule type="top10" dxfId="5241" priority="36" rank="1"/>
  </conditionalFormatting>
  <conditionalFormatting sqref="F11">
    <cfRule type="top10" dxfId="5240" priority="35" rank="1"/>
  </conditionalFormatting>
  <conditionalFormatting sqref="G11">
    <cfRule type="top10" dxfId="5239" priority="34" rank="1"/>
  </conditionalFormatting>
  <conditionalFormatting sqref="H11">
    <cfRule type="top10" dxfId="5238" priority="33" rank="1"/>
  </conditionalFormatting>
  <conditionalFormatting sqref="I11">
    <cfRule type="top10" dxfId="5237" priority="32" rank="1"/>
  </conditionalFormatting>
  <conditionalFormatting sqref="J11">
    <cfRule type="top10" dxfId="5236" priority="31" rank="1"/>
  </conditionalFormatting>
  <conditionalFormatting sqref="E12">
    <cfRule type="top10" dxfId="5235" priority="30" rank="1"/>
  </conditionalFormatting>
  <conditionalFormatting sqref="F12">
    <cfRule type="top10" dxfId="5234" priority="29" rank="1"/>
  </conditionalFormatting>
  <conditionalFormatting sqref="G12">
    <cfRule type="top10" dxfId="5233" priority="28" rank="1"/>
  </conditionalFormatting>
  <conditionalFormatting sqref="H12">
    <cfRule type="top10" dxfId="5232" priority="27" rank="1"/>
  </conditionalFormatting>
  <conditionalFormatting sqref="I12">
    <cfRule type="top10" dxfId="5231" priority="26" rank="1"/>
  </conditionalFormatting>
  <conditionalFormatting sqref="J12">
    <cfRule type="top10" dxfId="5230" priority="25" rank="1"/>
  </conditionalFormatting>
  <conditionalFormatting sqref="E13:E15">
    <cfRule type="top10" dxfId="5229" priority="24" rank="1"/>
  </conditionalFormatting>
  <conditionalFormatting sqref="F13:F15">
    <cfRule type="top10" dxfId="5228" priority="23" rank="1"/>
  </conditionalFormatting>
  <conditionalFormatting sqref="G13:G15">
    <cfRule type="top10" dxfId="5227" priority="22" rank="1"/>
  </conditionalFormatting>
  <conditionalFormatting sqref="H13:H15">
    <cfRule type="top10" dxfId="5226" priority="21" rank="1"/>
  </conditionalFormatting>
  <conditionalFormatting sqref="I13:I15">
    <cfRule type="top10" dxfId="5225" priority="20" rank="1"/>
  </conditionalFormatting>
  <conditionalFormatting sqref="J13:J15">
    <cfRule type="top10" dxfId="5224" priority="19" rank="1"/>
  </conditionalFormatting>
  <conditionalFormatting sqref="I16">
    <cfRule type="top10" dxfId="5223" priority="14" rank="1"/>
  </conditionalFormatting>
  <conditionalFormatting sqref="E16">
    <cfRule type="top10" dxfId="5222" priority="18" rank="1"/>
  </conditionalFormatting>
  <conditionalFormatting sqref="G16">
    <cfRule type="top10" dxfId="5221" priority="16" rank="1"/>
  </conditionalFormatting>
  <conditionalFormatting sqref="H16">
    <cfRule type="top10" dxfId="5220" priority="15" rank="1"/>
  </conditionalFormatting>
  <conditionalFormatting sqref="J16">
    <cfRule type="top10" dxfId="5219" priority="13" rank="1"/>
  </conditionalFormatting>
  <conditionalFormatting sqref="F16">
    <cfRule type="top10" dxfId="5218" priority="17" rank="1"/>
  </conditionalFormatting>
  <conditionalFormatting sqref="I17">
    <cfRule type="top10" dxfId="5217" priority="8" rank="1"/>
  </conditionalFormatting>
  <conditionalFormatting sqref="E17">
    <cfRule type="top10" dxfId="5216" priority="12" rank="1"/>
  </conditionalFormatting>
  <conditionalFormatting sqref="G17">
    <cfRule type="top10" dxfId="5215" priority="10" rank="1"/>
  </conditionalFormatting>
  <conditionalFormatting sqref="H17">
    <cfRule type="top10" dxfId="5214" priority="9" rank="1"/>
  </conditionalFormatting>
  <conditionalFormatting sqref="J17">
    <cfRule type="top10" dxfId="5213" priority="7" rank="1"/>
  </conditionalFormatting>
  <conditionalFormatting sqref="F17">
    <cfRule type="top10" dxfId="5212" priority="11" rank="1"/>
  </conditionalFormatting>
  <conditionalFormatting sqref="I18">
    <cfRule type="top10" dxfId="5211" priority="2" rank="1"/>
  </conditionalFormatting>
  <conditionalFormatting sqref="E18">
    <cfRule type="top10" dxfId="5210" priority="6" rank="1"/>
  </conditionalFormatting>
  <conditionalFormatting sqref="G18">
    <cfRule type="top10" dxfId="5209" priority="4" rank="1"/>
  </conditionalFormatting>
  <conditionalFormatting sqref="H18">
    <cfRule type="top10" dxfId="5208" priority="3" rank="1"/>
  </conditionalFormatting>
  <conditionalFormatting sqref="J18">
    <cfRule type="top10" dxfId="5207" priority="1" rank="1"/>
  </conditionalFormatting>
  <conditionalFormatting sqref="F18">
    <cfRule type="top10" dxfId="5206" priority="5" rank="1"/>
  </conditionalFormatting>
  <hyperlinks>
    <hyperlink ref="Q1" location="'National Rankings'!A1" display="Back to Ranking" xr:uid="{07A4B6F8-9A31-421A-AEEB-B8D137F59D8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014091-A281-44D6-A735-E0B092B25E4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72DA9-07B5-4733-8CA5-499EE352161C}"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244</v>
      </c>
      <c r="C2" s="16">
        <v>44801</v>
      </c>
      <c r="D2" s="17" t="s">
        <v>146</v>
      </c>
      <c r="E2" s="18">
        <v>197</v>
      </c>
      <c r="F2" s="18">
        <v>195</v>
      </c>
      <c r="G2" s="18">
        <v>194</v>
      </c>
      <c r="H2" s="18">
        <v>196.001</v>
      </c>
      <c r="I2" s="18">
        <v>191</v>
      </c>
      <c r="J2" s="18">
        <v>191</v>
      </c>
      <c r="K2" s="21">
        <v>6</v>
      </c>
      <c r="L2" s="21">
        <v>1164.001</v>
      </c>
      <c r="M2" s="22">
        <v>194.00016666666667</v>
      </c>
      <c r="N2" s="23">
        <v>18</v>
      </c>
      <c r="O2" s="24">
        <f>SUM(M2+N2)</f>
        <v>212.00016666666667</v>
      </c>
    </row>
    <row r="3" spans="1:17" x14ac:dyDescent="0.3">
      <c r="A3" s="14" t="s">
        <v>37</v>
      </c>
      <c r="B3" s="15" t="s">
        <v>244</v>
      </c>
      <c r="C3" s="16">
        <v>44829</v>
      </c>
      <c r="D3" s="17" t="s">
        <v>146</v>
      </c>
      <c r="E3" s="18">
        <v>193</v>
      </c>
      <c r="F3" s="18">
        <v>194</v>
      </c>
      <c r="G3" s="18">
        <v>193</v>
      </c>
      <c r="H3" s="18">
        <v>188</v>
      </c>
      <c r="I3" s="18"/>
      <c r="J3" s="18"/>
      <c r="K3" s="21">
        <v>4</v>
      </c>
      <c r="L3" s="21">
        <v>768</v>
      </c>
      <c r="M3" s="22">
        <v>192</v>
      </c>
      <c r="N3" s="23">
        <v>3</v>
      </c>
      <c r="O3" s="24">
        <v>195</v>
      </c>
    </row>
    <row r="5" spans="1:17" x14ac:dyDescent="0.3">
      <c r="K5" s="8">
        <f>SUM(K2:K4)</f>
        <v>10</v>
      </c>
      <c r="L5" s="8">
        <f>SUM(L2:L4)</f>
        <v>1932.001</v>
      </c>
      <c r="M5" s="7">
        <f>SUM(L5/K5)</f>
        <v>193.20009999999999</v>
      </c>
      <c r="N5" s="8">
        <f>SUM(N2:N4)</f>
        <v>21</v>
      </c>
      <c r="O5" s="12">
        <f>SUM(M5+N5)</f>
        <v>214.20009999999999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2_2_1"/>
    <protectedRange algorithmName="SHA-512" hashValue="ON39YdpmFHfN9f47KpiRvqrKx0V9+erV1CNkpWzYhW/Qyc6aT8rEyCrvauWSYGZK2ia3o7vd3akF07acHAFpOA==" saltValue="yVW9XmDwTqEnmpSGai0KYg==" spinCount="100000" sqref="D2" name="Range1_1_3_2_2_1"/>
    <protectedRange algorithmName="SHA-512" hashValue="ON39YdpmFHfN9f47KpiRvqrKx0V9+erV1CNkpWzYhW/Qyc6aT8rEyCrvauWSYGZK2ia3o7vd3akF07acHAFpOA==" saltValue="yVW9XmDwTqEnmpSGai0KYg==" spinCount="100000" sqref="B3:C3 E3:J3" name="Range1_2_1_1_2_1"/>
    <protectedRange algorithmName="SHA-512" hashValue="ON39YdpmFHfN9f47KpiRvqrKx0V9+erV1CNkpWzYhW/Qyc6aT8rEyCrvauWSYGZK2ia3o7vd3akF07acHAFpOA==" saltValue="yVW9XmDwTqEnmpSGai0KYg==" spinCount="100000" sqref="D3" name="Range1_1_3_1_1_2_1"/>
  </protectedRanges>
  <conditionalFormatting sqref="E2">
    <cfRule type="top10" dxfId="5205" priority="12" rank="1"/>
  </conditionalFormatting>
  <conditionalFormatting sqref="F2">
    <cfRule type="top10" dxfId="5204" priority="11" rank="1"/>
  </conditionalFormatting>
  <conditionalFormatting sqref="G2">
    <cfRule type="top10" dxfId="5203" priority="10" rank="1"/>
  </conditionalFormatting>
  <conditionalFormatting sqref="H2">
    <cfRule type="top10" dxfId="5202" priority="9" rank="1"/>
  </conditionalFormatting>
  <conditionalFormatting sqref="I2">
    <cfRule type="top10" dxfId="5201" priority="8" rank="1"/>
  </conditionalFormatting>
  <conditionalFormatting sqref="J2">
    <cfRule type="top10" dxfId="5200" priority="7" rank="1"/>
  </conditionalFormatting>
  <conditionalFormatting sqref="E3">
    <cfRule type="top10" dxfId="5199" priority="6" rank="1"/>
  </conditionalFormatting>
  <conditionalFormatting sqref="F3">
    <cfRule type="top10" dxfId="5198" priority="5" rank="1"/>
  </conditionalFormatting>
  <conditionalFormatting sqref="G3">
    <cfRule type="top10" dxfId="5197" priority="4" rank="1"/>
  </conditionalFormatting>
  <conditionalFormatting sqref="H3">
    <cfRule type="top10" dxfId="5196" priority="3" rank="1"/>
  </conditionalFormatting>
  <conditionalFormatting sqref="I3">
    <cfRule type="top10" dxfId="5195" priority="2" rank="1"/>
  </conditionalFormatting>
  <conditionalFormatting sqref="J3">
    <cfRule type="top10" dxfId="5194" priority="1" rank="1"/>
  </conditionalFormatting>
  <hyperlinks>
    <hyperlink ref="Q1" location="'National Rankings'!A1" display="Back to Ranking" xr:uid="{0DAD0C04-8D19-409C-B0B7-0BDABE6D3B8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79DC3A-70F9-46D5-84FB-D40DABB35E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12AD1-275A-4592-B0CA-0C9C162C9350}">
  <sheetPr codeName="Sheet24"/>
  <dimension ref="A1:Q19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95</v>
      </c>
      <c r="C2" s="16">
        <v>44661</v>
      </c>
      <c r="D2" s="17" t="s">
        <v>82</v>
      </c>
      <c r="E2" s="18">
        <v>188</v>
      </c>
      <c r="F2" s="18">
        <v>186</v>
      </c>
      <c r="G2" s="18">
        <v>190</v>
      </c>
      <c r="H2" s="18">
        <v>190</v>
      </c>
      <c r="I2" s="18"/>
      <c r="J2" s="18"/>
      <c r="K2" s="21">
        <v>4</v>
      </c>
      <c r="L2" s="21">
        <v>754</v>
      </c>
      <c r="M2" s="22">
        <v>188.5</v>
      </c>
      <c r="N2" s="23">
        <v>2</v>
      </c>
      <c r="O2" s="24">
        <v>190.5</v>
      </c>
    </row>
    <row r="3" spans="1:17" x14ac:dyDescent="0.3">
      <c r="A3" s="14" t="s">
        <v>62</v>
      </c>
      <c r="B3" s="15" t="s">
        <v>95</v>
      </c>
      <c r="C3" s="16">
        <v>44667</v>
      </c>
      <c r="D3" s="17" t="s">
        <v>84</v>
      </c>
      <c r="E3" s="18">
        <v>192</v>
      </c>
      <c r="F3" s="18">
        <v>192</v>
      </c>
      <c r="G3" s="18">
        <v>196</v>
      </c>
      <c r="H3" s="18">
        <v>198</v>
      </c>
      <c r="I3" s="18"/>
      <c r="J3" s="18"/>
      <c r="K3" s="21">
        <v>4</v>
      </c>
      <c r="L3" s="21">
        <v>778</v>
      </c>
      <c r="M3" s="22">
        <v>194.5</v>
      </c>
      <c r="N3" s="23">
        <v>4</v>
      </c>
      <c r="O3" s="24">
        <v>198.5</v>
      </c>
    </row>
    <row r="4" spans="1:17" x14ac:dyDescent="0.3">
      <c r="A4" s="14" t="s">
        <v>62</v>
      </c>
      <c r="B4" s="15" t="s">
        <v>95</v>
      </c>
      <c r="C4" s="16">
        <v>44678</v>
      </c>
      <c r="D4" s="17" t="s">
        <v>82</v>
      </c>
      <c r="E4" s="18">
        <v>193</v>
      </c>
      <c r="F4" s="18">
        <v>198</v>
      </c>
      <c r="G4" s="18">
        <v>196</v>
      </c>
      <c r="H4" s="18">
        <v>198</v>
      </c>
      <c r="I4" s="18"/>
      <c r="J4" s="18"/>
      <c r="K4" s="21">
        <v>4</v>
      </c>
      <c r="L4" s="21">
        <v>785</v>
      </c>
      <c r="M4" s="22">
        <v>196.25</v>
      </c>
      <c r="N4" s="23">
        <v>2</v>
      </c>
      <c r="O4" s="24">
        <v>198.25</v>
      </c>
    </row>
    <row r="5" spans="1:17" x14ac:dyDescent="0.3">
      <c r="A5" s="14" t="s">
        <v>62</v>
      </c>
      <c r="B5" s="15" t="s">
        <v>95</v>
      </c>
      <c r="C5" s="16">
        <v>44685</v>
      </c>
      <c r="D5" s="17" t="s">
        <v>79</v>
      </c>
      <c r="E5" s="18">
        <v>194</v>
      </c>
      <c r="F5" s="18">
        <v>195</v>
      </c>
      <c r="G5" s="18">
        <v>194</v>
      </c>
      <c r="H5" s="18">
        <v>196</v>
      </c>
      <c r="I5" s="18"/>
      <c r="J5" s="18"/>
      <c r="K5" s="21">
        <v>4</v>
      </c>
      <c r="L5" s="21">
        <v>779</v>
      </c>
      <c r="M5" s="22">
        <v>194.75</v>
      </c>
      <c r="N5" s="23">
        <v>2</v>
      </c>
      <c r="O5" s="24">
        <v>196.75</v>
      </c>
    </row>
    <row r="6" spans="1:17" x14ac:dyDescent="0.3">
      <c r="A6" s="14" t="s">
        <v>62</v>
      </c>
      <c r="B6" s="15" t="s">
        <v>95</v>
      </c>
      <c r="C6" s="16">
        <v>44689</v>
      </c>
      <c r="D6" s="17" t="s">
        <v>82</v>
      </c>
      <c r="E6" s="18">
        <v>193</v>
      </c>
      <c r="F6" s="18">
        <v>196</v>
      </c>
      <c r="G6" s="18">
        <v>191</v>
      </c>
      <c r="H6" s="18">
        <v>198</v>
      </c>
      <c r="I6" s="18"/>
      <c r="J6" s="18"/>
      <c r="K6" s="21">
        <v>4</v>
      </c>
      <c r="L6" s="21">
        <v>778</v>
      </c>
      <c r="M6" s="22">
        <v>194.5</v>
      </c>
      <c r="N6" s="23">
        <v>4</v>
      </c>
      <c r="O6" s="24">
        <v>198.5</v>
      </c>
    </row>
    <row r="7" spans="1:17" x14ac:dyDescent="0.3">
      <c r="A7" s="43" t="s">
        <v>22</v>
      </c>
      <c r="B7" s="52" t="s">
        <v>95</v>
      </c>
      <c r="C7" s="53">
        <v>44706</v>
      </c>
      <c r="D7" s="54" t="s">
        <v>82</v>
      </c>
      <c r="E7" s="55">
        <v>191</v>
      </c>
      <c r="F7" s="55">
        <v>189</v>
      </c>
      <c r="G7" s="55">
        <v>196</v>
      </c>
      <c r="H7" s="55">
        <v>191</v>
      </c>
      <c r="I7" s="55"/>
      <c r="J7" s="55"/>
      <c r="K7" s="56">
        <v>4</v>
      </c>
      <c r="L7" s="56">
        <v>767</v>
      </c>
      <c r="M7" s="57">
        <v>191.75</v>
      </c>
      <c r="N7" s="58">
        <v>2</v>
      </c>
      <c r="O7" s="59">
        <v>193.75</v>
      </c>
    </row>
    <row r="8" spans="1:17" x14ac:dyDescent="0.3">
      <c r="A8" s="43" t="s">
        <v>22</v>
      </c>
      <c r="B8" s="15" t="s">
        <v>95</v>
      </c>
      <c r="C8" s="16">
        <v>44717</v>
      </c>
      <c r="D8" s="17" t="s">
        <v>82</v>
      </c>
      <c r="E8" s="18">
        <v>191</v>
      </c>
      <c r="F8" s="18">
        <v>194</v>
      </c>
      <c r="G8" s="18">
        <v>197</v>
      </c>
      <c r="H8" s="18">
        <v>194</v>
      </c>
      <c r="I8" s="18">
        <v>195</v>
      </c>
      <c r="J8" s="18">
        <v>194</v>
      </c>
      <c r="K8" s="21">
        <v>6</v>
      </c>
      <c r="L8" s="21">
        <v>1165</v>
      </c>
      <c r="M8" s="22">
        <v>194.16666666666666</v>
      </c>
      <c r="N8" s="23">
        <v>4</v>
      </c>
      <c r="O8" s="24">
        <v>198.16666666666666</v>
      </c>
    </row>
    <row r="9" spans="1:17" x14ac:dyDescent="0.3">
      <c r="A9" s="14" t="s">
        <v>62</v>
      </c>
      <c r="B9" s="15" t="s">
        <v>95</v>
      </c>
      <c r="C9" s="16">
        <v>44734</v>
      </c>
      <c r="D9" s="17" t="s">
        <v>82</v>
      </c>
      <c r="E9" s="18">
        <v>189</v>
      </c>
      <c r="F9" s="18">
        <v>197</v>
      </c>
      <c r="G9" s="18">
        <v>197</v>
      </c>
      <c r="H9" s="18">
        <v>198</v>
      </c>
      <c r="I9" s="18"/>
      <c r="J9" s="18"/>
      <c r="K9" s="21">
        <v>4</v>
      </c>
      <c r="L9" s="21">
        <v>781</v>
      </c>
      <c r="M9" s="22">
        <v>195.25</v>
      </c>
      <c r="N9" s="23">
        <v>2</v>
      </c>
      <c r="O9" s="24">
        <v>197.25</v>
      </c>
    </row>
    <row r="10" spans="1:17" x14ac:dyDescent="0.3">
      <c r="A10" s="14" t="s">
        <v>62</v>
      </c>
      <c r="B10" s="15" t="s">
        <v>95</v>
      </c>
      <c r="C10" s="16">
        <v>44741</v>
      </c>
      <c r="D10" s="17" t="s">
        <v>79</v>
      </c>
      <c r="E10" s="18">
        <v>192</v>
      </c>
      <c r="F10" s="18">
        <v>199.0001</v>
      </c>
      <c r="G10" s="18">
        <v>197</v>
      </c>
      <c r="H10" s="18">
        <v>197</v>
      </c>
      <c r="I10" s="18"/>
      <c r="J10" s="18"/>
      <c r="K10" s="21">
        <v>4</v>
      </c>
      <c r="L10" s="21">
        <v>785.00009999999997</v>
      </c>
      <c r="M10" s="22">
        <v>196.25002499999999</v>
      </c>
      <c r="N10" s="23">
        <v>4</v>
      </c>
      <c r="O10" s="24">
        <v>200.25002499999999</v>
      </c>
    </row>
    <row r="11" spans="1:17" x14ac:dyDescent="0.3">
      <c r="A11" s="14" t="s">
        <v>62</v>
      </c>
      <c r="B11" s="15" t="s">
        <v>95</v>
      </c>
      <c r="C11" s="16">
        <v>44744</v>
      </c>
      <c r="D11" s="17" t="s">
        <v>81</v>
      </c>
      <c r="E11" s="18">
        <v>193</v>
      </c>
      <c r="F11" s="18">
        <v>196</v>
      </c>
      <c r="G11" s="18">
        <v>199</v>
      </c>
      <c r="H11" s="18">
        <v>196</v>
      </c>
      <c r="I11" s="18"/>
      <c r="J11" s="18"/>
      <c r="K11" s="21">
        <v>4</v>
      </c>
      <c r="L11" s="21">
        <v>784</v>
      </c>
      <c r="M11" s="22">
        <v>196</v>
      </c>
      <c r="N11" s="23">
        <v>6</v>
      </c>
      <c r="O11" s="24">
        <v>202</v>
      </c>
    </row>
    <row r="12" spans="1:17" x14ac:dyDescent="0.3">
      <c r="A12" s="14" t="s">
        <v>62</v>
      </c>
      <c r="B12" s="15" t="s">
        <v>95</v>
      </c>
      <c r="C12" s="16">
        <v>44748</v>
      </c>
      <c r="D12" s="17" t="s">
        <v>79</v>
      </c>
      <c r="E12" s="18">
        <v>196</v>
      </c>
      <c r="F12" s="18">
        <v>197</v>
      </c>
      <c r="G12" s="18">
        <v>198</v>
      </c>
      <c r="H12" s="18">
        <v>197</v>
      </c>
      <c r="I12" s="18"/>
      <c r="J12" s="18"/>
      <c r="K12" s="21">
        <v>4</v>
      </c>
      <c r="L12" s="21">
        <v>788</v>
      </c>
      <c r="M12" s="22">
        <v>197</v>
      </c>
      <c r="N12" s="23">
        <v>3</v>
      </c>
      <c r="O12" s="24">
        <v>200</v>
      </c>
    </row>
    <row r="13" spans="1:17" x14ac:dyDescent="0.3">
      <c r="A13" s="14" t="s">
        <v>62</v>
      </c>
      <c r="B13" s="15" t="s">
        <v>95</v>
      </c>
      <c r="C13" s="16">
        <v>44752</v>
      </c>
      <c r="D13" s="17" t="s">
        <v>82</v>
      </c>
      <c r="E13" s="18">
        <v>195</v>
      </c>
      <c r="F13" s="18">
        <v>196</v>
      </c>
      <c r="G13" s="18">
        <v>198</v>
      </c>
      <c r="H13" s="18">
        <v>196</v>
      </c>
      <c r="I13" s="18"/>
      <c r="J13" s="18"/>
      <c r="K13" s="21">
        <v>4</v>
      </c>
      <c r="L13" s="21">
        <v>785</v>
      </c>
      <c r="M13" s="22">
        <v>196.25</v>
      </c>
      <c r="N13" s="23">
        <v>2</v>
      </c>
      <c r="O13" s="24">
        <v>198.25</v>
      </c>
    </row>
    <row r="14" spans="1:17" x14ac:dyDescent="0.3">
      <c r="A14" s="14" t="s">
        <v>62</v>
      </c>
      <c r="B14" s="15" t="s">
        <v>95</v>
      </c>
      <c r="C14" s="16">
        <v>44755</v>
      </c>
      <c r="D14" s="17" t="s">
        <v>79</v>
      </c>
      <c r="E14" s="18">
        <v>196</v>
      </c>
      <c r="F14" s="18">
        <v>198</v>
      </c>
      <c r="G14" s="18">
        <v>199.0001</v>
      </c>
      <c r="H14" s="18">
        <v>196</v>
      </c>
      <c r="I14" s="18"/>
      <c r="J14" s="18"/>
      <c r="K14" s="21">
        <v>4</v>
      </c>
      <c r="L14" s="21">
        <v>789.00009999999997</v>
      </c>
      <c r="M14" s="22">
        <v>197.25002499999999</v>
      </c>
      <c r="N14" s="23">
        <v>4</v>
      </c>
      <c r="O14" s="24">
        <v>201.25002499999999</v>
      </c>
    </row>
    <row r="15" spans="1:17" x14ac:dyDescent="0.3">
      <c r="A15" s="14" t="s">
        <v>62</v>
      </c>
      <c r="B15" s="15" t="s">
        <v>95</v>
      </c>
      <c r="C15" s="16">
        <v>44762</v>
      </c>
      <c r="D15" s="17" t="s">
        <v>79</v>
      </c>
      <c r="E15" s="18">
        <v>198</v>
      </c>
      <c r="F15" s="18">
        <v>198.0001</v>
      </c>
      <c r="G15" s="18">
        <v>196</v>
      </c>
      <c r="H15" s="18">
        <v>196</v>
      </c>
      <c r="I15" s="18"/>
      <c r="J15" s="18"/>
      <c r="K15" s="21">
        <v>4</v>
      </c>
      <c r="L15" s="21">
        <v>788.00009999999997</v>
      </c>
      <c r="M15" s="22">
        <v>197.00002499999999</v>
      </c>
      <c r="N15" s="23">
        <v>5</v>
      </c>
      <c r="O15" s="24">
        <v>202.00002499999999</v>
      </c>
    </row>
    <row r="16" spans="1:17" x14ac:dyDescent="0.3">
      <c r="A16" s="14" t="s">
        <v>62</v>
      </c>
      <c r="B16" s="15" t="s">
        <v>95</v>
      </c>
      <c r="C16" s="16">
        <v>44797</v>
      </c>
      <c r="D16" s="17" t="s">
        <v>82</v>
      </c>
      <c r="E16" s="18">
        <v>196</v>
      </c>
      <c r="F16" s="18">
        <v>198</v>
      </c>
      <c r="G16" s="18">
        <v>198</v>
      </c>
      <c r="H16" s="18">
        <v>198</v>
      </c>
      <c r="I16" s="18"/>
      <c r="J16" s="18"/>
      <c r="K16" s="21">
        <v>4</v>
      </c>
      <c r="L16" s="21">
        <v>790</v>
      </c>
      <c r="M16" s="22">
        <v>197.5</v>
      </c>
      <c r="N16" s="23">
        <v>2</v>
      </c>
      <c r="O16" s="24">
        <v>199.5</v>
      </c>
    </row>
    <row r="17" spans="1:15" x14ac:dyDescent="0.3">
      <c r="A17" s="14" t="s">
        <v>62</v>
      </c>
      <c r="B17" s="15" t="s">
        <v>95</v>
      </c>
      <c r="C17" s="16">
        <v>44828</v>
      </c>
      <c r="D17" s="17" t="s">
        <v>81</v>
      </c>
      <c r="E17" s="18">
        <v>198</v>
      </c>
      <c r="F17" s="18">
        <v>199.00200000000001</v>
      </c>
      <c r="G17" s="18">
        <v>197</v>
      </c>
      <c r="H17" s="18">
        <v>198</v>
      </c>
      <c r="I17" s="18">
        <v>190</v>
      </c>
      <c r="J17" s="18">
        <v>192</v>
      </c>
      <c r="K17" s="21">
        <v>6</v>
      </c>
      <c r="L17" s="21">
        <v>1174.002</v>
      </c>
      <c r="M17" s="22">
        <v>195.667</v>
      </c>
      <c r="N17" s="23">
        <v>4</v>
      </c>
      <c r="O17" s="24">
        <v>199.667</v>
      </c>
    </row>
    <row r="19" spans="1:15" x14ac:dyDescent="0.3">
      <c r="K19" s="8">
        <f>SUM(K2:K18)</f>
        <v>68</v>
      </c>
      <c r="L19" s="8">
        <f>SUM(L2:L18)</f>
        <v>13270.0023</v>
      </c>
      <c r="M19" s="7">
        <f>SUM(L19/K19)</f>
        <v>195.14709264705883</v>
      </c>
      <c r="N19" s="8">
        <f>SUM(N2:N18)</f>
        <v>52</v>
      </c>
      <c r="O19" s="12">
        <f>SUM(M19+N19)</f>
        <v>247.14709264705883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" name="Range1_7_1_1"/>
    <protectedRange algorithmName="SHA-512" hashValue="ON39YdpmFHfN9f47KpiRvqrKx0V9+erV1CNkpWzYhW/Qyc6aT8rEyCrvauWSYGZK2ia3o7vd3akF07acHAFpOA==" saltValue="yVW9XmDwTqEnmpSGai0KYg==" spinCount="100000" sqref="D2:D3" name="Range1_1_4_1_1"/>
    <protectedRange algorithmName="SHA-512" hashValue="ON39YdpmFHfN9f47KpiRvqrKx0V9+erV1CNkpWzYhW/Qyc6aT8rEyCrvauWSYGZK2ia3o7vd3akF07acHAFpOA==" saltValue="yVW9XmDwTqEnmpSGai0KYg==" spinCount="100000" sqref="E2:H3" name="Range1_3_1_1_1"/>
    <protectedRange algorithmName="SHA-512" hashValue="ON39YdpmFHfN9f47KpiRvqrKx0V9+erV1CNkpWzYhW/Qyc6aT8rEyCrvauWSYGZK2ia3o7vd3akF07acHAFpOA==" saltValue="yVW9XmDwTqEnmpSGai0KYg==" spinCount="100000" sqref="B4:C5 I4:J5" name="Range1_13"/>
    <protectedRange algorithmName="SHA-512" hashValue="ON39YdpmFHfN9f47KpiRvqrKx0V9+erV1CNkpWzYhW/Qyc6aT8rEyCrvauWSYGZK2ia3o7vd3akF07acHAFpOA==" saltValue="yVW9XmDwTqEnmpSGai0KYg==" spinCount="100000" sqref="D4:D5" name="Range1_1_8"/>
    <protectedRange algorithmName="SHA-512" hashValue="ON39YdpmFHfN9f47KpiRvqrKx0V9+erV1CNkpWzYhW/Qyc6aT8rEyCrvauWSYGZK2ia3o7vd3akF07acHAFpOA==" saltValue="yVW9XmDwTqEnmpSGai0KYg==" spinCount="100000" sqref="E4:H5" name="Range1_3_2"/>
    <protectedRange algorithmName="SHA-512" hashValue="ON39YdpmFHfN9f47KpiRvqrKx0V9+erV1CNkpWzYhW/Qyc6aT8rEyCrvauWSYGZK2ia3o7vd3akF07acHAFpOA==" saltValue="yVW9XmDwTqEnmpSGai0KYg==" spinCount="100000" sqref="B6:C6" name="Range1_13_1"/>
    <protectedRange algorithmName="SHA-512" hashValue="ON39YdpmFHfN9f47KpiRvqrKx0V9+erV1CNkpWzYhW/Qyc6aT8rEyCrvauWSYGZK2ia3o7vd3akF07acHAFpOA==" saltValue="yVW9XmDwTqEnmpSGai0KYg==" spinCount="100000" sqref="D6" name="Range1_1_8_1"/>
    <protectedRange algorithmName="SHA-512" hashValue="ON39YdpmFHfN9f47KpiRvqrKx0V9+erV1CNkpWzYhW/Qyc6aT8rEyCrvauWSYGZK2ia3o7vd3akF07acHAFpOA==" saltValue="yVW9XmDwTqEnmpSGai0KYg==" spinCount="100000" sqref="E6:J6" name="Range1_3_2_1"/>
    <protectedRange algorithmName="SHA-512" hashValue="ON39YdpmFHfN9f47KpiRvqrKx0V9+erV1CNkpWzYhW/Qyc6aT8rEyCrvauWSYGZK2ia3o7vd3akF07acHAFpOA==" saltValue="yVW9XmDwTqEnmpSGai0KYg==" spinCount="100000" sqref="E7:J8 B7:C8" name="Range1_31"/>
    <protectedRange algorithmName="SHA-512" hashValue="ON39YdpmFHfN9f47KpiRvqrKx0V9+erV1CNkpWzYhW/Qyc6aT8rEyCrvauWSYGZK2ia3o7vd3akF07acHAFpOA==" saltValue="yVW9XmDwTqEnmpSGai0KYg==" spinCount="100000" sqref="D7:D8" name="Range1_1_31"/>
    <protectedRange algorithmName="SHA-512" hashValue="ON39YdpmFHfN9f47KpiRvqrKx0V9+erV1CNkpWzYhW/Qyc6aT8rEyCrvauWSYGZK2ia3o7vd3akF07acHAFpOA==" saltValue="yVW9XmDwTqEnmpSGai0KYg==" spinCount="100000" sqref="B9:C10 E9:J10" name="Range1_9"/>
    <protectedRange algorithmName="SHA-512" hashValue="ON39YdpmFHfN9f47KpiRvqrKx0V9+erV1CNkpWzYhW/Qyc6aT8rEyCrvauWSYGZK2ia3o7vd3akF07acHAFpOA==" saltValue="yVW9XmDwTqEnmpSGai0KYg==" spinCount="100000" sqref="D9:D10" name="Range1_1_7"/>
    <protectedRange algorithmName="SHA-512" hashValue="ON39YdpmFHfN9f47KpiRvqrKx0V9+erV1CNkpWzYhW/Qyc6aT8rEyCrvauWSYGZK2ia3o7vd3akF07acHAFpOA==" saltValue="yVW9XmDwTqEnmpSGai0KYg==" spinCount="100000" sqref="I11:J11 B11:C11" name="Range1_37"/>
    <protectedRange algorithmName="SHA-512" hashValue="ON39YdpmFHfN9f47KpiRvqrKx0V9+erV1CNkpWzYhW/Qyc6aT8rEyCrvauWSYGZK2ia3o7vd3akF07acHAFpOA==" saltValue="yVW9XmDwTqEnmpSGai0KYg==" spinCount="100000" sqref="D11" name="Range1_1_37"/>
    <protectedRange algorithmName="SHA-512" hashValue="ON39YdpmFHfN9f47KpiRvqrKx0V9+erV1CNkpWzYhW/Qyc6aT8rEyCrvauWSYGZK2ia3o7vd3akF07acHAFpOA==" saltValue="yVW9XmDwTqEnmpSGai0KYg==" spinCount="100000" sqref="E11:H11" name="Range1_3_2_2"/>
    <protectedRange algorithmName="SHA-512" hashValue="ON39YdpmFHfN9f47KpiRvqrKx0V9+erV1CNkpWzYhW/Qyc6aT8rEyCrvauWSYGZK2ia3o7vd3akF07acHAFpOA==" saltValue="yVW9XmDwTqEnmpSGai0KYg==" spinCount="100000" sqref="B12:C12 I12:J12" name="Range1_24"/>
    <protectedRange algorithmName="SHA-512" hashValue="ON39YdpmFHfN9f47KpiRvqrKx0V9+erV1CNkpWzYhW/Qyc6aT8rEyCrvauWSYGZK2ia3o7vd3akF07acHAFpOA==" saltValue="yVW9XmDwTqEnmpSGai0KYg==" spinCount="100000" sqref="D12" name="Range1_1_11"/>
    <protectedRange algorithmName="SHA-512" hashValue="ON39YdpmFHfN9f47KpiRvqrKx0V9+erV1CNkpWzYhW/Qyc6aT8rEyCrvauWSYGZK2ia3o7vd3akF07acHAFpOA==" saltValue="yVW9XmDwTqEnmpSGai0KYg==" spinCount="100000" sqref="E12:H12" name="Range1_3_5"/>
    <protectedRange algorithmName="SHA-512" hashValue="ON39YdpmFHfN9f47KpiRvqrKx0V9+erV1CNkpWzYhW/Qyc6aT8rEyCrvauWSYGZK2ia3o7vd3akF07acHAFpOA==" saltValue="yVW9XmDwTqEnmpSGai0KYg==" spinCount="100000" sqref="B13:C15 I13:J15" name="Range1_4_3"/>
    <protectedRange algorithmName="SHA-512" hashValue="ON39YdpmFHfN9f47KpiRvqrKx0V9+erV1CNkpWzYhW/Qyc6aT8rEyCrvauWSYGZK2ia3o7vd3akF07acHAFpOA==" saltValue="yVW9XmDwTqEnmpSGai0KYg==" spinCount="100000" sqref="D13:D15" name="Range1_1_2_4"/>
    <protectedRange algorithmName="SHA-512" hashValue="ON39YdpmFHfN9f47KpiRvqrKx0V9+erV1CNkpWzYhW/Qyc6aT8rEyCrvauWSYGZK2ia3o7vd3akF07acHAFpOA==" saltValue="yVW9XmDwTqEnmpSGai0KYg==" spinCount="100000" sqref="E13:H15" name="Range1_3_2_1_1"/>
    <protectedRange algorithmName="SHA-512" hashValue="ON39YdpmFHfN9f47KpiRvqrKx0V9+erV1CNkpWzYhW/Qyc6aT8rEyCrvauWSYGZK2ia3o7vd3akF07acHAFpOA==" saltValue="yVW9XmDwTqEnmpSGai0KYg==" spinCount="100000" sqref="B16:C16 E16:J16" name="Range1_7_2_2"/>
    <protectedRange algorithmName="SHA-512" hashValue="ON39YdpmFHfN9f47KpiRvqrKx0V9+erV1CNkpWzYhW/Qyc6aT8rEyCrvauWSYGZK2ia3o7vd3akF07acHAFpOA==" saltValue="yVW9XmDwTqEnmpSGai0KYg==" spinCount="100000" sqref="D16" name="Range1_1_5_2_2"/>
    <protectedRange algorithmName="SHA-512" hashValue="ON39YdpmFHfN9f47KpiRvqrKx0V9+erV1CNkpWzYhW/Qyc6aT8rEyCrvauWSYGZK2ia3o7vd3akF07acHAFpOA==" saltValue="yVW9XmDwTqEnmpSGai0KYg==" spinCount="100000" sqref="E17:J17 B17:C17" name="Range1_2_1_1_2_1"/>
    <protectedRange algorithmName="SHA-512" hashValue="ON39YdpmFHfN9f47KpiRvqrKx0V9+erV1CNkpWzYhW/Qyc6aT8rEyCrvauWSYGZK2ia3o7vd3akF07acHAFpOA==" saltValue="yVW9XmDwTqEnmpSGai0KYg==" spinCount="100000" sqref="D17" name="Range1_1_3_1_1_2_1"/>
  </protectedRanges>
  <sortState xmlns:xlrd2="http://schemas.microsoft.com/office/spreadsheetml/2017/richdata2" ref="A2:O6">
    <sortCondition ref="C2:C6"/>
  </sortState>
  <conditionalFormatting sqref="F2:F3">
    <cfRule type="top10" dxfId="5193" priority="65" rank="1"/>
  </conditionalFormatting>
  <conditionalFormatting sqref="I2:I3">
    <cfRule type="top10" dxfId="5192" priority="62" rank="1"/>
    <cfRule type="top10" dxfId="5191" priority="67" rank="1"/>
  </conditionalFormatting>
  <conditionalFormatting sqref="E2:E3">
    <cfRule type="top10" dxfId="5190" priority="66" rank="1"/>
  </conditionalFormatting>
  <conditionalFormatting sqref="G2:G3">
    <cfRule type="top10" dxfId="5189" priority="64" rank="1"/>
  </conditionalFormatting>
  <conditionalFormatting sqref="H2:H3">
    <cfRule type="top10" dxfId="5188" priority="63" rank="1"/>
  </conditionalFormatting>
  <conditionalFormatting sqref="J2:J3">
    <cfRule type="top10" dxfId="5187" priority="61" rank="1"/>
  </conditionalFormatting>
  <conditionalFormatting sqref="E2:J3">
    <cfRule type="cellIs" dxfId="5186" priority="60" operator="greaterThanOrEqual">
      <formula>200</formula>
    </cfRule>
  </conditionalFormatting>
  <conditionalFormatting sqref="F4:F5">
    <cfRule type="top10" dxfId="5185" priority="54" rank="1"/>
  </conditionalFormatting>
  <conditionalFormatting sqref="G4:G5">
    <cfRule type="top10" dxfId="5184" priority="55" rank="1"/>
  </conditionalFormatting>
  <conditionalFormatting sqref="H4:H5">
    <cfRule type="top10" dxfId="5183" priority="56" rank="1"/>
  </conditionalFormatting>
  <conditionalFormatting sqref="I4:I5">
    <cfRule type="top10" dxfId="5182" priority="57" rank="1"/>
  </conditionalFormatting>
  <conditionalFormatting sqref="J4:J5">
    <cfRule type="top10" dxfId="5181" priority="58" rank="1"/>
  </conditionalFormatting>
  <conditionalFormatting sqref="E4:E5">
    <cfRule type="top10" dxfId="5180" priority="59" rank="1"/>
  </conditionalFormatting>
  <conditionalFormatting sqref="F6">
    <cfRule type="top10" dxfId="5179" priority="48" rank="1"/>
  </conditionalFormatting>
  <conditionalFormatting sqref="G6">
    <cfRule type="top10" dxfId="5178" priority="49" rank="1"/>
  </conditionalFormatting>
  <conditionalFormatting sqref="H6">
    <cfRule type="top10" dxfId="5177" priority="50" rank="1"/>
  </conditionalFormatting>
  <conditionalFormatting sqref="I6">
    <cfRule type="top10" dxfId="5176" priority="51" rank="1"/>
  </conditionalFormatting>
  <conditionalFormatting sqref="J6">
    <cfRule type="top10" dxfId="5175" priority="52" rank="1"/>
  </conditionalFormatting>
  <conditionalFormatting sqref="E6">
    <cfRule type="top10" dxfId="5174" priority="53" rank="1"/>
  </conditionalFormatting>
  <conditionalFormatting sqref="I7:I8">
    <cfRule type="top10" dxfId="5173" priority="42" rank="1"/>
  </conditionalFormatting>
  <conditionalFormatting sqref="H7:H8">
    <cfRule type="top10" dxfId="5172" priority="43" rank="1"/>
  </conditionalFormatting>
  <conditionalFormatting sqref="G7:G8">
    <cfRule type="top10" dxfId="5171" priority="40" rank="1"/>
    <cfRule type="top10" dxfId="5170" priority="44" rank="1"/>
  </conditionalFormatting>
  <conditionalFormatting sqref="F7:F8">
    <cfRule type="top10" dxfId="5169" priority="45" rank="1"/>
  </conditionalFormatting>
  <conditionalFormatting sqref="E7:E8">
    <cfRule type="top10" dxfId="5168" priority="46" rank="1"/>
  </conditionalFormatting>
  <conditionalFormatting sqref="J7:J8">
    <cfRule type="top10" dxfId="5167" priority="47" rank="1"/>
  </conditionalFormatting>
  <conditionalFormatting sqref="E7:J8">
    <cfRule type="cellIs" dxfId="5166" priority="41" operator="equal">
      <formula>200</formula>
    </cfRule>
  </conditionalFormatting>
  <conditionalFormatting sqref="J9:J10">
    <cfRule type="top10" dxfId="5165" priority="34" rank="1"/>
  </conditionalFormatting>
  <conditionalFormatting sqref="I9:I10">
    <cfRule type="top10" dxfId="5164" priority="35" rank="1"/>
  </conditionalFormatting>
  <conditionalFormatting sqref="H9:H10">
    <cfRule type="top10" dxfId="5163" priority="36" rank="1"/>
  </conditionalFormatting>
  <conditionalFormatting sqref="G9:G10">
    <cfRule type="top10" dxfId="5162" priority="37" rank="1"/>
  </conditionalFormatting>
  <conditionalFormatting sqref="F9:F10">
    <cfRule type="top10" dxfId="5161" priority="38" rank="1"/>
  </conditionalFormatting>
  <conditionalFormatting sqref="E9:E10">
    <cfRule type="top10" dxfId="5160" priority="39" rank="1"/>
  </conditionalFormatting>
  <conditionalFormatting sqref="F11">
    <cfRule type="top10" dxfId="5159" priority="31" rank="1"/>
  </conditionalFormatting>
  <conditionalFormatting sqref="I11">
    <cfRule type="top10" dxfId="5158" priority="28" rank="1"/>
    <cfRule type="top10" dxfId="5157" priority="33" rank="1"/>
  </conditionalFormatting>
  <conditionalFormatting sqref="E11">
    <cfRule type="top10" dxfId="5156" priority="32" rank="1"/>
  </conditionalFormatting>
  <conditionalFormatting sqref="G11">
    <cfRule type="top10" dxfId="5155" priority="30" rank="1"/>
  </conditionalFormatting>
  <conditionalFormatting sqref="H11">
    <cfRule type="top10" dxfId="5154" priority="29" rank="1"/>
  </conditionalFormatting>
  <conditionalFormatting sqref="J11">
    <cfRule type="top10" dxfId="5153" priority="27" rank="1"/>
  </conditionalFormatting>
  <conditionalFormatting sqref="E11:J11">
    <cfRule type="cellIs" dxfId="5152" priority="26" operator="greaterThanOrEqual">
      <formula>200</formula>
    </cfRule>
  </conditionalFormatting>
  <conditionalFormatting sqref="F12">
    <cfRule type="top10" dxfId="5151" priority="24" rank="1"/>
  </conditionalFormatting>
  <conditionalFormatting sqref="G12">
    <cfRule type="top10" dxfId="5150" priority="23" rank="1"/>
  </conditionalFormatting>
  <conditionalFormatting sqref="H12">
    <cfRule type="top10" dxfId="5149" priority="22" rank="1"/>
  </conditionalFormatting>
  <conditionalFormatting sqref="I12">
    <cfRule type="top10" dxfId="5148" priority="20" rank="1"/>
  </conditionalFormatting>
  <conditionalFormatting sqref="J12">
    <cfRule type="top10" dxfId="5147" priority="21" rank="1"/>
  </conditionalFormatting>
  <conditionalFormatting sqref="E12">
    <cfRule type="top10" dxfId="5146" priority="25" rank="1"/>
  </conditionalFormatting>
  <conditionalFormatting sqref="E13:J15">
    <cfRule type="cellIs" dxfId="5145" priority="13" operator="greaterThanOrEqual">
      <formula>200</formula>
    </cfRule>
  </conditionalFormatting>
  <conditionalFormatting sqref="F13:F15">
    <cfRule type="top10" dxfId="5144" priority="14" rank="1"/>
  </conditionalFormatting>
  <conditionalFormatting sqref="E13:E15">
    <cfRule type="top10" dxfId="5143" priority="15" rank="1"/>
  </conditionalFormatting>
  <conditionalFormatting sqref="G13:G15">
    <cfRule type="top10" dxfId="5142" priority="16" rank="1"/>
  </conditionalFormatting>
  <conditionalFormatting sqref="H13:H15">
    <cfRule type="top10" dxfId="5141" priority="17" rank="1"/>
  </conditionalFormatting>
  <conditionalFormatting sqref="J13:J15">
    <cfRule type="top10" dxfId="5140" priority="18" rank="1"/>
  </conditionalFormatting>
  <conditionalFormatting sqref="I13:I15">
    <cfRule type="top10" dxfId="5139" priority="19" rank="1"/>
  </conditionalFormatting>
  <conditionalFormatting sqref="I16">
    <cfRule type="top10" dxfId="5138" priority="12" rank="1"/>
  </conditionalFormatting>
  <conditionalFormatting sqref="H16">
    <cfRule type="top10" dxfId="5137" priority="8" rank="1"/>
  </conditionalFormatting>
  <conditionalFormatting sqref="J16">
    <cfRule type="top10" dxfId="5136" priority="9" rank="1"/>
  </conditionalFormatting>
  <conditionalFormatting sqref="G16">
    <cfRule type="top10" dxfId="5135" priority="11" rank="1"/>
  </conditionalFormatting>
  <conditionalFormatting sqref="F16">
    <cfRule type="top10" dxfId="5134" priority="10" rank="1"/>
  </conditionalFormatting>
  <conditionalFormatting sqref="E16">
    <cfRule type="top10" dxfId="5133" priority="7" rank="1"/>
  </conditionalFormatting>
  <conditionalFormatting sqref="E17">
    <cfRule type="top10" dxfId="5132" priority="6" rank="1"/>
  </conditionalFormatting>
  <conditionalFormatting sqref="F17">
    <cfRule type="top10" dxfId="5131" priority="5" rank="1"/>
  </conditionalFormatting>
  <conditionalFormatting sqref="G17">
    <cfRule type="top10" dxfId="5130" priority="4" rank="1"/>
  </conditionalFormatting>
  <conditionalFormatting sqref="H17">
    <cfRule type="top10" dxfId="5129" priority="3" rank="1"/>
  </conditionalFormatting>
  <conditionalFormatting sqref="I17">
    <cfRule type="top10" dxfId="5128" priority="2" rank="1"/>
  </conditionalFormatting>
  <conditionalFormatting sqref="J17">
    <cfRule type="top10" dxfId="5127" priority="1" rank="1"/>
  </conditionalFormatting>
  <hyperlinks>
    <hyperlink ref="Q1" location="'National Rankings'!A1" display="Back to Ranking" xr:uid="{21BC304A-A4C8-48B4-9430-294EBEC8959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EF9C78-8FB5-4DB9-AE91-99724EE80DF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0E3A5-574D-46F9-B84B-A5E83512DD8F}">
  <sheetPr codeName="Sheet102"/>
  <dimension ref="A1:Q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15" t="s">
        <v>161</v>
      </c>
      <c r="C2" s="16">
        <v>44665</v>
      </c>
      <c r="D2" s="17" t="s">
        <v>154</v>
      </c>
      <c r="E2" s="18">
        <v>183</v>
      </c>
      <c r="F2" s="18">
        <v>176</v>
      </c>
      <c r="G2" s="18">
        <v>190</v>
      </c>
      <c r="H2" s="18"/>
      <c r="I2" s="18"/>
      <c r="J2" s="18"/>
      <c r="K2" s="21">
        <v>3</v>
      </c>
      <c r="L2" s="21">
        <v>549</v>
      </c>
      <c r="M2" s="22">
        <v>183</v>
      </c>
      <c r="N2" s="23">
        <v>4</v>
      </c>
      <c r="O2" s="24">
        <v>187</v>
      </c>
    </row>
    <row r="3" spans="1:17" x14ac:dyDescent="0.3">
      <c r="A3" s="43" t="s">
        <v>22</v>
      </c>
      <c r="B3" s="15" t="s">
        <v>161</v>
      </c>
      <c r="C3" s="16">
        <v>44721</v>
      </c>
      <c r="D3" s="17" t="s">
        <v>154</v>
      </c>
      <c r="E3" s="18">
        <v>186</v>
      </c>
      <c r="F3" s="18">
        <v>191</v>
      </c>
      <c r="G3" s="18">
        <v>186</v>
      </c>
      <c r="H3" s="18"/>
      <c r="I3" s="18"/>
      <c r="J3" s="18"/>
      <c r="K3" s="21">
        <v>3</v>
      </c>
      <c r="L3" s="21">
        <v>563</v>
      </c>
      <c r="M3" s="22">
        <v>187.66666666666666</v>
      </c>
      <c r="N3" s="23">
        <v>4</v>
      </c>
      <c r="O3" s="24">
        <v>191.66666666666666</v>
      </c>
    </row>
    <row r="4" spans="1:17" x14ac:dyDescent="0.3">
      <c r="A4" s="60"/>
      <c r="B4" s="30"/>
      <c r="C4" s="31"/>
      <c r="D4" s="32"/>
      <c r="E4" s="33"/>
      <c r="F4" s="33"/>
      <c r="G4" s="33"/>
      <c r="H4" s="33"/>
      <c r="I4" s="33"/>
      <c r="J4" s="33"/>
      <c r="K4" s="34"/>
      <c r="L4" s="34"/>
      <c r="M4" s="35"/>
      <c r="N4" s="36"/>
      <c r="O4" s="37"/>
    </row>
    <row r="5" spans="1:17" x14ac:dyDescent="0.3">
      <c r="K5" s="8">
        <f>SUM(K2:K4)</f>
        <v>6</v>
      </c>
      <c r="L5" s="8">
        <f>SUM(L2:L4)</f>
        <v>1112</v>
      </c>
      <c r="M5" s="7">
        <f>SUM(L5/K5)</f>
        <v>185.33333333333334</v>
      </c>
      <c r="N5" s="8">
        <f>SUM(N2:N4)</f>
        <v>8</v>
      </c>
      <c r="O5" s="12">
        <f>SUM(M5+N5)</f>
        <v>193.33333333333334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4 B2:C4" name="Range1_32_1"/>
    <protectedRange algorithmName="SHA-512" hashValue="ON39YdpmFHfN9f47KpiRvqrKx0V9+erV1CNkpWzYhW/Qyc6aT8rEyCrvauWSYGZK2ia3o7vd3akF07acHAFpOA==" saltValue="yVW9XmDwTqEnmpSGai0KYg==" spinCount="100000" sqref="D2:D4" name="Range1_1_32_1"/>
  </protectedRanges>
  <conditionalFormatting sqref="E2:J4">
    <cfRule type="cellIs" dxfId="5126" priority="8" operator="equal">
      <formula>200</formula>
    </cfRule>
  </conditionalFormatting>
  <conditionalFormatting sqref="F2:F4">
    <cfRule type="top10" dxfId="5125" priority="2" rank="1"/>
  </conditionalFormatting>
  <conditionalFormatting sqref="G2:G4">
    <cfRule type="top10" dxfId="5124" priority="3" rank="1"/>
  </conditionalFormatting>
  <conditionalFormatting sqref="H2:H4">
    <cfRule type="top10" dxfId="5123" priority="4" rank="1"/>
  </conditionalFormatting>
  <conditionalFormatting sqref="I2:I4">
    <cfRule type="top10" dxfId="5122" priority="5" rank="1"/>
  </conditionalFormatting>
  <conditionalFormatting sqref="J2:J4">
    <cfRule type="top10" dxfId="5121" priority="6" rank="1"/>
  </conditionalFormatting>
  <conditionalFormatting sqref="E2:E4">
    <cfRule type="top10" dxfId="5120" priority="7" rank="1"/>
  </conditionalFormatting>
  <conditionalFormatting sqref="G2">
    <cfRule type="top10" dxfId="5119" priority="1" rank="1"/>
  </conditionalFormatting>
  <hyperlinks>
    <hyperlink ref="Q1" location="'National Rankings'!A1" display="Back to Ranking" xr:uid="{B29F37C3-358C-4A8A-8EB0-FE708AD989C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619119-2578-46FB-94B6-40696B03DCA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A506D-F80D-4043-BE19-78A50C6A4A0F}">
  <dimension ref="A1:Q8"/>
  <sheetViews>
    <sheetView workbookViewId="0">
      <selection activeCell="A5" sqref="A5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258</v>
      </c>
      <c r="C2" s="16">
        <v>44824</v>
      </c>
      <c r="D2" s="17" t="s">
        <v>49</v>
      </c>
      <c r="E2" s="18">
        <v>176</v>
      </c>
      <c r="F2" s="18">
        <v>186</v>
      </c>
      <c r="G2" s="18">
        <v>181</v>
      </c>
      <c r="H2" s="18">
        <v>178</v>
      </c>
      <c r="I2" s="18"/>
      <c r="J2" s="18"/>
      <c r="K2" s="21">
        <v>4</v>
      </c>
      <c r="L2" s="21">
        <v>721</v>
      </c>
      <c r="M2" s="22">
        <v>180.25</v>
      </c>
      <c r="N2" s="23">
        <v>2</v>
      </c>
      <c r="O2" s="24">
        <v>182.25</v>
      </c>
    </row>
    <row r="3" spans="1:17" ht="15" thickBot="1" x14ac:dyDescent="0.35">
      <c r="A3" s="14" t="s">
        <v>62</v>
      </c>
      <c r="B3" s="15" t="s">
        <v>258</v>
      </c>
      <c r="C3" s="16">
        <v>44829</v>
      </c>
      <c r="D3" s="17" t="s">
        <v>49</v>
      </c>
      <c r="E3" s="18">
        <v>174</v>
      </c>
      <c r="F3" s="18">
        <v>175</v>
      </c>
      <c r="G3" s="18">
        <v>176</v>
      </c>
      <c r="H3" s="18">
        <v>167</v>
      </c>
      <c r="I3" s="18"/>
      <c r="J3" s="18"/>
      <c r="K3" s="21">
        <v>4</v>
      </c>
      <c r="L3" s="21">
        <v>692</v>
      </c>
      <c r="M3" s="22">
        <v>173</v>
      </c>
      <c r="N3" s="23">
        <v>4</v>
      </c>
      <c r="O3" s="24">
        <v>177</v>
      </c>
    </row>
    <row r="4" spans="1:17" ht="15" thickBot="1" x14ac:dyDescent="0.35">
      <c r="A4" s="14" t="s">
        <v>62</v>
      </c>
      <c r="B4" s="15" t="s">
        <v>258</v>
      </c>
      <c r="C4" s="16">
        <v>44852</v>
      </c>
      <c r="D4" s="17" t="s">
        <v>49</v>
      </c>
      <c r="E4" s="92">
        <v>176</v>
      </c>
      <c r="F4" s="93">
        <v>183</v>
      </c>
      <c r="G4" s="94">
        <v>186</v>
      </c>
      <c r="H4" s="18">
        <v>187</v>
      </c>
      <c r="I4" s="18"/>
      <c r="J4" s="18"/>
      <c r="K4" s="21">
        <v>4</v>
      </c>
      <c r="L4" s="21">
        <v>732</v>
      </c>
      <c r="M4" s="22">
        <v>183</v>
      </c>
      <c r="N4" s="23">
        <v>2</v>
      </c>
      <c r="O4" s="24">
        <v>185</v>
      </c>
    </row>
    <row r="5" spans="1:17" x14ac:dyDescent="0.3">
      <c r="A5" s="14" t="s">
        <v>62</v>
      </c>
      <c r="B5" s="15" t="s">
        <v>258</v>
      </c>
      <c r="C5" s="16">
        <v>44857</v>
      </c>
      <c r="D5" s="17" t="s">
        <v>49</v>
      </c>
      <c r="E5" s="18">
        <v>184</v>
      </c>
      <c r="F5" s="18">
        <v>171</v>
      </c>
      <c r="G5" s="18">
        <v>182</v>
      </c>
      <c r="H5" s="18">
        <v>183</v>
      </c>
      <c r="I5" s="18">
        <v>192</v>
      </c>
      <c r="J5" s="18">
        <v>181</v>
      </c>
      <c r="K5" s="21">
        <v>6</v>
      </c>
      <c r="L5" s="21">
        <v>1093</v>
      </c>
      <c r="M5" s="22">
        <v>182.16666666666666</v>
      </c>
      <c r="N5" s="23">
        <v>8</v>
      </c>
      <c r="O5" s="24">
        <v>190.16666666666666</v>
      </c>
    </row>
    <row r="6" spans="1:17" x14ac:dyDescent="0.3">
      <c r="A6" s="14" t="s">
        <v>62</v>
      </c>
      <c r="B6" s="15" t="s">
        <v>258</v>
      </c>
      <c r="C6" s="16">
        <v>44856</v>
      </c>
      <c r="D6" s="17" t="s">
        <v>49</v>
      </c>
      <c r="E6" s="18">
        <v>180</v>
      </c>
      <c r="F6" s="18">
        <v>183</v>
      </c>
      <c r="G6" s="18">
        <v>181</v>
      </c>
      <c r="H6" s="18">
        <v>185</v>
      </c>
      <c r="I6" s="18">
        <v>185</v>
      </c>
      <c r="J6" s="18">
        <v>179</v>
      </c>
      <c r="K6" s="21">
        <v>6</v>
      </c>
      <c r="L6" s="21">
        <v>1093</v>
      </c>
      <c r="M6" s="22">
        <v>182.16666666666666</v>
      </c>
      <c r="N6" s="23">
        <v>6</v>
      </c>
      <c r="O6" s="24">
        <v>188.16666666666666</v>
      </c>
    </row>
    <row r="8" spans="1:17" x14ac:dyDescent="0.3">
      <c r="K8" s="8">
        <f>SUM(K2:K7)</f>
        <v>24</v>
      </c>
      <c r="L8" s="8">
        <f>SUM(L2:L7)</f>
        <v>4331</v>
      </c>
      <c r="M8" s="7">
        <f>SUM(L8/K8)</f>
        <v>180.45833333333334</v>
      </c>
      <c r="N8" s="8">
        <f>SUM(N2:N7)</f>
        <v>22</v>
      </c>
      <c r="O8" s="12">
        <f>SUM(M8+N8)</f>
        <v>202.45833333333334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_4_1_2"/>
    <protectedRange algorithmName="SHA-512" hashValue="ON39YdpmFHfN9f47KpiRvqrKx0V9+erV1CNkpWzYhW/Qyc6aT8rEyCrvauWSYGZK2ia3o7vd3akF07acHAFpOA==" saltValue="yVW9XmDwTqEnmpSGai0KYg==" spinCount="100000" sqref="D2" name="Range1_1_4_1_1_2_1_2"/>
    <protectedRange algorithmName="SHA-512" hashValue="ON39YdpmFHfN9f47KpiRvqrKx0V9+erV1CNkpWzYhW/Qyc6aT8rEyCrvauWSYGZK2ia3o7vd3akF07acHAFpOA==" saltValue="yVW9XmDwTqEnmpSGai0KYg==" spinCount="100000" sqref="E3:J3 B3:C3" name="Range1_4_1_1_1_4_1_3"/>
    <protectedRange algorithmName="SHA-512" hashValue="ON39YdpmFHfN9f47KpiRvqrKx0V9+erV1CNkpWzYhW/Qyc6aT8rEyCrvauWSYGZK2ia3o7vd3akF07acHAFpOA==" saltValue="yVW9XmDwTqEnmpSGai0KYg==" spinCount="100000" sqref="D3" name="Range1_1_4_1_1_2_1_3"/>
    <protectedRange algorithmName="SHA-512" hashValue="ON39YdpmFHfN9f47KpiRvqrKx0V9+erV1CNkpWzYhW/Qyc6aT8rEyCrvauWSYGZK2ia3o7vd3akF07acHAFpOA==" saltValue="yVW9XmDwTqEnmpSGai0KYg==" spinCount="100000" sqref="B4:C4 E4:J4" name="Range1_38"/>
    <protectedRange algorithmName="SHA-512" hashValue="ON39YdpmFHfN9f47KpiRvqrKx0V9+erV1CNkpWzYhW/Qyc6aT8rEyCrvauWSYGZK2ia3o7vd3akF07acHAFpOA==" saltValue="yVW9XmDwTqEnmpSGai0KYg==" spinCount="100000" sqref="D4" name="Range1_1_30"/>
    <protectedRange algorithmName="SHA-512" hashValue="ON39YdpmFHfN9f47KpiRvqrKx0V9+erV1CNkpWzYhW/Qyc6aT8rEyCrvauWSYGZK2ia3o7vd3akF07acHAFpOA==" saltValue="yVW9XmDwTqEnmpSGai0KYg==" spinCount="100000" sqref="I5:J6 B5:C6" name="Range1_18"/>
    <protectedRange algorithmName="SHA-512" hashValue="ON39YdpmFHfN9f47KpiRvqrKx0V9+erV1CNkpWzYhW/Qyc6aT8rEyCrvauWSYGZK2ia3o7vd3akF07acHAFpOA==" saltValue="yVW9XmDwTqEnmpSGai0KYg==" spinCount="100000" sqref="D5:D6" name="Range1_1_10"/>
    <protectedRange algorithmName="SHA-512" hashValue="ON39YdpmFHfN9f47KpiRvqrKx0V9+erV1CNkpWzYhW/Qyc6aT8rEyCrvauWSYGZK2ia3o7vd3akF07acHAFpOA==" saltValue="yVW9XmDwTqEnmpSGai0KYg==" spinCount="100000" sqref="E5:H6" name="Range1_3_5"/>
  </protectedRanges>
  <conditionalFormatting sqref="E2">
    <cfRule type="top10" dxfId="5118" priority="24" rank="1"/>
  </conditionalFormatting>
  <conditionalFormatting sqref="F2">
    <cfRule type="top10" dxfId="5117" priority="23" rank="1"/>
  </conditionalFormatting>
  <conditionalFormatting sqref="G2">
    <cfRule type="top10" dxfId="5116" priority="22" rank="1"/>
  </conditionalFormatting>
  <conditionalFormatting sqref="H2">
    <cfRule type="top10" dxfId="5115" priority="21" rank="1"/>
  </conditionalFormatting>
  <conditionalFormatting sqref="I2">
    <cfRule type="top10" dxfId="5114" priority="20" rank="1"/>
  </conditionalFormatting>
  <conditionalFormatting sqref="J2">
    <cfRule type="top10" dxfId="5113" priority="19" rank="1"/>
  </conditionalFormatting>
  <conditionalFormatting sqref="E3">
    <cfRule type="top10" dxfId="5112" priority="18" rank="1"/>
  </conditionalFormatting>
  <conditionalFormatting sqref="F3">
    <cfRule type="top10" dxfId="5111" priority="17" rank="1"/>
  </conditionalFormatting>
  <conditionalFormatting sqref="G3">
    <cfRule type="top10" dxfId="5110" priority="16" rank="1"/>
  </conditionalFormatting>
  <conditionalFormatting sqref="H3">
    <cfRule type="top10" dxfId="5109" priority="15" rank="1"/>
  </conditionalFormatting>
  <conditionalFormatting sqref="I3">
    <cfRule type="top10" dxfId="5108" priority="14" rank="1"/>
  </conditionalFormatting>
  <conditionalFormatting sqref="J3">
    <cfRule type="top10" dxfId="5107" priority="13" rank="1"/>
  </conditionalFormatting>
  <conditionalFormatting sqref="J4">
    <cfRule type="top10" dxfId="5106" priority="7" rank="1"/>
  </conditionalFormatting>
  <conditionalFormatting sqref="I4">
    <cfRule type="top10" dxfId="5105" priority="8" rank="1"/>
  </conditionalFormatting>
  <conditionalFormatting sqref="H4">
    <cfRule type="top10" dxfId="5104" priority="9" rank="1"/>
  </conditionalFormatting>
  <conditionalFormatting sqref="G4">
    <cfRule type="top10" dxfId="5103" priority="10" rank="1"/>
  </conditionalFormatting>
  <conditionalFormatting sqref="F4">
    <cfRule type="top10" dxfId="5102" priority="11" rank="1"/>
  </conditionalFormatting>
  <conditionalFormatting sqref="E4">
    <cfRule type="top10" dxfId="5101" priority="12" rank="1"/>
  </conditionalFormatting>
  <conditionalFormatting sqref="F5:F6">
    <cfRule type="top10" dxfId="5100" priority="1" rank="1"/>
  </conditionalFormatting>
  <conditionalFormatting sqref="G5:G6">
    <cfRule type="top10" dxfId="5099" priority="2" rank="1"/>
  </conditionalFormatting>
  <conditionalFormatting sqref="H5:H6">
    <cfRule type="top10" dxfId="5098" priority="3" rank="1"/>
  </conditionalFormatting>
  <conditionalFormatting sqref="I5:I6">
    <cfRule type="top10" dxfId="5097" priority="4" rank="1"/>
  </conditionalFormatting>
  <conditionalFormatting sqref="J5:J6">
    <cfRule type="top10" dxfId="5096" priority="5" rank="1"/>
  </conditionalFormatting>
  <conditionalFormatting sqref="E5:E6">
    <cfRule type="top10" dxfId="5095" priority="6" rank="1"/>
  </conditionalFormatting>
  <hyperlinks>
    <hyperlink ref="Q1" location="'National Rankings'!A1" display="Back to Ranking" xr:uid="{43A19F2B-0413-43FF-A945-EEEEF20F87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0ADFEE-8434-4E31-96AB-0001628DD0E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5EB14-0104-418B-B27C-02E4B016FC31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259</v>
      </c>
      <c r="C2" s="16">
        <v>44819</v>
      </c>
      <c r="D2" s="17" t="s">
        <v>257</v>
      </c>
      <c r="E2" s="18">
        <v>197</v>
      </c>
      <c r="F2" s="18">
        <v>197</v>
      </c>
      <c r="G2" s="18">
        <v>197</v>
      </c>
      <c r="H2" s="18"/>
      <c r="I2" s="18"/>
      <c r="J2" s="18"/>
      <c r="K2" s="21">
        <v>3</v>
      </c>
      <c r="L2" s="21">
        <v>591</v>
      </c>
      <c r="M2" s="22">
        <v>197</v>
      </c>
      <c r="N2" s="23">
        <v>2</v>
      </c>
      <c r="O2" s="24">
        <v>199</v>
      </c>
    </row>
    <row r="4" spans="1:17" x14ac:dyDescent="0.3">
      <c r="K4" s="8">
        <f>SUM(K2:K3)</f>
        <v>3</v>
      </c>
      <c r="L4" s="8">
        <f>SUM(L2:L3)</f>
        <v>591</v>
      </c>
      <c r="M4" s="7">
        <f>SUM(L4/K4)</f>
        <v>197</v>
      </c>
      <c r="N4" s="8">
        <f>SUM(N2:N3)</f>
        <v>2</v>
      </c>
      <c r="O4" s="12">
        <f>SUM(M4+N4)</f>
        <v>199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_4_1_1"/>
    <protectedRange algorithmName="SHA-512" hashValue="ON39YdpmFHfN9f47KpiRvqrKx0V9+erV1CNkpWzYhW/Qyc6aT8rEyCrvauWSYGZK2ia3o7vd3akF07acHAFpOA==" saltValue="yVW9XmDwTqEnmpSGai0KYg==" spinCount="100000" sqref="D2" name="Range1_1_4_1_1_2_1_1"/>
  </protectedRanges>
  <conditionalFormatting sqref="E2">
    <cfRule type="top10" dxfId="5094" priority="6" rank="1"/>
  </conditionalFormatting>
  <conditionalFormatting sqref="F2">
    <cfRule type="top10" dxfId="5093" priority="5" rank="1"/>
  </conditionalFormatting>
  <conditionalFormatting sqref="G2">
    <cfRule type="top10" dxfId="5092" priority="4" rank="1"/>
  </conditionalFormatting>
  <conditionalFormatting sqref="H2">
    <cfRule type="top10" dxfId="5091" priority="3" rank="1"/>
  </conditionalFormatting>
  <conditionalFormatting sqref="I2">
    <cfRule type="top10" dxfId="5090" priority="2" rank="1"/>
  </conditionalFormatting>
  <conditionalFormatting sqref="J2">
    <cfRule type="top10" dxfId="5089" priority="1" rank="1"/>
  </conditionalFormatting>
  <hyperlinks>
    <hyperlink ref="Q1" location="'National Rankings'!A1" display="Back to Ranking" xr:uid="{6713C6D2-3F03-43E8-AAB8-370A69EA8B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1F8B44-B997-48D9-A6ED-0AEF10F9CE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A7BB5-0EB2-4831-96DA-615B8F454247}">
  <sheetPr codeName="Sheet25"/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96</v>
      </c>
      <c r="C2" s="16">
        <v>44667</v>
      </c>
      <c r="D2" s="17" t="s">
        <v>50</v>
      </c>
      <c r="E2" s="18">
        <v>186</v>
      </c>
      <c r="F2" s="18">
        <v>189</v>
      </c>
      <c r="G2" s="18">
        <v>191</v>
      </c>
      <c r="H2" s="18">
        <v>192</v>
      </c>
      <c r="I2" s="18"/>
      <c r="J2" s="18"/>
      <c r="K2" s="21">
        <v>4</v>
      </c>
      <c r="L2" s="21">
        <v>758</v>
      </c>
      <c r="M2" s="22">
        <v>189.5</v>
      </c>
      <c r="N2" s="23">
        <v>9</v>
      </c>
      <c r="O2" s="24">
        <v>198.5</v>
      </c>
    </row>
    <row r="3" spans="1:17" x14ac:dyDescent="0.3">
      <c r="A3" s="14" t="s">
        <v>37</v>
      </c>
      <c r="B3" s="15" t="s">
        <v>96</v>
      </c>
      <c r="C3" s="16">
        <v>44751</v>
      </c>
      <c r="D3" s="17" t="s">
        <v>50</v>
      </c>
      <c r="E3" s="18">
        <v>189</v>
      </c>
      <c r="F3" s="18">
        <v>187</v>
      </c>
      <c r="G3" s="18">
        <v>184</v>
      </c>
      <c r="H3" s="18">
        <v>184</v>
      </c>
      <c r="I3" s="18"/>
      <c r="J3" s="18"/>
      <c r="K3" s="21">
        <v>4</v>
      </c>
      <c r="L3" s="21">
        <v>744</v>
      </c>
      <c r="M3" s="22">
        <v>186</v>
      </c>
      <c r="N3" s="23">
        <v>5</v>
      </c>
      <c r="O3" s="24">
        <v>191</v>
      </c>
    </row>
    <row r="5" spans="1:17" x14ac:dyDescent="0.3">
      <c r="K5" s="8">
        <f>SUM(K2:K4)</f>
        <v>8</v>
      </c>
      <c r="L5" s="8">
        <f>SUM(L2:L4)</f>
        <v>1502</v>
      </c>
      <c r="M5" s="7">
        <f>SUM(L5/K5)</f>
        <v>187.75</v>
      </c>
      <c r="N5" s="8">
        <f>SUM(N2:N4)</f>
        <v>14</v>
      </c>
      <c r="O5" s="12">
        <f>SUM(M5+N5)</f>
        <v>201.75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7_1_1"/>
    <protectedRange algorithmName="SHA-512" hashValue="ON39YdpmFHfN9f47KpiRvqrKx0V9+erV1CNkpWzYhW/Qyc6aT8rEyCrvauWSYGZK2ia3o7vd3akF07acHAFpOA==" saltValue="yVW9XmDwTqEnmpSGai0KYg==" spinCount="100000" sqref="D2" name="Range1_1_4_1_1"/>
    <protectedRange algorithmName="SHA-512" hashValue="ON39YdpmFHfN9f47KpiRvqrKx0V9+erV1CNkpWzYhW/Qyc6aT8rEyCrvauWSYGZK2ia3o7vd3akF07acHAFpOA==" saltValue="yVW9XmDwTqEnmpSGai0KYg==" spinCount="100000" sqref="E2:H2" name="Range1_3_1_1_1"/>
    <protectedRange algorithmName="SHA-512" hashValue="ON39YdpmFHfN9f47KpiRvqrKx0V9+erV1CNkpWzYhW/Qyc6aT8rEyCrvauWSYGZK2ia3o7vd3akF07acHAFpOA==" saltValue="yVW9XmDwTqEnmpSGai0KYg==" spinCount="100000" sqref="I3:J3 B3:C3" name="Range1_24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E3:H3" name="Range1_3_5"/>
  </protectedRanges>
  <conditionalFormatting sqref="F2">
    <cfRule type="top10" dxfId="5088" priority="12" rank="1"/>
  </conditionalFormatting>
  <conditionalFormatting sqref="I2">
    <cfRule type="top10" dxfId="5087" priority="9" rank="1"/>
    <cfRule type="top10" dxfId="5086" priority="14" rank="1"/>
  </conditionalFormatting>
  <conditionalFormatting sqref="E2">
    <cfRule type="top10" dxfId="5085" priority="13" rank="1"/>
  </conditionalFormatting>
  <conditionalFormatting sqref="G2">
    <cfRule type="top10" dxfId="5084" priority="11" rank="1"/>
  </conditionalFormatting>
  <conditionalFormatting sqref="H2">
    <cfRule type="top10" dxfId="5083" priority="10" rank="1"/>
  </conditionalFormatting>
  <conditionalFormatting sqref="J2">
    <cfRule type="top10" dxfId="5082" priority="8" rank="1"/>
  </conditionalFormatting>
  <conditionalFormatting sqref="E2:J2">
    <cfRule type="cellIs" dxfId="5081" priority="7" operator="greaterThanOrEqual">
      <formula>200</formula>
    </cfRule>
  </conditionalFormatting>
  <conditionalFormatting sqref="F3">
    <cfRule type="top10" dxfId="5080" priority="5" rank="1"/>
  </conditionalFormatting>
  <conditionalFormatting sqref="G3">
    <cfRule type="top10" dxfId="5079" priority="4" rank="1"/>
  </conditionalFormatting>
  <conditionalFormatting sqref="H3">
    <cfRule type="top10" dxfId="5078" priority="3" rank="1"/>
  </conditionalFormatting>
  <conditionalFormatting sqref="I3">
    <cfRule type="top10" dxfId="5077" priority="1" rank="1"/>
  </conditionalFormatting>
  <conditionalFormatting sqref="J3">
    <cfRule type="top10" dxfId="5076" priority="2" rank="1"/>
  </conditionalFormatting>
  <conditionalFormatting sqref="E3">
    <cfRule type="top10" dxfId="5075" priority="6" rank="1"/>
  </conditionalFormatting>
  <hyperlinks>
    <hyperlink ref="Q1" location="'National Rankings'!A1" display="Back to Ranking" xr:uid="{EBEAD0FA-D5E2-4B99-9A81-A066796FA1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CFE258-B247-480C-A6D4-AF00A4BE58B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78ED1-04D7-40C7-9FAC-0E0776E077BC}">
  <sheetPr codeName="Sheet31"/>
  <dimension ref="A1:Q28"/>
  <sheetViews>
    <sheetView topLeftCell="A15" workbookViewId="0">
      <selection activeCell="A26" sqref="A26:O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97</v>
      </c>
      <c r="C2" s="16">
        <v>44661</v>
      </c>
      <c r="D2" s="17" t="s">
        <v>82</v>
      </c>
      <c r="E2" s="18">
        <v>193</v>
      </c>
      <c r="F2" s="18">
        <v>189</v>
      </c>
      <c r="G2" s="18">
        <v>193</v>
      </c>
      <c r="H2" s="18">
        <v>194</v>
      </c>
      <c r="I2" s="18"/>
      <c r="J2" s="18"/>
      <c r="K2" s="21">
        <v>4</v>
      </c>
      <c r="L2" s="21">
        <v>769</v>
      </c>
      <c r="M2" s="22">
        <v>192.25</v>
      </c>
      <c r="N2" s="23">
        <v>2</v>
      </c>
      <c r="O2" s="24">
        <v>194.25</v>
      </c>
    </row>
    <row r="3" spans="1:17" x14ac:dyDescent="0.3">
      <c r="A3" s="14" t="s">
        <v>62</v>
      </c>
      <c r="B3" s="15" t="s">
        <v>97</v>
      </c>
      <c r="C3" s="16">
        <v>44689</v>
      </c>
      <c r="D3" s="17" t="s">
        <v>82</v>
      </c>
      <c r="E3" s="18">
        <v>192</v>
      </c>
      <c r="F3" s="18">
        <v>186</v>
      </c>
      <c r="G3" s="18">
        <v>199</v>
      </c>
      <c r="H3" s="18">
        <v>196</v>
      </c>
      <c r="I3" s="18"/>
      <c r="J3" s="18"/>
      <c r="K3" s="21">
        <v>4</v>
      </c>
      <c r="L3" s="21">
        <v>773</v>
      </c>
      <c r="M3" s="22">
        <v>193.25</v>
      </c>
      <c r="N3" s="23">
        <v>4</v>
      </c>
      <c r="O3" s="24">
        <v>197.25</v>
      </c>
    </row>
    <row r="4" spans="1:17" x14ac:dyDescent="0.3">
      <c r="A4" s="14" t="s">
        <v>62</v>
      </c>
      <c r="B4" s="15" t="s">
        <v>97</v>
      </c>
      <c r="C4" s="16">
        <v>44695</v>
      </c>
      <c r="D4" s="17" t="s">
        <v>81</v>
      </c>
      <c r="E4" s="18">
        <v>195</v>
      </c>
      <c r="F4" s="18">
        <v>193</v>
      </c>
      <c r="G4" s="18">
        <v>195</v>
      </c>
      <c r="H4" s="18">
        <v>199</v>
      </c>
      <c r="I4" s="18"/>
      <c r="J4" s="18"/>
      <c r="K4" s="21">
        <v>4</v>
      </c>
      <c r="L4" s="21">
        <v>782</v>
      </c>
      <c r="M4" s="22">
        <v>195.5</v>
      </c>
      <c r="N4" s="23">
        <v>2</v>
      </c>
      <c r="O4" s="24">
        <v>197.5</v>
      </c>
    </row>
    <row r="5" spans="1:17" x14ac:dyDescent="0.3">
      <c r="A5" s="43" t="s">
        <v>22</v>
      </c>
      <c r="B5" s="15" t="s">
        <v>97</v>
      </c>
      <c r="C5" s="16">
        <v>44716</v>
      </c>
      <c r="D5" s="17" t="s">
        <v>149</v>
      </c>
      <c r="E5" s="18">
        <v>196</v>
      </c>
      <c r="F5" s="18">
        <v>196</v>
      </c>
      <c r="G5" s="18">
        <v>190</v>
      </c>
      <c r="H5" s="18">
        <v>197.001</v>
      </c>
      <c r="I5" s="18"/>
      <c r="J5" s="18"/>
      <c r="K5" s="21">
        <f>COUNT(E5:J5)</f>
        <v>4</v>
      </c>
      <c r="L5" s="21">
        <f>SUM(E5:J5)</f>
        <v>779.00099999999998</v>
      </c>
      <c r="M5" s="22">
        <f>IFERROR(L5/K5,0)</f>
        <v>194.75024999999999</v>
      </c>
      <c r="N5" s="23">
        <v>2</v>
      </c>
      <c r="O5" s="24">
        <f>SUM(M5+N5)</f>
        <v>196.75024999999999</v>
      </c>
    </row>
    <row r="6" spans="1:17" x14ac:dyDescent="0.3">
      <c r="A6" s="43" t="s">
        <v>22</v>
      </c>
      <c r="B6" s="15" t="s">
        <v>97</v>
      </c>
      <c r="C6" s="16">
        <v>44717</v>
      </c>
      <c r="D6" s="17" t="s">
        <v>82</v>
      </c>
      <c r="E6" s="18">
        <v>198.001</v>
      </c>
      <c r="F6" s="18">
        <v>199</v>
      </c>
      <c r="G6" s="18">
        <v>196</v>
      </c>
      <c r="H6" s="18">
        <v>198</v>
      </c>
      <c r="I6" s="18">
        <v>197</v>
      </c>
      <c r="J6" s="18">
        <v>198</v>
      </c>
      <c r="K6" s="21">
        <v>6</v>
      </c>
      <c r="L6" s="21">
        <v>1186.001</v>
      </c>
      <c r="M6" s="22">
        <v>197.66683333333333</v>
      </c>
      <c r="N6" s="23">
        <v>14</v>
      </c>
      <c r="O6" s="24">
        <v>211.66683333333333</v>
      </c>
    </row>
    <row r="7" spans="1:17" x14ac:dyDescent="0.3">
      <c r="A7" s="14" t="s">
        <v>62</v>
      </c>
      <c r="B7" s="15" t="s">
        <v>97</v>
      </c>
      <c r="C7" s="16">
        <v>44731</v>
      </c>
      <c r="D7" s="17" t="s">
        <v>84</v>
      </c>
      <c r="E7" s="18">
        <v>194</v>
      </c>
      <c r="F7" s="18">
        <v>197</v>
      </c>
      <c r="G7" s="18">
        <v>199</v>
      </c>
      <c r="H7" s="18">
        <v>197</v>
      </c>
      <c r="I7" s="18"/>
      <c r="J7" s="18"/>
      <c r="K7" s="21">
        <v>4</v>
      </c>
      <c r="L7" s="21">
        <v>787</v>
      </c>
      <c r="M7" s="22">
        <v>196.75</v>
      </c>
      <c r="N7" s="23">
        <v>2</v>
      </c>
      <c r="O7" s="24">
        <v>198.75</v>
      </c>
    </row>
    <row r="8" spans="1:17" x14ac:dyDescent="0.3">
      <c r="A8" s="14" t="s">
        <v>62</v>
      </c>
      <c r="B8" s="15" t="s">
        <v>97</v>
      </c>
      <c r="C8" s="16">
        <v>44734</v>
      </c>
      <c r="D8" s="17" t="s">
        <v>82</v>
      </c>
      <c r="E8" s="18">
        <v>195</v>
      </c>
      <c r="F8" s="18">
        <v>196</v>
      </c>
      <c r="G8" s="18">
        <v>198</v>
      </c>
      <c r="H8" s="18">
        <v>196</v>
      </c>
      <c r="I8" s="18"/>
      <c r="J8" s="18"/>
      <c r="K8" s="21">
        <v>4</v>
      </c>
      <c r="L8" s="21">
        <v>785</v>
      </c>
      <c r="M8" s="22">
        <v>196.25</v>
      </c>
      <c r="N8" s="23">
        <v>2</v>
      </c>
      <c r="O8" s="24">
        <v>198.25</v>
      </c>
    </row>
    <row r="9" spans="1:17" x14ac:dyDescent="0.3">
      <c r="A9" s="14" t="s">
        <v>62</v>
      </c>
      <c r="B9" s="15" t="s">
        <v>97</v>
      </c>
      <c r="C9" s="16">
        <v>44744</v>
      </c>
      <c r="D9" s="17" t="s">
        <v>81</v>
      </c>
      <c r="E9" s="18">
        <v>190</v>
      </c>
      <c r="F9" s="18">
        <v>195</v>
      </c>
      <c r="G9" s="18">
        <v>197</v>
      </c>
      <c r="H9" s="18">
        <v>198.001</v>
      </c>
      <c r="I9" s="18"/>
      <c r="J9" s="18"/>
      <c r="K9" s="21">
        <v>4</v>
      </c>
      <c r="L9" s="21">
        <v>780.00099999999998</v>
      </c>
      <c r="M9" s="22">
        <v>195.00024999999999</v>
      </c>
      <c r="N9" s="23">
        <v>2</v>
      </c>
      <c r="O9" s="24">
        <v>197.00024999999999</v>
      </c>
    </row>
    <row r="10" spans="1:17" x14ac:dyDescent="0.3">
      <c r="A10" s="14" t="s">
        <v>62</v>
      </c>
      <c r="B10" s="15" t="s">
        <v>202</v>
      </c>
      <c r="C10" s="16">
        <v>44748</v>
      </c>
      <c r="D10" s="17" t="s">
        <v>79</v>
      </c>
      <c r="E10" s="18">
        <v>191</v>
      </c>
      <c r="F10" s="18">
        <v>198</v>
      </c>
      <c r="G10" s="18">
        <v>198</v>
      </c>
      <c r="H10" s="18">
        <v>199</v>
      </c>
      <c r="I10" s="18"/>
      <c r="J10" s="18"/>
      <c r="K10" s="21">
        <v>4</v>
      </c>
      <c r="L10" s="21">
        <v>786</v>
      </c>
      <c r="M10" s="22">
        <v>196.5</v>
      </c>
      <c r="N10" s="23">
        <v>4</v>
      </c>
      <c r="O10" s="24">
        <v>200.5</v>
      </c>
    </row>
    <row r="11" spans="1:17" x14ac:dyDescent="0.3">
      <c r="A11" s="14" t="s">
        <v>62</v>
      </c>
      <c r="B11" s="15" t="s">
        <v>97</v>
      </c>
      <c r="C11" s="16">
        <v>44752</v>
      </c>
      <c r="D11" s="17" t="s">
        <v>82</v>
      </c>
      <c r="E11" s="18">
        <v>196</v>
      </c>
      <c r="F11" s="18">
        <v>194</v>
      </c>
      <c r="G11" s="18">
        <v>195</v>
      </c>
      <c r="H11" s="18">
        <v>197</v>
      </c>
      <c r="I11" s="18"/>
      <c r="J11" s="18"/>
      <c r="K11" s="21">
        <v>4</v>
      </c>
      <c r="L11" s="21">
        <v>782</v>
      </c>
      <c r="M11" s="22">
        <v>195.5</v>
      </c>
      <c r="N11" s="23">
        <v>2</v>
      </c>
      <c r="O11" s="24">
        <v>197.5</v>
      </c>
    </row>
    <row r="12" spans="1:17" x14ac:dyDescent="0.3">
      <c r="A12" s="14" t="s">
        <v>62</v>
      </c>
      <c r="B12" s="15" t="s">
        <v>97</v>
      </c>
      <c r="C12" s="16">
        <v>44759</v>
      </c>
      <c r="D12" s="17" t="s">
        <v>223</v>
      </c>
      <c r="E12" s="18">
        <v>198</v>
      </c>
      <c r="F12" s="18">
        <v>196</v>
      </c>
      <c r="G12" s="18">
        <v>199</v>
      </c>
      <c r="H12" s="18">
        <v>197</v>
      </c>
      <c r="I12" s="18"/>
      <c r="J12" s="18"/>
      <c r="K12" s="21">
        <f>COUNT(E12:J12)</f>
        <v>4</v>
      </c>
      <c r="L12" s="21">
        <f>SUM(E12:J12)</f>
        <v>790</v>
      </c>
      <c r="M12" s="22">
        <f>IFERROR(L12/K12,0)</f>
        <v>197.5</v>
      </c>
      <c r="N12" s="23">
        <v>7</v>
      </c>
      <c r="O12" s="24">
        <f>SUM(M12+N12)</f>
        <v>204.5</v>
      </c>
    </row>
    <row r="13" spans="1:17" x14ac:dyDescent="0.3">
      <c r="A13" s="14" t="s">
        <v>62</v>
      </c>
      <c r="B13" s="15" t="s">
        <v>202</v>
      </c>
      <c r="C13" s="16">
        <v>44776</v>
      </c>
      <c r="D13" s="17" t="s">
        <v>79</v>
      </c>
      <c r="E13" s="18">
        <v>199</v>
      </c>
      <c r="F13" s="18">
        <v>196</v>
      </c>
      <c r="G13" s="18">
        <v>199</v>
      </c>
      <c r="H13" s="18">
        <v>198</v>
      </c>
      <c r="I13" s="18"/>
      <c r="J13" s="18"/>
      <c r="K13" s="21">
        <v>4</v>
      </c>
      <c r="L13" s="21">
        <v>792</v>
      </c>
      <c r="M13" s="22">
        <v>198</v>
      </c>
      <c r="N13" s="23">
        <v>2</v>
      </c>
      <c r="O13" s="24">
        <v>200</v>
      </c>
    </row>
    <row r="14" spans="1:17" x14ac:dyDescent="0.3">
      <c r="A14" s="14" t="s">
        <v>62</v>
      </c>
      <c r="B14" s="15" t="s">
        <v>97</v>
      </c>
      <c r="C14" s="16">
        <v>44769</v>
      </c>
      <c r="D14" s="17" t="s">
        <v>82</v>
      </c>
      <c r="E14" s="18">
        <v>194</v>
      </c>
      <c r="F14" s="18">
        <v>198</v>
      </c>
      <c r="G14" s="18">
        <v>190</v>
      </c>
      <c r="H14" s="18">
        <v>196</v>
      </c>
      <c r="I14" s="18"/>
      <c r="J14" s="18"/>
      <c r="K14" s="21">
        <v>4</v>
      </c>
      <c r="L14" s="21">
        <v>778</v>
      </c>
      <c r="M14" s="22">
        <v>194.5</v>
      </c>
      <c r="N14" s="23">
        <v>2</v>
      </c>
      <c r="O14" s="24">
        <v>196.5</v>
      </c>
    </row>
    <row r="15" spans="1:17" x14ac:dyDescent="0.3">
      <c r="A15" s="14" t="s">
        <v>62</v>
      </c>
      <c r="B15" s="15" t="s">
        <v>97</v>
      </c>
      <c r="C15" s="16">
        <v>44780</v>
      </c>
      <c r="D15" s="17" t="s">
        <v>82</v>
      </c>
      <c r="E15" s="18">
        <v>197</v>
      </c>
      <c r="F15" s="18">
        <v>197.001</v>
      </c>
      <c r="G15" s="18">
        <v>193</v>
      </c>
      <c r="H15" s="18">
        <v>191</v>
      </c>
      <c r="I15" s="18"/>
      <c r="J15" s="18"/>
      <c r="K15" s="21">
        <v>4</v>
      </c>
      <c r="L15" s="21">
        <v>778.00099999999998</v>
      </c>
      <c r="M15" s="22">
        <v>194.50024999999999</v>
      </c>
      <c r="N15" s="23">
        <v>2</v>
      </c>
      <c r="O15" s="24">
        <v>196.50024999999999</v>
      </c>
    </row>
    <row r="16" spans="1:17" x14ac:dyDescent="0.3">
      <c r="A16" s="14" t="s">
        <v>62</v>
      </c>
      <c r="B16" s="15" t="s">
        <v>97</v>
      </c>
      <c r="C16" s="16">
        <v>44790</v>
      </c>
      <c r="D16" s="17" t="s">
        <v>79</v>
      </c>
      <c r="E16" s="18">
        <v>190</v>
      </c>
      <c r="F16" s="18">
        <v>194</v>
      </c>
      <c r="G16" s="18">
        <v>198</v>
      </c>
      <c r="H16" s="18">
        <v>191</v>
      </c>
      <c r="I16" s="18"/>
      <c r="J16" s="18"/>
      <c r="K16" s="21">
        <v>4</v>
      </c>
      <c r="L16" s="21">
        <v>773</v>
      </c>
      <c r="M16" s="22">
        <v>193.25</v>
      </c>
      <c r="N16" s="23">
        <v>2</v>
      </c>
      <c r="O16" s="24">
        <v>195.25</v>
      </c>
    </row>
    <row r="17" spans="1:15" x14ac:dyDescent="0.3">
      <c r="A17" s="14" t="s">
        <v>62</v>
      </c>
      <c r="B17" s="15" t="s">
        <v>97</v>
      </c>
      <c r="C17" s="16">
        <v>44779</v>
      </c>
      <c r="D17" s="17" t="s">
        <v>81</v>
      </c>
      <c r="E17" s="18">
        <v>197</v>
      </c>
      <c r="F17" s="18">
        <v>191</v>
      </c>
      <c r="G17" s="18">
        <v>194</v>
      </c>
      <c r="H17" s="18">
        <v>196</v>
      </c>
      <c r="I17" s="18"/>
      <c r="J17" s="18"/>
      <c r="K17" s="21">
        <v>4</v>
      </c>
      <c r="L17" s="21">
        <v>778</v>
      </c>
      <c r="M17" s="22">
        <v>194.5</v>
      </c>
      <c r="N17" s="23">
        <v>2</v>
      </c>
      <c r="O17" s="24">
        <v>196.5</v>
      </c>
    </row>
    <row r="18" spans="1:15" x14ac:dyDescent="0.3">
      <c r="A18" s="14" t="s">
        <v>62</v>
      </c>
      <c r="B18" s="78" t="s">
        <v>97</v>
      </c>
      <c r="C18" s="16">
        <v>44793</v>
      </c>
      <c r="D18" s="17" t="s">
        <v>79</v>
      </c>
      <c r="E18" s="18">
        <v>196</v>
      </c>
      <c r="F18" s="18">
        <v>197.001</v>
      </c>
      <c r="G18" s="18">
        <v>198</v>
      </c>
      <c r="H18" s="18">
        <v>199</v>
      </c>
      <c r="I18" s="18">
        <v>200.001</v>
      </c>
      <c r="J18" s="18">
        <v>196</v>
      </c>
      <c r="K18" s="21">
        <v>6</v>
      </c>
      <c r="L18" s="21">
        <v>1186.002</v>
      </c>
      <c r="M18" s="22">
        <v>197.667</v>
      </c>
      <c r="N18" s="23">
        <v>8</v>
      </c>
      <c r="O18" s="24">
        <v>205.667</v>
      </c>
    </row>
    <row r="19" spans="1:15" x14ac:dyDescent="0.3">
      <c r="A19" s="14" t="s">
        <v>37</v>
      </c>
      <c r="B19" s="15" t="s">
        <v>97</v>
      </c>
      <c r="C19" s="16">
        <v>44807</v>
      </c>
      <c r="D19" s="17" t="s">
        <v>241</v>
      </c>
      <c r="E19" s="18">
        <v>199</v>
      </c>
      <c r="F19" s="18">
        <v>198</v>
      </c>
      <c r="G19" s="18">
        <v>197</v>
      </c>
      <c r="H19" s="18">
        <v>196</v>
      </c>
      <c r="I19" s="18">
        <v>197</v>
      </c>
      <c r="J19" s="18">
        <v>192</v>
      </c>
      <c r="K19" s="21">
        <v>6</v>
      </c>
      <c r="L19" s="21">
        <v>1179</v>
      </c>
      <c r="M19" s="22">
        <v>196.5</v>
      </c>
      <c r="N19" s="23">
        <v>4</v>
      </c>
      <c r="O19" s="24">
        <v>200.5</v>
      </c>
    </row>
    <row r="20" spans="1:15" x14ac:dyDescent="0.3">
      <c r="A20" s="14" t="s">
        <v>62</v>
      </c>
      <c r="B20" s="15" t="s">
        <v>202</v>
      </c>
      <c r="C20" s="16">
        <v>44825</v>
      </c>
      <c r="D20" s="17" t="s">
        <v>79</v>
      </c>
      <c r="E20" s="18">
        <v>195</v>
      </c>
      <c r="F20" s="18">
        <v>195</v>
      </c>
      <c r="G20" s="18">
        <v>197</v>
      </c>
      <c r="H20" s="18">
        <v>196</v>
      </c>
      <c r="I20" s="18"/>
      <c r="J20" s="18"/>
      <c r="K20" s="21">
        <v>4</v>
      </c>
      <c r="L20" s="21">
        <v>783</v>
      </c>
      <c r="M20" s="22">
        <v>195.75</v>
      </c>
      <c r="N20" s="23">
        <v>2</v>
      </c>
      <c r="O20" s="24">
        <v>197.75</v>
      </c>
    </row>
    <row r="21" spans="1:15" x14ac:dyDescent="0.3">
      <c r="A21" s="14" t="s">
        <v>62</v>
      </c>
      <c r="B21" s="15" t="s">
        <v>202</v>
      </c>
      <c r="C21" s="16">
        <v>44818</v>
      </c>
      <c r="D21" s="17" t="s">
        <v>79</v>
      </c>
      <c r="E21" s="18">
        <v>194</v>
      </c>
      <c r="F21" s="18">
        <v>199.001</v>
      </c>
      <c r="G21" s="18">
        <v>197</v>
      </c>
      <c r="H21" s="18">
        <v>198</v>
      </c>
      <c r="I21" s="18"/>
      <c r="J21" s="18"/>
      <c r="K21" s="21">
        <v>4</v>
      </c>
      <c r="L21" s="21">
        <v>788.00099999999998</v>
      </c>
      <c r="M21" s="22">
        <v>197.00024999999999</v>
      </c>
      <c r="N21" s="23">
        <v>4</v>
      </c>
      <c r="O21" s="24">
        <v>201.00024999999999</v>
      </c>
    </row>
    <row r="22" spans="1:15" x14ac:dyDescent="0.3">
      <c r="A22" s="14" t="s">
        <v>62</v>
      </c>
      <c r="B22" s="15" t="s">
        <v>97</v>
      </c>
      <c r="C22" s="16">
        <v>44815</v>
      </c>
      <c r="D22" s="17" t="s">
        <v>82</v>
      </c>
      <c r="E22" s="18">
        <v>192</v>
      </c>
      <c r="F22" s="18">
        <v>193</v>
      </c>
      <c r="G22" s="18">
        <v>189</v>
      </c>
      <c r="H22" s="18">
        <v>193</v>
      </c>
      <c r="I22" s="18">
        <v>194</v>
      </c>
      <c r="J22" s="18">
        <v>199</v>
      </c>
      <c r="K22" s="21">
        <v>6</v>
      </c>
      <c r="L22" s="21">
        <v>1160</v>
      </c>
      <c r="M22" s="22">
        <v>193.33333333333334</v>
      </c>
      <c r="N22" s="23">
        <v>4</v>
      </c>
      <c r="O22" s="24">
        <v>197.33333333333334</v>
      </c>
    </row>
    <row r="23" spans="1:15" x14ac:dyDescent="0.3">
      <c r="A23" s="14" t="s">
        <v>62</v>
      </c>
      <c r="B23" s="15" t="s">
        <v>97</v>
      </c>
      <c r="C23" s="16">
        <v>44828</v>
      </c>
      <c r="D23" s="17" t="s">
        <v>81</v>
      </c>
      <c r="E23" s="18">
        <v>196</v>
      </c>
      <c r="F23" s="18">
        <v>195</v>
      </c>
      <c r="G23" s="18">
        <v>192</v>
      </c>
      <c r="H23" s="18">
        <v>196</v>
      </c>
      <c r="I23" s="18">
        <v>196</v>
      </c>
      <c r="J23" s="18">
        <v>194</v>
      </c>
      <c r="K23" s="21">
        <v>6</v>
      </c>
      <c r="L23" s="21">
        <v>1169</v>
      </c>
      <c r="M23" s="22">
        <v>194.83333333333334</v>
      </c>
      <c r="N23" s="23">
        <v>4</v>
      </c>
      <c r="O23" s="24">
        <v>198.83333333333334</v>
      </c>
    </row>
    <row r="24" spans="1:15" x14ac:dyDescent="0.3">
      <c r="A24" s="14" t="s">
        <v>62</v>
      </c>
      <c r="B24" s="15" t="s">
        <v>97</v>
      </c>
      <c r="C24" s="16">
        <v>8318</v>
      </c>
      <c r="D24" s="17" t="s">
        <v>82</v>
      </c>
      <c r="E24" s="18">
        <v>191</v>
      </c>
      <c r="F24" s="95">
        <v>192</v>
      </c>
      <c r="G24" s="18">
        <v>191</v>
      </c>
      <c r="H24" s="18">
        <v>194</v>
      </c>
      <c r="I24" s="18"/>
      <c r="J24" s="18"/>
      <c r="K24" s="21">
        <v>4</v>
      </c>
      <c r="L24" s="21">
        <v>768</v>
      </c>
      <c r="M24" s="22">
        <v>192</v>
      </c>
      <c r="N24" s="23">
        <v>2</v>
      </c>
      <c r="O24" s="24">
        <v>194</v>
      </c>
    </row>
    <row r="25" spans="1:15" x14ac:dyDescent="0.3">
      <c r="A25" s="14" t="s">
        <v>62</v>
      </c>
      <c r="B25" s="90" t="s">
        <v>97</v>
      </c>
      <c r="C25" s="16">
        <v>44839</v>
      </c>
      <c r="D25" s="17" t="s">
        <v>79</v>
      </c>
      <c r="E25" s="18">
        <v>193</v>
      </c>
      <c r="F25" s="18">
        <v>197</v>
      </c>
      <c r="G25" s="18">
        <v>193</v>
      </c>
      <c r="H25" s="18">
        <v>196</v>
      </c>
      <c r="I25" s="18"/>
      <c r="J25" s="18"/>
      <c r="K25" s="21">
        <v>4</v>
      </c>
      <c r="L25" s="21">
        <v>779</v>
      </c>
      <c r="M25" s="22">
        <v>194.75</v>
      </c>
      <c r="N25" s="23">
        <v>2</v>
      </c>
      <c r="O25" s="24">
        <v>196.75</v>
      </c>
    </row>
    <row r="26" spans="1:15" x14ac:dyDescent="0.3">
      <c r="A26" s="14" t="s">
        <v>62</v>
      </c>
      <c r="B26" s="15" t="s">
        <v>97</v>
      </c>
      <c r="C26" s="16">
        <v>44871</v>
      </c>
      <c r="D26" s="17" t="s">
        <v>82</v>
      </c>
      <c r="E26" s="18">
        <v>193</v>
      </c>
      <c r="F26" s="18">
        <v>195</v>
      </c>
      <c r="G26" s="18">
        <v>200</v>
      </c>
      <c r="H26" s="18">
        <v>199</v>
      </c>
      <c r="I26" s="18"/>
      <c r="J26" s="18"/>
      <c r="K26" s="21">
        <v>4</v>
      </c>
      <c r="L26" s="21">
        <v>787</v>
      </c>
      <c r="M26" s="22">
        <v>196.75</v>
      </c>
      <c r="N26" s="23">
        <v>6</v>
      </c>
      <c r="O26" s="24">
        <v>202.75</v>
      </c>
    </row>
    <row r="28" spans="1:15" x14ac:dyDescent="0.3">
      <c r="K28" s="8">
        <f>SUM(K2:K27)</f>
        <v>110</v>
      </c>
      <c r="L28" s="8">
        <f>SUM(L2:L27)</f>
        <v>21497.007000000001</v>
      </c>
      <c r="M28" s="7">
        <f>SUM(L28/K28)</f>
        <v>195.42733636363639</v>
      </c>
      <c r="N28" s="8">
        <f>SUM(N2:N27)</f>
        <v>89</v>
      </c>
      <c r="O28" s="12">
        <f>SUM(M28+N28)</f>
        <v>284.42733636363641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B3:C4 E3:J4" name="Range1_14"/>
    <protectedRange algorithmName="SHA-512" hashValue="ON39YdpmFHfN9f47KpiRvqrKx0V9+erV1CNkpWzYhW/Qyc6aT8rEyCrvauWSYGZK2ia3o7vd3akF07acHAFpOA==" saltValue="yVW9XmDwTqEnmpSGai0KYg==" spinCount="100000" sqref="D3:D4" name="Range1_1_9"/>
    <protectedRange algorithmName="SHA-512" hashValue="ON39YdpmFHfN9f47KpiRvqrKx0V9+erV1CNkpWzYhW/Qyc6aT8rEyCrvauWSYGZK2ia3o7vd3akF07acHAFpOA==" saltValue="yVW9XmDwTqEnmpSGai0KYg==" spinCount="100000" sqref="B5:C6 I5:J6" name="Range1_11"/>
    <protectedRange algorithmName="SHA-512" hashValue="ON39YdpmFHfN9f47KpiRvqrKx0V9+erV1CNkpWzYhW/Qyc6aT8rEyCrvauWSYGZK2ia3o7vd3akF07acHAFpOA==" saltValue="yVW9XmDwTqEnmpSGai0KYg==" spinCount="100000" sqref="D5:D6" name="Range1_1_5"/>
    <protectedRange algorithmName="SHA-512" hashValue="ON39YdpmFHfN9f47KpiRvqrKx0V9+erV1CNkpWzYhW/Qyc6aT8rEyCrvauWSYGZK2ia3o7vd3akF07acHAFpOA==" saltValue="yVW9XmDwTqEnmpSGai0KYg==" spinCount="100000" sqref="E5:H6" name="Range1_3_8"/>
    <protectedRange algorithmName="SHA-512" hashValue="ON39YdpmFHfN9f47KpiRvqrKx0V9+erV1CNkpWzYhW/Qyc6aT8rEyCrvauWSYGZK2ia3o7vd3akF07acHAFpOA==" saltValue="yVW9XmDwTqEnmpSGai0KYg==" spinCount="100000" sqref="E7:J7 B7:C7" name="Range1_9"/>
    <protectedRange algorithmName="SHA-512" hashValue="ON39YdpmFHfN9f47KpiRvqrKx0V9+erV1CNkpWzYhW/Qyc6aT8rEyCrvauWSYGZK2ia3o7vd3akF07acHAFpOA==" saltValue="yVW9XmDwTqEnmpSGai0KYg==" spinCount="100000" sqref="D7" name="Range1_1_7"/>
    <protectedRange algorithmName="SHA-512" hashValue="ON39YdpmFHfN9f47KpiRvqrKx0V9+erV1CNkpWzYhW/Qyc6aT8rEyCrvauWSYGZK2ia3o7vd3akF07acHAFpOA==" saltValue="yVW9XmDwTqEnmpSGai0KYg==" spinCount="100000" sqref="B8:C8 E8:J8" name="Range1_10"/>
    <protectedRange algorithmName="SHA-512" hashValue="ON39YdpmFHfN9f47KpiRvqrKx0V9+erV1CNkpWzYhW/Qyc6aT8rEyCrvauWSYGZK2ia3o7vd3akF07acHAFpOA==" saltValue="yVW9XmDwTqEnmpSGai0KYg==" spinCount="100000" sqref="D8" name="Range1_1_8"/>
    <protectedRange algorithmName="SHA-512" hashValue="ON39YdpmFHfN9f47KpiRvqrKx0V9+erV1CNkpWzYhW/Qyc6aT8rEyCrvauWSYGZK2ia3o7vd3akF07acHAFpOA==" saltValue="yVW9XmDwTqEnmpSGai0KYg==" spinCount="100000" sqref="I9:J9 B9:C9" name="Range1_37"/>
    <protectedRange algorithmName="SHA-512" hashValue="ON39YdpmFHfN9f47KpiRvqrKx0V9+erV1CNkpWzYhW/Qyc6aT8rEyCrvauWSYGZK2ia3o7vd3akF07acHAFpOA==" saltValue="yVW9XmDwTqEnmpSGai0KYg==" spinCount="100000" sqref="D9" name="Range1_1_37"/>
    <protectedRange algorithmName="SHA-512" hashValue="ON39YdpmFHfN9f47KpiRvqrKx0V9+erV1CNkpWzYhW/Qyc6aT8rEyCrvauWSYGZK2ia3o7vd3akF07acHAFpOA==" saltValue="yVW9XmDwTqEnmpSGai0KYg==" spinCount="100000" sqref="E9:H9" name="Range1_3_2"/>
    <protectedRange algorithmName="SHA-512" hashValue="ON39YdpmFHfN9f47KpiRvqrKx0V9+erV1CNkpWzYhW/Qyc6aT8rEyCrvauWSYGZK2ia3o7vd3akF07acHAFpOA==" saltValue="yVW9XmDwTqEnmpSGai0KYg==" spinCount="100000" sqref="E10:J10 B10:C10" name="Range1_25"/>
    <protectedRange algorithmName="SHA-512" hashValue="ON39YdpmFHfN9f47KpiRvqrKx0V9+erV1CNkpWzYhW/Qyc6aT8rEyCrvauWSYGZK2ia3o7vd3akF07acHAFpOA==" saltValue="yVW9XmDwTqEnmpSGai0KYg==" spinCount="100000" sqref="D10" name="Range1_1_12"/>
    <protectedRange algorithmName="SHA-512" hashValue="ON39YdpmFHfN9f47KpiRvqrKx0V9+erV1CNkpWzYhW/Qyc6aT8rEyCrvauWSYGZK2ia3o7vd3akF07acHAFpOA==" saltValue="yVW9XmDwTqEnmpSGai0KYg==" spinCount="100000" sqref="I11:J12 B11:C12" name="Range1_4_3"/>
    <protectedRange algorithmName="SHA-512" hashValue="ON39YdpmFHfN9f47KpiRvqrKx0V9+erV1CNkpWzYhW/Qyc6aT8rEyCrvauWSYGZK2ia3o7vd3akF07acHAFpOA==" saltValue="yVW9XmDwTqEnmpSGai0KYg==" spinCount="100000" sqref="D11:D12" name="Range1_1_2_4"/>
    <protectedRange algorithmName="SHA-512" hashValue="ON39YdpmFHfN9f47KpiRvqrKx0V9+erV1CNkpWzYhW/Qyc6aT8rEyCrvauWSYGZK2ia3o7vd3akF07acHAFpOA==" saltValue="yVW9XmDwTqEnmpSGai0KYg==" spinCount="100000" sqref="E11:H12" name="Range1_3_2_1"/>
    <protectedRange algorithmName="SHA-512" hashValue="ON39YdpmFHfN9f47KpiRvqrKx0V9+erV1CNkpWzYhW/Qyc6aT8rEyCrvauWSYGZK2ia3o7vd3akF07acHAFpOA==" saltValue="yVW9XmDwTqEnmpSGai0KYg==" spinCount="100000" sqref="E13:J13 B13:C13" name="Range1_2_1_1_1"/>
    <protectedRange algorithmName="SHA-512" hashValue="ON39YdpmFHfN9f47KpiRvqrKx0V9+erV1CNkpWzYhW/Qyc6aT8rEyCrvauWSYGZK2ia3o7vd3akF07acHAFpOA==" saltValue="yVW9XmDwTqEnmpSGai0KYg==" spinCount="100000" sqref="D13" name="Range1_1_3_1_1"/>
    <protectedRange algorithmName="SHA-512" hashValue="ON39YdpmFHfN9f47KpiRvqrKx0V9+erV1CNkpWzYhW/Qyc6aT8rEyCrvauWSYGZK2ia3o7vd3akF07acHAFpOA==" saltValue="yVW9XmDwTqEnmpSGai0KYg==" spinCount="100000" sqref="B14:C14 E14:J14" name="Range1_4_1_1_1_2"/>
    <protectedRange algorithmName="SHA-512" hashValue="ON39YdpmFHfN9f47KpiRvqrKx0V9+erV1CNkpWzYhW/Qyc6aT8rEyCrvauWSYGZK2ia3o7vd3akF07acHAFpOA==" saltValue="yVW9XmDwTqEnmpSGai0KYg==" spinCount="100000" sqref="D14" name="Range1_1_4_1_1_1"/>
    <protectedRange algorithmName="SHA-512" hashValue="ON39YdpmFHfN9f47KpiRvqrKx0V9+erV1CNkpWzYhW/Qyc6aT8rEyCrvauWSYGZK2ia3o7vd3akF07acHAFpOA==" saltValue="yVW9XmDwTqEnmpSGai0KYg==" spinCount="100000" sqref="E15:J15 B15:C15" name="Range1_11_1"/>
    <protectedRange algorithmName="SHA-512" hashValue="ON39YdpmFHfN9f47KpiRvqrKx0V9+erV1CNkpWzYhW/Qyc6aT8rEyCrvauWSYGZK2ia3o7vd3akF07acHAFpOA==" saltValue="yVW9XmDwTqEnmpSGai0KYg==" spinCount="100000" sqref="D15" name="Range1_1_5_1"/>
    <protectedRange algorithmName="SHA-512" hashValue="ON39YdpmFHfN9f47KpiRvqrKx0V9+erV1CNkpWzYhW/Qyc6aT8rEyCrvauWSYGZK2ia3o7vd3akF07acHAFpOA==" saltValue="yVW9XmDwTqEnmpSGai0KYg==" spinCount="100000" sqref="E16:J16 B16:C16" name="Range1_12"/>
    <protectedRange algorithmName="SHA-512" hashValue="ON39YdpmFHfN9f47KpiRvqrKx0V9+erV1CNkpWzYhW/Qyc6aT8rEyCrvauWSYGZK2ia3o7vd3akF07acHAFpOA==" saltValue="yVW9XmDwTqEnmpSGai0KYg==" spinCount="100000" sqref="D16" name="Range1_1_6"/>
    <protectedRange algorithmName="SHA-512" hashValue="ON39YdpmFHfN9f47KpiRvqrKx0V9+erV1CNkpWzYhW/Qyc6aT8rEyCrvauWSYGZK2ia3o7vd3akF07acHAFpOA==" saltValue="yVW9XmDwTqEnmpSGai0KYg==" spinCount="100000" sqref="E17:J17 B17:C17" name="Range1_13"/>
    <protectedRange algorithmName="SHA-512" hashValue="ON39YdpmFHfN9f47KpiRvqrKx0V9+erV1CNkpWzYhW/Qyc6aT8rEyCrvauWSYGZK2ia3o7vd3akF07acHAFpOA==" saltValue="yVW9XmDwTqEnmpSGai0KYg==" spinCount="100000" sqref="D17" name="Range1_1_7_1"/>
    <protectedRange algorithmName="SHA-512" hashValue="ON39YdpmFHfN9f47KpiRvqrKx0V9+erV1CNkpWzYhW/Qyc6aT8rEyCrvauWSYGZK2ia3o7vd3akF07acHAFpOA==" saltValue="yVW9XmDwTqEnmpSGai0KYg==" spinCount="100000" sqref="I18:J18 B18:C18" name="Range1_6"/>
    <protectedRange algorithmName="SHA-512" hashValue="ON39YdpmFHfN9f47KpiRvqrKx0V9+erV1CNkpWzYhW/Qyc6aT8rEyCrvauWSYGZK2ia3o7vd3akF07acHAFpOA==" saltValue="yVW9XmDwTqEnmpSGai0KYg==" spinCount="100000" sqref="D18" name="Range1_1_4"/>
    <protectedRange algorithmName="SHA-512" hashValue="ON39YdpmFHfN9f47KpiRvqrKx0V9+erV1CNkpWzYhW/Qyc6aT8rEyCrvauWSYGZK2ia3o7vd3akF07acHAFpOA==" saltValue="yVW9XmDwTqEnmpSGai0KYg==" spinCount="100000" sqref="E18:H18" name="Range1_3_1"/>
    <protectedRange algorithmName="SHA-512" hashValue="ON39YdpmFHfN9f47KpiRvqrKx0V9+erV1CNkpWzYhW/Qyc6aT8rEyCrvauWSYGZK2ia3o7vd3akF07acHAFpOA==" saltValue="yVW9XmDwTqEnmpSGai0KYg==" spinCount="100000" sqref="E19:J19 B19:C19" name="Range1_7_2_2"/>
    <protectedRange algorithmName="SHA-512" hashValue="ON39YdpmFHfN9f47KpiRvqrKx0V9+erV1CNkpWzYhW/Qyc6aT8rEyCrvauWSYGZK2ia3o7vd3akF07acHAFpOA==" saltValue="yVW9XmDwTqEnmpSGai0KYg==" spinCount="100000" sqref="D19" name="Range1_1_5_2_2"/>
    <protectedRange algorithmName="SHA-512" hashValue="ON39YdpmFHfN9f47KpiRvqrKx0V9+erV1CNkpWzYhW/Qyc6aT8rEyCrvauWSYGZK2ia3o7vd3akF07acHAFpOA==" saltValue="yVW9XmDwTqEnmpSGai0KYg==" spinCount="100000" sqref="B20:C20" name="Range1_1_2_2_1_1_2"/>
    <protectedRange algorithmName="SHA-512" hashValue="ON39YdpmFHfN9f47KpiRvqrKx0V9+erV1CNkpWzYhW/Qyc6aT8rEyCrvauWSYGZK2ia3o7vd3akF07acHAFpOA==" saltValue="yVW9XmDwTqEnmpSGai0KYg==" spinCount="100000" sqref="D20" name="Range1_1_1_2_1_1_1_2"/>
    <protectedRange algorithmName="SHA-512" hashValue="ON39YdpmFHfN9f47KpiRvqrKx0V9+erV1CNkpWzYhW/Qyc6aT8rEyCrvauWSYGZK2ia3o7vd3akF07acHAFpOA==" saltValue="yVW9XmDwTqEnmpSGai0KYg==" spinCount="100000" sqref="E20:J20" name="Range1_4_2_1_1_2"/>
    <protectedRange algorithmName="SHA-512" hashValue="ON39YdpmFHfN9f47KpiRvqrKx0V9+erV1CNkpWzYhW/Qyc6aT8rEyCrvauWSYGZK2ia3o7vd3akF07acHAFpOA==" saltValue="yVW9XmDwTqEnmpSGai0KYg==" spinCount="100000" sqref="I21:J23 B21:C23" name="Range1_3"/>
    <protectedRange algorithmName="SHA-512" hashValue="ON39YdpmFHfN9f47KpiRvqrKx0V9+erV1CNkpWzYhW/Qyc6aT8rEyCrvauWSYGZK2ia3o7vd3akF07acHAFpOA==" saltValue="yVW9XmDwTqEnmpSGai0KYg==" spinCount="100000" sqref="D21:D23" name="Range1_1_1"/>
    <protectedRange algorithmName="SHA-512" hashValue="ON39YdpmFHfN9f47KpiRvqrKx0V9+erV1CNkpWzYhW/Qyc6aT8rEyCrvauWSYGZK2ia3o7vd3akF07acHAFpOA==" saltValue="yVW9XmDwTqEnmpSGai0KYg==" spinCount="100000" sqref="E21:H23" name="Range1_3_2_2"/>
    <protectedRange algorithmName="SHA-512" hashValue="ON39YdpmFHfN9f47KpiRvqrKx0V9+erV1CNkpWzYhW/Qyc6aT8rEyCrvauWSYGZK2ia3o7vd3akF07acHAFpOA==" saltValue="yVW9XmDwTqEnmpSGai0KYg==" spinCount="100000" sqref="E24:J25 B24:C25" name="Range1_38"/>
    <protectedRange algorithmName="SHA-512" hashValue="ON39YdpmFHfN9f47KpiRvqrKx0V9+erV1CNkpWzYhW/Qyc6aT8rEyCrvauWSYGZK2ia3o7vd3akF07acHAFpOA==" saltValue="yVW9XmDwTqEnmpSGai0KYg==" spinCount="100000" sqref="D24:D25" name="Range1_1_30"/>
    <protectedRange algorithmName="SHA-512" hashValue="ON39YdpmFHfN9f47KpiRvqrKx0V9+erV1CNkpWzYhW/Qyc6aT8rEyCrvauWSYGZK2ia3o7vd3akF07acHAFpOA==" saltValue="yVW9XmDwTqEnmpSGai0KYg==" spinCount="100000" sqref="B26:C26 I26:J26" name="Range1_18"/>
    <protectedRange algorithmName="SHA-512" hashValue="ON39YdpmFHfN9f47KpiRvqrKx0V9+erV1CNkpWzYhW/Qyc6aT8rEyCrvauWSYGZK2ia3o7vd3akF07acHAFpOA==" saltValue="yVW9XmDwTqEnmpSGai0KYg==" spinCount="100000" sqref="D26" name="Range1_1_10"/>
    <protectedRange algorithmName="SHA-512" hashValue="ON39YdpmFHfN9f47KpiRvqrKx0V9+erV1CNkpWzYhW/Qyc6aT8rEyCrvauWSYGZK2ia3o7vd3akF07acHAFpOA==" saltValue="yVW9XmDwTqEnmpSGai0KYg==" spinCount="100000" sqref="E26:H26" name="Range1_3_5"/>
  </protectedRanges>
  <conditionalFormatting sqref="F2">
    <cfRule type="top10" dxfId="5074" priority="123" rank="1"/>
  </conditionalFormatting>
  <conditionalFormatting sqref="I2">
    <cfRule type="top10" dxfId="5073" priority="120" rank="1"/>
    <cfRule type="top10" dxfId="5072" priority="125" rank="1"/>
  </conditionalFormatting>
  <conditionalFormatting sqref="E2">
    <cfRule type="top10" dxfId="5071" priority="124" rank="1"/>
  </conditionalFormatting>
  <conditionalFormatting sqref="G2">
    <cfRule type="top10" dxfId="5070" priority="122" rank="1"/>
  </conditionalFormatting>
  <conditionalFormatting sqref="H2">
    <cfRule type="top10" dxfId="5069" priority="121" rank="1"/>
  </conditionalFormatting>
  <conditionalFormatting sqref="J2">
    <cfRule type="top10" dxfId="5068" priority="119" rank="1"/>
  </conditionalFormatting>
  <conditionalFormatting sqref="E2:J2">
    <cfRule type="cellIs" dxfId="5067" priority="118" operator="greaterThanOrEqual">
      <formula>200</formula>
    </cfRule>
  </conditionalFormatting>
  <conditionalFormatting sqref="J3:J4">
    <cfRule type="top10" dxfId="5066" priority="112" rank="1"/>
  </conditionalFormatting>
  <conditionalFormatting sqref="I3:I4">
    <cfRule type="top10" dxfId="5065" priority="113" rank="1"/>
  </conditionalFormatting>
  <conditionalFormatting sqref="H3:H4">
    <cfRule type="top10" dxfId="5064" priority="114" rank="1"/>
  </conditionalFormatting>
  <conditionalFormatting sqref="G3:G4">
    <cfRule type="top10" dxfId="5063" priority="115" rank="1"/>
  </conditionalFormatting>
  <conditionalFormatting sqref="F3:F4">
    <cfRule type="top10" dxfId="5062" priority="116" rank="1"/>
  </conditionalFormatting>
  <conditionalFormatting sqref="E3:E4">
    <cfRule type="top10" dxfId="5061" priority="117" rank="1"/>
  </conditionalFormatting>
  <conditionalFormatting sqref="F5:F6">
    <cfRule type="top10" dxfId="5060" priority="109" rank="1"/>
  </conditionalFormatting>
  <conditionalFormatting sqref="I5:I6">
    <cfRule type="top10" dxfId="5059" priority="106" rank="1"/>
    <cfRule type="top10" dxfId="5058" priority="111" rank="1"/>
  </conditionalFormatting>
  <conditionalFormatting sqref="E5:E6">
    <cfRule type="top10" dxfId="5057" priority="110" rank="1"/>
  </conditionalFormatting>
  <conditionalFormatting sqref="G5:G6">
    <cfRule type="top10" dxfId="5056" priority="108" rank="1"/>
  </conditionalFormatting>
  <conditionalFormatting sqref="H5:H6">
    <cfRule type="top10" dxfId="5055" priority="107" rank="1"/>
  </conditionalFormatting>
  <conditionalFormatting sqref="J5:J6">
    <cfRule type="top10" dxfId="5054" priority="105" rank="1"/>
  </conditionalFormatting>
  <conditionalFormatting sqref="E5:J6">
    <cfRule type="cellIs" dxfId="5053" priority="104" operator="greaterThanOrEqual">
      <formula>200</formula>
    </cfRule>
  </conditionalFormatting>
  <conditionalFormatting sqref="J7">
    <cfRule type="top10" dxfId="5052" priority="98" rank="1"/>
  </conditionalFormatting>
  <conditionalFormatting sqref="I7">
    <cfRule type="top10" dxfId="5051" priority="99" rank="1"/>
  </conditionalFormatting>
  <conditionalFormatting sqref="H7">
    <cfRule type="top10" dxfId="5050" priority="100" rank="1"/>
  </conditionalFormatting>
  <conditionalFormatting sqref="G7">
    <cfRule type="top10" dxfId="5049" priority="101" rank="1"/>
  </conditionalFormatting>
  <conditionalFormatting sqref="F7">
    <cfRule type="top10" dxfId="5048" priority="102" rank="1"/>
  </conditionalFormatting>
  <conditionalFormatting sqref="E7">
    <cfRule type="top10" dxfId="5047" priority="103" rank="1"/>
  </conditionalFormatting>
  <conditionalFormatting sqref="E8">
    <cfRule type="top10" dxfId="5046" priority="97" rank="1"/>
  </conditionalFormatting>
  <conditionalFormatting sqref="F8">
    <cfRule type="top10" dxfId="5045" priority="96" rank="1"/>
  </conditionalFormatting>
  <conditionalFormatting sqref="G8">
    <cfRule type="top10" dxfId="5044" priority="95" rank="1"/>
  </conditionalFormatting>
  <conditionalFormatting sqref="H8">
    <cfRule type="top10" dxfId="5043" priority="94" rank="1"/>
  </conditionalFormatting>
  <conditionalFormatting sqref="I8">
    <cfRule type="top10" dxfId="5042" priority="93" rank="1"/>
  </conditionalFormatting>
  <conditionalFormatting sqref="J8">
    <cfRule type="top10" dxfId="5041" priority="92" rank="1"/>
  </conditionalFormatting>
  <conditionalFormatting sqref="F9">
    <cfRule type="top10" dxfId="5040" priority="89" rank="1"/>
  </conditionalFormatting>
  <conditionalFormatting sqref="I9">
    <cfRule type="top10" dxfId="5039" priority="86" rank="1"/>
    <cfRule type="top10" dxfId="5038" priority="91" rank="1"/>
  </conditionalFormatting>
  <conditionalFormatting sqref="E9">
    <cfRule type="top10" dxfId="5037" priority="90" rank="1"/>
  </conditionalFormatting>
  <conditionalFormatting sqref="G9">
    <cfRule type="top10" dxfId="5036" priority="88" rank="1"/>
  </conditionalFormatting>
  <conditionalFormatting sqref="H9">
    <cfRule type="top10" dxfId="5035" priority="87" rank="1"/>
  </conditionalFormatting>
  <conditionalFormatting sqref="J9">
    <cfRule type="top10" dxfId="5034" priority="85" rank="1"/>
  </conditionalFormatting>
  <conditionalFormatting sqref="E9:J9">
    <cfRule type="cellIs" dxfId="5033" priority="84" operator="greaterThanOrEqual">
      <formula>200</formula>
    </cfRule>
  </conditionalFormatting>
  <conditionalFormatting sqref="J10">
    <cfRule type="top10" dxfId="5032" priority="78" rank="1"/>
  </conditionalFormatting>
  <conditionalFormatting sqref="I10">
    <cfRule type="top10" dxfId="5031" priority="79" rank="1"/>
  </conditionalFormatting>
  <conditionalFormatting sqref="H10">
    <cfRule type="top10" dxfId="5030" priority="80" rank="1"/>
  </conditionalFormatting>
  <conditionalFormatting sqref="G10">
    <cfRule type="top10" dxfId="5029" priority="81" rank="1"/>
  </conditionalFormatting>
  <conditionalFormatting sqref="F10">
    <cfRule type="top10" dxfId="5028" priority="82" rank="1"/>
  </conditionalFormatting>
  <conditionalFormatting sqref="E10">
    <cfRule type="top10" dxfId="5027" priority="83" rank="1"/>
  </conditionalFormatting>
  <conditionalFormatting sqref="E11:J12">
    <cfRule type="cellIs" dxfId="5026" priority="71" operator="greaterThanOrEqual">
      <formula>200</formula>
    </cfRule>
  </conditionalFormatting>
  <conditionalFormatting sqref="F11:F12">
    <cfRule type="top10" dxfId="5025" priority="72" rank="1"/>
  </conditionalFormatting>
  <conditionalFormatting sqref="E11:E12">
    <cfRule type="top10" dxfId="5024" priority="73" rank="1"/>
  </conditionalFormatting>
  <conditionalFormatting sqref="G11:G12">
    <cfRule type="top10" dxfId="5023" priority="74" rank="1"/>
  </conditionalFormatting>
  <conditionalFormatting sqref="H11:H12">
    <cfRule type="top10" dxfId="5022" priority="75" rank="1"/>
  </conditionalFormatting>
  <conditionalFormatting sqref="J11:J12">
    <cfRule type="top10" dxfId="5021" priority="76" rank="1"/>
  </conditionalFormatting>
  <conditionalFormatting sqref="I11:I12">
    <cfRule type="top10" dxfId="5020" priority="77" rank="1"/>
  </conditionalFormatting>
  <conditionalFormatting sqref="E13">
    <cfRule type="top10" dxfId="5019" priority="70" rank="1"/>
  </conditionalFormatting>
  <conditionalFormatting sqref="F13">
    <cfRule type="top10" dxfId="5018" priority="69" rank="1"/>
  </conditionalFormatting>
  <conditionalFormatting sqref="G13">
    <cfRule type="top10" dxfId="5017" priority="68" rank="1"/>
  </conditionalFormatting>
  <conditionalFormatting sqref="H13">
    <cfRule type="top10" dxfId="5016" priority="67" rank="1"/>
  </conditionalFormatting>
  <conditionalFormatting sqref="I13">
    <cfRule type="top10" dxfId="5015" priority="66" rank="1"/>
  </conditionalFormatting>
  <conditionalFormatting sqref="J13">
    <cfRule type="top10" dxfId="5014" priority="65" rank="1"/>
  </conditionalFormatting>
  <conditionalFormatting sqref="E14">
    <cfRule type="top10" dxfId="5013" priority="64" rank="1"/>
  </conditionalFormatting>
  <conditionalFormatting sqref="F14">
    <cfRule type="top10" dxfId="5012" priority="63" rank="1"/>
  </conditionalFormatting>
  <conditionalFormatting sqref="G14">
    <cfRule type="top10" dxfId="5011" priority="62" rank="1"/>
  </conditionalFormatting>
  <conditionalFormatting sqref="H14">
    <cfRule type="top10" dxfId="5010" priority="61" rank="1"/>
  </conditionalFormatting>
  <conditionalFormatting sqref="I14">
    <cfRule type="top10" dxfId="5009" priority="60" rank="1"/>
  </conditionalFormatting>
  <conditionalFormatting sqref="J14">
    <cfRule type="top10" dxfId="5008" priority="59" rank="1"/>
  </conditionalFormatting>
  <conditionalFormatting sqref="I15">
    <cfRule type="top10" dxfId="5007" priority="53" rank="1"/>
  </conditionalFormatting>
  <conditionalFormatting sqref="H15">
    <cfRule type="top10" dxfId="5006" priority="54" rank="1"/>
  </conditionalFormatting>
  <conditionalFormatting sqref="G15">
    <cfRule type="top10" dxfId="5005" priority="55" rank="1"/>
  </conditionalFormatting>
  <conditionalFormatting sqref="F15">
    <cfRule type="top10" dxfId="5004" priority="56" rank="1"/>
  </conditionalFormatting>
  <conditionalFormatting sqref="E15">
    <cfRule type="top10" dxfId="5003" priority="57" rank="1"/>
  </conditionalFormatting>
  <conditionalFormatting sqref="J15">
    <cfRule type="top10" dxfId="5002" priority="58" rank="1"/>
  </conditionalFormatting>
  <conditionalFormatting sqref="E15:J16">
    <cfRule type="cellIs" dxfId="5001" priority="52" operator="equal">
      <formula>200</formula>
    </cfRule>
  </conditionalFormatting>
  <conditionalFormatting sqref="F16">
    <cfRule type="top10" dxfId="5000" priority="46" rank="1"/>
  </conditionalFormatting>
  <conditionalFormatting sqref="G16">
    <cfRule type="top10" dxfId="4999" priority="47" rank="1"/>
  </conditionalFormatting>
  <conditionalFormatting sqref="H16">
    <cfRule type="top10" dxfId="4998" priority="48" rank="1"/>
  </conditionalFormatting>
  <conditionalFormatting sqref="I16">
    <cfRule type="top10" dxfId="4997" priority="49" rank="1"/>
  </conditionalFormatting>
  <conditionalFormatting sqref="J16">
    <cfRule type="top10" dxfId="4996" priority="50" rank="1"/>
  </conditionalFormatting>
  <conditionalFormatting sqref="E16">
    <cfRule type="top10" dxfId="4995" priority="51" rank="1"/>
  </conditionalFormatting>
  <conditionalFormatting sqref="F17">
    <cfRule type="top10" dxfId="4994" priority="40" rank="1"/>
  </conditionalFormatting>
  <conditionalFormatting sqref="G17">
    <cfRule type="top10" dxfId="4993" priority="41" rank="1"/>
  </conditionalFormatting>
  <conditionalFormatting sqref="H17">
    <cfRule type="top10" dxfId="4992" priority="42" rank="1"/>
  </conditionalFormatting>
  <conditionalFormatting sqref="I17">
    <cfRule type="top10" dxfId="4991" priority="43" rank="1"/>
  </conditionalFormatting>
  <conditionalFormatting sqref="J17">
    <cfRule type="top10" dxfId="4990" priority="44" rank="1"/>
  </conditionalFormatting>
  <conditionalFormatting sqref="E17">
    <cfRule type="top10" dxfId="4989" priority="45" rank="1"/>
  </conditionalFormatting>
  <conditionalFormatting sqref="E17:J17">
    <cfRule type="cellIs" dxfId="4988" priority="39" operator="equal">
      <formula>200</formula>
    </cfRule>
  </conditionalFormatting>
  <conditionalFormatting sqref="F18">
    <cfRule type="top10" dxfId="4987" priority="36" rank="1"/>
  </conditionalFormatting>
  <conditionalFormatting sqref="I18">
    <cfRule type="top10" dxfId="4986" priority="33" rank="1"/>
    <cfRule type="top10" dxfId="4985" priority="38" rank="1"/>
  </conditionalFormatting>
  <conditionalFormatting sqref="E18">
    <cfRule type="top10" dxfId="4984" priority="37" rank="1"/>
  </conditionalFormatting>
  <conditionalFormatting sqref="G18">
    <cfRule type="top10" dxfId="4983" priority="35" rank="1"/>
  </conditionalFormatting>
  <conditionalFormatting sqref="H18">
    <cfRule type="top10" dxfId="4982" priority="34" rank="1"/>
  </conditionalFormatting>
  <conditionalFormatting sqref="J18">
    <cfRule type="top10" dxfId="4981" priority="32" rank="1"/>
  </conditionalFormatting>
  <conditionalFormatting sqref="E18:J18">
    <cfRule type="cellIs" dxfId="4980" priority="31" operator="greaterThanOrEqual">
      <formula>200</formula>
    </cfRule>
  </conditionalFormatting>
  <conditionalFormatting sqref="I19">
    <cfRule type="top10" dxfId="4979" priority="30" rank="1"/>
  </conditionalFormatting>
  <conditionalFormatting sqref="H19">
    <cfRule type="top10" dxfId="4978" priority="26" rank="1"/>
  </conditionalFormatting>
  <conditionalFormatting sqref="J19">
    <cfRule type="top10" dxfId="4977" priority="27" rank="1"/>
  </conditionalFormatting>
  <conditionalFormatting sqref="G19">
    <cfRule type="top10" dxfId="4976" priority="29" rank="1"/>
  </conditionalFormatting>
  <conditionalFormatting sqref="F19">
    <cfRule type="top10" dxfId="4975" priority="28" rank="1"/>
  </conditionalFormatting>
  <conditionalFormatting sqref="E19">
    <cfRule type="top10" dxfId="4974" priority="25" rank="1"/>
  </conditionalFormatting>
  <conditionalFormatting sqref="E20">
    <cfRule type="top10" dxfId="4973" priority="24" rank="1"/>
  </conditionalFormatting>
  <conditionalFormatting sqref="F20">
    <cfRule type="top10" dxfId="4972" priority="23" rank="1"/>
  </conditionalFormatting>
  <conditionalFormatting sqref="G20">
    <cfRule type="top10" dxfId="4971" priority="22" rank="1"/>
  </conditionalFormatting>
  <conditionalFormatting sqref="H20">
    <cfRule type="top10" dxfId="4970" priority="21" rank="1"/>
  </conditionalFormatting>
  <conditionalFormatting sqref="I20">
    <cfRule type="top10" dxfId="4969" priority="20" rank="1"/>
  </conditionalFormatting>
  <conditionalFormatting sqref="J20">
    <cfRule type="top10" dxfId="4968" priority="19" rank="1"/>
  </conditionalFormatting>
  <conditionalFormatting sqref="I21:I23">
    <cfRule type="top10" dxfId="4967" priority="14" rank="1"/>
  </conditionalFormatting>
  <conditionalFormatting sqref="E21:E23">
    <cfRule type="top10" dxfId="4966" priority="18" rank="1"/>
  </conditionalFormatting>
  <conditionalFormatting sqref="G21:G23">
    <cfRule type="top10" dxfId="4965" priority="16" rank="1"/>
  </conditionalFormatting>
  <conditionalFormatting sqref="H21:H23">
    <cfRule type="top10" dxfId="4964" priority="15" rank="1"/>
  </conditionalFormatting>
  <conditionalFormatting sqref="J21:J23">
    <cfRule type="top10" dxfId="4963" priority="13" rank="1"/>
  </conditionalFormatting>
  <conditionalFormatting sqref="F21:F23">
    <cfRule type="top10" dxfId="4962" priority="17" rank="1"/>
  </conditionalFormatting>
  <conditionalFormatting sqref="J24:J25">
    <cfRule type="top10" dxfId="4961" priority="7" rank="1"/>
  </conditionalFormatting>
  <conditionalFormatting sqref="I24:I25">
    <cfRule type="top10" dxfId="4960" priority="8" rank="1"/>
  </conditionalFormatting>
  <conditionalFormatting sqref="H24:H25">
    <cfRule type="top10" dxfId="4959" priority="9" rank="1"/>
  </conditionalFormatting>
  <conditionalFormatting sqref="G24:G25">
    <cfRule type="top10" dxfId="4958" priority="10" rank="1"/>
  </conditionalFormatting>
  <conditionalFormatting sqref="F24:F25">
    <cfRule type="top10" dxfId="4957" priority="11" rank="1"/>
  </conditionalFormatting>
  <conditionalFormatting sqref="E24:E25">
    <cfRule type="top10" dxfId="4956" priority="12" rank="1"/>
  </conditionalFormatting>
  <conditionalFormatting sqref="F26">
    <cfRule type="top10" dxfId="4955" priority="1" rank="1"/>
  </conditionalFormatting>
  <conditionalFormatting sqref="G26">
    <cfRule type="top10" dxfId="4954" priority="2" rank="1"/>
  </conditionalFormatting>
  <conditionalFormatting sqref="H26">
    <cfRule type="top10" dxfId="4953" priority="3" rank="1"/>
  </conditionalFormatting>
  <conditionalFormatting sqref="I26">
    <cfRule type="top10" dxfId="4952" priority="4" rank="1"/>
  </conditionalFormatting>
  <conditionalFormatting sqref="J26">
    <cfRule type="top10" dxfId="4951" priority="5" rank="1"/>
  </conditionalFormatting>
  <conditionalFormatting sqref="E26">
    <cfRule type="top10" dxfId="4950" priority="6" rank="1"/>
  </conditionalFormatting>
  <hyperlinks>
    <hyperlink ref="Q1" location="'National Rankings'!A1" display="Back to Ranking" xr:uid="{F3238851-22CB-4318-9AA1-2623F9C038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66C706-CC7E-48DF-BF91-2A8512B584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95BB2-C0A8-4215-AA86-22E1E2573D71}">
  <sheetPr codeName="Sheet60"/>
  <dimension ref="A1:Q12"/>
  <sheetViews>
    <sheetView workbookViewId="0">
      <selection activeCell="A10" sqref="A10:O1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73</v>
      </c>
      <c r="C2" s="16">
        <v>44653</v>
      </c>
      <c r="D2" s="17" t="s">
        <v>52</v>
      </c>
      <c r="E2" s="18">
        <v>197</v>
      </c>
      <c r="F2" s="18">
        <v>194</v>
      </c>
      <c r="G2" s="18">
        <v>187</v>
      </c>
      <c r="H2" s="18">
        <v>188</v>
      </c>
      <c r="I2" s="18"/>
      <c r="J2" s="18"/>
      <c r="K2" s="21">
        <v>4</v>
      </c>
      <c r="L2" s="21">
        <v>766</v>
      </c>
      <c r="M2" s="22">
        <v>191.5</v>
      </c>
      <c r="N2" s="23">
        <v>2</v>
      </c>
      <c r="O2" s="24">
        <v>193.5</v>
      </c>
    </row>
    <row r="3" spans="1:17" x14ac:dyDescent="0.3">
      <c r="A3" s="14" t="s">
        <v>37</v>
      </c>
      <c r="B3" s="15" t="s">
        <v>73</v>
      </c>
      <c r="C3" s="16">
        <v>44688</v>
      </c>
      <c r="D3" s="17" t="s">
        <v>52</v>
      </c>
      <c r="E3" s="18">
        <v>189</v>
      </c>
      <c r="F3" s="18">
        <v>190</v>
      </c>
      <c r="G3" s="18">
        <v>189</v>
      </c>
      <c r="H3" s="18">
        <v>191</v>
      </c>
      <c r="I3" s="18"/>
      <c r="J3" s="18"/>
      <c r="K3" s="21">
        <v>4</v>
      </c>
      <c r="L3" s="21">
        <v>759</v>
      </c>
      <c r="M3" s="22">
        <v>189.75</v>
      </c>
      <c r="N3" s="23">
        <v>2</v>
      </c>
      <c r="O3" s="24">
        <v>191.75</v>
      </c>
    </row>
    <row r="4" spans="1:17" x14ac:dyDescent="0.3">
      <c r="A4" s="43" t="s">
        <v>22</v>
      </c>
      <c r="B4" s="51" t="s">
        <v>73</v>
      </c>
      <c r="C4" s="50">
        <v>44702</v>
      </c>
      <c r="D4" s="49" t="s">
        <v>61</v>
      </c>
      <c r="E4" s="48">
        <v>197</v>
      </c>
      <c r="F4" s="48">
        <v>193</v>
      </c>
      <c r="G4" s="48">
        <v>187</v>
      </c>
      <c r="H4" s="48">
        <v>186</v>
      </c>
      <c r="I4" s="48"/>
      <c r="J4" s="48"/>
      <c r="K4" s="47">
        <v>4</v>
      </c>
      <c r="L4" s="47">
        <v>763</v>
      </c>
      <c r="M4" s="46">
        <v>190.75</v>
      </c>
      <c r="N4" s="45">
        <v>2</v>
      </c>
      <c r="O4" s="44">
        <v>192.75</v>
      </c>
    </row>
    <row r="5" spans="1:17" x14ac:dyDescent="0.3">
      <c r="A5" s="14" t="s">
        <v>37</v>
      </c>
      <c r="B5" s="15" t="s">
        <v>73</v>
      </c>
      <c r="C5" s="16">
        <v>44751</v>
      </c>
      <c r="D5" s="17" t="s">
        <v>52</v>
      </c>
      <c r="E5" s="18">
        <v>191</v>
      </c>
      <c r="F5" s="18">
        <v>195</v>
      </c>
      <c r="G5" s="18">
        <v>190</v>
      </c>
      <c r="H5" s="18">
        <v>192</v>
      </c>
      <c r="I5" s="18"/>
      <c r="J5" s="18"/>
      <c r="K5" s="21">
        <v>4</v>
      </c>
      <c r="L5" s="21">
        <v>768</v>
      </c>
      <c r="M5" s="22">
        <v>192</v>
      </c>
      <c r="N5" s="23">
        <v>2</v>
      </c>
      <c r="O5" s="24">
        <v>194</v>
      </c>
    </row>
    <row r="6" spans="1:17" x14ac:dyDescent="0.3">
      <c r="A6" s="14" t="s">
        <v>37</v>
      </c>
      <c r="B6" s="15" t="s">
        <v>73</v>
      </c>
      <c r="C6" s="16">
        <v>44779</v>
      </c>
      <c r="D6" s="17" t="s">
        <v>52</v>
      </c>
      <c r="E6" s="18">
        <v>194</v>
      </c>
      <c r="F6" s="18">
        <v>190</v>
      </c>
      <c r="G6" s="18">
        <v>186</v>
      </c>
      <c r="H6" s="18">
        <v>193</v>
      </c>
      <c r="I6" s="18"/>
      <c r="J6" s="18"/>
      <c r="K6" s="21">
        <v>4</v>
      </c>
      <c r="L6" s="21">
        <v>763</v>
      </c>
      <c r="M6" s="22">
        <v>190.75</v>
      </c>
      <c r="N6" s="23">
        <v>2</v>
      </c>
      <c r="O6" s="24">
        <v>192.75</v>
      </c>
    </row>
    <row r="7" spans="1:17" x14ac:dyDescent="0.3">
      <c r="A7" s="14" t="s">
        <v>37</v>
      </c>
      <c r="B7" s="15" t="s">
        <v>73</v>
      </c>
      <c r="C7" s="16">
        <v>44807</v>
      </c>
      <c r="D7" s="17" t="s">
        <v>241</v>
      </c>
      <c r="E7" s="18">
        <v>198</v>
      </c>
      <c r="F7" s="18">
        <v>190</v>
      </c>
      <c r="G7" s="18">
        <v>196</v>
      </c>
      <c r="H7" s="18">
        <v>197</v>
      </c>
      <c r="I7" s="18">
        <v>196</v>
      </c>
      <c r="J7" s="18">
        <v>198</v>
      </c>
      <c r="K7" s="21">
        <v>6</v>
      </c>
      <c r="L7" s="21">
        <v>1175</v>
      </c>
      <c r="M7" s="22">
        <v>195.83333333333334</v>
      </c>
      <c r="N7" s="23">
        <v>4</v>
      </c>
      <c r="O7" s="24">
        <v>199.83333333333334</v>
      </c>
    </row>
    <row r="8" spans="1:17" x14ac:dyDescent="0.3">
      <c r="A8" s="14" t="s">
        <v>37</v>
      </c>
      <c r="B8" s="15" t="s">
        <v>73</v>
      </c>
      <c r="C8" s="16">
        <v>44828</v>
      </c>
      <c r="D8" s="17" t="s">
        <v>255</v>
      </c>
      <c r="E8" s="18">
        <v>198</v>
      </c>
      <c r="F8" s="18">
        <v>196</v>
      </c>
      <c r="G8" s="18">
        <v>198</v>
      </c>
      <c r="H8" s="18">
        <v>194</v>
      </c>
      <c r="I8" s="18"/>
      <c r="J8" s="18"/>
      <c r="K8" s="21">
        <v>4</v>
      </c>
      <c r="L8" s="21">
        <v>786</v>
      </c>
      <c r="M8" s="22">
        <v>196.5</v>
      </c>
      <c r="N8" s="23">
        <v>2</v>
      </c>
      <c r="O8" s="24">
        <v>198.5</v>
      </c>
    </row>
    <row r="9" spans="1:17" x14ac:dyDescent="0.3">
      <c r="A9" s="14" t="s">
        <v>62</v>
      </c>
      <c r="B9" s="15" t="s">
        <v>73</v>
      </c>
      <c r="C9" s="16">
        <v>44835</v>
      </c>
      <c r="D9" s="17" t="s">
        <v>52</v>
      </c>
      <c r="E9" s="18">
        <v>194</v>
      </c>
      <c r="F9" s="18">
        <v>190</v>
      </c>
      <c r="G9" s="18">
        <v>193</v>
      </c>
      <c r="H9" s="18">
        <v>197</v>
      </c>
      <c r="I9" s="18">
        <v>192</v>
      </c>
      <c r="J9" s="18">
        <v>186</v>
      </c>
      <c r="K9" s="21">
        <v>6</v>
      </c>
      <c r="L9" s="21">
        <v>1152</v>
      </c>
      <c r="M9" s="22">
        <v>192</v>
      </c>
      <c r="N9" s="23">
        <v>4</v>
      </c>
      <c r="O9" s="24">
        <v>196</v>
      </c>
    </row>
    <row r="10" spans="1:17" x14ac:dyDescent="0.3">
      <c r="A10" s="14" t="s">
        <v>37</v>
      </c>
      <c r="B10" s="15" t="s">
        <v>73</v>
      </c>
      <c r="C10" s="16">
        <v>44877</v>
      </c>
      <c r="D10" s="17" t="s">
        <v>255</v>
      </c>
      <c r="E10" s="18">
        <v>194</v>
      </c>
      <c r="F10" s="18">
        <v>196</v>
      </c>
      <c r="G10" s="18">
        <v>192</v>
      </c>
      <c r="H10" s="18">
        <v>195</v>
      </c>
      <c r="I10" s="18"/>
      <c r="J10" s="18"/>
      <c r="K10" s="21">
        <v>4</v>
      </c>
      <c r="L10" s="21">
        <v>777</v>
      </c>
      <c r="M10" s="22">
        <v>194.25</v>
      </c>
      <c r="N10" s="23">
        <v>2</v>
      </c>
      <c r="O10" s="24">
        <v>196.25</v>
      </c>
    </row>
    <row r="12" spans="1:17" x14ac:dyDescent="0.3">
      <c r="K12" s="8">
        <f>SUM(K2:K11)</f>
        <v>40</v>
      </c>
      <c r="L12" s="8">
        <f>SUM(L2:L11)</f>
        <v>7709</v>
      </c>
      <c r="M12" s="7">
        <f>SUM(L12/K12)</f>
        <v>192.72499999999999</v>
      </c>
      <c r="N12" s="8">
        <f>SUM(N2:N11)</f>
        <v>22</v>
      </c>
      <c r="O12" s="12">
        <f>SUM(M12+N12)</f>
        <v>214.72499999999999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I2:J2" name="Range1_4"/>
    <protectedRange sqref="D2" name="Range1_1_1"/>
    <protectedRange sqref="E2:H2" name="Range1_3_1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I4:J4 B4:C4" name="Range1_11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8"/>
    <protectedRange algorithmName="SHA-512" hashValue="ON39YdpmFHfN9f47KpiRvqrKx0V9+erV1CNkpWzYhW/Qyc6aT8rEyCrvauWSYGZK2ia3o7vd3akF07acHAFpOA==" saltValue="yVW9XmDwTqEnmpSGai0KYg==" spinCount="100000" sqref="B5:C5 E5:J5" name="Range1_25"/>
    <protectedRange algorithmName="SHA-512" hashValue="ON39YdpmFHfN9f47KpiRvqrKx0V9+erV1CNkpWzYhW/Qyc6aT8rEyCrvauWSYGZK2ia3o7vd3akF07acHAFpOA==" saltValue="yVW9XmDwTqEnmpSGai0KYg==" spinCount="100000" sqref="D5" name="Range1_1_12"/>
    <protectedRange algorithmName="SHA-512" hashValue="ON39YdpmFHfN9f47KpiRvqrKx0V9+erV1CNkpWzYhW/Qyc6aT8rEyCrvauWSYGZK2ia3o7vd3akF07acHAFpOA==" saltValue="yVW9XmDwTqEnmpSGai0KYg==" spinCount="100000" sqref="B6:C6 E6:J6" name="Range1_13"/>
    <protectedRange algorithmName="SHA-512" hashValue="ON39YdpmFHfN9f47KpiRvqrKx0V9+erV1CNkpWzYhW/Qyc6aT8rEyCrvauWSYGZK2ia3o7vd3akF07acHAFpOA==" saltValue="yVW9XmDwTqEnmpSGai0KYg==" spinCount="100000" sqref="D6" name="Range1_1_7"/>
    <protectedRange algorithmName="SHA-512" hashValue="ON39YdpmFHfN9f47KpiRvqrKx0V9+erV1CNkpWzYhW/Qyc6aT8rEyCrvauWSYGZK2ia3o7vd3akF07acHAFpOA==" saltValue="yVW9XmDwTqEnmpSGai0KYg==" spinCount="100000" sqref="B7:C7 E7:J7" name="Range1_7_2_2"/>
    <protectedRange algorithmName="SHA-512" hashValue="ON39YdpmFHfN9f47KpiRvqrKx0V9+erV1CNkpWzYhW/Qyc6aT8rEyCrvauWSYGZK2ia3o7vd3akF07acHAFpOA==" saltValue="yVW9XmDwTqEnmpSGai0KYg==" spinCount="100000" sqref="D7" name="Range1_1_5_2_2"/>
    <protectedRange algorithmName="SHA-512" hashValue="ON39YdpmFHfN9f47KpiRvqrKx0V9+erV1CNkpWzYhW/Qyc6aT8rEyCrvauWSYGZK2ia3o7vd3akF07acHAFpOA==" saltValue="yVW9XmDwTqEnmpSGai0KYg==" spinCount="100000" sqref="B8:C8 E8:J8" name="Range1_2_1"/>
    <protectedRange algorithmName="SHA-512" hashValue="ON39YdpmFHfN9f47KpiRvqrKx0V9+erV1CNkpWzYhW/Qyc6aT8rEyCrvauWSYGZK2ia3o7vd3akF07acHAFpOA==" saltValue="yVW9XmDwTqEnmpSGai0KYg==" spinCount="100000" sqref="D8" name="Range1_1_1_2"/>
    <protectedRange algorithmName="SHA-512" hashValue="ON39YdpmFHfN9f47KpiRvqrKx0V9+erV1CNkpWzYhW/Qyc6aT8rEyCrvauWSYGZK2ia3o7vd3akF07acHAFpOA==" saltValue="yVW9XmDwTqEnmpSGai0KYg==" spinCount="100000" sqref="B9:C9 E9:J9" name="Range1_38"/>
    <protectedRange algorithmName="SHA-512" hashValue="ON39YdpmFHfN9f47KpiRvqrKx0V9+erV1CNkpWzYhW/Qyc6aT8rEyCrvauWSYGZK2ia3o7vd3akF07acHAFpOA==" saltValue="yVW9XmDwTqEnmpSGai0KYg==" spinCount="100000" sqref="D9" name="Range1_1_30"/>
    <protectedRange algorithmName="SHA-512" hashValue="ON39YdpmFHfN9f47KpiRvqrKx0V9+erV1CNkpWzYhW/Qyc6aT8rEyCrvauWSYGZK2ia3o7vd3akF07acHAFpOA==" saltValue="yVW9XmDwTqEnmpSGai0KYg==" spinCount="100000" sqref="B10:C10" name="Range1"/>
    <protectedRange algorithmName="SHA-512" hashValue="ON39YdpmFHfN9f47KpiRvqrKx0V9+erV1CNkpWzYhW/Qyc6aT8rEyCrvauWSYGZK2ia3o7vd3akF07acHAFpOA==" saltValue="yVW9XmDwTqEnmpSGai0KYg==" spinCount="100000" sqref="D10" name="Range1_1"/>
    <protectedRange algorithmName="SHA-512" hashValue="ON39YdpmFHfN9f47KpiRvqrKx0V9+erV1CNkpWzYhW/Qyc6aT8rEyCrvauWSYGZK2ia3o7vd3akF07acHAFpOA==" saltValue="yVW9XmDwTqEnmpSGai0KYg==" spinCount="100000" sqref="E10:J10" name="Range1_3"/>
  </protectedRanges>
  <conditionalFormatting sqref="F2">
    <cfRule type="top10" dxfId="4949" priority="52" rank="1"/>
  </conditionalFormatting>
  <conditionalFormatting sqref="G2">
    <cfRule type="top10" dxfId="4948" priority="53" rank="1"/>
  </conditionalFormatting>
  <conditionalFormatting sqref="H2">
    <cfRule type="top10" dxfId="4947" priority="54" rank="1"/>
  </conditionalFormatting>
  <conditionalFormatting sqref="I2">
    <cfRule type="top10" dxfId="4946" priority="55" rank="1"/>
  </conditionalFormatting>
  <conditionalFormatting sqref="J2">
    <cfRule type="top10" dxfId="4945" priority="56" rank="1"/>
  </conditionalFormatting>
  <conditionalFormatting sqref="E2">
    <cfRule type="top10" dxfId="4944" priority="57" rank="1"/>
  </conditionalFormatting>
  <conditionalFormatting sqref="J3">
    <cfRule type="top10" dxfId="4943" priority="46" rank="1"/>
  </conditionalFormatting>
  <conditionalFormatting sqref="I3">
    <cfRule type="top10" dxfId="4942" priority="47" rank="1"/>
  </conditionalFormatting>
  <conditionalFormatting sqref="H3">
    <cfRule type="top10" dxfId="4941" priority="48" rank="1"/>
  </conditionalFormatting>
  <conditionalFormatting sqref="G3">
    <cfRule type="top10" dxfId="4940" priority="49" rank="1"/>
  </conditionalFormatting>
  <conditionalFormatting sqref="F3">
    <cfRule type="top10" dxfId="4939" priority="50" rank="1"/>
  </conditionalFormatting>
  <conditionalFormatting sqref="E3">
    <cfRule type="top10" dxfId="4938" priority="51" rank="1"/>
  </conditionalFormatting>
  <conditionalFormatting sqref="F4">
    <cfRule type="top10" dxfId="4937" priority="43" rank="1"/>
  </conditionalFormatting>
  <conditionalFormatting sqref="I4">
    <cfRule type="top10" dxfId="4936" priority="40" rank="1"/>
    <cfRule type="top10" dxfId="4935" priority="45" rank="1"/>
  </conditionalFormatting>
  <conditionalFormatting sqref="E4">
    <cfRule type="top10" dxfId="4934" priority="44" rank="1"/>
  </conditionalFormatting>
  <conditionalFormatting sqref="G4">
    <cfRule type="top10" dxfId="4933" priority="42" rank="1"/>
  </conditionalFormatting>
  <conditionalFormatting sqref="H4">
    <cfRule type="top10" dxfId="4932" priority="41" rank="1"/>
  </conditionalFormatting>
  <conditionalFormatting sqref="J4">
    <cfRule type="top10" dxfId="4931" priority="39" rank="1"/>
  </conditionalFormatting>
  <conditionalFormatting sqref="E4:J4">
    <cfRule type="cellIs" dxfId="4930" priority="38" operator="greaterThanOrEqual">
      <formula>200</formula>
    </cfRule>
  </conditionalFormatting>
  <conditionalFormatting sqref="J5">
    <cfRule type="top10" dxfId="4929" priority="32" rank="1"/>
  </conditionalFormatting>
  <conditionalFormatting sqref="I5">
    <cfRule type="top10" dxfId="4928" priority="33" rank="1"/>
  </conditionalFormatting>
  <conditionalFormatting sqref="H5">
    <cfRule type="top10" dxfId="4927" priority="34" rank="1"/>
  </conditionalFormatting>
  <conditionalFormatting sqref="G5">
    <cfRule type="top10" dxfId="4926" priority="35" rank="1"/>
  </conditionalFormatting>
  <conditionalFormatting sqref="F5">
    <cfRule type="top10" dxfId="4925" priority="36" rank="1"/>
  </conditionalFormatting>
  <conditionalFormatting sqref="E5">
    <cfRule type="top10" dxfId="4924" priority="37" rank="1"/>
  </conditionalFormatting>
  <conditionalFormatting sqref="F6">
    <cfRule type="top10" dxfId="4923" priority="26" rank="1"/>
  </conditionalFormatting>
  <conditionalFormatting sqref="G6">
    <cfRule type="top10" dxfId="4922" priority="27" rank="1"/>
  </conditionalFormatting>
  <conditionalFormatting sqref="H6">
    <cfRule type="top10" dxfId="4921" priority="28" rank="1"/>
  </conditionalFormatting>
  <conditionalFormatting sqref="I6">
    <cfRule type="top10" dxfId="4920" priority="29" rank="1"/>
  </conditionalFormatting>
  <conditionalFormatting sqref="J6">
    <cfRule type="top10" dxfId="4919" priority="30" rank="1"/>
  </conditionalFormatting>
  <conditionalFormatting sqref="E6">
    <cfRule type="top10" dxfId="4918" priority="31" rank="1"/>
  </conditionalFormatting>
  <conditionalFormatting sqref="E6:J6">
    <cfRule type="cellIs" dxfId="4917" priority="25" operator="equal">
      <formula>200</formula>
    </cfRule>
  </conditionalFormatting>
  <conditionalFormatting sqref="I7">
    <cfRule type="top10" dxfId="4916" priority="24" rank="1"/>
  </conditionalFormatting>
  <conditionalFormatting sqref="H7">
    <cfRule type="top10" dxfId="4915" priority="20" rank="1"/>
  </conditionalFormatting>
  <conditionalFormatting sqref="J7">
    <cfRule type="top10" dxfId="4914" priority="21" rank="1"/>
  </conditionalFormatting>
  <conditionalFormatting sqref="G7">
    <cfRule type="top10" dxfId="4913" priority="23" rank="1"/>
  </conditionalFormatting>
  <conditionalFormatting sqref="F7">
    <cfRule type="top10" dxfId="4912" priority="22" rank="1"/>
  </conditionalFormatting>
  <conditionalFormatting sqref="E7">
    <cfRule type="top10" dxfId="4911" priority="19" rank="1"/>
  </conditionalFormatting>
  <conditionalFormatting sqref="E8">
    <cfRule type="top10" dxfId="4910" priority="18" rank="1"/>
  </conditionalFormatting>
  <conditionalFormatting sqref="F8">
    <cfRule type="top10" dxfId="4909" priority="17" rank="1"/>
  </conditionalFormatting>
  <conditionalFormatting sqref="G8">
    <cfRule type="top10" dxfId="4908" priority="16" rank="1"/>
  </conditionalFormatting>
  <conditionalFormatting sqref="H8">
    <cfRule type="top10" dxfId="4907" priority="15" rank="1"/>
  </conditionalFormatting>
  <conditionalFormatting sqref="I8">
    <cfRule type="top10" dxfId="4906" priority="14" rank="1"/>
  </conditionalFormatting>
  <conditionalFormatting sqref="J8">
    <cfRule type="top10" dxfId="4905" priority="13" rank="1"/>
  </conditionalFormatting>
  <conditionalFormatting sqref="J9">
    <cfRule type="top10" dxfId="4904" priority="7" rank="1"/>
  </conditionalFormatting>
  <conditionalFormatting sqref="I9">
    <cfRule type="top10" dxfId="4903" priority="8" rank="1"/>
  </conditionalFormatting>
  <conditionalFormatting sqref="H9">
    <cfRule type="top10" dxfId="4902" priority="9" rank="1"/>
  </conditionalFormatting>
  <conditionalFormatting sqref="G9">
    <cfRule type="top10" dxfId="4901" priority="10" rank="1"/>
  </conditionalFormatting>
  <conditionalFormatting sqref="F9">
    <cfRule type="top10" dxfId="4900" priority="11" rank="1"/>
  </conditionalFormatting>
  <conditionalFormatting sqref="E9">
    <cfRule type="top10" dxfId="4899" priority="12" rank="1"/>
  </conditionalFormatting>
  <conditionalFormatting sqref="F10">
    <cfRule type="top10" dxfId="4898" priority="1" rank="1"/>
  </conditionalFormatting>
  <conditionalFormatting sqref="G10">
    <cfRule type="top10" dxfId="4897" priority="2" rank="1"/>
  </conditionalFormatting>
  <conditionalFormatting sqref="H10">
    <cfRule type="top10" dxfId="4896" priority="3" rank="1"/>
  </conditionalFormatting>
  <conditionalFormatting sqref="I10">
    <cfRule type="top10" dxfId="4895" priority="4" rank="1"/>
  </conditionalFormatting>
  <conditionalFormatting sqref="J10">
    <cfRule type="top10" dxfId="4894" priority="5" rank="1"/>
  </conditionalFormatting>
  <conditionalFormatting sqref="E10">
    <cfRule type="top10" dxfId="4893" priority="6" rank="1"/>
  </conditionalFormatting>
  <hyperlinks>
    <hyperlink ref="Q1" location="'National Rankings'!A1" display="Back to Ranking" xr:uid="{F91C8A34-70D9-4CB2-AF69-BDCFC05E1F6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6621BF-3D44-40EB-B25A-65105BC058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54536-2913-4E53-8BDB-225D4D02DACD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231</v>
      </c>
      <c r="C2" s="16">
        <v>44779</v>
      </c>
      <c r="D2" s="17" t="s">
        <v>52</v>
      </c>
      <c r="E2" s="18">
        <v>190</v>
      </c>
      <c r="F2" s="18">
        <v>171</v>
      </c>
      <c r="G2" s="18">
        <v>180</v>
      </c>
      <c r="H2" s="18">
        <v>188</v>
      </c>
      <c r="I2" s="18"/>
      <c r="J2" s="18"/>
      <c r="K2" s="21">
        <v>4</v>
      </c>
      <c r="L2" s="21">
        <v>729</v>
      </c>
      <c r="M2" s="22">
        <v>182.25</v>
      </c>
      <c r="N2" s="23">
        <v>2</v>
      </c>
      <c r="O2" s="24">
        <v>184.25</v>
      </c>
    </row>
    <row r="4" spans="1:17" x14ac:dyDescent="0.3">
      <c r="K4" s="8">
        <f>SUM(K2:K3)</f>
        <v>4</v>
      </c>
      <c r="L4" s="8">
        <f>SUM(L2:L3)</f>
        <v>729</v>
      </c>
      <c r="M4" s="7">
        <f>SUM(L4/K4)</f>
        <v>182.25</v>
      </c>
      <c r="N4" s="8">
        <f>SUM(N2:N3)</f>
        <v>2</v>
      </c>
      <c r="O4" s="12">
        <f>SUM(M4+N4)</f>
        <v>184.25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3"/>
    <protectedRange algorithmName="SHA-512" hashValue="ON39YdpmFHfN9f47KpiRvqrKx0V9+erV1CNkpWzYhW/Qyc6aT8rEyCrvauWSYGZK2ia3o7vd3akF07acHAFpOA==" saltValue="yVW9XmDwTqEnmpSGai0KYg==" spinCount="100000" sqref="D2" name="Range1_1_7"/>
  </protectedRanges>
  <conditionalFormatting sqref="E2:J2">
    <cfRule type="cellIs" dxfId="4892" priority="1" operator="equal">
      <formula>200</formula>
    </cfRule>
  </conditionalFormatting>
  <conditionalFormatting sqref="F2">
    <cfRule type="top10" dxfId="4891" priority="2" rank="1"/>
  </conditionalFormatting>
  <conditionalFormatting sqref="G2">
    <cfRule type="top10" dxfId="4890" priority="3" rank="1"/>
  </conditionalFormatting>
  <conditionalFormatting sqref="H2">
    <cfRule type="top10" dxfId="4889" priority="4" rank="1"/>
  </conditionalFormatting>
  <conditionalFormatting sqref="I2">
    <cfRule type="top10" dxfId="4888" priority="5" rank="1"/>
  </conditionalFormatting>
  <conditionalFormatting sqref="J2">
    <cfRule type="top10" dxfId="4887" priority="6" rank="1"/>
  </conditionalFormatting>
  <conditionalFormatting sqref="E2">
    <cfRule type="top10" dxfId="4886" priority="7" rank="1"/>
  </conditionalFormatting>
  <hyperlinks>
    <hyperlink ref="Q1" location="'National Rankings'!A1" display="Back to Ranking" xr:uid="{8C618C13-75F4-4A06-9D38-3760F627AB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8EFA8B-CBE5-485D-87FE-C108D8EBA7E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3D8D2-A12F-47C1-A11C-8CADF1EBB311}">
  <sheetPr codeName="Sheet44"/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51" t="s">
        <v>144</v>
      </c>
      <c r="C2" s="50">
        <v>44702</v>
      </c>
      <c r="D2" s="49" t="s">
        <v>61</v>
      </c>
      <c r="E2" s="48">
        <v>190</v>
      </c>
      <c r="F2" s="48">
        <v>193</v>
      </c>
      <c r="G2" s="48">
        <v>187</v>
      </c>
      <c r="H2" s="48">
        <v>191</v>
      </c>
      <c r="I2" s="48"/>
      <c r="J2" s="48"/>
      <c r="K2" s="47">
        <v>4</v>
      </c>
      <c r="L2" s="47">
        <v>761</v>
      </c>
      <c r="M2" s="46">
        <v>190.25</v>
      </c>
      <c r="N2" s="45">
        <v>2</v>
      </c>
      <c r="O2" s="44">
        <v>192.25</v>
      </c>
    </row>
    <row r="3" spans="1:17" x14ac:dyDescent="0.3">
      <c r="A3" s="14" t="s">
        <v>37</v>
      </c>
      <c r="B3" s="15" t="s">
        <v>144</v>
      </c>
      <c r="C3" s="16">
        <v>44779</v>
      </c>
      <c r="D3" s="17" t="s">
        <v>52</v>
      </c>
      <c r="E3" s="18">
        <v>182</v>
      </c>
      <c r="F3" s="18">
        <v>189</v>
      </c>
      <c r="G3" s="18">
        <v>193</v>
      </c>
      <c r="H3" s="18">
        <v>190</v>
      </c>
      <c r="I3" s="18"/>
      <c r="J3" s="18"/>
      <c r="K3" s="21">
        <v>4</v>
      </c>
      <c r="L3" s="21">
        <v>754</v>
      </c>
      <c r="M3" s="22">
        <v>188.5</v>
      </c>
      <c r="N3" s="23">
        <v>2</v>
      </c>
      <c r="O3" s="24">
        <v>190.5</v>
      </c>
    </row>
    <row r="5" spans="1:17" x14ac:dyDescent="0.3">
      <c r="K5" s="8">
        <f>SUM(K2:K4)</f>
        <v>8</v>
      </c>
      <c r="L5" s="8">
        <f>SUM(L2:L4)</f>
        <v>1515</v>
      </c>
      <c r="M5" s="7">
        <f>SUM(L5/K5)</f>
        <v>189.375</v>
      </c>
      <c r="N5" s="8">
        <f>SUM(N2:N4)</f>
        <v>4</v>
      </c>
      <c r="O5" s="12">
        <f>SUM(M5+N5)</f>
        <v>193.375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7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H2" name="Range1_3_3"/>
    <protectedRange sqref="E3:J3 B3:C3" name="Range1_2_1"/>
    <protectedRange sqref="D3" name="Range1_1_2"/>
  </protectedRanges>
  <conditionalFormatting sqref="F2">
    <cfRule type="top10" dxfId="6806" priority="12" rank="1"/>
  </conditionalFormatting>
  <conditionalFormatting sqref="I2">
    <cfRule type="top10" dxfId="6805" priority="9" rank="1"/>
    <cfRule type="top10" dxfId="6804" priority="14" rank="1"/>
  </conditionalFormatting>
  <conditionalFormatting sqref="E2">
    <cfRule type="top10" dxfId="6803" priority="13" rank="1"/>
  </conditionalFormatting>
  <conditionalFormatting sqref="G2">
    <cfRule type="top10" dxfId="6802" priority="11" rank="1"/>
  </conditionalFormatting>
  <conditionalFormatting sqref="H2">
    <cfRule type="top10" dxfId="6801" priority="10" rank="1"/>
  </conditionalFormatting>
  <conditionalFormatting sqref="J2">
    <cfRule type="top10" dxfId="6800" priority="8" rank="1"/>
  </conditionalFormatting>
  <conditionalFormatting sqref="E2:J2">
    <cfRule type="cellIs" dxfId="6799" priority="7" operator="greaterThanOrEqual">
      <formula>200</formula>
    </cfRule>
  </conditionalFormatting>
  <conditionalFormatting sqref="J3">
    <cfRule type="top10" dxfId="6798" priority="1" rank="1"/>
  </conditionalFormatting>
  <conditionalFormatting sqref="I3">
    <cfRule type="top10" dxfId="6797" priority="2" rank="1"/>
  </conditionalFormatting>
  <conditionalFormatting sqref="H3">
    <cfRule type="top10" dxfId="6796" priority="3" rank="1"/>
  </conditionalFormatting>
  <conditionalFormatting sqref="G3">
    <cfRule type="top10" dxfId="6795" priority="4" rank="1"/>
  </conditionalFormatting>
  <conditionalFormatting sqref="F3">
    <cfRule type="top10" dxfId="6794" priority="5" rank="1"/>
  </conditionalFormatting>
  <conditionalFormatting sqref="E3">
    <cfRule type="top10" dxfId="6793" priority="6" rank="1"/>
  </conditionalFormatting>
  <hyperlinks>
    <hyperlink ref="Q1" location="'National Rankings'!A1" display="Back to Ranking" xr:uid="{F036C76C-AE50-4E3A-A2D1-03FC96D2246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65AD32-9011-41FE-9EF6-A4B3598D7A8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B19D6-4A32-405F-89D8-1593C0A84345}">
  <sheetPr codeName="Sheet103"/>
  <dimension ref="A1:Q7"/>
  <sheetViews>
    <sheetView workbookViewId="0">
      <selection activeCell="A5" sqref="A5:O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52" t="s">
        <v>162</v>
      </c>
      <c r="C2" s="53">
        <v>44702</v>
      </c>
      <c r="D2" s="54" t="s">
        <v>163</v>
      </c>
      <c r="E2" s="55">
        <v>196</v>
      </c>
      <c r="F2" s="55">
        <v>194</v>
      </c>
      <c r="G2" s="55">
        <v>196</v>
      </c>
      <c r="H2" s="55">
        <v>195</v>
      </c>
      <c r="I2" s="55"/>
      <c r="J2" s="55"/>
      <c r="K2" s="56">
        <v>4</v>
      </c>
      <c r="L2" s="56">
        <v>781</v>
      </c>
      <c r="M2" s="57">
        <v>195.25</v>
      </c>
      <c r="N2" s="58">
        <v>13</v>
      </c>
      <c r="O2" s="59">
        <v>208.25</v>
      </c>
    </row>
    <row r="3" spans="1:17" x14ac:dyDescent="0.3">
      <c r="A3" s="14" t="s">
        <v>62</v>
      </c>
      <c r="B3" s="15" t="s">
        <v>162</v>
      </c>
      <c r="C3" s="16">
        <v>44758</v>
      </c>
      <c r="D3" s="17" t="s">
        <v>163</v>
      </c>
      <c r="E3" s="18">
        <v>197</v>
      </c>
      <c r="F3" s="18">
        <v>197</v>
      </c>
      <c r="G3" s="18">
        <v>198</v>
      </c>
      <c r="H3" s="18">
        <v>193</v>
      </c>
      <c r="I3" s="18"/>
      <c r="J3" s="18"/>
      <c r="K3" s="21">
        <v>4</v>
      </c>
      <c r="L3" s="21">
        <v>785</v>
      </c>
      <c r="M3" s="22">
        <v>196.25</v>
      </c>
      <c r="N3" s="23">
        <v>7</v>
      </c>
      <c r="O3" s="24">
        <v>203.25</v>
      </c>
    </row>
    <row r="4" spans="1:17" x14ac:dyDescent="0.3">
      <c r="A4" s="14" t="s">
        <v>62</v>
      </c>
      <c r="B4" s="78" t="s">
        <v>162</v>
      </c>
      <c r="C4" s="16">
        <v>44793</v>
      </c>
      <c r="D4" s="17" t="s">
        <v>163</v>
      </c>
      <c r="E4" s="18">
        <v>199</v>
      </c>
      <c r="F4" s="18">
        <v>193</v>
      </c>
      <c r="G4" s="18">
        <v>196</v>
      </c>
      <c r="H4" s="18">
        <v>193.01</v>
      </c>
      <c r="I4" s="18">
        <v>196</v>
      </c>
      <c r="J4" s="18">
        <v>192</v>
      </c>
      <c r="K4" s="21">
        <v>6</v>
      </c>
      <c r="L4" s="21">
        <v>1169.01</v>
      </c>
      <c r="M4" s="22">
        <v>194.83500000000001</v>
      </c>
      <c r="N4" s="23">
        <v>24</v>
      </c>
      <c r="O4" s="24">
        <v>218.83500000000001</v>
      </c>
    </row>
    <row r="5" spans="1:17" x14ac:dyDescent="0.3">
      <c r="A5" s="14" t="s">
        <v>62</v>
      </c>
      <c r="B5" s="15" t="s">
        <v>162</v>
      </c>
      <c r="C5" s="16">
        <v>44821</v>
      </c>
      <c r="D5" s="17" t="s">
        <v>163</v>
      </c>
      <c r="E5" s="18">
        <v>198</v>
      </c>
      <c r="F5" s="18">
        <v>197</v>
      </c>
      <c r="G5" s="18">
        <v>197.01300000000001</v>
      </c>
      <c r="H5" s="18">
        <v>197</v>
      </c>
      <c r="I5" s="18"/>
      <c r="J5" s="18"/>
      <c r="K5" s="21">
        <v>4</v>
      </c>
      <c r="L5" s="21">
        <v>789.01300000000003</v>
      </c>
      <c r="M5" s="22">
        <v>197.25325000000001</v>
      </c>
      <c r="N5" s="23">
        <v>7</v>
      </c>
      <c r="O5" s="24">
        <v>204.25325000000001</v>
      </c>
    </row>
    <row r="6" spans="1:17" x14ac:dyDescent="0.3">
      <c r="A6" s="60"/>
      <c r="B6" s="30"/>
      <c r="C6" s="31"/>
      <c r="D6" s="32"/>
      <c r="E6" s="33"/>
      <c r="F6" s="33"/>
      <c r="G6" s="33"/>
      <c r="H6" s="33"/>
      <c r="I6" s="33"/>
      <c r="J6" s="33"/>
      <c r="K6" s="34"/>
      <c r="L6" s="34"/>
      <c r="M6" s="35"/>
      <c r="N6" s="36"/>
      <c r="O6" s="37"/>
    </row>
    <row r="7" spans="1:17" x14ac:dyDescent="0.3">
      <c r="K7" s="8">
        <f>SUM(K2:K6)</f>
        <v>18</v>
      </c>
      <c r="L7" s="8">
        <f>SUM(L2:L6)</f>
        <v>3524.0230000000001</v>
      </c>
      <c r="M7" s="7">
        <f>SUM(L7/K7)</f>
        <v>195.77905555555557</v>
      </c>
      <c r="N7" s="8">
        <f>SUM(N2:N6)</f>
        <v>51</v>
      </c>
      <c r="O7" s="12">
        <f>SUM(M7+N7)</f>
        <v>246.77905555555557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6:C6 E6:J6" name="Range1_32_1"/>
    <protectedRange algorithmName="SHA-512" hashValue="ON39YdpmFHfN9f47KpiRvqrKx0V9+erV1CNkpWzYhW/Qyc6aT8rEyCrvauWSYGZK2ia3o7vd3akF07acHAFpOA==" saltValue="yVW9XmDwTqEnmpSGai0KYg==" spinCount="100000" sqref="D6" name="Range1_1_32_1"/>
    <protectedRange algorithmName="SHA-512" hashValue="ON39YdpmFHfN9f47KpiRvqrKx0V9+erV1CNkpWzYhW/Qyc6aT8rEyCrvauWSYGZK2ia3o7vd3akF07acHAFpOA==" saltValue="yVW9XmDwTqEnmpSGai0KYg==" spinCount="100000" sqref="B2:C2 E2:J2" name="Range1_26"/>
    <protectedRange algorithmName="SHA-512" hashValue="ON39YdpmFHfN9f47KpiRvqrKx0V9+erV1CNkpWzYhW/Qyc6aT8rEyCrvauWSYGZK2ia3o7vd3akF07acHAFpOA==" saltValue="yVW9XmDwTqEnmpSGai0KYg==" spinCount="100000" sqref="D2" name="Range1_1_26"/>
    <protectedRange algorithmName="SHA-512" hashValue="ON39YdpmFHfN9f47KpiRvqrKx0V9+erV1CNkpWzYhW/Qyc6aT8rEyCrvauWSYGZK2ia3o7vd3akF07acHAFpOA==" saltValue="yVW9XmDwTqEnmpSGai0KYg==" spinCount="100000" sqref="I3:J3 C3" name="Range1_6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B3" name="Range1_2_1_1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B4:C4 I4:J4" name="Range1_6_1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E5:J5 B5:C5" name="Range1_38"/>
    <protectedRange algorithmName="SHA-512" hashValue="ON39YdpmFHfN9f47KpiRvqrKx0V9+erV1CNkpWzYhW/Qyc6aT8rEyCrvauWSYGZK2ia3o7vd3akF07acHAFpOA==" saltValue="yVW9XmDwTqEnmpSGai0KYg==" spinCount="100000" sqref="D5" name="Range1_1_30"/>
  </protectedRanges>
  <conditionalFormatting sqref="E6:J6">
    <cfRule type="cellIs" dxfId="4885" priority="35" operator="equal">
      <formula>200</formula>
    </cfRule>
  </conditionalFormatting>
  <conditionalFormatting sqref="F6">
    <cfRule type="top10" dxfId="4884" priority="115" rank="1"/>
  </conditionalFormatting>
  <conditionalFormatting sqref="G6">
    <cfRule type="top10" dxfId="4883" priority="117" rank="1"/>
  </conditionalFormatting>
  <conditionalFormatting sqref="H6">
    <cfRule type="top10" dxfId="4882" priority="119" rank="1"/>
  </conditionalFormatting>
  <conditionalFormatting sqref="I6">
    <cfRule type="top10" dxfId="4881" priority="121" rank="1"/>
  </conditionalFormatting>
  <conditionalFormatting sqref="J6">
    <cfRule type="top10" dxfId="4880" priority="123" rank="1"/>
  </conditionalFormatting>
  <conditionalFormatting sqref="E6">
    <cfRule type="top10" dxfId="4879" priority="125" rank="1"/>
  </conditionalFormatting>
  <conditionalFormatting sqref="I2">
    <cfRule type="top10" dxfId="4878" priority="22" rank="1"/>
  </conditionalFormatting>
  <conditionalFormatting sqref="H2">
    <cfRule type="top10" dxfId="4877" priority="23" rank="1"/>
  </conditionalFormatting>
  <conditionalFormatting sqref="G2">
    <cfRule type="top10" dxfId="4876" priority="24" rank="1"/>
  </conditionalFormatting>
  <conditionalFormatting sqref="F2">
    <cfRule type="top10" dxfId="4875" priority="25" rank="1"/>
  </conditionalFormatting>
  <conditionalFormatting sqref="E2">
    <cfRule type="top10" dxfId="4874" priority="26" rank="1"/>
  </conditionalFormatting>
  <conditionalFormatting sqref="J2">
    <cfRule type="top10" dxfId="4873" priority="27" rank="1"/>
  </conditionalFormatting>
  <conditionalFormatting sqref="E2:J2">
    <cfRule type="cellIs" dxfId="4872" priority="21" operator="equal">
      <formula>200</formula>
    </cfRule>
  </conditionalFormatting>
  <conditionalFormatting sqref="I3">
    <cfRule type="top10" dxfId="4871" priority="19" rank="1"/>
  </conditionalFormatting>
  <conditionalFormatting sqref="J3">
    <cfRule type="top10" dxfId="4870" priority="20" rank="1"/>
  </conditionalFormatting>
  <conditionalFormatting sqref="F3">
    <cfRule type="top10" dxfId="4869" priority="15" rank="1"/>
  </conditionalFormatting>
  <conditionalFormatting sqref="G3">
    <cfRule type="top10" dxfId="4868" priority="16" rank="1"/>
  </conditionalFormatting>
  <conditionalFormatting sqref="H3">
    <cfRule type="top10" dxfId="4867" priority="17" rank="1"/>
  </conditionalFormatting>
  <conditionalFormatting sqref="E3">
    <cfRule type="top10" dxfId="4866" priority="18" rank="1"/>
  </conditionalFormatting>
  <conditionalFormatting sqref="F4">
    <cfRule type="top10" dxfId="4865" priority="12" rank="1"/>
  </conditionalFormatting>
  <conditionalFormatting sqref="I4">
    <cfRule type="top10" dxfId="4864" priority="9" rank="1"/>
    <cfRule type="top10" dxfId="4863" priority="14" rank="1"/>
  </conditionalFormatting>
  <conditionalFormatting sqref="E4">
    <cfRule type="top10" dxfId="4862" priority="13" rank="1"/>
  </conditionalFormatting>
  <conditionalFormatting sqref="G4">
    <cfRule type="top10" dxfId="4861" priority="11" rank="1"/>
  </conditionalFormatting>
  <conditionalFormatting sqref="H4">
    <cfRule type="top10" dxfId="4860" priority="10" rank="1"/>
  </conditionalFormatting>
  <conditionalFormatting sqref="J4">
    <cfRule type="top10" dxfId="4859" priority="8" rank="1"/>
  </conditionalFormatting>
  <conditionalFormatting sqref="E4:J4">
    <cfRule type="cellIs" dxfId="4858" priority="7" operator="greaterThanOrEqual">
      <formula>200</formula>
    </cfRule>
  </conditionalFormatting>
  <conditionalFormatting sqref="J5">
    <cfRule type="top10" dxfId="4857" priority="1" rank="1"/>
  </conditionalFormatting>
  <conditionalFormatting sqref="I5">
    <cfRule type="top10" dxfId="4856" priority="2" rank="1"/>
  </conditionalFormatting>
  <conditionalFormatting sqref="H5">
    <cfRule type="top10" dxfId="4855" priority="3" rank="1"/>
  </conditionalFormatting>
  <conditionalFormatting sqref="G5">
    <cfRule type="top10" dxfId="4854" priority="4" rank="1"/>
  </conditionalFormatting>
  <conditionalFormatting sqref="F5">
    <cfRule type="top10" dxfId="4853" priority="5" rank="1"/>
  </conditionalFormatting>
  <conditionalFormatting sqref="E5">
    <cfRule type="top10" dxfId="4852" priority="6" rank="1"/>
  </conditionalFormatting>
  <hyperlinks>
    <hyperlink ref="Q1" location="'National Rankings'!A1" display="Back to Ranking" xr:uid="{B4EA5528-2C82-4B9F-9347-C2EE689C51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916936-6D0B-4F02-B782-BB9661067E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19521-AA4F-4EB9-B641-4D4FC525D4B9}">
  <dimension ref="A1:Q4"/>
  <sheetViews>
    <sheetView workbookViewId="0">
      <selection activeCell="B2" sqref="B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208</v>
      </c>
      <c r="C2" s="16">
        <v>44751</v>
      </c>
      <c r="D2" s="17" t="s">
        <v>201</v>
      </c>
      <c r="E2" s="18">
        <v>200</v>
      </c>
      <c r="F2" s="18">
        <v>197</v>
      </c>
      <c r="G2" s="18">
        <v>198</v>
      </c>
      <c r="H2" s="18"/>
      <c r="I2" s="18"/>
      <c r="J2" s="18"/>
      <c r="K2" s="21">
        <v>3</v>
      </c>
      <c r="L2" s="21">
        <v>595</v>
      </c>
      <c r="M2" s="22">
        <v>198.33333333333334</v>
      </c>
      <c r="N2" s="23">
        <v>9</v>
      </c>
      <c r="O2" s="24">
        <v>207.33333333333334</v>
      </c>
    </row>
    <row r="4" spans="1:17" x14ac:dyDescent="0.3">
      <c r="K4" s="8">
        <f>SUM(K2:K3)</f>
        <v>3</v>
      </c>
      <c r="L4" s="8">
        <f>SUM(L2:L3)</f>
        <v>595</v>
      </c>
      <c r="M4" s="7">
        <f>SUM(L4/K4)</f>
        <v>198.33333333333334</v>
      </c>
      <c r="N4" s="8">
        <f>SUM(N2:N3)</f>
        <v>9</v>
      </c>
      <c r="O4" s="12">
        <f>SUM(M4+N4)</f>
        <v>207.33333333333334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6"/>
    <protectedRange algorithmName="SHA-512" hashValue="ON39YdpmFHfN9f47KpiRvqrKx0V9+erV1CNkpWzYhW/Qyc6aT8rEyCrvauWSYGZK2ia3o7vd3akF07acHAFpOA==" saltValue="yVW9XmDwTqEnmpSGai0KYg==" spinCount="100000" sqref="D2" name="Range1_1_13"/>
  </protectedRanges>
  <conditionalFormatting sqref="E2">
    <cfRule type="top10" dxfId="4851" priority="6" rank="1"/>
  </conditionalFormatting>
  <conditionalFormatting sqref="F2">
    <cfRule type="top10" dxfId="4850" priority="5" rank="1"/>
  </conditionalFormatting>
  <conditionalFormatting sqref="G2">
    <cfRule type="top10" dxfId="4849" priority="4" rank="1"/>
  </conditionalFormatting>
  <conditionalFormatting sqref="H2">
    <cfRule type="top10" dxfId="4848" priority="3" rank="1"/>
  </conditionalFormatting>
  <conditionalFormatting sqref="I2">
    <cfRule type="top10" dxfId="4847" priority="2" rank="1"/>
  </conditionalFormatting>
  <conditionalFormatting sqref="J2">
    <cfRule type="top10" dxfId="4846" priority="1" rank="1"/>
  </conditionalFormatting>
  <hyperlinks>
    <hyperlink ref="Q1" location="'National Rankings'!A1" display="Back to Ranking" xr:uid="{20250F19-A853-406F-8684-9956977B27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12A70D-6FCA-45B7-B49F-6BE90D09EBC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52E25-DAD2-4C30-A740-9C26AB036C54}">
  <sheetPr codeName="Sheet104"/>
  <dimension ref="A1:Q9"/>
  <sheetViews>
    <sheetView workbookViewId="0">
      <selection activeCell="A7" sqref="A7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134</v>
      </c>
      <c r="C2" s="16">
        <v>44688</v>
      </c>
      <c r="D2" s="17" t="s">
        <v>52</v>
      </c>
      <c r="E2" s="18">
        <v>191</v>
      </c>
      <c r="F2" s="18">
        <v>192</v>
      </c>
      <c r="G2" s="18">
        <v>194</v>
      </c>
      <c r="H2" s="18">
        <v>195</v>
      </c>
      <c r="I2" s="18"/>
      <c r="J2" s="18"/>
      <c r="K2" s="21">
        <v>4</v>
      </c>
      <c r="L2" s="21">
        <v>772</v>
      </c>
      <c r="M2" s="22">
        <v>193</v>
      </c>
      <c r="N2" s="23">
        <v>2</v>
      </c>
      <c r="O2" s="24">
        <v>195</v>
      </c>
    </row>
    <row r="3" spans="1:17" x14ac:dyDescent="0.3">
      <c r="A3" s="43" t="s">
        <v>22</v>
      </c>
      <c r="B3" s="15" t="s">
        <v>134</v>
      </c>
      <c r="C3" s="16">
        <v>44716</v>
      </c>
      <c r="D3" s="17" t="s">
        <v>52</v>
      </c>
      <c r="E3" s="18">
        <v>193</v>
      </c>
      <c r="F3" s="18">
        <v>198.01</v>
      </c>
      <c r="G3" s="18">
        <v>194</v>
      </c>
      <c r="H3" s="18">
        <v>195</v>
      </c>
      <c r="I3" s="18"/>
      <c r="J3" s="18"/>
      <c r="K3" s="21">
        <v>4</v>
      </c>
      <c r="L3" s="21">
        <v>780.01</v>
      </c>
      <c r="M3" s="22">
        <v>195.0025</v>
      </c>
      <c r="N3" s="23">
        <v>5</v>
      </c>
      <c r="O3" s="24">
        <v>200.0025</v>
      </c>
    </row>
    <row r="4" spans="1:17" x14ac:dyDescent="0.3">
      <c r="A4" s="14" t="s">
        <v>37</v>
      </c>
      <c r="B4" s="15" t="s">
        <v>134</v>
      </c>
      <c r="C4" s="16">
        <v>44779</v>
      </c>
      <c r="D4" s="17" t="s">
        <v>52</v>
      </c>
      <c r="E4" s="18">
        <v>194</v>
      </c>
      <c r="F4" s="18">
        <v>193</v>
      </c>
      <c r="G4" s="18">
        <v>189</v>
      </c>
      <c r="H4" s="18">
        <v>193</v>
      </c>
      <c r="I4" s="18"/>
      <c r="J4" s="18"/>
      <c r="K4" s="21">
        <v>4</v>
      </c>
      <c r="L4" s="21">
        <v>769</v>
      </c>
      <c r="M4" s="22">
        <v>192.25</v>
      </c>
      <c r="N4" s="23">
        <v>2</v>
      </c>
      <c r="O4" s="24">
        <v>194.25</v>
      </c>
    </row>
    <row r="5" spans="1:17" x14ac:dyDescent="0.3">
      <c r="A5" s="14" t="s">
        <v>37</v>
      </c>
      <c r="B5" s="15" t="s">
        <v>134</v>
      </c>
      <c r="C5" s="16">
        <v>44807</v>
      </c>
      <c r="D5" s="17" t="s">
        <v>241</v>
      </c>
      <c r="E5" s="18">
        <v>195</v>
      </c>
      <c r="F5" s="18">
        <v>199</v>
      </c>
      <c r="G5" s="18">
        <v>194</v>
      </c>
      <c r="H5" s="18">
        <v>191</v>
      </c>
      <c r="I5" s="18">
        <v>195</v>
      </c>
      <c r="J5" s="18">
        <v>191</v>
      </c>
      <c r="K5" s="21">
        <v>6</v>
      </c>
      <c r="L5" s="21">
        <v>1165</v>
      </c>
      <c r="M5" s="22">
        <v>194.16666666666666</v>
      </c>
      <c r="N5" s="23">
        <v>4</v>
      </c>
      <c r="O5" s="24">
        <v>198.16666666666666</v>
      </c>
    </row>
    <row r="6" spans="1:17" x14ac:dyDescent="0.3">
      <c r="A6" s="14" t="s">
        <v>37</v>
      </c>
      <c r="B6" s="15" t="s">
        <v>134</v>
      </c>
      <c r="C6" s="16">
        <v>44828</v>
      </c>
      <c r="D6" s="17" t="s">
        <v>255</v>
      </c>
      <c r="E6" s="18">
        <v>193</v>
      </c>
      <c r="F6" s="18">
        <v>192</v>
      </c>
      <c r="G6" s="18">
        <v>195</v>
      </c>
      <c r="H6" s="18">
        <v>195</v>
      </c>
      <c r="I6" s="18"/>
      <c r="J6" s="18"/>
      <c r="K6" s="21">
        <v>4</v>
      </c>
      <c r="L6" s="21">
        <v>775</v>
      </c>
      <c r="M6" s="22">
        <v>193.75</v>
      </c>
      <c r="N6" s="23">
        <v>2</v>
      </c>
      <c r="O6" s="24">
        <v>195.75</v>
      </c>
    </row>
    <row r="7" spans="1:17" x14ac:dyDescent="0.3">
      <c r="A7" s="14" t="s">
        <v>37</v>
      </c>
      <c r="B7" s="15" t="s">
        <v>134</v>
      </c>
      <c r="C7" s="16">
        <v>44877</v>
      </c>
      <c r="D7" s="17" t="s">
        <v>255</v>
      </c>
      <c r="E7" s="18">
        <v>194</v>
      </c>
      <c r="F7" s="18">
        <v>198</v>
      </c>
      <c r="G7" s="18">
        <v>195</v>
      </c>
      <c r="H7" s="18">
        <v>191</v>
      </c>
      <c r="I7" s="18"/>
      <c r="J7" s="18"/>
      <c r="K7" s="21">
        <v>4</v>
      </c>
      <c r="L7" s="21">
        <v>778</v>
      </c>
      <c r="M7" s="22">
        <v>194.5</v>
      </c>
      <c r="N7" s="23">
        <v>2</v>
      </c>
      <c r="O7" s="24">
        <v>196.5</v>
      </c>
    </row>
    <row r="9" spans="1:17" x14ac:dyDescent="0.3">
      <c r="K9" s="8">
        <f>SUM(K2:K8)</f>
        <v>26</v>
      </c>
      <c r="L9" s="8">
        <f>SUM(L2:L8)</f>
        <v>5039.01</v>
      </c>
      <c r="M9" s="7">
        <f>SUM(L9/K9)</f>
        <v>193.80807692307692</v>
      </c>
      <c r="N9" s="8">
        <f>SUM(N2:N8)</f>
        <v>17</v>
      </c>
      <c r="O9" s="12">
        <f>SUM(M9+N9)</f>
        <v>210.80807692307692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4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B3:C3 E3:J3" name="Range1_27"/>
    <protectedRange algorithmName="SHA-512" hashValue="ON39YdpmFHfN9f47KpiRvqrKx0V9+erV1CNkpWzYhW/Qyc6aT8rEyCrvauWSYGZK2ia3o7vd3akF07acHAFpOA==" saltValue="yVW9XmDwTqEnmpSGai0KYg==" spinCount="100000" sqref="D3" name="Range1_1_27"/>
    <protectedRange algorithmName="SHA-512" hashValue="ON39YdpmFHfN9f47KpiRvqrKx0V9+erV1CNkpWzYhW/Qyc6aT8rEyCrvauWSYGZK2ia3o7vd3akF07acHAFpOA==" saltValue="yVW9XmDwTqEnmpSGai0KYg==" spinCount="100000" sqref="B4:C4 I4:J4" name="Range1_5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E5:J5 B5:C5" name="Range1_7_2_2"/>
    <protectedRange algorithmName="SHA-512" hashValue="ON39YdpmFHfN9f47KpiRvqrKx0V9+erV1CNkpWzYhW/Qyc6aT8rEyCrvauWSYGZK2ia3o7vd3akF07acHAFpOA==" saltValue="yVW9XmDwTqEnmpSGai0KYg==" spinCount="100000" sqref="D5" name="Range1_1_5_2_2"/>
    <protectedRange algorithmName="SHA-512" hashValue="ON39YdpmFHfN9f47KpiRvqrKx0V9+erV1CNkpWzYhW/Qyc6aT8rEyCrvauWSYGZK2ia3o7vd3akF07acHAFpOA==" saltValue="yVW9XmDwTqEnmpSGai0KYg==" spinCount="100000" sqref="E6:J6 B6:C6" name="Range1_2_1"/>
    <protectedRange algorithmName="SHA-512" hashValue="ON39YdpmFHfN9f47KpiRvqrKx0V9+erV1CNkpWzYhW/Qyc6aT8rEyCrvauWSYGZK2ia3o7vd3akF07acHAFpOA==" saltValue="yVW9XmDwTqEnmpSGai0KYg==" spinCount="100000" sqref="D6" name="Range1_1_1_2"/>
    <protectedRange algorithmName="SHA-512" hashValue="ON39YdpmFHfN9f47KpiRvqrKx0V9+erV1CNkpWzYhW/Qyc6aT8rEyCrvauWSYGZK2ia3o7vd3akF07acHAFpOA==" saltValue="yVW9XmDwTqEnmpSGai0KYg==" spinCount="100000" sqref="I7:J7 B7:C7" name="Range1"/>
    <protectedRange algorithmName="SHA-512" hashValue="ON39YdpmFHfN9f47KpiRvqrKx0V9+erV1CNkpWzYhW/Qyc6aT8rEyCrvauWSYGZK2ia3o7vd3akF07acHAFpOA==" saltValue="yVW9XmDwTqEnmpSGai0KYg==" spinCount="100000" sqref="D7" name="Range1_1"/>
    <protectedRange algorithmName="SHA-512" hashValue="ON39YdpmFHfN9f47KpiRvqrKx0V9+erV1CNkpWzYhW/Qyc6aT8rEyCrvauWSYGZK2ia3o7vd3akF07acHAFpOA==" saltValue="yVW9XmDwTqEnmpSGai0KYg==" spinCount="100000" sqref="E7:H7" name="Range1_3"/>
  </protectedRanges>
  <conditionalFormatting sqref="J2">
    <cfRule type="top10" dxfId="4845" priority="34" rank="1"/>
  </conditionalFormatting>
  <conditionalFormatting sqref="I2">
    <cfRule type="top10" dxfId="4844" priority="35" rank="1"/>
  </conditionalFormatting>
  <conditionalFormatting sqref="H2">
    <cfRule type="top10" dxfId="4843" priority="36" rank="1"/>
  </conditionalFormatting>
  <conditionalFormatting sqref="G2">
    <cfRule type="top10" dxfId="4842" priority="37" rank="1"/>
  </conditionalFormatting>
  <conditionalFormatting sqref="F2">
    <cfRule type="top10" dxfId="4841" priority="38" rank="1"/>
  </conditionalFormatting>
  <conditionalFormatting sqref="E2">
    <cfRule type="top10" dxfId="4840" priority="39" rank="1"/>
  </conditionalFormatting>
  <conditionalFormatting sqref="E3:J3">
    <cfRule type="cellIs" dxfId="4839" priority="33" operator="equal">
      <formula>200</formula>
    </cfRule>
  </conditionalFormatting>
  <conditionalFormatting sqref="F3">
    <cfRule type="top10" dxfId="4838" priority="27" rank="1"/>
  </conditionalFormatting>
  <conditionalFormatting sqref="G3">
    <cfRule type="top10" dxfId="4837" priority="28" rank="1"/>
  </conditionalFormatting>
  <conditionalFormatting sqref="H3">
    <cfRule type="top10" dxfId="4836" priority="29" rank="1"/>
  </conditionalFormatting>
  <conditionalFormatting sqref="I3">
    <cfRule type="top10" dxfId="4835" priority="30" rank="1"/>
  </conditionalFormatting>
  <conditionalFormatting sqref="J3">
    <cfRule type="top10" dxfId="4834" priority="31" rank="1"/>
  </conditionalFormatting>
  <conditionalFormatting sqref="E3">
    <cfRule type="top10" dxfId="4833" priority="32" rank="1"/>
  </conditionalFormatting>
  <conditionalFormatting sqref="F4">
    <cfRule type="top10" dxfId="4832" priority="24" rank="1"/>
  </conditionalFormatting>
  <conditionalFormatting sqref="I4">
    <cfRule type="top10" dxfId="4831" priority="21" rank="1"/>
    <cfRule type="top10" dxfId="4830" priority="26" rank="1"/>
  </conditionalFormatting>
  <conditionalFormatting sqref="E4">
    <cfRule type="top10" dxfId="4829" priority="25" rank="1"/>
  </conditionalFormatting>
  <conditionalFormatting sqref="G4">
    <cfRule type="top10" dxfId="4828" priority="23" rank="1"/>
  </conditionalFormatting>
  <conditionalFormatting sqref="H4">
    <cfRule type="top10" dxfId="4827" priority="22" rank="1"/>
  </conditionalFormatting>
  <conditionalFormatting sqref="J4">
    <cfRule type="top10" dxfId="4826" priority="20" rank="1"/>
  </conditionalFormatting>
  <conditionalFormatting sqref="E4:J4">
    <cfRule type="cellIs" dxfId="4825" priority="19" operator="greaterThanOrEqual">
      <formula>200</formula>
    </cfRule>
  </conditionalFormatting>
  <conditionalFormatting sqref="I5">
    <cfRule type="top10" dxfId="4824" priority="18" rank="1"/>
  </conditionalFormatting>
  <conditionalFormatting sqref="H5">
    <cfRule type="top10" dxfId="4823" priority="14" rank="1"/>
  </conditionalFormatting>
  <conditionalFormatting sqref="J5">
    <cfRule type="top10" dxfId="4822" priority="15" rank="1"/>
  </conditionalFormatting>
  <conditionalFormatting sqref="G5">
    <cfRule type="top10" dxfId="4821" priority="17" rank="1"/>
  </conditionalFormatting>
  <conditionalFormatting sqref="F5">
    <cfRule type="top10" dxfId="4820" priority="16" rank="1"/>
  </conditionalFormatting>
  <conditionalFormatting sqref="E5">
    <cfRule type="top10" dxfId="4819" priority="13" rank="1"/>
  </conditionalFormatting>
  <conditionalFormatting sqref="E6">
    <cfRule type="top10" dxfId="4818" priority="12" rank="1"/>
  </conditionalFormatting>
  <conditionalFormatting sqref="F6">
    <cfRule type="top10" dxfId="4817" priority="11" rank="1"/>
  </conditionalFormatting>
  <conditionalFormatting sqref="G6">
    <cfRule type="top10" dxfId="4816" priority="10" rank="1"/>
  </conditionalFormatting>
  <conditionalFormatting sqref="H6">
    <cfRule type="top10" dxfId="4815" priority="9" rank="1"/>
  </conditionalFormatting>
  <conditionalFormatting sqref="I6">
    <cfRule type="top10" dxfId="4814" priority="8" rank="1"/>
  </conditionalFormatting>
  <conditionalFormatting sqref="J6">
    <cfRule type="top10" dxfId="4813" priority="7" rank="1"/>
  </conditionalFormatting>
  <conditionalFormatting sqref="F7">
    <cfRule type="top10" dxfId="4812" priority="1" rank="1"/>
  </conditionalFormatting>
  <conditionalFormatting sqref="G7">
    <cfRule type="top10" dxfId="4811" priority="2" rank="1"/>
  </conditionalFormatting>
  <conditionalFormatting sqref="H7">
    <cfRule type="top10" dxfId="4810" priority="3" rank="1"/>
  </conditionalFormatting>
  <conditionalFormatting sqref="I7">
    <cfRule type="top10" dxfId="4809" priority="4" rank="1"/>
  </conditionalFormatting>
  <conditionalFormatting sqref="J7">
    <cfRule type="top10" dxfId="4808" priority="5" rank="1"/>
  </conditionalFormatting>
  <conditionalFormatting sqref="E7">
    <cfRule type="top10" dxfId="4807" priority="6" rank="1"/>
  </conditionalFormatting>
  <hyperlinks>
    <hyperlink ref="Q1" location="'National Rankings'!A1" display="Back to Ranking" xr:uid="{2272D0EA-3439-4611-82C0-FF394947D86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3CC4F5-234C-4FC7-9F62-C876F9CD84E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61278-DF76-4A52-BEBD-B856543BBBCD}">
  <sheetPr codeName="Sheet105"/>
  <dimension ref="A1:Q10"/>
  <sheetViews>
    <sheetView workbookViewId="0">
      <selection activeCell="A8" sqref="A8:O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135</v>
      </c>
      <c r="C2" s="16">
        <v>44695</v>
      </c>
      <c r="D2" s="17" t="s">
        <v>81</v>
      </c>
      <c r="E2" s="18">
        <v>185</v>
      </c>
      <c r="F2" s="18">
        <v>171</v>
      </c>
      <c r="G2" s="18">
        <v>188</v>
      </c>
      <c r="H2" s="18">
        <v>177</v>
      </c>
      <c r="I2" s="18"/>
      <c r="J2" s="18"/>
      <c r="K2" s="21">
        <v>4</v>
      </c>
      <c r="L2" s="21">
        <v>721</v>
      </c>
      <c r="M2" s="22">
        <v>180.25</v>
      </c>
      <c r="N2" s="23">
        <v>2</v>
      </c>
      <c r="O2" s="24">
        <v>182.25</v>
      </c>
    </row>
    <row r="3" spans="1:17" x14ac:dyDescent="0.3">
      <c r="A3" s="43" t="s">
        <v>22</v>
      </c>
      <c r="B3" s="15" t="s">
        <v>164</v>
      </c>
      <c r="C3" s="16">
        <v>44716</v>
      </c>
      <c r="D3" s="17" t="s">
        <v>149</v>
      </c>
      <c r="E3" s="18">
        <v>186</v>
      </c>
      <c r="F3" s="18">
        <v>191</v>
      </c>
      <c r="G3" s="18">
        <v>187</v>
      </c>
      <c r="H3" s="18">
        <v>194</v>
      </c>
      <c r="I3" s="18"/>
      <c r="J3" s="18"/>
      <c r="K3" s="21">
        <f>COUNT(E3:J3)</f>
        <v>4</v>
      </c>
      <c r="L3" s="21">
        <f>SUM(E3:J3)</f>
        <v>758</v>
      </c>
      <c r="M3" s="22">
        <f>IFERROR(L3/K3,0)</f>
        <v>189.5</v>
      </c>
      <c r="N3" s="23">
        <v>2</v>
      </c>
      <c r="O3" s="24">
        <f>SUM(M3+N3)</f>
        <v>191.5</v>
      </c>
    </row>
    <row r="4" spans="1:17" x14ac:dyDescent="0.3">
      <c r="A4" s="14" t="s">
        <v>62</v>
      </c>
      <c r="B4" s="15" t="s">
        <v>164</v>
      </c>
      <c r="C4" s="16">
        <v>44752</v>
      </c>
      <c r="D4" s="17" t="s">
        <v>82</v>
      </c>
      <c r="E4" s="18">
        <v>192</v>
      </c>
      <c r="F4" s="18">
        <v>182</v>
      </c>
      <c r="G4" s="18">
        <v>189</v>
      </c>
      <c r="H4" s="18">
        <v>192</v>
      </c>
      <c r="I4" s="18"/>
      <c r="J4" s="18"/>
      <c r="K4" s="21">
        <v>4</v>
      </c>
      <c r="L4" s="21">
        <v>755</v>
      </c>
      <c r="M4" s="22">
        <v>188.75</v>
      </c>
      <c r="N4" s="23">
        <v>2</v>
      </c>
      <c r="O4" s="24">
        <v>190.75</v>
      </c>
    </row>
    <row r="5" spans="1:17" x14ac:dyDescent="0.3">
      <c r="A5" s="14" t="s">
        <v>62</v>
      </c>
      <c r="B5" s="15" t="s">
        <v>164</v>
      </c>
      <c r="C5" s="16">
        <v>44769</v>
      </c>
      <c r="D5" s="17" t="s">
        <v>82</v>
      </c>
      <c r="E5" s="18">
        <v>191</v>
      </c>
      <c r="F5" s="18">
        <v>192</v>
      </c>
      <c r="G5" s="18">
        <v>185</v>
      </c>
      <c r="H5" s="18">
        <v>189</v>
      </c>
      <c r="I5" s="18"/>
      <c r="J5" s="18"/>
      <c r="K5" s="21">
        <v>4</v>
      </c>
      <c r="L5" s="21">
        <v>757</v>
      </c>
      <c r="M5" s="22">
        <v>189.25</v>
      </c>
      <c r="N5" s="23">
        <v>2</v>
      </c>
      <c r="O5" s="24">
        <v>191.25</v>
      </c>
    </row>
    <row r="6" spans="1:17" x14ac:dyDescent="0.3">
      <c r="A6" s="14" t="s">
        <v>62</v>
      </c>
      <c r="B6" s="15" t="s">
        <v>164</v>
      </c>
      <c r="C6" s="16">
        <v>44779</v>
      </c>
      <c r="D6" s="17" t="s">
        <v>81</v>
      </c>
      <c r="E6" s="18">
        <v>191</v>
      </c>
      <c r="F6" s="18">
        <v>193</v>
      </c>
      <c r="G6" s="18">
        <v>197</v>
      </c>
      <c r="H6" s="18">
        <v>197.001</v>
      </c>
      <c r="I6" s="18"/>
      <c r="J6" s="18"/>
      <c r="K6" s="21">
        <v>4</v>
      </c>
      <c r="L6" s="21">
        <v>778.00099999999998</v>
      </c>
      <c r="M6" s="22">
        <v>194.50024999999999</v>
      </c>
      <c r="N6" s="23">
        <v>2</v>
      </c>
      <c r="O6" s="24">
        <v>196.50024999999999</v>
      </c>
    </row>
    <row r="7" spans="1:17" x14ac:dyDescent="0.3">
      <c r="A7" s="14" t="s">
        <v>62</v>
      </c>
      <c r="B7" s="79" t="s">
        <v>164</v>
      </c>
      <c r="C7" s="16">
        <v>44793</v>
      </c>
      <c r="D7" s="17" t="s">
        <v>79</v>
      </c>
      <c r="E7" s="18">
        <v>200</v>
      </c>
      <c r="F7" s="18">
        <v>196</v>
      </c>
      <c r="G7" s="18">
        <v>191</v>
      </c>
      <c r="H7" s="18">
        <v>194</v>
      </c>
      <c r="I7" s="18">
        <v>198</v>
      </c>
      <c r="J7" s="18">
        <v>198</v>
      </c>
      <c r="K7" s="21">
        <v>6</v>
      </c>
      <c r="L7" s="21">
        <v>1177</v>
      </c>
      <c r="M7" s="22">
        <v>196.16666666666666</v>
      </c>
      <c r="N7" s="23">
        <v>4</v>
      </c>
      <c r="O7" s="24">
        <v>200.16666666666666</v>
      </c>
    </row>
    <row r="8" spans="1:17" x14ac:dyDescent="0.3">
      <c r="A8" s="14" t="s">
        <v>62</v>
      </c>
      <c r="B8" s="15" t="s">
        <v>164</v>
      </c>
      <c r="C8" s="16">
        <v>44815</v>
      </c>
      <c r="D8" s="17" t="s">
        <v>82</v>
      </c>
      <c r="E8" s="18">
        <v>192</v>
      </c>
      <c r="F8" s="18">
        <v>199</v>
      </c>
      <c r="G8" s="18">
        <v>197</v>
      </c>
      <c r="H8" s="18">
        <v>195</v>
      </c>
      <c r="I8" s="18">
        <v>198</v>
      </c>
      <c r="J8" s="18">
        <v>198</v>
      </c>
      <c r="K8" s="21">
        <v>6</v>
      </c>
      <c r="L8" s="21">
        <v>1179</v>
      </c>
      <c r="M8" s="22">
        <v>196.5</v>
      </c>
      <c r="N8" s="23">
        <v>4</v>
      </c>
      <c r="O8" s="24">
        <v>200.5</v>
      </c>
    </row>
    <row r="10" spans="1:17" x14ac:dyDescent="0.3">
      <c r="K10" s="8">
        <f>SUM(K2:K9)</f>
        <v>32</v>
      </c>
      <c r="L10" s="8">
        <f>SUM(L2:L9)</f>
        <v>6125.0010000000002</v>
      </c>
      <c r="M10" s="7">
        <f>SUM(L10/K10)</f>
        <v>191.40628125000001</v>
      </c>
      <c r="N10" s="8">
        <f>SUM(N2:N9)</f>
        <v>18</v>
      </c>
      <c r="O10" s="12">
        <f>SUM(M10+N10)</f>
        <v>209.40628125000001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4_1"/>
    <protectedRange algorithmName="SHA-512" hashValue="ON39YdpmFHfN9f47KpiRvqrKx0V9+erV1CNkpWzYhW/Qyc6aT8rEyCrvauWSYGZK2ia3o7vd3akF07acHAFpOA==" saltValue="yVW9XmDwTqEnmpSGai0KYg==" spinCount="100000" sqref="D2" name="Range1_1_9_1"/>
    <protectedRange algorithmName="SHA-512" hashValue="ON39YdpmFHfN9f47KpiRvqrKx0V9+erV1CNkpWzYhW/Qyc6aT8rEyCrvauWSYGZK2ia3o7vd3akF07acHAFpOA==" saltValue="yVW9XmDwTqEnmpSGai0KYg==" spinCount="100000" sqref="E3:J3 B3:C3" name="Range1_27"/>
    <protectedRange algorithmName="SHA-512" hashValue="ON39YdpmFHfN9f47KpiRvqrKx0V9+erV1CNkpWzYhW/Qyc6aT8rEyCrvauWSYGZK2ia3o7vd3akF07acHAFpOA==" saltValue="yVW9XmDwTqEnmpSGai0KYg==" spinCount="100000" sqref="D3" name="Range1_1_27"/>
    <protectedRange algorithmName="SHA-512" hashValue="ON39YdpmFHfN9f47KpiRvqrKx0V9+erV1CNkpWzYhW/Qyc6aT8rEyCrvauWSYGZK2ia3o7vd3akF07acHAFpOA==" saltValue="yVW9XmDwTqEnmpSGai0KYg==" spinCount="100000" sqref="B4:C4 I4:J4" name="Range1_4_3"/>
    <protectedRange algorithmName="SHA-512" hashValue="ON39YdpmFHfN9f47KpiRvqrKx0V9+erV1CNkpWzYhW/Qyc6aT8rEyCrvauWSYGZK2ia3o7vd3akF07acHAFpOA==" saltValue="yVW9XmDwTqEnmpSGai0KYg==" spinCount="100000" sqref="D4" name="Range1_1_2_4"/>
    <protectedRange algorithmName="SHA-512" hashValue="ON39YdpmFHfN9f47KpiRvqrKx0V9+erV1CNkpWzYhW/Qyc6aT8rEyCrvauWSYGZK2ia3o7vd3akF07acHAFpOA==" saltValue="yVW9XmDwTqEnmpSGai0KYg==" spinCount="100000" sqref="E4:H4" name="Range1_3_2_1"/>
    <protectedRange algorithmName="SHA-512" hashValue="ON39YdpmFHfN9f47KpiRvqrKx0V9+erV1CNkpWzYhW/Qyc6aT8rEyCrvauWSYGZK2ia3o7vd3akF07acHAFpOA==" saltValue="yVW9XmDwTqEnmpSGai0KYg==" spinCount="100000" sqref="E5:J5 B5:C5" name="Range1_4_1_1_1_2"/>
    <protectedRange algorithmName="SHA-512" hashValue="ON39YdpmFHfN9f47KpiRvqrKx0V9+erV1CNkpWzYhW/Qyc6aT8rEyCrvauWSYGZK2ia3o7vd3akF07acHAFpOA==" saltValue="yVW9XmDwTqEnmpSGai0KYg==" spinCount="100000" sqref="D5" name="Range1_1_4_1_1_1"/>
    <protectedRange algorithmName="SHA-512" hashValue="ON39YdpmFHfN9f47KpiRvqrKx0V9+erV1CNkpWzYhW/Qyc6aT8rEyCrvauWSYGZK2ia3o7vd3akF07acHAFpOA==" saltValue="yVW9XmDwTqEnmpSGai0KYg==" spinCount="100000" sqref="I6:J6 B6:C6" name="Range1_5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E6:H6" name="Range1_3_2"/>
    <protectedRange algorithmName="SHA-512" hashValue="ON39YdpmFHfN9f47KpiRvqrKx0V9+erV1CNkpWzYhW/Qyc6aT8rEyCrvauWSYGZK2ia3o7vd3akF07acHAFpOA==" saltValue="yVW9XmDwTqEnmpSGai0KYg==" spinCount="100000" sqref="I7:J7 B7:C7" name="Range1_6"/>
    <protectedRange algorithmName="SHA-512" hashValue="ON39YdpmFHfN9f47KpiRvqrKx0V9+erV1CNkpWzYhW/Qyc6aT8rEyCrvauWSYGZK2ia3o7vd3akF07acHAFpOA==" saltValue="yVW9XmDwTqEnmpSGai0KYg==" spinCount="100000" sqref="D7" name="Range1_1_4"/>
    <protectedRange algorithmName="SHA-512" hashValue="ON39YdpmFHfN9f47KpiRvqrKx0V9+erV1CNkpWzYhW/Qyc6aT8rEyCrvauWSYGZK2ia3o7vd3akF07acHAFpOA==" saltValue="yVW9XmDwTqEnmpSGai0KYg==" spinCount="100000" sqref="E7:H7" name="Range1_3_1"/>
    <protectedRange algorithmName="SHA-512" hashValue="ON39YdpmFHfN9f47KpiRvqrKx0V9+erV1CNkpWzYhW/Qyc6aT8rEyCrvauWSYGZK2ia3o7vd3akF07acHAFpOA==" saltValue="yVW9XmDwTqEnmpSGai0KYg==" spinCount="100000" sqref="B8:C8 I8:J8" name="Range1_4_2"/>
    <protectedRange algorithmName="SHA-512" hashValue="ON39YdpmFHfN9f47KpiRvqrKx0V9+erV1CNkpWzYhW/Qyc6aT8rEyCrvauWSYGZK2ia3o7vd3akF07acHAFpOA==" saltValue="yVW9XmDwTqEnmpSGai0KYg==" spinCount="100000" sqref="D8" name="Range1_1_2_2"/>
    <protectedRange algorithmName="SHA-512" hashValue="ON39YdpmFHfN9f47KpiRvqrKx0V9+erV1CNkpWzYhW/Qyc6aT8rEyCrvauWSYGZK2ia3o7vd3akF07acHAFpOA==" saltValue="yVW9XmDwTqEnmpSGai0KYg==" spinCount="100000" sqref="E8:H8" name="Range1_3_1_1"/>
  </protectedRanges>
  <conditionalFormatting sqref="J2">
    <cfRule type="top10" dxfId="4806" priority="43" rank="1"/>
  </conditionalFormatting>
  <conditionalFormatting sqref="I2">
    <cfRule type="top10" dxfId="4805" priority="44" rank="1"/>
  </conditionalFormatting>
  <conditionalFormatting sqref="H2">
    <cfRule type="top10" dxfId="4804" priority="45" rank="1"/>
  </conditionalFormatting>
  <conditionalFormatting sqref="G2">
    <cfRule type="top10" dxfId="4803" priority="46" rank="1"/>
  </conditionalFormatting>
  <conditionalFormatting sqref="F2">
    <cfRule type="top10" dxfId="4802" priority="47" rank="1"/>
  </conditionalFormatting>
  <conditionalFormatting sqref="E2">
    <cfRule type="top10" dxfId="4801" priority="48" rank="1"/>
  </conditionalFormatting>
  <conditionalFormatting sqref="E3:J3">
    <cfRule type="cellIs" dxfId="4800" priority="42" operator="equal">
      <formula>200</formula>
    </cfRule>
  </conditionalFormatting>
  <conditionalFormatting sqref="F3">
    <cfRule type="top10" dxfId="4799" priority="36" rank="1"/>
  </conditionalFormatting>
  <conditionalFormatting sqref="G3">
    <cfRule type="top10" dxfId="4798" priority="37" rank="1"/>
  </conditionalFormatting>
  <conditionalFormatting sqref="H3">
    <cfRule type="top10" dxfId="4797" priority="38" rank="1"/>
  </conditionalFormatting>
  <conditionalFormatting sqref="I3">
    <cfRule type="top10" dxfId="4796" priority="39" rank="1"/>
  </conditionalFormatting>
  <conditionalFormatting sqref="J3">
    <cfRule type="top10" dxfId="4795" priority="40" rank="1"/>
  </conditionalFormatting>
  <conditionalFormatting sqref="E3">
    <cfRule type="top10" dxfId="4794" priority="41" rank="1"/>
  </conditionalFormatting>
  <conditionalFormatting sqref="E4:J4">
    <cfRule type="cellIs" dxfId="4793" priority="29" operator="greaterThanOrEqual">
      <formula>200</formula>
    </cfRule>
  </conditionalFormatting>
  <conditionalFormatting sqref="F4">
    <cfRule type="top10" dxfId="4792" priority="30" rank="1"/>
  </conditionalFormatting>
  <conditionalFormatting sqref="E4">
    <cfRule type="top10" dxfId="4791" priority="31" rank="1"/>
  </conditionalFormatting>
  <conditionalFormatting sqref="G4">
    <cfRule type="top10" dxfId="4790" priority="32" rank="1"/>
  </conditionalFormatting>
  <conditionalFormatting sqref="H4">
    <cfRule type="top10" dxfId="4789" priority="33" rank="1"/>
  </conditionalFormatting>
  <conditionalFormatting sqref="J4">
    <cfRule type="top10" dxfId="4788" priority="34" rank="1"/>
  </conditionalFormatting>
  <conditionalFormatting sqref="I4">
    <cfRule type="top10" dxfId="4787" priority="35" rank="1"/>
  </conditionalFormatting>
  <conditionalFormatting sqref="E5">
    <cfRule type="top10" dxfId="4786" priority="28" rank="1"/>
  </conditionalFormatting>
  <conditionalFormatting sqref="F5">
    <cfRule type="top10" dxfId="4785" priority="27" rank="1"/>
  </conditionalFormatting>
  <conditionalFormatting sqref="G5">
    <cfRule type="top10" dxfId="4784" priority="26" rank="1"/>
  </conditionalFormatting>
  <conditionalFormatting sqref="H5">
    <cfRule type="top10" dxfId="4783" priority="25" rank="1"/>
  </conditionalFormatting>
  <conditionalFormatting sqref="I5">
    <cfRule type="top10" dxfId="4782" priority="24" rank="1"/>
  </conditionalFormatting>
  <conditionalFormatting sqref="J5">
    <cfRule type="top10" dxfId="4781" priority="23" rank="1"/>
  </conditionalFormatting>
  <conditionalFormatting sqref="F6">
    <cfRule type="top10" dxfId="4780" priority="20" rank="1"/>
  </conditionalFormatting>
  <conditionalFormatting sqref="I6">
    <cfRule type="top10" dxfId="4779" priority="17" rank="1"/>
    <cfRule type="top10" dxfId="4778" priority="22" rank="1"/>
  </conditionalFormatting>
  <conditionalFormatting sqref="E6">
    <cfRule type="top10" dxfId="4777" priority="21" rank="1"/>
  </conditionalFormatting>
  <conditionalFormatting sqref="G6">
    <cfRule type="top10" dxfId="4776" priority="19" rank="1"/>
  </conditionalFormatting>
  <conditionalFormatting sqref="H6">
    <cfRule type="top10" dxfId="4775" priority="18" rank="1"/>
  </conditionalFormatting>
  <conditionalFormatting sqref="J6">
    <cfRule type="top10" dxfId="4774" priority="16" rank="1"/>
  </conditionalFormatting>
  <conditionalFormatting sqref="E6:J6">
    <cfRule type="cellIs" dxfId="4773" priority="15" operator="greaterThanOrEqual">
      <formula>200</formula>
    </cfRule>
  </conditionalFormatting>
  <conditionalFormatting sqref="F7">
    <cfRule type="top10" dxfId="4772" priority="12" rank="1"/>
  </conditionalFormatting>
  <conditionalFormatting sqref="I7">
    <cfRule type="top10" dxfId="4771" priority="9" rank="1"/>
    <cfRule type="top10" dxfId="4770" priority="14" rank="1"/>
  </conditionalFormatting>
  <conditionalFormatting sqref="E7">
    <cfRule type="top10" dxfId="4769" priority="13" rank="1"/>
  </conditionalFormatting>
  <conditionalFormatting sqref="G7">
    <cfRule type="top10" dxfId="4768" priority="11" rank="1"/>
  </conditionalFormatting>
  <conditionalFormatting sqref="H7">
    <cfRule type="top10" dxfId="4767" priority="10" rank="1"/>
  </conditionalFormatting>
  <conditionalFormatting sqref="J7">
    <cfRule type="top10" dxfId="4766" priority="8" rank="1"/>
  </conditionalFormatting>
  <conditionalFormatting sqref="E7:J7">
    <cfRule type="cellIs" dxfId="4765" priority="7" operator="greaterThanOrEqual">
      <formula>200</formula>
    </cfRule>
  </conditionalFormatting>
  <conditionalFormatting sqref="I8">
    <cfRule type="top10" dxfId="4764" priority="2" rank="1"/>
  </conditionalFormatting>
  <conditionalFormatting sqref="E8">
    <cfRule type="top10" dxfId="4763" priority="6" rank="1"/>
  </conditionalFormatting>
  <conditionalFormatting sqref="G8">
    <cfRule type="top10" dxfId="4762" priority="4" rank="1"/>
  </conditionalFormatting>
  <conditionalFormatting sqref="H8">
    <cfRule type="top10" dxfId="4761" priority="3" rank="1"/>
  </conditionalFormatting>
  <conditionalFormatting sqref="J8">
    <cfRule type="top10" dxfId="4760" priority="1" rank="1"/>
  </conditionalFormatting>
  <conditionalFormatting sqref="F8">
    <cfRule type="top10" dxfId="4759" priority="5" rank="1"/>
  </conditionalFormatting>
  <hyperlinks>
    <hyperlink ref="Q1" location="'National Rankings'!A1" display="Back to Ranking" xr:uid="{7F1A7D5B-B20D-48C2-BAFD-C8D81E47F9D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0B65A9-EC96-4364-BCFF-73043F5DFB7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18637-1DC9-4101-AFBA-AA04B4BF3ADE}">
  <sheetPr codeName="Sheet32"/>
  <dimension ref="A1:Q10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98</v>
      </c>
      <c r="C2" s="16">
        <v>44661</v>
      </c>
      <c r="D2" s="17" t="s">
        <v>77</v>
      </c>
      <c r="E2" s="18">
        <v>184</v>
      </c>
      <c r="F2" s="18">
        <v>194</v>
      </c>
      <c r="G2" s="18">
        <v>189</v>
      </c>
      <c r="H2" s="18">
        <v>189</v>
      </c>
      <c r="I2" s="18"/>
      <c r="J2" s="18"/>
      <c r="K2" s="21">
        <v>4</v>
      </c>
      <c r="L2" s="21">
        <v>756</v>
      </c>
      <c r="M2" s="22">
        <v>189</v>
      </c>
      <c r="N2" s="23">
        <v>2</v>
      </c>
      <c r="O2" s="24">
        <v>191</v>
      </c>
    </row>
    <row r="3" spans="1:17" x14ac:dyDescent="0.3">
      <c r="A3" s="14" t="s">
        <v>37</v>
      </c>
      <c r="B3" s="15" t="s">
        <v>98</v>
      </c>
      <c r="C3" s="16">
        <v>44689</v>
      </c>
      <c r="D3" s="17" t="s">
        <v>77</v>
      </c>
      <c r="E3" s="18">
        <v>188</v>
      </c>
      <c r="F3" s="18">
        <v>193</v>
      </c>
      <c r="G3" s="18">
        <v>195</v>
      </c>
      <c r="H3" s="18">
        <v>192</v>
      </c>
      <c r="I3" s="18"/>
      <c r="J3" s="18"/>
      <c r="K3" s="21">
        <v>4</v>
      </c>
      <c r="L3" s="21">
        <v>768</v>
      </c>
      <c r="M3" s="22">
        <v>192</v>
      </c>
      <c r="N3" s="23">
        <v>5</v>
      </c>
      <c r="O3" s="24">
        <v>197</v>
      </c>
    </row>
    <row r="4" spans="1:17" x14ac:dyDescent="0.3">
      <c r="A4" s="43" t="s">
        <v>22</v>
      </c>
      <c r="B4" s="15" t="s">
        <v>98</v>
      </c>
      <c r="C4" s="16">
        <v>44717</v>
      </c>
      <c r="D4" s="17" t="s">
        <v>82</v>
      </c>
      <c r="E4" s="18">
        <v>192</v>
      </c>
      <c r="F4" s="18">
        <v>195</v>
      </c>
      <c r="G4" s="18">
        <v>191</v>
      </c>
      <c r="H4" s="18">
        <v>194</v>
      </c>
      <c r="I4" s="18">
        <v>195</v>
      </c>
      <c r="J4" s="18">
        <v>187</v>
      </c>
      <c r="K4" s="21">
        <v>6</v>
      </c>
      <c r="L4" s="21">
        <v>1154</v>
      </c>
      <c r="M4" s="22">
        <v>192.33333333333334</v>
      </c>
      <c r="N4" s="23">
        <v>4</v>
      </c>
      <c r="O4" s="24">
        <v>196.33333333333334</v>
      </c>
    </row>
    <row r="5" spans="1:17" x14ac:dyDescent="0.3">
      <c r="A5" s="43" t="s">
        <v>22</v>
      </c>
      <c r="B5" s="15" t="s">
        <v>98</v>
      </c>
      <c r="C5" s="16">
        <v>44724</v>
      </c>
      <c r="D5" s="17" t="s">
        <v>77</v>
      </c>
      <c r="E5" s="18">
        <v>185</v>
      </c>
      <c r="F5" s="18">
        <v>191</v>
      </c>
      <c r="G5" s="18">
        <v>186</v>
      </c>
      <c r="H5" s="18">
        <v>194</v>
      </c>
      <c r="I5" s="18"/>
      <c r="J5" s="18"/>
      <c r="K5" s="21">
        <v>4</v>
      </c>
      <c r="L5" s="21">
        <v>756</v>
      </c>
      <c r="M5" s="22">
        <v>189</v>
      </c>
      <c r="N5" s="23">
        <v>2</v>
      </c>
      <c r="O5" s="24">
        <v>191</v>
      </c>
    </row>
    <row r="6" spans="1:17" x14ac:dyDescent="0.3">
      <c r="A6" s="14" t="s">
        <v>37</v>
      </c>
      <c r="B6" s="15" t="s">
        <v>98</v>
      </c>
      <c r="C6" s="16">
        <v>44752</v>
      </c>
      <c r="D6" s="17" t="s">
        <v>77</v>
      </c>
      <c r="E6" s="18">
        <v>188</v>
      </c>
      <c r="F6" s="18">
        <v>187</v>
      </c>
      <c r="G6" s="18">
        <v>196</v>
      </c>
      <c r="H6" s="18">
        <v>194</v>
      </c>
      <c r="I6" s="18"/>
      <c r="J6" s="18"/>
      <c r="K6" s="21">
        <v>4</v>
      </c>
      <c r="L6" s="21">
        <v>765</v>
      </c>
      <c r="M6" s="22">
        <v>191.25</v>
      </c>
      <c r="N6" s="23">
        <v>4</v>
      </c>
      <c r="O6" s="24">
        <v>195.25</v>
      </c>
    </row>
    <row r="7" spans="1:17" x14ac:dyDescent="0.3">
      <c r="A7" s="14" t="s">
        <v>37</v>
      </c>
      <c r="B7" s="15" t="s">
        <v>98</v>
      </c>
      <c r="C7" s="16">
        <v>44787</v>
      </c>
      <c r="D7" s="17" t="s">
        <v>77</v>
      </c>
      <c r="E7" s="18">
        <v>197</v>
      </c>
      <c r="F7" s="18">
        <v>197</v>
      </c>
      <c r="G7" s="18">
        <v>194</v>
      </c>
      <c r="H7" s="18">
        <v>195</v>
      </c>
      <c r="I7" s="18"/>
      <c r="J7" s="18"/>
      <c r="K7" s="21">
        <v>4</v>
      </c>
      <c r="L7" s="21">
        <v>783</v>
      </c>
      <c r="M7" s="22">
        <v>195.75</v>
      </c>
      <c r="N7" s="23">
        <v>8</v>
      </c>
      <c r="O7" s="24">
        <v>203.75</v>
      </c>
    </row>
    <row r="8" spans="1:17" x14ac:dyDescent="0.3">
      <c r="A8" s="14" t="s">
        <v>37</v>
      </c>
      <c r="B8" s="15" t="s">
        <v>98</v>
      </c>
      <c r="C8" s="16">
        <v>44868</v>
      </c>
      <c r="D8" s="17" t="s">
        <v>77</v>
      </c>
      <c r="E8" s="18">
        <v>176</v>
      </c>
      <c r="F8" s="18">
        <v>184</v>
      </c>
      <c r="G8" s="18">
        <v>179</v>
      </c>
      <c r="H8" s="18">
        <v>180</v>
      </c>
      <c r="I8" s="18"/>
      <c r="J8" s="18"/>
      <c r="K8" s="21">
        <v>4</v>
      </c>
      <c r="L8" s="21">
        <v>719</v>
      </c>
      <c r="M8" s="22">
        <v>179.75</v>
      </c>
      <c r="N8" s="23">
        <v>2</v>
      </c>
      <c r="O8" s="24">
        <v>181.75</v>
      </c>
    </row>
    <row r="10" spans="1:17" x14ac:dyDescent="0.3">
      <c r="K10" s="8">
        <f>SUM(K2:K9)</f>
        <v>30</v>
      </c>
      <c r="L10" s="8">
        <f>SUM(L2:L9)</f>
        <v>5701</v>
      </c>
      <c r="M10" s="7">
        <f>SUM(L10/K10)</f>
        <v>190.03333333333333</v>
      </c>
      <c r="N10" s="8">
        <f>SUM(N2:N9)</f>
        <v>27</v>
      </c>
      <c r="O10" s="12">
        <f>SUM(M10+N10)</f>
        <v>217.03333333333333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7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B3:C3 E3:J3" name="Range1_14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B4:C5 I4:J5" name="Range1_29"/>
    <protectedRange algorithmName="SHA-512" hashValue="ON39YdpmFHfN9f47KpiRvqrKx0V9+erV1CNkpWzYhW/Qyc6aT8rEyCrvauWSYGZK2ia3o7vd3akF07acHAFpOA==" saltValue="yVW9XmDwTqEnmpSGai0KYg==" spinCount="100000" sqref="D4:D5" name="Range1_1_29"/>
    <protectedRange algorithmName="SHA-512" hashValue="ON39YdpmFHfN9f47KpiRvqrKx0V9+erV1CNkpWzYhW/Qyc6aT8rEyCrvauWSYGZK2ia3o7vd3akF07acHAFpOA==" saltValue="yVW9XmDwTqEnmpSGai0KYg==" spinCount="100000" sqref="E4:H5" name="Range1_3_10"/>
    <protectedRange algorithmName="SHA-512" hashValue="ON39YdpmFHfN9f47KpiRvqrKx0V9+erV1CNkpWzYhW/Qyc6aT8rEyCrvauWSYGZK2ia3o7vd3akF07acHAFpOA==" saltValue="yVW9XmDwTqEnmpSGai0KYg==" spinCount="100000" sqref="I6:J6 B6:C6" name="Range1_4_3"/>
    <protectedRange algorithmName="SHA-512" hashValue="ON39YdpmFHfN9f47KpiRvqrKx0V9+erV1CNkpWzYhW/Qyc6aT8rEyCrvauWSYGZK2ia3o7vd3akF07acHAFpOA==" saltValue="yVW9XmDwTqEnmpSGai0KYg==" spinCount="100000" sqref="D6" name="Range1_1_2_4"/>
    <protectedRange algorithmName="SHA-512" hashValue="ON39YdpmFHfN9f47KpiRvqrKx0V9+erV1CNkpWzYhW/Qyc6aT8rEyCrvauWSYGZK2ia3o7vd3akF07acHAFpOA==" saltValue="yVW9XmDwTqEnmpSGai0KYg==" spinCount="100000" sqref="E6:H6" name="Range1_3_2_1"/>
    <protectedRange algorithmName="SHA-512" hashValue="ON39YdpmFHfN9f47KpiRvqrKx0V9+erV1CNkpWzYhW/Qyc6aT8rEyCrvauWSYGZK2ia3o7vd3akF07acHAFpOA==" saltValue="yVW9XmDwTqEnmpSGai0KYg==" spinCount="100000" sqref="B7:C7 I7:J7" name="Range1_5"/>
    <protectedRange algorithmName="SHA-512" hashValue="ON39YdpmFHfN9f47KpiRvqrKx0V9+erV1CNkpWzYhW/Qyc6aT8rEyCrvauWSYGZK2ia3o7vd3akF07acHAFpOA==" saltValue="yVW9XmDwTqEnmpSGai0KYg==" spinCount="100000" sqref="D7" name="Range1_1_8"/>
    <protectedRange algorithmName="SHA-512" hashValue="ON39YdpmFHfN9f47KpiRvqrKx0V9+erV1CNkpWzYhW/Qyc6aT8rEyCrvauWSYGZK2ia3o7vd3akF07acHAFpOA==" saltValue="yVW9XmDwTqEnmpSGai0KYg==" spinCount="100000" sqref="E7:H7" name="Range1_3_2"/>
    <protectedRange algorithmName="SHA-512" hashValue="ON39YdpmFHfN9f47KpiRvqrKx0V9+erV1CNkpWzYhW/Qyc6aT8rEyCrvauWSYGZK2ia3o7vd3akF07acHAFpOA==" saltValue="yVW9XmDwTqEnmpSGai0KYg==" spinCount="100000" sqref="I8:J8 B8:C8" name="Range1_7"/>
    <protectedRange algorithmName="SHA-512" hashValue="ON39YdpmFHfN9f47KpiRvqrKx0V9+erV1CNkpWzYhW/Qyc6aT8rEyCrvauWSYGZK2ia3o7vd3akF07acHAFpOA==" saltValue="yVW9XmDwTqEnmpSGai0KYg==" spinCount="100000" sqref="D8" name="Range1_1_5"/>
    <protectedRange algorithmName="SHA-512" hashValue="ON39YdpmFHfN9f47KpiRvqrKx0V9+erV1CNkpWzYhW/Qyc6aT8rEyCrvauWSYGZK2ia3o7vd3akF07acHAFpOA==" saltValue="yVW9XmDwTqEnmpSGai0KYg==" spinCount="100000" sqref="E8:H8" name="Range1_3_10_1"/>
  </protectedRanges>
  <sortState xmlns:xlrd2="http://schemas.microsoft.com/office/spreadsheetml/2017/richdata2" ref="A2:O5">
    <sortCondition ref="C2:C5"/>
  </sortState>
  <conditionalFormatting sqref="F2">
    <cfRule type="top10" dxfId="4758" priority="41" rank="1"/>
  </conditionalFormatting>
  <conditionalFormatting sqref="I2">
    <cfRule type="top10" dxfId="4757" priority="38" rank="1"/>
    <cfRule type="top10" dxfId="4756" priority="43" rank="1"/>
  </conditionalFormatting>
  <conditionalFormatting sqref="E2">
    <cfRule type="top10" dxfId="4755" priority="42" rank="1"/>
  </conditionalFormatting>
  <conditionalFormatting sqref="G2">
    <cfRule type="top10" dxfId="4754" priority="40" rank="1"/>
  </conditionalFormatting>
  <conditionalFormatting sqref="H2">
    <cfRule type="top10" dxfId="4753" priority="39" rank="1"/>
  </conditionalFormatting>
  <conditionalFormatting sqref="J2">
    <cfRule type="top10" dxfId="4752" priority="37" rank="1"/>
  </conditionalFormatting>
  <conditionalFormatting sqref="E2:J2">
    <cfRule type="cellIs" dxfId="4751" priority="36" operator="greaterThanOrEqual">
      <formula>200</formula>
    </cfRule>
  </conditionalFormatting>
  <conditionalFormatting sqref="J3">
    <cfRule type="top10" dxfId="4750" priority="30" rank="1"/>
  </conditionalFormatting>
  <conditionalFormatting sqref="I3">
    <cfRule type="top10" dxfId="4749" priority="31" rank="1"/>
  </conditionalFormatting>
  <conditionalFormatting sqref="H3">
    <cfRule type="top10" dxfId="4748" priority="32" rank="1"/>
  </conditionalFormatting>
  <conditionalFormatting sqref="G3">
    <cfRule type="top10" dxfId="4747" priority="33" rank="1"/>
  </conditionalFormatting>
  <conditionalFormatting sqref="F3">
    <cfRule type="top10" dxfId="4746" priority="34" rank="1"/>
  </conditionalFormatting>
  <conditionalFormatting sqref="E3">
    <cfRule type="top10" dxfId="4745" priority="35" rank="1"/>
  </conditionalFormatting>
  <conditionalFormatting sqref="F4:F5">
    <cfRule type="top10" dxfId="4744" priority="27" rank="1"/>
  </conditionalFormatting>
  <conditionalFormatting sqref="I4:I5">
    <cfRule type="top10" dxfId="4743" priority="24" rank="1"/>
    <cfRule type="top10" dxfId="4742" priority="29" rank="1"/>
  </conditionalFormatting>
  <conditionalFormatting sqref="E4:E5">
    <cfRule type="top10" dxfId="4741" priority="28" rank="1"/>
  </conditionalFormatting>
  <conditionalFormatting sqref="G4:G5">
    <cfRule type="top10" dxfId="4740" priority="26" rank="1"/>
  </conditionalFormatting>
  <conditionalFormatting sqref="H4:H5">
    <cfRule type="top10" dxfId="4739" priority="25" rank="1"/>
  </conditionalFormatting>
  <conditionalFormatting sqref="J4:J5">
    <cfRule type="top10" dxfId="4738" priority="23" rank="1"/>
  </conditionalFormatting>
  <conditionalFormatting sqref="E4:J5">
    <cfRule type="cellIs" dxfId="4737" priority="22" operator="greaterThanOrEqual">
      <formula>200</formula>
    </cfRule>
  </conditionalFormatting>
  <conditionalFormatting sqref="E6:J6">
    <cfRule type="cellIs" dxfId="4736" priority="15" operator="greaterThanOrEqual">
      <formula>200</formula>
    </cfRule>
  </conditionalFormatting>
  <conditionalFormatting sqref="F6">
    <cfRule type="top10" dxfId="4735" priority="16" rank="1"/>
  </conditionalFormatting>
  <conditionalFormatting sqref="E6">
    <cfRule type="top10" dxfId="4734" priority="17" rank="1"/>
  </conditionalFormatting>
  <conditionalFormatting sqref="G6">
    <cfRule type="top10" dxfId="4733" priority="18" rank="1"/>
  </conditionalFormatting>
  <conditionalFormatting sqref="H6">
    <cfRule type="top10" dxfId="4732" priority="19" rank="1"/>
  </conditionalFormatting>
  <conditionalFormatting sqref="J6">
    <cfRule type="top10" dxfId="4731" priority="20" rank="1"/>
  </conditionalFormatting>
  <conditionalFormatting sqref="I6">
    <cfRule type="top10" dxfId="4730" priority="21" rank="1"/>
  </conditionalFormatting>
  <conditionalFormatting sqref="F7">
    <cfRule type="top10" dxfId="4729" priority="12" rank="1"/>
  </conditionalFormatting>
  <conditionalFormatting sqref="I7">
    <cfRule type="top10" dxfId="4728" priority="9" rank="1"/>
    <cfRule type="top10" dxfId="4727" priority="14" rank="1"/>
  </conditionalFormatting>
  <conditionalFormatting sqref="E7">
    <cfRule type="top10" dxfId="4726" priority="13" rank="1"/>
  </conditionalFormatting>
  <conditionalFormatting sqref="G7">
    <cfRule type="top10" dxfId="4725" priority="11" rank="1"/>
  </conditionalFormatting>
  <conditionalFormatting sqref="H7">
    <cfRule type="top10" dxfId="4724" priority="10" rank="1"/>
  </conditionalFormatting>
  <conditionalFormatting sqref="J7">
    <cfRule type="top10" dxfId="4723" priority="8" rank="1"/>
  </conditionalFormatting>
  <conditionalFormatting sqref="E7:J7">
    <cfRule type="cellIs" dxfId="4722" priority="7" operator="greaterThanOrEqual">
      <formula>200</formula>
    </cfRule>
  </conditionalFormatting>
  <conditionalFormatting sqref="F8">
    <cfRule type="top10" dxfId="4721" priority="1" rank="1"/>
  </conditionalFormatting>
  <conditionalFormatting sqref="G8">
    <cfRule type="top10" dxfId="4720" priority="2" rank="1"/>
  </conditionalFormatting>
  <conditionalFormatting sqref="H8">
    <cfRule type="top10" dxfId="4719" priority="3" rank="1"/>
  </conditionalFormatting>
  <conditionalFormatting sqref="I8">
    <cfRule type="top10" dxfId="4718" priority="4" rank="1"/>
  </conditionalFormatting>
  <conditionalFormatting sqref="J8">
    <cfRule type="top10" dxfId="4717" priority="5" rank="1"/>
  </conditionalFormatting>
  <conditionalFormatting sqref="E8">
    <cfRule type="top10" dxfId="4716" priority="6" rank="1"/>
  </conditionalFormatting>
  <hyperlinks>
    <hyperlink ref="Q1" location="'National Rankings'!A1" display="Back to Ranking" xr:uid="{7AC77C2C-E707-42DE-8559-6378780A81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F75E8C-8245-4AC2-9226-10DA176AC60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031AB-9D24-4A43-A108-A7C5F510DF2F}">
  <sheetPr codeName="Sheet61"/>
  <dimension ref="A1:Q7"/>
  <sheetViews>
    <sheetView workbookViewId="0">
      <selection activeCell="A5" sqref="A5:O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74</v>
      </c>
      <c r="C2" s="16">
        <v>44653</v>
      </c>
      <c r="D2" s="17" t="s">
        <v>52</v>
      </c>
      <c r="E2" s="18">
        <v>185</v>
      </c>
      <c r="F2" s="18">
        <v>193</v>
      </c>
      <c r="G2" s="18">
        <v>191</v>
      </c>
      <c r="H2" s="18">
        <v>183</v>
      </c>
      <c r="I2" s="18"/>
      <c r="J2" s="18"/>
      <c r="K2" s="21">
        <v>4</v>
      </c>
      <c r="L2" s="21">
        <v>752</v>
      </c>
      <c r="M2" s="22">
        <v>188</v>
      </c>
      <c r="N2" s="23">
        <v>2</v>
      </c>
      <c r="O2" s="24">
        <v>190</v>
      </c>
    </row>
    <row r="3" spans="1:17" x14ac:dyDescent="0.3">
      <c r="A3" s="43" t="s">
        <v>22</v>
      </c>
      <c r="B3" s="15" t="s">
        <v>74</v>
      </c>
      <c r="C3" s="16">
        <v>44716</v>
      </c>
      <c r="D3" s="17" t="s">
        <v>52</v>
      </c>
      <c r="E3" s="18">
        <v>193</v>
      </c>
      <c r="F3" s="18">
        <v>196</v>
      </c>
      <c r="G3" s="18">
        <v>193</v>
      </c>
      <c r="H3" s="18">
        <v>198</v>
      </c>
      <c r="I3" s="18"/>
      <c r="J3" s="18"/>
      <c r="K3" s="21">
        <v>4</v>
      </c>
      <c r="L3" s="21">
        <v>780</v>
      </c>
      <c r="M3" s="22">
        <v>195</v>
      </c>
      <c r="N3" s="23">
        <v>4</v>
      </c>
      <c r="O3" s="24">
        <v>199</v>
      </c>
    </row>
    <row r="4" spans="1:17" x14ac:dyDescent="0.3">
      <c r="A4" s="14" t="s">
        <v>37</v>
      </c>
      <c r="B4" s="15" t="s">
        <v>74</v>
      </c>
      <c r="C4" s="16">
        <v>44779</v>
      </c>
      <c r="D4" s="17" t="s">
        <v>52</v>
      </c>
      <c r="E4" s="18">
        <v>182</v>
      </c>
      <c r="F4" s="18">
        <v>186</v>
      </c>
      <c r="G4" s="18">
        <v>187</v>
      </c>
      <c r="H4" s="18">
        <v>185</v>
      </c>
      <c r="I4" s="18"/>
      <c r="J4" s="18"/>
      <c r="K4" s="21">
        <v>4</v>
      </c>
      <c r="L4" s="21">
        <v>740</v>
      </c>
      <c r="M4" s="22">
        <v>185</v>
      </c>
      <c r="N4" s="23">
        <v>2</v>
      </c>
      <c r="O4" s="24">
        <v>187</v>
      </c>
    </row>
    <row r="5" spans="1:17" x14ac:dyDescent="0.3">
      <c r="A5" s="14" t="s">
        <v>62</v>
      </c>
      <c r="B5" s="15" t="s">
        <v>74</v>
      </c>
      <c r="C5" s="16">
        <v>44835</v>
      </c>
      <c r="D5" s="17" t="s">
        <v>52</v>
      </c>
      <c r="E5" s="18">
        <v>184</v>
      </c>
      <c r="F5" s="18">
        <v>190</v>
      </c>
      <c r="G5" s="18">
        <v>193</v>
      </c>
      <c r="H5" s="18">
        <v>199.001</v>
      </c>
      <c r="I5" s="18">
        <v>196</v>
      </c>
      <c r="J5" s="18">
        <v>189</v>
      </c>
      <c r="K5" s="21">
        <v>6</v>
      </c>
      <c r="L5" s="21">
        <v>1151.001</v>
      </c>
      <c r="M5" s="22">
        <v>191.83349999999999</v>
      </c>
      <c r="N5" s="23">
        <v>8</v>
      </c>
      <c r="O5" s="24">
        <v>199.83349999999999</v>
      </c>
    </row>
    <row r="7" spans="1:17" x14ac:dyDescent="0.3">
      <c r="K7" s="8">
        <f>SUM(K2:K6)</f>
        <v>18</v>
      </c>
      <c r="L7" s="8">
        <f>SUM(L2:L6)</f>
        <v>3423.0010000000002</v>
      </c>
      <c r="M7" s="7">
        <f>SUM(L7/K7)</f>
        <v>190.16672222222223</v>
      </c>
      <c r="N7" s="8">
        <f>SUM(N2:N6)</f>
        <v>16</v>
      </c>
      <c r="O7" s="12">
        <f>SUM(M7+N7)</f>
        <v>206.16672222222223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4"/>
    <protectedRange sqref="D2" name="Range1_1_1"/>
    <protectedRange sqref="E2:J2" name="Range1_3_1"/>
    <protectedRange algorithmName="SHA-512" hashValue="ON39YdpmFHfN9f47KpiRvqrKx0V9+erV1CNkpWzYhW/Qyc6aT8rEyCrvauWSYGZK2ia3o7vd3akF07acHAFpOA==" saltValue="yVW9XmDwTqEnmpSGai0KYg==" spinCount="100000" sqref="I3:J3 B3:C3" name="Range1_29"/>
    <protectedRange algorithmName="SHA-512" hashValue="ON39YdpmFHfN9f47KpiRvqrKx0V9+erV1CNkpWzYhW/Qyc6aT8rEyCrvauWSYGZK2ia3o7vd3akF07acHAFpOA==" saltValue="yVW9XmDwTqEnmpSGai0KYg==" spinCount="100000" sqref="D3" name="Range1_1_29"/>
    <protectedRange algorithmName="SHA-512" hashValue="ON39YdpmFHfN9f47KpiRvqrKx0V9+erV1CNkpWzYhW/Qyc6aT8rEyCrvauWSYGZK2ia3o7vd3akF07acHAFpOA==" saltValue="yVW9XmDwTqEnmpSGai0KYg==" spinCount="100000" sqref="E3:H3" name="Range1_3_10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B5:C5 E5:J5" name="Range1_38"/>
    <protectedRange algorithmName="SHA-512" hashValue="ON39YdpmFHfN9f47KpiRvqrKx0V9+erV1CNkpWzYhW/Qyc6aT8rEyCrvauWSYGZK2ia3o7vd3akF07acHAFpOA==" saltValue="yVW9XmDwTqEnmpSGai0KYg==" spinCount="100000" sqref="D5" name="Range1_1_30"/>
  </protectedRanges>
  <conditionalFormatting sqref="F2">
    <cfRule type="top10" dxfId="4715" priority="35" rank="1"/>
  </conditionalFormatting>
  <conditionalFormatting sqref="G2">
    <cfRule type="top10" dxfId="4714" priority="36" rank="1"/>
  </conditionalFormatting>
  <conditionalFormatting sqref="H2">
    <cfRule type="top10" dxfId="4713" priority="37" rank="1"/>
  </conditionalFormatting>
  <conditionalFormatting sqref="I2">
    <cfRule type="top10" dxfId="4712" priority="38" rank="1"/>
  </conditionalFormatting>
  <conditionalFormatting sqref="J2">
    <cfRule type="top10" dxfId="4711" priority="39" rank="1"/>
  </conditionalFormatting>
  <conditionalFormatting sqref="E2">
    <cfRule type="top10" dxfId="4710" priority="40" rank="1"/>
  </conditionalFormatting>
  <conditionalFormatting sqref="F3">
    <cfRule type="top10" dxfId="4709" priority="20" rank="1"/>
  </conditionalFormatting>
  <conditionalFormatting sqref="I3">
    <cfRule type="top10" dxfId="4708" priority="17" rank="1"/>
    <cfRule type="top10" dxfId="4707" priority="22" rank="1"/>
  </conditionalFormatting>
  <conditionalFormatting sqref="E3">
    <cfRule type="top10" dxfId="4706" priority="21" rank="1"/>
  </conditionalFormatting>
  <conditionalFormatting sqref="G3">
    <cfRule type="top10" dxfId="4705" priority="19" rank="1"/>
  </conditionalFormatting>
  <conditionalFormatting sqref="H3">
    <cfRule type="top10" dxfId="4704" priority="18" rank="1"/>
  </conditionalFormatting>
  <conditionalFormatting sqref="J3">
    <cfRule type="top10" dxfId="4703" priority="16" rank="1"/>
  </conditionalFormatting>
  <conditionalFormatting sqref="E3:J3">
    <cfRule type="cellIs" dxfId="4702" priority="15" operator="greaterThanOrEqual">
      <formula>200</formula>
    </cfRule>
  </conditionalFormatting>
  <conditionalFormatting sqref="F4">
    <cfRule type="top10" dxfId="4701" priority="12" rank="1"/>
  </conditionalFormatting>
  <conditionalFormatting sqref="I4">
    <cfRule type="top10" dxfId="4700" priority="9" rank="1"/>
    <cfRule type="top10" dxfId="4699" priority="14" rank="1"/>
  </conditionalFormatting>
  <conditionalFormatting sqref="E4">
    <cfRule type="top10" dxfId="4698" priority="13" rank="1"/>
  </conditionalFormatting>
  <conditionalFormatting sqref="G4">
    <cfRule type="top10" dxfId="4697" priority="11" rank="1"/>
  </conditionalFormatting>
  <conditionalFormatting sqref="H4">
    <cfRule type="top10" dxfId="4696" priority="10" rank="1"/>
  </conditionalFormatting>
  <conditionalFormatting sqref="J4">
    <cfRule type="top10" dxfId="4695" priority="8" rank="1"/>
  </conditionalFormatting>
  <conditionalFormatting sqref="E4:J4">
    <cfRule type="cellIs" dxfId="4694" priority="7" operator="greaterThanOrEqual">
      <formula>200</formula>
    </cfRule>
  </conditionalFormatting>
  <conditionalFormatting sqref="E5">
    <cfRule type="top10" dxfId="4693" priority="1" rank="1"/>
  </conditionalFormatting>
  <conditionalFormatting sqref="F5">
    <cfRule type="top10" dxfId="4692" priority="2" rank="1"/>
  </conditionalFormatting>
  <conditionalFormatting sqref="G5">
    <cfRule type="top10" dxfId="4691" priority="3" rank="1"/>
  </conditionalFormatting>
  <conditionalFormatting sqref="H5">
    <cfRule type="top10" dxfId="4690" priority="4" rank="1"/>
  </conditionalFormatting>
  <conditionalFormatting sqref="I5">
    <cfRule type="top10" dxfId="4689" priority="5" rank="1"/>
  </conditionalFormatting>
  <conditionalFormatting sqref="J5">
    <cfRule type="top10" dxfId="4688" priority="6" rank="1"/>
  </conditionalFormatting>
  <hyperlinks>
    <hyperlink ref="Q1" location="'National Rankings'!A1" display="Back to Ranking" xr:uid="{58066618-AC10-41A2-8028-82AF582E204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16D869-33C9-423A-BE56-DB39161F723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7E655-B131-42A6-AF0D-9E8B3699EEE3}"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245</v>
      </c>
      <c r="C2" s="16">
        <v>44807</v>
      </c>
      <c r="D2" s="17" t="s">
        <v>241</v>
      </c>
      <c r="E2" s="18">
        <v>198</v>
      </c>
      <c r="F2" s="18">
        <v>196</v>
      </c>
      <c r="G2" s="18">
        <v>198</v>
      </c>
      <c r="H2" s="18">
        <v>0</v>
      </c>
      <c r="I2" s="18">
        <v>0</v>
      </c>
      <c r="J2" s="18">
        <v>0</v>
      </c>
      <c r="K2" s="21">
        <v>6</v>
      </c>
      <c r="L2" s="21">
        <v>592</v>
      </c>
      <c r="M2" s="22">
        <v>98.666666666666671</v>
      </c>
      <c r="N2" s="23">
        <v>4</v>
      </c>
      <c r="O2" s="24">
        <v>102.66666666666667</v>
      </c>
    </row>
    <row r="3" spans="1:17" x14ac:dyDescent="0.3">
      <c r="A3" s="14" t="s">
        <v>62</v>
      </c>
      <c r="B3" s="15" t="s">
        <v>245</v>
      </c>
      <c r="C3" s="16">
        <v>44831</v>
      </c>
      <c r="D3" s="17" t="s">
        <v>195</v>
      </c>
      <c r="E3" s="18">
        <v>199</v>
      </c>
      <c r="F3" s="18">
        <v>196</v>
      </c>
      <c r="G3" s="18">
        <v>195</v>
      </c>
      <c r="H3" s="18"/>
      <c r="I3" s="18"/>
      <c r="J3" s="18"/>
      <c r="K3" s="21">
        <v>3</v>
      </c>
      <c r="L3" s="21">
        <f>SUM(E3:J3)</f>
        <v>590</v>
      </c>
      <c r="M3" s="22">
        <f>IFERROR(L3/K3,0)</f>
        <v>196.66666666666666</v>
      </c>
      <c r="N3" s="23">
        <v>9</v>
      </c>
      <c r="O3" s="24">
        <f>SUM(M3+N3)</f>
        <v>205.66666666666666</v>
      </c>
    </row>
    <row r="5" spans="1:17" x14ac:dyDescent="0.3">
      <c r="K5" s="8">
        <f>SUM(K2:K4)</f>
        <v>9</v>
      </c>
      <c r="L5" s="8">
        <f>SUM(L2:L4)</f>
        <v>1182</v>
      </c>
      <c r="M5" s="7">
        <f>SUM(L5/K5)</f>
        <v>131.33333333333334</v>
      </c>
      <c r="N5" s="8">
        <f>SUM(N2:N4)</f>
        <v>13</v>
      </c>
      <c r="O5" s="12">
        <f>SUM(M5+N5)</f>
        <v>144.33333333333334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_2_2"/>
    <protectedRange algorithmName="SHA-512" hashValue="ON39YdpmFHfN9f47KpiRvqrKx0V9+erV1CNkpWzYhW/Qyc6aT8rEyCrvauWSYGZK2ia3o7vd3akF07acHAFpOA==" saltValue="yVW9XmDwTqEnmpSGai0KYg==" spinCount="100000" sqref="D2" name="Range1_1_5_2_2"/>
    <protectedRange algorithmName="SHA-512" hashValue="ON39YdpmFHfN9f47KpiRvqrKx0V9+erV1CNkpWzYhW/Qyc6aT8rEyCrvauWSYGZK2ia3o7vd3akF07acHAFpOA==" saltValue="yVW9XmDwTqEnmpSGai0KYg==" spinCount="100000" sqref="E3:J3 B3:C3" name="Range1_38"/>
    <protectedRange algorithmName="SHA-512" hashValue="ON39YdpmFHfN9f47KpiRvqrKx0V9+erV1CNkpWzYhW/Qyc6aT8rEyCrvauWSYGZK2ia3o7vd3akF07acHAFpOA==" saltValue="yVW9XmDwTqEnmpSGai0KYg==" spinCount="100000" sqref="D3" name="Range1_1_30"/>
  </protectedRanges>
  <conditionalFormatting sqref="I2">
    <cfRule type="top10" dxfId="4687" priority="12" rank="1"/>
  </conditionalFormatting>
  <conditionalFormatting sqref="H2">
    <cfRule type="top10" dxfId="4686" priority="8" rank="1"/>
  </conditionalFormatting>
  <conditionalFormatting sqref="J2">
    <cfRule type="top10" dxfId="4685" priority="9" rank="1"/>
  </conditionalFormatting>
  <conditionalFormatting sqref="G2">
    <cfRule type="top10" dxfId="4684" priority="11" rank="1"/>
  </conditionalFormatting>
  <conditionalFormatting sqref="F2">
    <cfRule type="top10" dxfId="4683" priority="10" rank="1"/>
  </conditionalFormatting>
  <conditionalFormatting sqref="E2">
    <cfRule type="top10" dxfId="4682" priority="7" rank="1"/>
  </conditionalFormatting>
  <conditionalFormatting sqref="E3">
    <cfRule type="top10" dxfId="4681" priority="1" rank="1"/>
  </conditionalFormatting>
  <conditionalFormatting sqref="F3">
    <cfRule type="top10" dxfId="4680" priority="2" rank="1"/>
  </conditionalFormatting>
  <conditionalFormatting sqref="G3">
    <cfRule type="top10" dxfId="4679" priority="3" rank="1"/>
  </conditionalFormatting>
  <conditionalFormatting sqref="H3">
    <cfRule type="top10" dxfId="4678" priority="4" rank="1"/>
  </conditionalFormatting>
  <conditionalFormatting sqref="I3">
    <cfRule type="top10" dxfId="4677" priority="5" rank="1"/>
  </conditionalFormatting>
  <conditionalFormatting sqref="J3">
    <cfRule type="top10" dxfId="4676" priority="6" rank="1"/>
  </conditionalFormatting>
  <hyperlinks>
    <hyperlink ref="Q1" location="'National Rankings'!A1" display="Back to Ranking" xr:uid="{079E70F5-5D29-4246-B6A3-37A4D6A22E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10463F-0E14-434A-94CA-4A96D7B719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7B2F9-5015-4642-8A86-C3D78373A35B}">
  <sheetPr codeName="Sheet14"/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22</v>
      </c>
      <c r="B2" s="15" t="s">
        <v>29</v>
      </c>
      <c r="C2" s="16">
        <v>44612</v>
      </c>
      <c r="D2" s="17" t="s">
        <v>33</v>
      </c>
      <c r="E2" s="18">
        <v>181</v>
      </c>
      <c r="F2" s="18">
        <v>186</v>
      </c>
      <c r="G2" s="18">
        <v>188</v>
      </c>
      <c r="H2" s="18">
        <v>184</v>
      </c>
      <c r="I2" s="18"/>
      <c r="J2" s="18"/>
      <c r="K2" s="21">
        <v>4</v>
      </c>
      <c r="L2" s="21">
        <v>739</v>
      </c>
      <c r="M2" s="22">
        <v>184.75</v>
      </c>
      <c r="N2" s="23">
        <v>2</v>
      </c>
      <c r="O2" s="24">
        <v>186.75</v>
      </c>
    </row>
    <row r="4" spans="1:17" x14ac:dyDescent="0.3">
      <c r="K4" s="8">
        <f>SUM(K2:K3)</f>
        <v>4</v>
      </c>
      <c r="L4" s="8">
        <f>SUM(L2:L3)</f>
        <v>739</v>
      </c>
      <c r="M4" s="7">
        <f>SUM(L4/K4)</f>
        <v>184.75</v>
      </c>
      <c r="N4" s="8">
        <f>SUM(N2:N3)</f>
        <v>2</v>
      </c>
      <c r="O4" s="12">
        <f>SUM(M4+N4)</f>
        <v>186.75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86637FFF-2E93-4264-92B6-3D02EDF17C5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28E9EB-67C7-48CA-BCA0-CFD678DD83C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62544-B9E6-4952-ABA9-3BCCE2E2B931}">
  <sheetPr codeName="Sheet106"/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15" t="s">
        <v>165</v>
      </c>
      <c r="C2" s="16">
        <v>44720</v>
      </c>
      <c r="D2" s="17" t="s">
        <v>79</v>
      </c>
      <c r="E2" s="18">
        <v>199.0001</v>
      </c>
      <c r="F2" s="18">
        <v>199</v>
      </c>
      <c r="G2" s="18">
        <v>198</v>
      </c>
      <c r="H2" s="18">
        <v>197</v>
      </c>
      <c r="I2" s="18"/>
      <c r="J2" s="18"/>
      <c r="K2" s="21">
        <v>4</v>
      </c>
      <c r="L2" s="21">
        <v>793.00009999999997</v>
      </c>
      <c r="M2" s="22">
        <v>198.25002499999999</v>
      </c>
      <c r="N2" s="23">
        <v>7</v>
      </c>
      <c r="O2" s="24">
        <v>205.25002499999999</v>
      </c>
    </row>
    <row r="4" spans="1:17" x14ac:dyDescent="0.3">
      <c r="K4" s="8">
        <f>SUM(K2:K3)</f>
        <v>4</v>
      </c>
      <c r="L4" s="8">
        <f>SUM(L2:L3)</f>
        <v>793.00009999999997</v>
      </c>
      <c r="M4" s="7">
        <f>SUM(L4/K4)</f>
        <v>198.25002499999999</v>
      </c>
      <c r="N4" s="8">
        <f>SUM(N2:N3)</f>
        <v>7</v>
      </c>
      <c r="O4" s="12">
        <f>SUM(M4+N4)</f>
        <v>205.25002499999999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29"/>
    <protectedRange algorithmName="SHA-512" hashValue="ON39YdpmFHfN9f47KpiRvqrKx0V9+erV1CNkpWzYhW/Qyc6aT8rEyCrvauWSYGZK2ia3o7vd3akF07acHAFpOA==" saltValue="yVW9XmDwTqEnmpSGai0KYg==" spinCount="100000" sqref="D2" name="Range1_1_29"/>
    <protectedRange algorithmName="SHA-512" hashValue="ON39YdpmFHfN9f47KpiRvqrKx0V9+erV1CNkpWzYhW/Qyc6aT8rEyCrvauWSYGZK2ia3o7vd3akF07acHAFpOA==" saltValue="yVW9XmDwTqEnmpSGai0KYg==" spinCount="100000" sqref="E2:H2" name="Range1_3_10"/>
  </protectedRanges>
  <conditionalFormatting sqref="E2:J2">
    <cfRule type="cellIs" dxfId="4675" priority="1" operator="greaterThanOrEqual">
      <formula>200</formula>
    </cfRule>
  </conditionalFormatting>
  <conditionalFormatting sqref="F2">
    <cfRule type="top10" dxfId="4674" priority="2" rank="1"/>
  </conditionalFormatting>
  <conditionalFormatting sqref="I2">
    <cfRule type="top10" dxfId="4673" priority="3" rank="1"/>
    <cfRule type="top10" dxfId="4672" priority="4" rank="1"/>
  </conditionalFormatting>
  <conditionalFormatting sqref="E2">
    <cfRule type="top10" dxfId="4671" priority="5" rank="1"/>
  </conditionalFormatting>
  <conditionalFormatting sqref="G2">
    <cfRule type="top10" dxfId="4670" priority="6" rank="1"/>
  </conditionalFormatting>
  <conditionalFormatting sqref="H2">
    <cfRule type="top10" dxfId="4669" priority="7" rank="1"/>
  </conditionalFormatting>
  <conditionalFormatting sqref="J2">
    <cfRule type="top10" dxfId="4668" priority="8" rank="1"/>
  </conditionalFormatting>
  <hyperlinks>
    <hyperlink ref="Q1" location="'National Rankings'!A1" display="Back to Ranking" xr:uid="{8A742C8C-D747-468E-BA6D-2D745CA09A0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68C6EE-C5CC-4732-8970-AA6C49430F3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7C0AC-A6CA-49EA-9BAF-0A071A4630A5}">
  <sheetPr codeName="Sheet33"/>
  <dimension ref="A1:Q12"/>
  <sheetViews>
    <sheetView topLeftCell="A3" workbookViewId="0">
      <selection activeCell="A10" sqref="A10:O1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99</v>
      </c>
      <c r="C2" s="16">
        <v>44670</v>
      </c>
      <c r="D2" s="17" t="s">
        <v>49</v>
      </c>
      <c r="E2" s="18">
        <v>199</v>
      </c>
      <c r="F2" s="18">
        <v>192</v>
      </c>
      <c r="G2" s="18">
        <v>199</v>
      </c>
      <c r="H2" s="18">
        <v>197</v>
      </c>
      <c r="I2" s="18"/>
      <c r="J2" s="18"/>
      <c r="K2" s="21">
        <v>4</v>
      </c>
      <c r="L2" s="21">
        <v>787</v>
      </c>
      <c r="M2" s="22">
        <v>196.75</v>
      </c>
      <c r="N2" s="23">
        <v>11</v>
      </c>
      <c r="O2" s="24">
        <v>207.75</v>
      </c>
    </row>
    <row r="3" spans="1:17" x14ac:dyDescent="0.3">
      <c r="A3" s="43" t="s">
        <v>22</v>
      </c>
      <c r="B3" s="52" t="s">
        <v>99</v>
      </c>
      <c r="C3" s="53">
        <v>44698</v>
      </c>
      <c r="D3" s="54" t="s">
        <v>49</v>
      </c>
      <c r="E3" s="55">
        <v>197</v>
      </c>
      <c r="F3" s="55">
        <v>195</v>
      </c>
      <c r="G3" s="55">
        <v>194</v>
      </c>
      <c r="H3" s="55">
        <v>193</v>
      </c>
      <c r="I3" s="55"/>
      <c r="J3" s="55"/>
      <c r="K3" s="56">
        <v>4</v>
      </c>
      <c r="L3" s="56">
        <v>779</v>
      </c>
      <c r="M3" s="57">
        <v>194.75</v>
      </c>
      <c r="N3" s="58">
        <v>9</v>
      </c>
      <c r="O3" s="59">
        <v>203.75</v>
      </c>
    </row>
    <row r="4" spans="1:17" x14ac:dyDescent="0.3">
      <c r="A4" s="43" t="s">
        <v>22</v>
      </c>
      <c r="B4" s="61" t="s">
        <v>99</v>
      </c>
      <c r="C4" s="62">
        <v>44710</v>
      </c>
      <c r="D4" s="61" t="s">
        <v>152</v>
      </c>
      <c r="E4" s="61">
        <v>191</v>
      </c>
      <c r="F4" s="61">
        <v>190</v>
      </c>
      <c r="G4" s="61">
        <v>190</v>
      </c>
      <c r="H4" s="61">
        <v>196</v>
      </c>
      <c r="I4" s="64"/>
      <c r="J4" s="64"/>
      <c r="K4" s="61">
        <v>4</v>
      </c>
      <c r="L4" s="61">
        <v>767</v>
      </c>
      <c r="M4" s="65">
        <v>191.75</v>
      </c>
      <c r="N4" s="61">
        <v>3</v>
      </c>
      <c r="O4" s="65">
        <v>194.75</v>
      </c>
    </row>
    <row r="5" spans="1:17" x14ac:dyDescent="0.3">
      <c r="A5" s="14" t="s">
        <v>62</v>
      </c>
      <c r="B5" s="15" t="s">
        <v>99</v>
      </c>
      <c r="C5" s="16">
        <v>44773</v>
      </c>
      <c r="D5" s="17" t="s">
        <v>224</v>
      </c>
      <c r="E5" s="18">
        <v>196</v>
      </c>
      <c r="F5" s="18">
        <v>197</v>
      </c>
      <c r="G5" s="18">
        <v>194</v>
      </c>
      <c r="H5" s="18">
        <v>193</v>
      </c>
      <c r="I5" s="18"/>
      <c r="J5" s="18"/>
      <c r="K5" s="21">
        <v>4</v>
      </c>
      <c r="L5" s="21">
        <v>780</v>
      </c>
      <c r="M5" s="22">
        <v>195</v>
      </c>
      <c r="N5" s="23">
        <v>11</v>
      </c>
      <c r="O5" s="24">
        <v>206</v>
      </c>
    </row>
    <row r="6" spans="1:17" ht="15" thickBot="1" x14ac:dyDescent="0.35">
      <c r="A6" s="14" t="s">
        <v>62</v>
      </c>
      <c r="B6" s="15" t="s">
        <v>99</v>
      </c>
      <c r="C6" s="16">
        <v>44824</v>
      </c>
      <c r="D6" s="17" t="s">
        <v>49</v>
      </c>
      <c r="E6" s="18">
        <v>193</v>
      </c>
      <c r="F6" s="18">
        <v>196</v>
      </c>
      <c r="G6" s="18">
        <v>197</v>
      </c>
      <c r="H6" s="18">
        <v>194</v>
      </c>
      <c r="I6" s="18"/>
      <c r="J6" s="18"/>
      <c r="K6" s="21">
        <v>4</v>
      </c>
      <c r="L6" s="21">
        <v>780</v>
      </c>
      <c r="M6" s="22">
        <v>195</v>
      </c>
      <c r="N6" s="23">
        <v>8</v>
      </c>
      <c r="O6" s="24">
        <v>203</v>
      </c>
    </row>
    <row r="7" spans="1:17" ht="15" thickBot="1" x14ac:dyDescent="0.35">
      <c r="A7" s="14" t="s">
        <v>62</v>
      </c>
      <c r="B7" s="15" t="s">
        <v>99</v>
      </c>
      <c r="C7" s="16">
        <v>44852</v>
      </c>
      <c r="D7" s="17" t="s">
        <v>49</v>
      </c>
      <c r="E7" s="92">
        <v>196</v>
      </c>
      <c r="F7" s="93">
        <v>197.001</v>
      </c>
      <c r="G7" s="94">
        <v>198</v>
      </c>
      <c r="H7" s="18">
        <v>197</v>
      </c>
      <c r="I7" s="18"/>
      <c r="J7" s="18"/>
      <c r="K7" s="21">
        <v>4</v>
      </c>
      <c r="L7" s="21">
        <v>788.00099999999998</v>
      </c>
      <c r="M7" s="22">
        <v>197.00024999999999</v>
      </c>
      <c r="N7" s="23">
        <v>13</v>
      </c>
      <c r="O7" s="24">
        <v>210.00024999999999</v>
      </c>
    </row>
    <row r="8" spans="1:17" x14ac:dyDescent="0.3">
      <c r="A8" s="14" t="s">
        <v>62</v>
      </c>
      <c r="B8" s="15" t="s">
        <v>99</v>
      </c>
      <c r="C8" s="16">
        <v>44856</v>
      </c>
      <c r="D8" s="17" t="s">
        <v>49</v>
      </c>
      <c r="E8" s="18">
        <v>192</v>
      </c>
      <c r="F8" s="18">
        <v>197</v>
      </c>
      <c r="G8" s="18">
        <v>194</v>
      </c>
      <c r="H8" s="18">
        <v>198</v>
      </c>
      <c r="I8" s="18">
        <v>196</v>
      </c>
      <c r="J8" s="18">
        <v>194</v>
      </c>
      <c r="K8" s="21">
        <v>6</v>
      </c>
      <c r="L8" s="21">
        <v>1171</v>
      </c>
      <c r="M8" s="22">
        <v>195.16666666666666</v>
      </c>
      <c r="N8" s="23">
        <v>22</v>
      </c>
      <c r="O8" s="24">
        <v>217.16666666666666</v>
      </c>
    </row>
    <row r="9" spans="1:17" x14ac:dyDescent="0.3">
      <c r="A9" s="14" t="s">
        <v>62</v>
      </c>
      <c r="B9" s="15" t="s">
        <v>99</v>
      </c>
      <c r="C9" s="16">
        <v>44857</v>
      </c>
      <c r="D9" s="17" t="s">
        <v>49</v>
      </c>
      <c r="E9" s="18">
        <v>194</v>
      </c>
      <c r="F9" s="18">
        <v>196</v>
      </c>
      <c r="G9" s="18">
        <v>194</v>
      </c>
      <c r="H9" s="18">
        <v>193</v>
      </c>
      <c r="I9" s="18">
        <v>196</v>
      </c>
      <c r="J9" s="18">
        <v>193</v>
      </c>
      <c r="K9" s="21">
        <v>6</v>
      </c>
      <c r="L9" s="21">
        <v>1166</v>
      </c>
      <c r="M9" s="22">
        <v>194.33333333333334</v>
      </c>
      <c r="N9" s="23">
        <v>34</v>
      </c>
      <c r="O9" s="24">
        <v>228.33333333333334</v>
      </c>
    </row>
    <row r="10" spans="1:17" x14ac:dyDescent="0.3">
      <c r="A10" s="14" t="s">
        <v>37</v>
      </c>
      <c r="B10" s="15" t="s">
        <v>99</v>
      </c>
      <c r="C10" s="16">
        <v>44876</v>
      </c>
      <c r="D10" s="17" t="s">
        <v>38</v>
      </c>
      <c r="E10" s="18">
        <v>189</v>
      </c>
      <c r="F10" s="18">
        <v>192</v>
      </c>
      <c r="G10" s="18">
        <v>194</v>
      </c>
      <c r="H10" s="18">
        <v>189</v>
      </c>
      <c r="I10" s="18">
        <v>192</v>
      </c>
      <c r="J10" s="18">
        <v>197</v>
      </c>
      <c r="K10" s="21">
        <v>6</v>
      </c>
      <c r="L10" s="21">
        <v>1153</v>
      </c>
      <c r="M10" s="22">
        <v>192.16666666666666</v>
      </c>
      <c r="N10" s="23">
        <v>10</v>
      </c>
      <c r="O10" s="24">
        <v>202.16666666666666</v>
      </c>
    </row>
    <row r="12" spans="1:17" x14ac:dyDescent="0.3">
      <c r="K12" s="8">
        <f>SUM(K2:K11)</f>
        <v>42</v>
      </c>
      <c r="L12" s="8">
        <f>SUM(L2:L11)</f>
        <v>8171.0010000000002</v>
      </c>
      <c r="M12" s="7">
        <f>SUM(L12/K12)</f>
        <v>194.54764285714288</v>
      </c>
      <c r="N12" s="8">
        <f>SUM(N2:N11)</f>
        <v>121</v>
      </c>
      <c r="O12" s="12">
        <f>SUM(M12+N12)</f>
        <v>315.54764285714288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4 B3:C4" name="Range1_29"/>
    <protectedRange algorithmName="SHA-512" hashValue="ON39YdpmFHfN9f47KpiRvqrKx0V9+erV1CNkpWzYhW/Qyc6aT8rEyCrvauWSYGZK2ia3o7vd3akF07acHAFpOA==" saltValue="yVW9XmDwTqEnmpSGai0KYg==" spinCount="100000" sqref="D3:D4" name="Range1_1_29"/>
    <protectedRange algorithmName="SHA-512" hashValue="ON39YdpmFHfN9f47KpiRvqrKx0V9+erV1CNkpWzYhW/Qyc6aT8rEyCrvauWSYGZK2ia3o7vd3akF07acHAFpOA==" saltValue="yVW9XmDwTqEnmpSGai0KYg==" spinCount="100000" sqref="E3:H4" name="Range1_3_10"/>
    <protectedRange algorithmName="SHA-512" hashValue="ON39YdpmFHfN9f47KpiRvqrKx0V9+erV1CNkpWzYhW/Qyc6aT8rEyCrvauWSYGZK2ia3o7vd3akF07acHAFpOA==" saltValue="yVW9XmDwTqEnmpSGai0KYg==" spinCount="100000" sqref="B5:C5 E5:J5" name="Range1_4_1_1_1_2"/>
    <protectedRange algorithmName="SHA-512" hashValue="ON39YdpmFHfN9f47KpiRvqrKx0V9+erV1CNkpWzYhW/Qyc6aT8rEyCrvauWSYGZK2ia3o7vd3akF07acHAFpOA==" saltValue="yVW9XmDwTqEnmpSGai0KYg==" spinCount="100000" sqref="D5" name="Range1_1_4_1_1_1"/>
    <protectedRange algorithmName="SHA-512" hashValue="ON39YdpmFHfN9f47KpiRvqrKx0V9+erV1CNkpWzYhW/Qyc6aT8rEyCrvauWSYGZK2ia3o7vd3akF07acHAFpOA==" saltValue="yVW9XmDwTqEnmpSGai0KYg==" spinCount="100000" sqref="I6:J6 B6:C6" name="Range1_4_2"/>
    <protectedRange algorithmName="SHA-512" hashValue="ON39YdpmFHfN9f47KpiRvqrKx0V9+erV1CNkpWzYhW/Qyc6aT8rEyCrvauWSYGZK2ia3o7vd3akF07acHAFpOA==" saltValue="yVW9XmDwTqEnmpSGai0KYg==" spinCount="100000" sqref="D6" name="Range1_1_2_2"/>
    <protectedRange algorithmName="SHA-512" hashValue="ON39YdpmFHfN9f47KpiRvqrKx0V9+erV1CNkpWzYhW/Qyc6aT8rEyCrvauWSYGZK2ia3o7vd3akF07acHAFpOA==" saltValue="yVW9XmDwTqEnmpSGai0KYg==" spinCount="100000" sqref="E6:H6" name="Range1_3_1_1_1"/>
    <protectedRange algorithmName="SHA-512" hashValue="ON39YdpmFHfN9f47KpiRvqrKx0V9+erV1CNkpWzYhW/Qyc6aT8rEyCrvauWSYGZK2ia3o7vd3akF07acHAFpOA==" saltValue="yVW9XmDwTqEnmpSGai0KYg==" spinCount="100000" sqref="B7:C7 E7:J7" name="Range1_38"/>
    <protectedRange algorithmName="SHA-512" hashValue="ON39YdpmFHfN9f47KpiRvqrKx0V9+erV1CNkpWzYhW/Qyc6aT8rEyCrvauWSYGZK2ia3o7vd3akF07acHAFpOA==" saltValue="yVW9XmDwTqEnmpSGai0KYg==" spinCount="100000" sqref="D7" name="Range1_1_30"/>
    <protectedRange algorithmName="SHA-512" hashValue="ON39YdpmFHfN9f47KpiRvqrKx0V9+erV1CNkpWzYhW/Qyc6aT8rEyCrvauWSYGZK2ia3o7vd3akF07acHAFpOA==" saltValue="yVW9XmDwTqEnmpSGai0KYg==" spinCount="100000" sqref="B8:C9 E8:J9" name="Range1_2_4"/>
    <protectedRange algorithmName="SHA-512" hashValue="ON39YdpmFHfN9f47KpiRvqrKx0V9+erV1CNkpWzYhW/Qyc6aT8rEyCrvauWSYGZK2ia3o7vd3akF07acHAFpOA==" saltValue="yVW9XmDwTqEnmpSGai0KYg==" spinCount="100000" sqref="D8:D9" name="Range1_1_1_5"/>
    <protectedRange algorithmName="SHA-512" hashValue="ON39YdpmFHfN9f47KpiRvqrKx0V9+erV1CNkpWzYhW/Qyc6aT8rEyCrvauWSYGZK2ia3o7vd3akF07acHAFpOA==" saltValue="yVW9XmDwTqEnmpSGai0KYg==" spinCount="100000" sqref="I10:J10 B10:C10" name="Range1_44"/>
    <protectedRange algorithmName="SHA-512" hashValue="ON39YdpmFHfN9f47KpiRvqrKx0V9+erV1CNkpWzYhW/Qyc6aT8rEyCrvauWSYGZK2ia3o7vd3akF07acHAFpOA==" saltValue="yVW9XmDwTqEnmpSGai0KYg==" spinCount="100000" sqref="D10" name="Range1_1_40"/>
    <protectedRange algorithmName="SHA-512" hashValue="ON39YdpmFHfN9f47KpiRvqrKx0V9+erV1CNkpWzYhW/Qyc6aT8rEyCrvauWSYGZK2ia3o7vd3akF07acHAFpOA==" saltValue="yVW9XmDwTqEnmpSGai0KYg==" spinCount="100000" sqref="E10:H10" name="Range1_3_21"/>
  </protectedRanges>
  <conditionalFormatting sqref="F2">
    <cfRule type="top10" dxfId="4667" priority="44" rank="1"/>
  </conditionalFormatting>
  <conditionalFormatting sqref="I2">
    <cfRule type="top10" dxfId="4666" priority="41" rank="1"/>
    <cfRule type="top10" dxfId="4665" priority="46" rank="1"/>
  </conditionalFormatting>
  <conditionalFormatting sqref="E2">
    <cfRule type="top10" dxfId="4664" priority="45" rank="1"/>
  </conditionalFormatting>
  <conditionalFormatting sqref="G2">
    <cfRule type="top10" dxfId="4663" priority="43" rank="1"/>
  </conditionalFormatting>
  <conditionalFormatting sqref="H2">
    <cfRule type="top10" dxfId="4662" priority="42" rank="1"/>
  </conditionalFormatting>
  <conditionalFormatting sqref="J2">
    <cfRule type="top10" dxfId="4661" priority="40" rank="1"/>
  </conditionalFormatting>
  <conditionalFormatting sqref="E2:J2">
    <cfRule type="cellIs" dxfId="4660" priority="39" operator="greaterThanOrEqual">
      <formula>200</formula>
    </cfRule>
  </conditionalFormatting>
  <conditionalFormatting sqref="E3:J4">
    <cfRule type="cellIs" dxfId="4659" priority="31" operator="greaterThanOrEqual">
      <formula>200</formula>
    </cfRule>
  </conditionalFormatting>
  <conditionalFormatting sqref="F3:F4">
    <cfRule type="top10" dxfId="4658" priority="32" rank="1"/>
  </conditionalFormatting>
  <conditionalFormatting sqref="I3:I4">
    <cfRule type="top10" dxfId="4657" priority="33" rank="1"/>
    <cfRule type="top10" dxfId="4656" priority="34" rank="1"/>
  </conditionalFormatting>
  <conditionalFormatting sqref="E3:E4">
    <cfRule type="top10" dxfId="4655" priority="35" rank="1"/>
  </conditionalFormatting>
  <conditionalFormatting sqref="G3:G4">
    <cfRule type="top10" dxfId="4654" priority="36" rank="1"/>
  </conditionalFormatting>
  <conditionalFormatting sqref="H3:H4">
    <cfRule type="top10" dxfId="4653" priority="37" rank="1"/>
  </conditionalFormatting>
  <conditionalFormatting sqref="J3:J4">
    <cfRule type="top10" dxfId="4652" priority="38" rank="1"/>
  </conditionalFormatting>
  <conditionalFormatting sqref="E5">
    <cfRule type="top10" dxfId="4651" priority="30" rank="1"/>
  </conditionalFormatting>
  <conditionalFormatting sqref="F5">
    <cfRule type="top10" dxfId="4650" priority="29" rank="1"/>
  </conditionalFormatting>
  <conditionalFormatting sqref="G5">
    <cfRule type="top10" dxfId="4649" priority="28" rank="1"/>
  </conditionalFormatting>
  <conditionalFormatting sqref="H5">
    <cfRule type="top10" dxfId="4648" priority="27" rank="1"/>
  </conditionalFormatting>
  <conditionalFormatting sqref="I5">
    <cfRule type="top10" dxfId="4647" priority="26" rank="1"/>
  </conditionalFormatting>
  <conditionalFormatting sqref="J5">
    <cfRule type="top10" dxfId="4646" priority="25" rank="1"/>
  </conditionalFormatting>
  <conditionalFormatting sqref="I6">
    <cfRule type="top10" dxfId="4645" priority="20" rank="1"/>
  </conditionalFormatting>
  <conditionalFormatting sqref="E6">
    <cfRule type="top10" dxfId="4644" priority="24" rank="1"/>
  </conditionalFormatting>
  <conditionalFormatting sqref="G6">
    <cfRule type="top10" dxfId="4643" priority="22" rank="1"/>
  </conditionalFormatting>
  <conditionalFormatting sqref="H6">
    <cfRule type="top10" dxfId="4642" priority="21" rank="1"/>
  </conditionalFormatting>
  <conditionalFormatting sqref="J6">
    <cfRule type="top10" dxfId="4641" priority="19" rank="1"/>
  </conditionalFormatting>
  <conditionalFormatting sqref="F6">
    <cfRule type="top10" dxfId="4640" priority="23" rank="1"/>
  </conditionalFormatting>
  <conditionalFormatting sqref="J7">
    <cfRule type="top10" dxfId="4639" priority="13" rank="1"/>
  </conditionalFormatting>
  <conditionalFormatting sqref="I7">
    <cfRule type="top10" dxfId="4638" priority="14" rank="1"/>
  </conditionalFormatting>
  <conditionalFormatting sqref="H7">
    <cfRule type="top10" dxfId="4637" priority="15" rank="1"/>
  </conditionalFormatting>
  <conditionalFormatting sqref="G7">
    <cfRule type="top10" dxfId="4636" priority="16" rank="1"/>
  </conditionalFormatting>
  <conditionalFormatting sqref="F7">
    <cfRule type="top10" dxfId="4635" priority="17" rank="1"/>
  </conditionalFormatting>
  <conditionalFormatting sqref="E7">
    <cfRule type="top10" dxfId="4634" priority="18" rank="1"/>
  </conditionalFormatting>
  <conditionalFormatting sqref="J8:J9">
    <cfRule type="top10" dxfId="4633" priority="7" rank="1"/>
  </conditionalFormatting>
  <conditionalFormatting sqref="I8:I9">
    <cfRule type="top10" dxfId="4632" priority="8" rank="1"/>
  </conditionalFormatting>
  <conditionalFormatting sqref="H8:H9">
    <cfRule type="top10" dxfId="4631" priority="9" rank="1"/>
  </conditionalFormatting>
  <conditionalFormatting sqref="G8:G9">
    <cfRule type="top10" dxfId="4630" priority="10" rank="1"/>
  </conditionalFormatting>
  <conditionalFormatting sqref="F8:F9">
    <cfRule type="top10" dxfId="4629" priority="11" rank="1"/>
  </conditionalFormatting>
  <conditionalFormatting sqref="E8:E9">
    <cfRule type="top10" dxfId="4628" priority="12" rank="1"/>
  </conditionalFormatting>
  <conditionalFormatting sqref="F10">
    <cfRule type="top10" dxfId="4627" priority="5" rank="1"/>
  </conditionalFormatting>
  <conditionalFormatting sqref="G10">
    <cfRule type="top10" dxfId="4626" priority="4" rank="1"/>
  </conditionalFormatting>
  <conditionalFormatting sqref="H10">
    <cfRule type="top10" dxfId="4625" priority="3" rank="1"/>
  </conditionalFormatting>
  <conditionalFormatting sqref="I10">
    <cfRule type="top10" dxfId="4624" priority="1" rank="1"/>
  </conditionalFormatting>
  <conditionalFormatting sqref="J10">
    <cfRule type="top10" dxfId="4623" priority="2" rank="1"/>
  </conditionalFormatting>
  <conditionalFormatting sqref="E10">
    <cfRule type="top10" dxfId="4622" priority="6" rank="1"/>
  </conditionalFormatting>
  <hyperlinks>
    <hyperlink ref="Q1" location="'National Rankings'!A1" display="Back to Ranking" xr:uid="{469D481A-E82B-4D43-B328-B6FDC40084A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A68E24-6478-414D-9EB9-CAA635D1BF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E31F6-7408-4561-956B-9F735EE8408E}">
  <sheetPr codeName="Sheet45"/>
  <dimension ref="A1:Q17"/>
  <sheetViews>
    <sheetView workbookViewId="0">
      <selection activeCell="A15" sqref="A15:O1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127</v>
      </c>
      <c r="C2" s="16">
        <v>44674</v>
      </c>
      <c r="D2" s="17" t="s">
        <v>38</v>
      </c>
      <c r="E2" s="18">
        <v>184</v>
      </c>
      <c r="F2" s="18">
        <v>181</v>
      </c>
      <c r="G2" s="18">
        <v>185</v>
      </c>
      <c r="H2" s="18">
        <v>191.001</v>
      </c>
      <c r="I2" s="18"/>
      <c r="J2" s="18"/>
      <c r="K2" s="21">
        <v>4</v>
      </c>
      <c r="L2" s="21">
        <v>741.00099999999998</v>
      </c>
      <c r="M2" s="22">
        <v>185.25024999999999</v>
      </c>
      <c r="N2" s="23">
        <v>9</v>
      </c>
      <c r="O2" s="24">
        <v>194.25024999999999</v>
      </c>
    </row>
    <row r="3" spans="1:17" x14ac:dyDescent="0.3">
      <c r="A3" s="14" t="s">
        <v>37</v>
      </c>
      <c r="B3" s="15" t="s">
        <v>127</v>
      </c>
      <c r="C3" s="16">
        <v>44695</v>
      </c>
      <c r="D3" s="17" t="s">
        <v>38</v>
      </c>
      <c r="E3" s="18">
        <v>188</v>
      </c>
      <c r="F3" s="18">
        <v>193</v>
      </c>
      <c r="G3" s="18">
        <v>188</v>
      </c>
      <c r="H3" s="18">
        <v>185</v>
      </c>
      <c r="I3" s="18"/>
      <c r="J3" s="18"/>
      <c r="K3" s="21">
        <v>4</v>
      </c>
      <c r="L3" s="21">
        <v>754</v>
      </c>
      <c r="M3" s="22">
        <v>188.5</v>
      </c>
      <c r="N3" s="23">
        <v>4</v>
      </c>
      <c r="O3" s="24">
        <v>192.5</v>
      </c>
    </row>
    <row r="4" spans="1:17" x14ac:dyDescent="0.3">
      <c r="A4" s="43" t="s">
        <v>22</v>
      </c>
      <c r="B4" s="52" t="s">
        <v>127</v>
      </c>
      <c r="C4" s="53">
        <v>44709</v>
      </c>
      <c r="D4" s="54" t="s">
        <v>38</v>
      </c>
      <c r="E4" s="55">
        <v>182</v>
      </c>
      <c r="F4" s="55">
        <v>179</v>
      </c>
      <c r="G4" s="55">
        <v>177</v>
      </c>
      <c r="H4" s="55">
        <v>187.001</v>
      </c>
      <c r="I4" s="55"/>
      <c r="J4" s="55"/>
      <c r="K4" s="56">
        <v>4</v>
      </c>
      <c r="L4" s="56">
        <v>725.00099999999998</v>
      </c>
      <c r="M4" s="57">
        <v>181.25024999999999</v>
      </c>
      <c r="N4" s="58">
        <v>11</v>
      </c>
      <c r="O4" s="59">
        <v>192.25024999999999</v>
      </c>
    </row>
    <row r="5" spans="1:17" x14ac:dyDescent="0.3">
      <c r="A5" s="14" t="s">
        <v>37</v>
      </c>
      <c r="B5" s="15" t="s">
        <v>127</v>
      </c>
      <c r="C5" s="16">
        <v>44723</v>
      </c>
      <c r="D5" s="17" t="s">
        <v>38</v>
      </c>
      <c r="E5" s="18">
        <v>186</v>
      </c>
      <c r="F5" s="18">
        <v>184</v>
      </c>
      <c r="G5" s="18">
        <v>183</v>
      </c>
      <c r="H5" s="18">
        <v>183</v>
      </c>
      <c r="I5" s="18"/>
      <c r="J5" s="18"/>
      <c r="K5" s="21">
        <v>4</v>
      </c>
      <c r="L5" s="21">
        <v>736</v>
      </c>
      <c r="M5" s="22">
        <v>184</v>
      </c>
      <c r="N5" s="23">
        <v>3</v>
      </c>
      <c r="O5" s="24">
        <v>187</v>
      </c>
    </row>
    <row r="6" spans="1:17" x14ac:dyDescent="0.3">
      <c r="A6" s="14" t="s">
        <v>37</v>
      </c>
      <c r="B6" s="15" t="s">
        <v>127</v>
      </c>
      <c r="C6" s="16">
        <v>44737</v>
      </c>
      <c r="D6" s="17" t="s">
        <v>38</v>
      </c>
      <c r="E6" s="18">
        <v>184</v>
      </c>
      <c r="F6" s="18">
        <v>183</v>
      </c>
      <c r="G6" s="18">
        <v>177</v>
      </c>
      <c r="H6" s="18">
        <v>166</v>
      </c>
      <c r="I6" s="18"/>
      <c r="J6" s="18"/>
      <c r="K6" s="21">
        <v>4</v>
      </c>
      <c r="L6" s="21">
        <v>710</v>
      </c>
      <c r="M6" s="22">
        <v>177.5</v>
      </c>
      <c r="N6" s="23">
        <v>3</v>
      </c>
      <c r="O6" s="24">
        <v>180.5</v>
      </c>
    </row>
    <row r="7" spans="1:17" x14ac:dyDescent="0.3">
      <c r="A7" s="14" t="s">
        <v>37</v>
      </c>
      <c r="B7" s="15" t="s">
        <v>127</v>
      </c>
      <c r="C7" s="16">
        <v>44751</v>
      </c>
      <c r="D7" s="17" t="s">
        <v>38</v>
      </c>
      <c r="E7" s="18">
        <v>193</v>
      </c>
      <c r="F7" s="18">
        <v>192</v>
      </c>
      <c r="G7" s="18">
        <v>187</v>
      </c>
      <c r="H7" s="18">
        <v>177</v>
      </c>
      <c r="I7" s="18"/>
      <c r="J7" s="18"/>
      <c r="K7" s="21">
        <v>4</v>
      </c>
      <c r="L7" s="21">
        <v>749</v>
      </c>
      <c r="M7" s="22">
        <v>187.25</v>
      </c>
      <c r="N7" s="23">
        <v>4</v>
      </c>
      <c r="O7" s="24">
        <v>191.25</v>
      </c>
    </row>
    <row r="8" spans="1:17" x14ac:dyDescent="0.3">
      <c r="A8" s="14" t="s">
        <v>37</v>
      </c>
      <c r="B8" s="15" t="s">
        <v>127</v>
      </c>
      <c r="C8" s="16">
        <v>44765</v>
      </c>
      <c r="D8" s="17" t="s">
        <v>38</v>
      </c>
      <c r="E8" s="18">
        <v>187</v>
      </c>
      <c r="F8" s="18">
        <v>185</v>
      </c>
      <c r="G8" s="18">
        <v>184</v>
      </c>
      <c r="H8" s="18">
        <v>181</v>
      </c>
      <c r="I8" s="18"/>
      <c r="J8" s="18"/>
      <c r="K8" s="21">
        <v>4</v>
      </c>
      <c r="L8" s="21">
        <v>737</v>
      </c>
      <c r="M8" s="22">
        <v>184.25</v>
      </c>
      <c r="N8" s="23">
        <v>3</v>
      </c>
      <c r="O8" s="24">
        <v>187.25</v>
      </c>
    </row>
    <row r="9" spans="1:17" x14ac:dyDescent="0.3">
      <c r="A9" s="14" t="s">
        <v>37</v>
      </c>
      <c r="B9" s="15" t="s">
        <v>127</v>
      </c>
      <c r="C9" s="16">
        <v>44772</v>
      </c>
      <c r="D9" s="17" t="s">
        <v>38</v>
      </c>
      <c r="E9" s="18">
        <v>177</v>
      </c>
      <c r="F9" s="18">
        <v>172</v>
      </c>
      <c r="G9" s="18">
        <v>176</v>
      </c>
      <c r="H9" s="18">
        <v>180</v>
      </c>
      <c r="I9" s="18">
        <v>176</v>
      </c>
      <c r="J9" s="18">
        <v>180</v>
      </c>
      <c r="K9" s="21">
        <v>6</v>
      </c>
      <c r="L9" s="21">
        <v>1061</v>
      </c>
      <c r="M9" s="22">
        <v>176.83333333333334</v>
      </c>
      <c r="N9" s="23">
        <v>6</v>
      </c>
      <c r="O9" s="24">
        <v>182.83333333333334</v>
      </c>
    </row>
    <row r="10" spans="1:17" x14ac:dyDescent="0.3">
      <c r="A10" s="14" t="s">
        <v>37</v>
      </c>
      <c r="B10" s="15" t="s">
        <v>127</v>
      </c>
      <c r="C10" s="16">
        <v>44800</v>
      </c>
      <c r="D10" s="17" t="s">
        <v>38</v>
      </c>
      <c r="E10" s="18">
        <v>191</v>
      </c>
      <c r="F10" s="18">
        <v>188.001</v>
      </c>
      <c r="G10" s="18">
        <v>194</v>
      </c>
      <c r="H10" s="18">
        <v>184</v>
      </c>
      <c r="I10" s="18"/>
      <c r="J10" s="18"/>
      <c r="K10" s="21">
        <v>4</v>
      </c>
      <c r="L10" s="21">
        <v>757.00099999999998</v>
      </c>
      <c r="M10" s="22">
        <v>189.25024999999999</v>
      </c>
      <c r="N10" s="23">
        <v>6</v>
      </c>
      <c r="O10" s="24">
        <v>195.25024999999999</v>
      </c>
    </row>
    <row r="11" spans="1:17" x14ac:dyDescent="0.3">
      <c r="A11" s="14" t="s">
        <v>37</v>
      </c>
      <c r="B11" s="15" t="s">
        <v>127</v>
      </c>
      <c r="C11" s="16">
        <v>44814</v>
      </c>
      <c r="D11" s="17" t="s">
        <v>38</v>
      </c>
      <c r="E11" s="18">
        <v>188</v>
      </c>
      <c r="F11" s="18">
        <v>190</v>
      </c>
      <c r="G11" s="18">
        <v>184</v>
      </c>
      <c r="H11" s="18">
        <v>184</v>
      </c>
      <c r="I11" s="18"/>
      <c r="J11" s="18"/>
      <c r="K11" s="21">
        <v>4</v>
      </c>
      <c r="L11" s="21">
        <v>746</v>
      </c>
      <c r="M11" s="22">
        <v>186.5</v>
      </c>
      <c r="N11" s="23">
        <v>4</v>
      </c>
      <c r="O11" s="24">
        <v>190.5</v>
      </c>
    </row>
    <row r="12" spans="1:17" x14ac:dyDescent="0.3">
      <c r="A12" s="14" t="s">
        <v>37</v>
      </c>
      <c r="B12" s="15" t="s">
        <v>127</v>
      </c>
      <c r="C12" s="16">
        <v>44828</v>
      </c>
      <c r="D12" s="17" t="s">
        <v>38</v>
      </c>
      <c r="E12" s="18">
        <v>190</v>
      </c>
      <c r="F12" s="18">
        <v>182</v>
      </c>
      <c r="G12" s="18">
        <v>189</v>
      </c>
      <c r="H12" s="18">
        <v>180</v>
      </c>
      <c r="I12" s="18"/>
      <c r="J12" s="18"/>
      <c r="K12" s="21">
        <v>4</v>
      </c>
      <c r="L12" s="21">
        <v>741</v>
      </c>
      <c r="M12" s="22">
        <v>185.25</v>
      </c>
      <c r="N12" s="23">
        <v>4</v>
      </c>
      <c r="O12" s="24">
        <v>189.25</v>
      </c>
    </row>
    <row r="13" spans="1:17" x14ac:dyDescent="0.3">
      <c r="A13" s="14" t="s">
        <v>37</v>
      </c>
      <c r="B13" s="15" t="s">
        <v>127</v>
      </c>
      <c r="C13" s="16">
        <v>44870</v>
      </c>
      <c r="D13" s="17" t="s">
        <v>38</v>
      </c>
      <c r="E13" s="18">
        <v>197</v>
      </c>
      <c r="F13" s="18">
        <v>196</v>
      </c>
      <c r="G13" s="18">
        <v>194</v>
      </c>
      <c r="H13" s="18">
        <v>181.001</v>
      </c>
      <c r="I13" s="18"/>
      <c r="J13" s="18"/>
      <c r="K13" s="21">
        <v>4</v>
      </c>
      <c r="L13" s="21">
        <v>768.00099999999998</v>
      </c>
      <c r="M13" s="22">
        <v>192.00024999999999</v>
      </c>
      <c r="N13" s="23">
        <v>8</v>
      </c>
      <c r="O13" s="24">
        <v>200.00024999999999</v>
      </c>
    </row>
    <row r="14" spans="1:17" x14ac:dyDescent="0.3">
      <c r="A14" s="14" t="s">
        <v>37</v>
      </c>
      <c r="B14" s="15" t="s">
        <v>127</v>
      </c>
      <c r="C14" s="16">
        <v>44863</v>
      </c>
      <c r="D14" s="17" t="s">
        <v>38</v>
      </c>
      <c r="E14" s="18">
        <v>196</v>
      </c>
      <c r="F14" s="18">
        <v>188</v>
      </c>
      <c r="G14" s="18">
        <v>195</v>
      </c>
      <c r="H14" s="18">
        <v>193</v>
      </c>
      <c r="I14" s="18"/>
      <c r="J14" s="18"/>
      <c r="K14" s="21">
        <v>4</v>
      </c>
      <c r="L14" s="21">
        <v>772</v>
      </c>
      <c r="M14" s="22">
        <v>193</v>
      </c>
      <c r="N14" s="23">
        <v>6</v>
      </c>
      <c r="O14" s="24">
        <v>199</v>
      </c>
    </row>
    <row r="15" spans="1:17" x14ac:dyDescent="0.3">
      <c r="A15" s="14" t="s">
        <v>37</v>
      </c>
      <c r="B15" s="15" t="s">
        <v>127</v>
      </c>
      <c r="C15" s="16">
        <v>44876</v>
      </c>
      <c r="D15" s="17" t="s">
        <v>38</v>
      </c>
      <c r="E15" s="18">
        <v>192</v>
      </c>
      <c r="F15" s="18">
        <v>192</v>
      </c>
      <c r="G15" s="18">
        <v>195</v>
      </c>
      <c r="H15" s="18">
        <v>189.001</v>
      </c>
      <c r="I15" s="18">
        <v>185</v>
      </c>
      <c r="J15" s="18">
        <v>193</v>
      </c>
      <c r="K15" s="21">
        <v>6</v>
      </c>
      <c r="L15" s="21">
        <v>1146.001</v>
      </c>
      <c r="M15" s="22">
        <v>191.00016666666667</v>
      </c>
      <c r="N15" s="23">
        <v>4</v>
      </c>
      <c r="O15" s="24">
        <v>195.00016666666667</v>
      </c>
    </row>
    <row r="17" spans="11:15" x14ac:dyDescent="0.3">
      <c r="K17" s="8">
        <f>SUM(K2:K16)</f>
        <v>60</v>
      </c>
      <c r="L17" s="8">
        <f>SUM(L2:L16)</f>
        <v>11143.005000000001</v>
      </c>
      <c r="M17" s="7">
        <f>SUM(L17/K17)</f>
        <v>185.71675000000002</v>
      </c>
      <c r="N17" s="8">
        <f>SUM(N2:N16)</f>
        <v>75</v>
      </c>
      <c r="O17" s="12">
        <f>SUM(M17+N17)</f>
        <v>260.71675000000005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4_1"/>
    <protectedRange algorithmName="SHA-512" hashValue="ON39YdpmFHfN9f47KpiRvqrKx0V9+erV1CNkpWzYhW/Qyc6aT8rEyCrvauWSYGZK2ia3o7vd3akF07acHAFpOA==" saltValue="yVW9XmDwTqEnmpSGai0KYg==" spinCount="100000" sqref="B3:C3 I3:J3" name="Range1_7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 I4:J4" name="Range1_17"/>
    <protectedRange algorithmName="SHA-512" hashValue="ON39YdpmFHfN9f47KpiRvqrKx0V9+erV1CNkpWzYhW/Qyc6aT8rEyCrvauWSYGZK2ia3o7vd3akF07acHAFpOA==" saltValue="yVW9XmDwTqEnmpSGai0KYg==" spinCount="100000" sqref="D4" name="Range1_1_12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E6:J6 B6:C6" name="Range1_6_1_1"/>
    <protectedRange algorithmName="SHA-512" hashValue="ON39YdpmFHfN9f47KpiRvqrKx0V9+erV1CNkpWzYhW/Qyc6aT8rEyCrvauWSYGZK2ia3o7vd3akF07acHAFpOA==" saltValue="yVW9XmDwTqEnmpSGai0KYg==" spinCount="100000" sqref="D6" name="Range1_1_6_1_1"/>
    <protectedRange algorithmName="SHA-512" hashValue="ON39YdpmFHfN9f47KpiRvqrKx0V9+erV1CNkpWzYhW/Qyc6aT8rEyCrvauWSYGZK2ia3o7vd3akF07acHAFpOA==" saltValue="yVW9XmDwTqEnmpSGai0KYg==" spinCount="100000" sqref="I7:J7 B7:C7" name="Range1_7_1_1"/>
    <protectedRange algorithmName="SHA-512" hashValue="ON39YdpmFHfN9f47KpiRvqrKx0V9+erV1CNkpWzYhW/Qyc6aT8rEyCrvauWSYGZK2ia3o7vd3akF07acHAFpOA==" saltValue="yVW9XmDwTqEnmpSGai0KYg==" spinCount="100000" sqref="D7" name="Range1_1_5_1"/>
    <protectedRange algorithmName="SHA-512" hashValue="ON39YdpmFHfN9f47KpiRvqrKx0V9+erV1CNkpWzYhW/Qyc6aT8rEyCrvauWSYGZK2ia3o7vd3akF07acHAFpOA==" saltValue="yVW9XmDwTqEnmpSGai0KYg==" spinCount="100000" sqref="E7:H7" name="Range1_3_3_1"/>
    <protectedRange algorithmName="SHA-512" hashValue="ON39YdpmFHfN9f47KpiRvqrKx0V9+erV1CNkpWzYhW/Qyc6aT8rEyCrvauWSYGZK2ia3o7vd3akF07acHAFpOA==" saltValue="yVW9XmDwTqEnmpSGai0KYg==" spinCount="100000" sqref="E8:J8 B8:C8" name="Range1_4_1"/>
    <protectedRange algorithmName="SHA-512" hashValue="ON39YdpmFHfN9f47KpiRvqrKx0V9+erV1CNkpWzYhW/Qyc6aT8rEyCrvauWSYGZK2ia3o7vd3akF07acHAFpOA==" saltValue="yVW9XmDwTqEnmpSGai0KYg==" spinCount="100000" sqref="D8" name="Range1_1_2_12"/>
    <protectedRange algorithmName="SHA-512" hashValue="ON39YdpmFHfN9f47KpiRvqrKx0V9+erV1CNkpWzYhW/Qyc6aT8rEyCrvauWSYGZK2ia3o7vd3akF07acHAFpOA==" saltValue="yVW9XmDwTqEnmpSGai0KYg==" spinCount="100000" sqref="I9:J9 B9:C9" name="Range1_6"/>
    <protectedRange algorithmName="SHA-512" hashValue="ON39YdpmFHfN9f47KpiRvqrKx0V9+erV1CNkpWzYhW/Qyc6aT8rEyCrvauWSYGZK2ia3o7vd3akF07acHAFpOA==" saltValue="yVW9XmDwTqEnmpSGai0KYg==" spinCount="100000" sqref="D9" name="Range1_1_6"/>
    <protectedRange algorithmName="SHA-512" hashValue="ON39YdpmFHfN9f47KpiRvqrKx0V9+erV1CNkpWzYhW/Qyc6aT8rEyCrvauWSYGZK2ia3o7vd3akF07acHAFpOA==" saltValue="yVW9XmDwTqEnmpSGai0KYg==" spinCount="100000" sqref="E9:H9" name="Range1_3_3_2"/>
    <protectedRange algorithmName="SHA-512" hashValue="ON39YdpmFHfN9f47KpiRvqrKx0V9+erV1CNkpWzYhW/Qyc6aT8rEyCrvauWSYGZK2ia3o7vd3akF07acHAFpOA==" saltValue="yVW9XmDwTqEnmpSGai0KYg==" spinCount="100000" sqref="E10:J10 B10:C10" name="Range1_4_1_1_1"/>
    <protectedRange algorithmName="SHA-512" hashValue="ON39YdpmFHfN9f47KpiRvqrKx0V9+erV1CNkpWzYhW/Qyc6aT8rEyCrvauWSYGZK2ia3o7vd3akF07acHAFpOA==" saltValue="yVW9XmDwTqEnmpSGai0KYg==" spinCount="100000" sqref="D10" name="Range1_1_4_1_1"/>
    <protectedRange algorithmName="SHA-512" hashValue="ON39YdpmFHfN9f47KpiRvqrKx0V9+erV1CNkpWzYhW/Qyc6aT8rEyCrvauWSYGZK2ia3o7vd3akF07acHAFpOA==" saltValue="yVW9XmDwTqEnmpSGai0KYg==" spinCount="100000" sqref="B11:C12 E11:J12" name="Range1_15"/>
    <protectedRange algorithmName="SHA-512" hashValue="ON39YdpmFHfN9f47KpiRvqrKx0V9+erV1CNkpWzYhW/Qyc6aT8rEyCrvauWSYGZK2ia3o7vd3akF07acHAFpOA==" saltValue="yVW9XmDwTqEnmpSGai0KYg==" spinCount="100000" sqref="D11:D12" name="Range1_1_13"/>
    <protectedRange algorithmName="SHA-512" hashValue="ON39YdpmFHfN9f47KpiRvqrKx0V9+erV1CNkpWzYhW/Qyc6aT8rEyCrvauWSYGZK2ia3o7vd3akF07acHAFpOA==" saltValue="yVW9XmDwTqEnmpSGai0KYg==" spinCount="100000" sqref="B13:C14 I13:J14" name="Range1_12"/>
    <protectedRange algorithmName="SHA-512" hashValue="ON39YdpmFHfN9f47KpiRvqrKx0V9+erV1CNkpWzYhW/Qyc6aT8rEyCrvauWSYGZK2ia3o7vd3akF07acHAFpOA==" saltValue="yVW9XmDwTqEnmpSGai0KYg==" spinCount="100000" sqref="D13:D14" name="Range1_1_6_2"/>
    <protectedRange algorithmName="SHA-512" hashValue="ON39YdpmFHfN9f47KpiRvqrKx0V9+erV1CNkpWzYhW/Qyc6aT8rEyCrvauWSYGZK2ia3o7vd3akF07acHAFpOA==" saltValue="yVW9XmDwTqEnmpSGai0KYg==" spinCount="100000" sqref="E13:H14" name="Range1_3_3_3"/>
    <protectedRange algorithmName="SHA-512" hashValue="ON39YdpmFHfN9f47KpiRvqrKx0V9+erV1CNkpWzYhW/Qyc6aT8rEyCrvauWSYGZK2ia3o7vd3akF07acHAFpOA==" saltValue="yVW9XmDwTqEnmpSGai0KYg==" spinCount="100000" sqref="I15:J15 B15:C15" name="Range1_44"/>
    <protectedRange algorithmName="SHA-512" hashValue="ON39YdpmFHfN9f47KpiRvqrKx0V9+erV1CNkpWzYhW/Qyc6aT8rEyCrvauWSYGZK2ia3o7vd3akF07acHAFpOA==" saltValue="yVW9XmDwTqEnmpSGai0KYg==" spinCount="100000" sqref="D15" name="Range1_1_40"/>
    <protectedRange algorithmName="SHA-512" hashValue="ON39YdpmFHfN9f47KpiRvqrKx0V9+erV1CNkpWzYhW/Qyc6aT8rEyCrvauWSYGZK2ia3o7vd3akF07acHAFpOA==" saltValue="yVW9XmDwTqEnmpSGai0KYg==" spinCount="100000" sqref="E15:H15" name="Range1_3_21"/>
  </protectedRanges>
  <conditionalFormatting sqref="F2">
    <cfRule type="top10" dxfId="6792" priority="81" rank="1"/>
  </conditionalFormatting>
  <conditionalFormatting sqref="G2">
    <cfRule type="top10" dxfId="6791" priority="80" rank="1"/>
  </conditionalFormatting>
  <conditionalFormatting sqref="H2">
    <cfRule type="top10" dxfId="6790" priority="79" rank="1"/>
  </conditionalFormatting>
  <conditionalFormatting sqref="I2">
    <cfRule type="top10" dxfId="6789" priority="77" rank="1"/>
  </conditionalFormatting>
  <conditionalFormatting sqref="J2">
    <cfRule type="top10" dxfId="6788" priority="78" rank="1"/>
  </conditionalFormatting>
  <conditionalFormatting sqref="E2">
    <cfRule type="top10" dxfId="6787" priority="82" rank="1"/>
  </conditionalFormatting>
  <conditionalFormatting sqref="F3">
    <cfRule type="top10" dxfId="6786" priority="74" rank="1"/>
  </conditionalFormatting>
  <conditionalFormatting sqref="I3">
    <cfRule type="top10" dxfId="6785" priority="71" rank="1"/>
    <cfRule type="top10" dxfId="6784" priority="76" rank="1"/>
  </conditionalFormatting>
  <conditionalFormatting sqref="E3">
    <cfRule type="top10" dxfId="6783" priority="75" rank="1"/>
  </conditionalFormatting>
  <conditionalFormatting sqref="G3">
    <cfRule type="top10" dxfId="6782" priority="73" rank="1"/>
  </conditionalFormatting>
  <conditionalFormatting sqref="H3">
    <cfRule type="top10" dxfId="6781" priority="72" rank="1"/>
  </conditionalFormatting>
  <conditionalFormatting sqref="J3">
    <cfRule type="top10" dxfId="6780" priority="70" rank="1"/>
  </conditionalFormatting>
  <conditionalFormatting sqref="E3:J3">
    <cfRule type="cellIs" dxfId="6779" priority="69" operator="greaterThanOrEqual">
      <formula>200</formula>
    </cfRule>
  </conditionalFormatting>
  <conditionalFormatting sqref="E4:J4">
    <cfRule type="cellIs" dxfId="6778" priority="61" operator="greaterThanOrEqual">
      <formula>200</formula>
    </cfRule>
  </conditionalFormatting>
  <conditionalFormatting sqref="F4">
    <cfRule type="top10" dxfId="6777" priority="62" rank="1"/>
  </conditionalFormatting>
  <conditionalFormatting sqref="I4">
    <cfRule type="top10" dxfId="6776" priority="63" rank="1"/>
    <cfRule type="top10" dxfId="6775" priority="64" rank="1"/>
  </conditionalFormatting>
  <conditionalFormatting sqref="E4">
    <cfRule type="top10" dxfId="6774" priority="65" rank="1"/>
  </conditionalFormatting>
  <conditionalFormatting sqref="G4">
    <cfRule type="top10" dxfId="6773" priority="66" rank="1"/>
  </conditionalFormatting>
  <conditionalFormatting sqref="H4">
    <cfRule type="top10" dxfId="6772" priority="67" rank="1"/>
  </conditionalFormatting>
  <conditionalFormatting sqref="J4">
    <cfRule type="top10" dxfId="6771" priority="68" rank="1"/>
  </conditionalFormatting>
  <conditionalFormatting sqref="E5">
    <cfRule type="top10" dxfId="6770" priority="60" rank="1"/>
  </conditionalFormatting>
  <conditionalFormatting sqref="F5">
    <cfRule type="top10" dxfId="6769" priority="59" rank="1"/>
  </conditionalFormatting>
  <conditionalFormatting sqref="G5">
    <cfRule type="top10" dxfId="6768" priority="58" rank="1"/>
  </conditionalFormatting>
  <conditionalFormatting sqref="H5">
    <cfRule type="top10" dxfId="6767" priority="57" rank="1"/>
  </conditionalFormatting>
  <conditionalFormatting sqref="I5">
    <cfRule type="top10" dxfId="6766" priority="56" rank="1"/>
  </conditionalFormatting>
  <conditionalFormatting sqref="J5">
    <cfRule type="top10" dxfId="6765" priority="55" rank="1"/>
  </conditionalFormatting>
  <conditionalFormatting sqref="E6">
    <cfRule type="top10" dxfId="6764" priority="54" rank="1"/>
  </conditionalFormatting>
  <conditionalFormatting sqref="F6">
    <cfRule type="top10" dxfId="6763" priority="53" rank="1"/>
  </conditionalFormatting>
  <conditionalFormatting sqref="G6">
    <cfRule type="top10" dxfId="6762" priority="52" rank="1"/>
  </conditionalFormatting>
  <conditionalFormatting sqref="H6">
    <cfRule type="top10" dxfId="6761" priority="51" rank="1"/>
  </conditionalFormatting>
  <conditionalFormatting sqref="I6">
    <cfRule type="top10" dxfId="6760" priority="50" rank="1"/>
  </conditionalFormatting>
  <conditionalFormatting sqref="J6">
    <cfRule type="top10" dxfId="6759" priority="49" rank="1"/>
  </conditionalFormatting>
  <conditionalFormatting sqref="E7:J7">
    <cfRule type="cellIs" dxfId="6758" priority="41" operator="greaterThanOrEqual">
      <formula>200</formula>
    </cfRule>
  </conditionalFormatting>
  <conditionalFormatting sqref="F7">
    <cfRule type="top10" dxfId="6757" priority="42" rank="1"/>
  </conditionalFormatting>
  <conditionalFormatting sqref="I7">
    <cfRule type="top10" dxfId="6756" priority="43" rank="1"/>
    <cfRule type="top10" dxfId="6755" priority="44" rank="1"/>
  </conditionalFormatting>
  <conditionalFormatting sqref="E7">
    <cfRule type="top10" dxfId="6754" priority="45" rank="1"/>
  </conditionalFormatting>
  <conditionalFormatting sqref="G7">
    <cfRule type="top10" dxfId="6753" priority="46" rank="1"/>
  </conditionalFormatting>
  <conditionalFormatting sqref="H7">
    <cfRule type="top10" dxfId="6752" priority="47" rank="1"/>
  </conditionalFormatting>
  <conditionalFormatting sqref="J7">
    <cfRule type="top10" dxfId="6751" priority="48" rank="1"/>
  </conditionalFormatting>
  <conditionalFormatting sqref="E8">
    <cfRule type="top10" dxfId="6750" priority="35" rank="1"/>
  </conditionalFormatting>
  <conditionalFormatting sqref="F8">
    <cfRule type="top10" dxfId="6749" priority="36" rank="1"/>
  </conditionalFormatting>
  <conditionalFormatting sqref="G8">
    <cfRule type="top10" dxfId="6748" priority="37" rank="1"/>
  </conditionalFormatting>
  <conditionalFormatting sqref="H8">
    <cfRule type="top10" dxfId="6747" priority="38" rank="1"/>
  </conditionalFormatting>
  <conditionalFormatting sqref="I8">
    <cfRule type="top10" dxfId="6746" priority="39" rank="1"/>
  </conditionalFormatting>
  <conditionalFormatting sqref="J8">
    <cfRule type="top10" dxfId="6745" priority="40" rank="1"/>
  </conditionalFormatting>
  <conditionalFormatting sqref="E9:J9">
    <cfRule type="cellIs" dxfId="6744" priority="34" operator="greaterThanOrEqual">
      <formula>200</formula>
    </cfRule>
  </conditionalFormatting>
  <conditionalFormatting sqref="F9">
    <cfRule type="top10" dxfId="6743" priority="31" rank="1"/>
  </conditionalFormatting>
  <conditionalFormatting sqref="I9">
    <cfRule type="top10" dxfId="6742" priority="28" rank="1"/>
    <cfRule type="top10" dxfId="6741" priority="33" rank="1"/>
  </conditionalFormatting>
  <conditionalFormatting sqref="E9">
    <cfRule type="top10" dxfId="6740" priority="32" rank="1"/>
  </conditionalFormatting>
  <conditionalFormatting sqref="G9">
    <cfRule type="top10" dxfId="6739" priority="30" rank="1"/>
  </conditionalFormatting>
  <conditionalFormatting sqref="H9">
    <cfRule type="top10" dxfId="6738" priority="29" rank="1"/>
  </conditionalFormatting>
  <conditionalFormatting sqref="J9">
    <cfRule type="top10" dxfId="6737" priority="27" rank="1"/>
  </conditionalFormatting>
  <conditionalFormatting sqref="E10">
    <cfRule type="top10" dxfId="6736" priority="26" rank="1"/>
  </conditionalFormatting>
  <conditionalFormatting sqref="F10">
    <cfRule type="top10" dxfId="6735" priority="25" rank="1"/>
  </conditionalFormatting>
  <conditionalFormatting sqref="G10">
    <cfRule type="top10" dxfId="6734" priority="24" rank="1"/>
  </conditionalFormatting>
  <conditionalFormatting sqref="H10">
    <cfRule type="top10" dxfId="6733" priority="23" rank="1"/>
  </conditionalFormatting>
  <conditionalFormatting sqref="I10">
    <cfRule type="top10" dxfId="6732" priority="22" rank="1"/>
  </conditionalFormatting>
  <conditionalFormatting sqref="J10">
    <cfRule type="top10" dxfId="6731" priority="21" rank="1"/>
  </conditionalFormatting>
  <conditionalFormatting sqref="I11:I12">
    <cfRule type="top10" dxfId="6730" priority="20" rank="1"/>
  </conditionalFormatting>
  <conditionalFormatting sqref="H11:H12">
    <cfRule type="top10" dxfId="6729" priority="16" rank="1"/>
  </conditionalFormatting>
  <conditionalFormatting sqref="J11:J12">
    <cfRule type="top10" dxfId="6728" priority="17" rank="1"/>
  </conditionalFormatting>
  <conditionalFormatting sqref="G11:G12">
    <cfRule type="top10" dxfId="6727" priority="19" rank="1"/>
  </conditionalFormatting>
  <conditionalFormatting sqref="F11:F12">
    <cfRule type="top10" dxfId="6726" priority="18" rank="1"/>
  </conditionalFormatting>
  <conditionalFormatting sqref="E11:E12">
    <cfRule type="top10" dxfId="6725" priority="15" rank="1"/>
  </conditionalFormatting>
  <conditionalFormatting sqref="F13:F14">
    <cfRule type="top10" dxfId="6724" priority="12" rank="1"/>
  </conditionalFormatting>
  <conditionalFormatting sqref="I13:I14">
    <cfRule type="top10" dxfId="6723" priority="9" rank="1"/>
    <cfRule type="top10" dxfId="6722" priority="14" rank="1"/>
  </conditionalFormatting>
  <conditionalFormatting sqref="E13:E14">
    <cfRule type="top10" dxfId="6721" priority="13" rank="1"/>
  </conditionalFormatting>
  <conditionalFormatting sqref="G13:G14">
    <cfRule type="top10" dxfId="6720" priority="11" rank="1"/>
  </conditionalFormatting>
  <conditionalFormatting sqref="H13:H14">
    <cfRule type="top10" dxfId="6719" priority="10" rank="1"/>
  </conditionalFormatting>
  <conditionalFormatting sqref="J13:J14">
    <cfRule type="top10" dxfId="6718" priority="8" rank="1"/>
  </conditionalFormatting>
  <conditionalFormatting sqref="E13:J14">
    <cfRule type="cellIs" dxfId="6717" priority="7" operator="greaterThanOrEqual">
      <formula>200</formula>
    </cfRule>
  </conditionalFormatting>
  <conditionalFormatting sqref="F15">
    <cfRule type="top10" dxfId="6716" priority="5" rank="1"/>
  </conditionalFormatting>
  <conditionalFormatting sqref="G15">
    <cfRule type="top10" dxfId="6715" priority="4" rank="1"/>
  </conditionalFormatting>
  <conditionalFormatting sqref="H15">
    <cfRule type="top10" dxfId="6714" priority="3" rank="1"/>
  </conditionalFormatting>
  <conditionalFormatting sqref="I15">
    <cfRule type="top10" dxfId="6713" priority="1" rank="1"/>
  </conditionalFormatting>
  <conditionalFormatting sqref="J15">
    <cfRule type="top10" dxfId="6712" priority="2" rank="1"/>
  </conditionalFormatting>
  <conditionalFormatting sqref="E15">
    <cfRule type="top10" dxfId="6711" priority="6" rank="1"/>
  </conditionalFormatting>
  <hyperlinks>
    <hyperlink ref="Q1" location="'National Rankings'!A1" display="Back to Ranking" xr:uid="{44722D50-AC25-4CAF-9622-7B8A99C378E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B5EDE6-5544-46C7-AA83-A62E70599A4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7670D-1A48-4571-9100-4A9D4C340A20}">
  <sheetPr codeName="Sheet34"/>
  <dimension ref="A1:Q37"/>
  <sheetViews>
    <sheetView topLeftCell="A27" workbookViewId="0">
      <selection activeCell="A35" sqref="A35:O3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100</v>
      </c>
      <c r="C2" s="16">
        <v>44657</v>
      </c>
      <c r="D2" s="17" t="s">
        <v>79</v>
      </c>
      <c r="E2" s="18">
        <v>192</v>
      </c>
      <c r="F2" s="18">
        <v>182</v>
      </c>
      <c r="G2" s="18">
        <v>193</v>
      </c>
      <c r="H2" s="18">
        <v>197</v>
      </c>
      <c r="I2" s="18"/>
      <c r="J2" s="18"/>
      <c r="K2" s="21">
        <v>4</v>
      </c>
      <c r="L2" s="21">
        <v>764</v>
      </c>
      <c r="M2" s="22">
        <v>191</v>
      </c>
      <c r="N2" s="23">
        <v>2</v>
      </c>
      <c r="O2" s="24">
        <v>193</v>
      </c>
    </row>
    <row r="3" spans="1:17" x14ac:dyDescent="0.3">
      <c r="A3" s="14" t="s">
        <v>62</v>
      </c>
      <c r="B3" s="15" t="s">
        <v>100</v>
      </c>
      <c r="C3" s="16">
        <v>44661</v>
      </c>
      <c r="D3" s="17" t="s">
        <v>82</v>
      </c>
      <c r="E3" s="18">
        <v>193</v>
      </c>
      <c r="F3" s="18">
        <v>194</v>
      </c>
      <c r="G3" s="18">
        <v>193</v>
      </c>
      <c r="H3" s="18">
        <v>198</v>
      </c>
      <c r="I3" s="18"/>
      <c r="J3" s="18"/>
      <c r="K3" s="21">
        <v>4</v>
      </c>
      <c r="L3" s="21">
        <v>778</v>
      </c>
      <c r="M3" s="22">
        <v>194.5</v>
      </c>
      <c r="N3" s="23">
        <v>6</v>
      </c>
      <c r="O3" s="24">
        <v>200.5</v>
      </c>
    </row>
    <row r="4" spans="1:17" x14ac:dyDescent="0.3">
      <c r="A4" s="14" t="s">
        <v>62</v>
      </c>
      <c r="B4" s="15" t="s">
        <v>100</v>
      </c>
      <c r="C4" s="16">
        <v>44667</v>
      </c>
      <c r="D4" s="17" t="s">
        <v>84</v>
      </c>
      <c r="E4" s="18">
        <v>192</v>
      </c>
      <c r="F4" s="18">
        <v>193</v>
      </c>
      <c r="G4" s="18">
        <v>196</v>
      </c>
      <c r="H4" s="18">
        <v>194</v>
      </c>
      <c r="I4" s="18"/>
      <c r="J4" s="18"/>
      <c r="K4" s="21">
        <v>4</v>
      </c>
      <c r="L4" s="21">
        <v>775</v>
      </c>
      <c r="M4" s="22">
        <v>193.75</v>
      </c>
      <c r="N4" s="23">
        <v>2</v>
      </c>
      <c r="O4" s="24">
        <v>195.75</v>
      </c>
    </row>
    <row r="5" spans="1:17" x14ac:dyDescent="0.3">
      <c r="A5" s="14" t="s">
        <v>62</v>
      </c>
      <c r="B5" s="15" t="s">
        <v>100</v>
      </c>
      <c r="C5" s="16">
        <v>44671</v>
      </c>
      <c r="D5" s="17" t="s">
        <v>79</v>
      </c>
      <c r="E5" s="18">
        <v>180</v>
      </c>
      <c r="F5" s="18">
        <v>195</v>
      </c>
      <c r="G5" s="18">
        <v>197</v>
      </c>
      <c r="H5" s="18">
        <v>196</v>
      </c>
      <c r="I5" s="18"/>
      <c r="J5" s="18"/>
      <c r="K5" s="21">
        <v>4</v>
      </c>
      <c r="L5" s="21">
        <v>768</v>
      </c>
      <c r="M5" s="22">
        <v>192</v>
      </c>
      <c r="N5" s="23">
        <v>2</v>
      </c>
      <c r="O5" s="24">
        <v>194</v>
      </c>
    </row>
    <row r="6" spans="1:17" x14ac:dyDescent="0.3">
      <c r="A6" s="14" t="s">
        <v>62</v>
      </c>
      <c r="B6" s="15" t="s">
        <v>100</v>
      </c>
      <c r="C6" s="16">
        <v>44678</v>
      </c>
      <c r="D6" s="17" t="s">
        <v>82</v>
      </c>
      <c r="E6" s="18">
        <v>194</v>
      </c>
      <c r="F6" s="18">
        <v>199</v>
      </c>
      <c r="G6" s="18">
        <v>195</v>
      </c>
      <c r="H6" s="18">
        <v>195.00200000000001</v>
      </c>
      <c r="I6" s="18"/>
      <c r="J6" s="18"/>
      <c r="K6" s="21">
        <v>4</v>
      </c>
      <c r="L6" s="21">
        <v>783.00199999999995</v>
      </c>
      <c r="M6" s="22">
        <v>195.75049999999999</v>
      </c>
      <c r="N6" s="23">
        <v>2</v>
      </c>
      <c r="O6" s="24">
        <v>197.75049999999999</v>
      </c>
    </row>
    <row r="7" spans="1:17" x14ac:dyDescent="0.3">
      <c r="A7" s="14" t="s">
        <v>62</v>
      </c>
      <c r="B7" s="15" t="s">
        <v>100</v>
      </c>
      <c r="C7" s="16">
        <v>44685</v>
      </c>
      <c r="D7" s="17" t="s">
        <v>79</v>
      </c>
      <c r="E7" s="18">
        <v>197</v>
      </c>
      <c r="F7" s="18">
        <v>199.001</v>
      </c>
      <c r="G7" s="18">
        <v>196</v>
      </c>
      <c r="H7" s="18">
        <v>199</v>
      </c>
      <c r="I7" s="18"/>
      <c r="J7" s="18"/>
      <c r="K7" s="21">
        <v>4</v>
      </c>
      <c r="L7" s="21">
        <v>791.00099999999998</v>
      </c>
      <c r="M7" s="22">
        <v>197.75024999999999</v>
      </c>
      <c r="N7" s="23">
        <v>7</v>
      </c>
      <c r="O7" s="24">
        <v>204.75024999999999</v>
      </c>
    </row>
    <row r="8" spans="1:17" x14ac:dyDescent="0.3">
      <c r="A8" s="14" t="s">
        <v>62</v>
      </c>
      <c r="B8" s="15" t="s">
        <v>100</v>
      </c>
      <c r="C8" s="16">
        <v>44692</v>
      </c>
      <c r="D8" s="17" t="s">
        <v>79</v>
      </c>
      <c r="E8" s="18">
        <v>195</v>
      </c>
      <c r="F8" s="18">
        <v>189</v>
      </c>
      <c r="G8" s="18">
        <v>191</v>
      </c>
      <c r="H8" s="18">
        <v>194</v>
      </c>
      <c r="I8" s="18"/>
      <c r="J8" s="18"/>
      <c r="K8" s="21">
        <v>4</v>
      </c>
      <c r="L8" s="21">
        <v>769</v>
      </c>
      <c r="M8" s="22">
        <v>192.25</v>
      </c>
      <c r="N8" s="23">
        <v>2</v>
      </c>
      <c r="O8" s="24">
        <v>194.25</v>
      </c>
    </row>
    <row r="9" spans="1:17" x14ac:dyDescent="0.3">
      <c r="A9" s="43" t="s">
        <v>22</v>
      </c>
      <c r="B9" s="15" t="s">
        <v>100</v>
      </c>
      <c r="C9" s="16">
        <v>44713</v>
      </c>
      <c r="D9" s="17" t="s">
        <v>79</v>
      </c>
      <c r="E9" s="18">
        <v>196</v>
      </c>
      <c r="F9" s="18">
        <v>195</v>
      </c>
      <c r="G9" s="18">
        <v>196</v>
      </c>
      <c r="H9" s="18">
        <v>195</v>
      </c>
      <c r="I9" s="18"/>
      <c r="J9" s="18"/>
      <c r="K9" s="21">
        <v>4</v>
      </c>
      <c r="L9" s="21">
        <v>782</v>
      </c>
      <c r="M9" s="22">
        <v>195.5</v>
      </c>
      <c r="N9" s="23">
        <v>2</v>
      </c>
      <c r="O9" s="24">
        <v>197.5</v>
      </c>
    </row>
    <row r="10" spans="1:17" x14ac:dyDescent="0.3">
      <c r="A10" s="43" t="s">
        <v>22</v>
      </c>
      <c r="B10" s="15" t="s">
        <v>100</v>
      </c>
      <c r="C10" s="16">
        <v>44717</v>
      </c>
      <c r="D10" s="17" t="s">
        <v>82</v>
      </c>
      <c r="E10" s="18">
        <v>196</v>
      </c>
      <c r="F10" s="18">
        <v>198.001</v>
      </c>
      <c r="G10" s="18">
        <v>195</v>
      </c>
      <c r="H10" s="18">
        <v>195</v>
      </c>
      <c r="I10" s="18">
        <v>199</v>
      </c>
      <c r="J10" s="18">
        <v>199</v>
      </c>
      <c r="K10" s="21">
        <v>6</v>
      </c>
      <c r="L10" s="21">
        <v>1182.001</v>
      </c>
      <c r="M10" s="22">
        <v>197.00016666666667</v>
      </c>
      <c r="N10" s="23">
        <v>10</v>
      </c>
      <c r="O10" s="24">
        <v>207.00016666666667</v>
      </c>
    </row>
    <row r="11" spans="1:17" x14ac:dyDescent="0.3">
      <c r="A11" s="43" t="s">
        <v>22</v>
      </c>
      <c r="B11" s="15" t="s">
        <v>100</v>
      </c>
      <c r="C11" s="16">
        <v>44720</v>
      </c>
      <c r="D11" s="17" t="s">
        <v>79</v>
      </c>
      <c r="E11" s="18">
        <v>195</v>
      </c>
      <c r="F11" s="18">
        <v>195</v>
      </c>
      <c r="G11" s="18">
        <v>196</v>
      </c>
      <c r="H11" s="18">
        <v>194</v>
      </c>
      <c r="I11" s="18"/>
      <c r="J11" s="18"/>
      <c r="K11" s="21">
        <v>4</v>
      </c>
      <c r="L11" s="21">
        <v>780</v>
      </c>
      <c r="M11" s="22">
        <v>195</v>
      </c>
      <c r="N11" s="23">
        <v>2</v>
      </c>
      <c r="O11" s="24">
        <v>197</v>
      </c>
    </row>
    <row r="12" spans="1:17" x14ac:dyDescent="0.3">
      <c r="A12" s="14" t="s">
        <v>62</v>
      </c>
      <c r="B12" s="15" t="s">
        <v>100</v>
      </c>
      <c r="C12" s="16">
        <v>44734</v>
      </c>
      <c r="D12" s="17" t="s">
        <v>82</v>
      </c>
      <c r="E12" s="18">
        <v>197</v>
      </c>
      <c r="F12" s="18">
        <v>198</v>
      </c>
      <c r="G12" s="18">
        <v>195</v>
      </c>
      <c r="H12" s="18">
        <v>194</v>
      </c>
      <c r="I12" s="18"/>
      <c r="J12" s="18"/>
      <c r="K12" s="21">
        <v>4</v>
      </c>
      <c r="L12" s="21">
        <v>784</v>
      </c>
      <c r="M12" s="22">
        <v>196</v>
      </c>
      <c r="N12" s="23">
        <v>2</v>
      </c>
      <c r="O12" s="24">
        <v>198</v>
      </c>
    </row>
    <row r="13" spans="1:17" x14ac:dyDescent="0.3">
      <c r="A13" s="14" t="s">
        <v>62</v>
      </c>
      <c r="B13" s="15" t="s">
        <v>100</v>
      </c>
      <c r="C13" s="16">
        <v>44741</v>
      </c>
      <c r="D13" s="17" t="s">
        <v>79</v>
      </c>
      <c r="E13" s="18">
        <v>194</v>
      </c>
      <c r="F13" s="18">
        <v>190</v>
      </c>
      <c r="G13" s="18">
        <v>196</v>
      </c>
      <c r="H13" s="18">
        <v>196</v>
      </c>
      <c r="I13" s="18"/>
      <c r="J13" s="18"/>
      <c r="K13" s="21">
        <v>4</v>
      </c>
      <c r="L13" s="21">
        <v>776</v>
      </c>
      <c r="M13" s="22">
        <v>194</v>
      </c>
      <c r="N13" s="23">
        <v>2</v>
      </c>
      <c r="O13" s="24">
        <v>196</v>
      </c>
    </row>
    <row r="14" spans="1:17" x14ac:dyDescent="0.3">
      <c r="A14" s="14" t="s">
        <v>62</v>
      </c>
      <c r="B14" s="15" t="s">
        <v>100</v>
      </c>
      <c r="C14" s="16">
        <v>44748</v>
      </c>
      <c r="D14" s="17" t="s">
        <v>79</v>
      </c>
      <c r="E14" s="18">
        <v>192</v>
      </c>
      <c r="F14" s="18">
        <v>193</v>
      </c>
      <c r="G14" s="18">
        <v>193</v>
      </c>
      <c r="H14" s="18">
        <v>196</v>
      </c>
      <c r="I14" s="18"/>
      <c r="J14" s="18"/>
      <c r="K14" s="21">
        <v>4</v>
      </c>
      <c r="L14" s="21">
        <v>774</v>
      </c>
      <c r="M14" s="22">
        <v>193.5</v>
      </c>
      <c r="N14" s="23">
        <v>2</v>
      </c>
      <c r="O14" s="24">
        <v>195.5</v>
      </c>
    </row>
    <row r="15" spans="1:17" x14ac:dyDescent="0.3">
      <c r="A15" s="14" t="s">
        <v>62</v>
      </c>
      <c r="B15" s="15" t="s">
        <v>100</v>
      </c>
      <c r="C15" s="16">
        <v>44752</v>
      </c>
      <c r="D15" s="17" t="s">
        <v>82</v>
      </c>
      <c r="E15" s="18">
        <v>194</v>
      </c>
      <c r="F15" s="18">
        <v>191</v>
      </c>
      <c r="G15" s="18">
        <v>193</v>
      </c>
      <c r="H15" s="18">
        <v>193</v>
      </c>
      <c r="I15" s="18"/>
      <c r="J15" s="18"/>
      <c r="K15" s="21">
        <v>4</v>
      </c>
      <c r="L15" s="21">
        <v>771</v>
      </c>
      <c r="M15" s="22">
        <v>192.75</v>
      </c>
      <c r="N15" s="23">
        <v>2</v>
      </c>
      <c r="O15" s="24">
        <v>194.75</v>
      </c>
    </row>
    <row r="16" spans="1:17" x14ac:dyDescent="0.3">
      <c r="A16" s="14" t="s">
        <v>62</v>
      </c>
      <c r="B16" s="15" t="s">
        <v>100</v>
      </c>
      <c r="C16" s="16">
        <v>44755</v>
      </c>
      <c r="D16" s="17" t="s">
        <v>79</v>
      </c>
      <c r="E16" s="18">
        <v>191</v>
      </c>
      <c r="F16" s="18">
        <v>193</v>
      </c>
      <c r="G16" s="18">
        <v>196</v>
      </c>
      <c r="H16" s="18">
        <v>193</v>
      </c>
      <c r="I16" s="18"/>
      <c r="J16" s="18"/>
      <c r="K16" s="21">
        <v>4</v>
      </c>
      <c r="L16" s="21">
        <v>773</v>
      </c>
      <c r="M16" s="22">
        <v>193.25</v>
      </c>
      <c r="N16" s="23">
        <v>2</v>
      </c>
      <c r="O16" s="24">
        <v>195.25</v>
      </c>
    </row>
    <row r="17" spans="1:15" x14ac:dyDescent="0.3">
      <c r="A17" s="14" t="s">
        <v>62</v>
      </c>
      <c r="B17" s="15" t="s">
        <v>100</v>
      </c>
      <c r="C17" s="16">
        <v>44762</v>
      </c>
      <c r="D17" s="17" t="s">
        <v>79</v>
      </c>
      <c r="E17" s="18">
        <v>194</v>
      </c>
      <c r="F17" s="18">
        <v>194</v>
      </c>
      <c r="G17" s="18">
        <v>198</v>
      </c>
      <c r="H17" s="18">
        <v>192</v>
      </c>
      <c r="I17" s="18"/>
      <c r="J17" s="18"/>
      <c r="K17" s="21">
        <v>4</v>
      </c>
      <c r="L17" s="21">
        <v>778</v>
      </c>
      <c r="M17" s="22">
        <v>194.5</v>
      </c>
      <c r="N17" s="23">
        <v>2</v>
      </c>
      <c r="O17" s="24">
        <v>196.5</v>
      </c>
    </row>
    <row r="18" spans="1:15" x14ac:dyDescent="0.3">
      <c r="A18" s="14" t="s">
        <v>62</v>
      </c>
      <c r="B18" s="15" t="s">
        <v>100</v>
      </c>
      <c r="C18" s="16">
        <v>44769</v>
      </c>
      <c r="D18" s="17" t="s">
        <v>82</v>
      </c>
      <c r="E18" s="18">
        <v>190</v>
      </c>
      <c r="F18" s="18">
        <v>192</v>
      </c>
      <c r="G18" s="18">
        <v>190</v>
      </c>
      <c r="H18" s="18">
        <v>198</v>
      </c>
      <c r="I18" s="18"/>
      <c r="J18" s="18"/>
      <c r="K18" s="21">
        <v>4</v>
      </c>
      <c r="L18" s="21">
        <v>770</v>
      </c>
      <c r="M18" s="22">
        <v>192.5</v>
      </c>
      <c r="N18" s="23">
        <v>2</v>
      </c>
      <c r="O18" s="24">
        <v>194.5</v>
      </c>
    </row>
    <row r="19" spans="1:15" x14ac:dyDescent="0.3">
      <c r="A19" s="14" t="s">
        <v>62</v>
      </c>
      <c r="B19" s="15" t="s">
        <v>100</v>
      </c>
      <c r="C19" s="16">
        <v>44783</v>
      </c>
      <c r="D19" s="17" t="s">
        <v>79</v>
      </c>
      <c r="E19" s="18">
        <v>197</v>
      </c>
      <c r="F19" s="18">
        <v>197</v>
      </c>
      <c r="G19" s="18">
        <v>199</v>
      </c>
      <c r="H19" s="18">
        <v>193</v>
      </c>
      <c r="I19" s="18"/>
      <c r="J19" s="18"/>
      <c r="K19" s="21">
        <v>4</v>
      </c>
      <c r="L19" s="21">
        <v>786</v>
      </c>
      <c r="M19" s="22">
        <v>196.5</v>
      </c>
      <c r="N19" s="23">
        <v>2</v>
      </c>
      <c r="O19" s="24">
        <v>198.5</v>
      </c>
    </row>
    <row r="20" spans="1:15" x14ac:dyDescent="0.3">
      <c r="A20" s="14" t="s">
        <v>62</v>
      </c>
      <c r="B20" s="15" t="s">
        <v>100</v>
      </c>
      <c r="C20" s="16">
        <v>44790</v>
      </c>
      <c r="D20" s="17" t="s">
        <v>79</v>
      </c>
      <c r="E20" s="18">
        <v>197</v>
      </c>
      <c r="F20" s="18">
        <v>198</v>
      </c>
      <c r="G20" s="18">
        <v>195</v>
      </c>
      <c r="H20" s="18">
        <v>191</v>
      </c>
      <c r="I20" s="18"/>
      <c r="J20" s="18"/>
      <c r="K20" s="21">
        <v>4</v>
      </c>
      <c r="L20" s="21">
        <v>781</v>
      </c>
      <c r="M20" s="22">
        <v>195.25</v>
      </c>
      <c r="N20" s="23">
        <v>2</v>
      </c>
      <c r="O20" s="24">
        <v>197.25</v>
      </c>
    </row>
    <row r="21" spans="1:15" x14ac:dyDescent="0.3">
      <c r="A21" s="14" t="s">
        <v>62</v>
      </c>
      <c r="B21" s="78" t="s">
        <v>100</v>
      </c>
      <c r="C21" s="16">
        <v>44793</v>
      </c>
      <c r="D21" s="17" t="s">
        <v>79</v>
      </c>
      <c r="E21" s="18">
        <v>199</v>
      </c>
      <c r="F21" s="18">
        <v>198</v>
      </c>
      <c r="G21" s="18">
        <v>200</v>
      </c>
      <c r="H21" s="18">
        <v>193</v>
      </c>
      <c r="I21" s="18">
        <v>198</v>
      </c>
      <c r="J21" s="18">
        <v>198</v>
      </c>
      <c r="K21" s="21">
        <v>6</v>
      </c>
      <c r="L21" s="21">
        <v>1186</v>
      </c>
      <c r="M21" s="22">
        <v>197.66666666666666</v>
      </c>
      <c r="N21" s="23">
        <v>4</v>
      </c>
      <c r="O21" s="24">
        <v>201.66666666666666</v>
      </c>
    </row>
    <row r="22" spans="1:15" x14ac:dyDescent="0.3">
      <c r="A22" s="14" t="s">
        <v>62</v>
      </c>
      <c r="B22" s="15" t="s">
        <v>100</v>
      </c>
      <c r="C22" s="16">
        <v>44811</v>
      </c>
      <c r="D22" s="17" t="s">
        <v>79</v>
      </c>
      <c r="E22" s="18">
        <v>191</v>
      </c>
      <c r="F22" s="18">
        <v>195</v>
      </c>
      <c r="G22" s="18">
        <v>197</v>
      </c>
      <c r="H22" s="18">
        <v>199</v>
      </c>
      <c r="I22" s="18"/>
      <c r="J22" s="18"/>
      <c r="K22" s="21">
        <v>4</v>
      </c>
      <c r="L22" s="21">
        <v>782</v>
      </c>
      <c r="M22" s="22">
        <v>195.5</v>
      </c>
      <c r="N22" s="23">
        <v>2</v>
      </c>
      <c r="O22" s="24">
        <v>197.5</v>
      </c>
    </row>
    <row r="23" spans="1:15" x14ac:dyDescent="0.3">
      <c r="A23" s="14" t="s">
        <v>62</v>
      </c>
      <c r="B23" s="15" t="s">
        <v>100</v>
      </c>
      <c r="C23" s="16">
        <v>44825</v>
      </c>
      <c r="D23" s="17" t="s">
        <v>79</v>
      </c>
      <c r="E23" s="18">
        <v>197</v>
      </c>
      <c r="F23" s="18">
        <v>193</v>
      </c>
      <c r="G23" s="18">
        <v>196</v>
      </c>
      <c r="H23" s="18">
        <v>198</v>
      </c>
      <c r="I23" s="18"/>
      <c r="J23" s="18"/>
      <c r="K23" s="21">
        <v>4</v>
      </c>
      <c r="L23" s="21">
        <v>784</v>
      </c>
      <c r="M23" s="22">
        <v>196</v>
      </c>
      <c r="N23" s="23">
        <v>2</v>
      </c>
      <c r="O23" s="24">
        <v>198</v>
      </c>
    </row>
    <row r="24" spans="1:15" x14ac:dyDescent="0.3">
      <c r="A24" s="14" t="s">
        <v>62</v>
      </c>
      <c r="B24" s="15" t="s">
        <v>100</v>
      </c>
      <c r="C24" s="16">
        <v>44822</v>
      </c>
      <c r="D24" s="17" t="s">
        <v>84</v>
      </c>
      <c r="E24" s="18">
        <v>198</v>
      </c>
      <c r="F24" s="18">
        <v>197</v>
      </c>
      <c r="G24" s="18">
        <v>197</v>
      </c>
      <c r="H24" s="18">
        <v>195</v>
      </c>
      <c r="I24" s="18"/>
      <c r="J24" s="18"/>
      <c r="K24" s="21">
        <v>4</v>
      </c>
      <c r="L24" s="21">
        <v>787</v>
      </c>
      <c r="M24" s="22">
        <v>196.75</v>
      </c>
      <c r="N24" s="23">
        <v>2</v>
      </c>
      <c r="O24" s="24">
        <v>198.75</v>
      </c>
    </row>
    <row r="25" spans="1:15" x14ac:dyDescent="0.3">
      <c r="A25" s="14" t="s">
        <v>62</v>
      </c>
      <c r="B25" s="15" t="s">
        <v>100</v>
      </c>
      <c r="C25" s="16">
        <v>44818</v>
      </c>
      <c r="D25" s="17" t="s">
        <v>79</v>
      </c>
      <c r="E25" s="18">
        <v>193</v>
      </c>
      <c r="F25" s="18">
        <v>198</v>
      </c>
      <c r="G25" s="18">
        <v>197</v>
      </c>
      <c r="H25" s="18">
        <v>198</v>
      </c>
      <c r="I25" s="18"/>
      <c r="J25" s="18"/>
      <c r="K25" s="21">
        <v>4</v>
      </c>
      <c r="L25" s="21">
        <v>786</v>
      </c>
      <c r="M25" s="22">
        <v>196.5</v>
      </c>
      <c r="N25" s="23">
        <v>2</v>
      </c>
      <c r="O25" s="24">
        <v>198.5</v>
      </c>
    </row>
    <row r="26" spans="1:15" x14ac:dyDescent="0.3">
      <c r="A26" s="14" t="s">
        <v>62</v>
      </c>
      <c r="B26" s="15" t="s">
        <v>100</v>
      </c>
      <c r="C26" s="16">
        <v>44815</v>
      </c>
      <c r="D26" s="17" t="s">
        <v>82</v>
      </c>
      <c r="E26" s="18">
        <v>196</v>
      </c>
      <c r="F26" s="18">
        <v>196</v>
      </c>
      <c r="G26" s="18">
        <v>193.001</v>
      </c>
      <c r="H26" s="18">
        <v>196.001</v>
      </c>
      <c r="I26" s="18">
        <v>200</v>
      </c>
      <c r="J26" s="18">
        <v>197</v>
      </c>
      <c r="K26" s="21">
        <v>6</v>
      </c>
      <c r="L26" s="21">
        <v>1178.002</v>
      </c>
      <c r="M26" s="22">
        <v>196.33366666666666</v>
      </c>
      <c r="N26" s="23">
        <v>4</v>
      </c>
      <c r="O26" s="24">
        <v>200.33366666666666</v>
      </c>
    </row>
    <row r="27" spans="1:15" x14ac:dyDescent="0.3">
      <c r="A27" s="14" t="s">
        <v>62</v>
      </c>
      <c r="B27" s="15" t="s">
        <v>100</v>
      </c>
      <c r="C27" s="16">
        <v>8318</v>
      </c>
      <c r="D27" s="17" t="s">
        <v>82</v>
      </c>
      <c r="E27" s="18">
        <v>191</v>
      </c>
      <c r="F27" s="95">
        <v>195</v>
      </c>
      <c r="G27" s="18">
        <v>193</v>
      </c>
      <c r="H27" s="18">
        <v>190</v>
      </c>
      <c r="I27" s="18"/>
      <c r="J27" s="18"/>
      <c r="K27" s="21">
        <v>4</v>
      </c>
      <c r="L27" s="21">
        <v>769</v>
      </c>
      <c r="M27" s="22">
        <v>192.25</v>
      </c>
      <c r="N27" s="23">
        <v>2</v>
      </c>
      <c r="O27" s="24">
        <v>194.25</v>
      </c>
    </row>
    <row r="28" spans="1:15" x14ac:dyDescent="0.3">
      <c r="A28" s="14" t="s">
        <v>62</v>
      </c>
      <c r="B28" s="90" t="s">
        <v>100</v>
      </c>
      <c r="C28" s="16">
        <v>44839</v>
      </c>
      <c r="D28" s="17" t="s">
        <v>79</v>
      </c>
      <c r="E28" s="18">
        <v>198</v>
      </c>
      <c r="F28" s="18">
        <v>197</v>
      </c>
      <c r="G28" s="18">
        <v>198</v>
      </c>
      <c r="H28" s="18">
        <v>194</v>
      </c>
      <c r="I28" s="18"/>
      <c r="J28" s="18"/>
      <c r="K28" s="21">
        <v>4</v>
      </c>
      <c r="L28" s="21">
        <v>787</v>
      </c>
      <c r="M28" s="22">
        <v>196.75</v>
      </c>
      <c r="N28" s="23">
        <v>2</v>
      </c>
      <c r="O28" s="24">
        <v>198.75</v>
      </c>
    </row>
    <row r="29" spans="1:15" x14ac:dyDescent="0.3">
      <c r="A29" s="14" t="s">
        <v>62</v>
      </c>
      <c r="B29" s="15" t="s">
        <v>100</v>
      </c>
      <c r="C29" s="16">
        <v>44832</v>
      </c>
      <c r="D29" s="17" t="s">
        <v>82</v>
      </c>
      <c r="E29" s="18">
        <v>198</v>
      </c>
      <c r="F29" s="18">
        <v>191</v>
      </c>
      <c r="G29" s="18">
        <v>197</v>
      </c>
      <c r="H29" s="18">
        <v>193</v>
      </c>
      <c r="I29" s="18"/>
      <c r="J29" s="18"/>
      <c r="K29" s="21">
        <v>4</v>
      </c>
      <c r="L29" s="21">
        <v>779</v>
      </c>
      <c r="M29" s="22">
        <v>194.75</v>
      </c>
      <c r="N29" s="23">
        <v>2</v>
      </c>
      <c r="O29" s="24">
        <v>196.75</v>
      </c>
    </row>
    <row r="30" spans="1:15" x14ac:dyDescent="0.3">
      <c r="A30" s="14" t="s">
        <v>62</v>
      </c>
      <c r="B30" s="15" t="s">
        <v>100</v>
      </c>
      <c r="C30" s="16">
        <v>44850</v>
      </c>
      <c r="D30" s="17" t="s">
        <v>223</v>
      </c>
      <c r="E30" s="18">
        <v>196</v>
      </c>
      <c r="F30" s="18">
        <v>198</v>
      </c>
      <c r="G30" s="18">
        <v>199</v>
      </c>
      <c r="H30" s="18">
        <v>198</v>
      </c>
      <c r="I30" s="18">
        <v>198</v>
      </c>
      <c r="J30" s="18">
        <v>200</v>
      </c>
      <c r="K30" s="21">
        <v>6</v>
      </c>
      <c r="L30" s="21">
        <v>1189</v>
      </c>
      <c r="M30" s="22">
        <v>198.16666666666666</v>
      </c>
      <c r="N30" s="23">
        <v>8</v>
      </c>
      <c r="O30" s="24">
        <v>206.16666666666666</v>
      </c>
    </row>
    <row r="31" spans="1:15" x14ac:dyDescent="0.3">
      <c r="A31" s="14" t="s">
        <v>62</v>
      </c>
      <c r="B31" s="15" t="s">
        <v>100</v>
      </c>
      <c r="C31" s="16">
        <v>44853</v>
      </c>
      <c r="D31" s="17" t="s">
        <v>79</v>
      </c>
      <c r="E31" s="18">
        <v>194</v>
      </c>
      <c r="F31" s="18">
        <v>195</v>
      </c>
      <c r="G31" s="18">
        <v>196</v>
      </c>
      <c r="H31" s="18">
        <v>193</v>
      </c>
      <c r="I31" s="18"/>
      <c r="J31" s="18"/>
      <c r="K31" s="21">
        <v>4</v>
      </c>
      <c r="L31" s="21">
        <v>778</v>
      </c>
      <c r="M31" s="22">
        <v>194.5</v>
      </c>
      <c r="N31" s="23">
        <v>2</v>
      </c>
      <c r="O31" s="24">
        <v>196.5</v>
      </c>
    </row>
    <row r="32" spans="1:15" x14ac:dyDescent="0.3">
      <c r="A32" s="14" t="s">
        <v>62</v>
      </c>
      <c r="B32" s="15" t="s">
        <v>100</v>
      </c>
      <c r="C32" s="16">
        <v>44867</v>
      </c>
      <c r="D32" s="17" t="s">
        <v>79</v>
      </c>
      <c r="E32" s="18">
        <v>193</v>
      </c>
      <c r="F32" s="18">
        <v>191</v>
      </c>
      <c r="G32" s="18">
        <v>197</v>
      </c>
      <c r="H32" s="18">
        <v>192</v>
      </c>
      <c r="I32" s="18"/>
      <c r="J32" s="18"/>
      <c r="K32" s="21">
        <v>4</v>
      </c>
      <c r="L32" s="21">
        <v>773</v>
      </c>
      <c r="M32" s="22">
        <v>193.25</v>
      </c>
      <c r="N32" s="23">
        <v>2</v>
      </c>
      <c r="O32" s="24">
        <v>195.25</v>
      </c>
    </row>
    <row r="33" spans="1:15" x14ac:dyDescent="0.3">
      <c r="A33" s="14" t="s">
        <v>62</v>
      </c>
      <c r="B33" s="15" t="s">
        <v>100</v>
      </c>
      <c r="C33" s="16">
        <v>44871</v>
      </c>
      <c r="D33" s="17" t="s">
        <v>82</v>
      </c>
      <c r="E33" s="18">
        <v>191</v>
      </c>
      <c r="F33" s="18">
        <v>194</v>
      </c>
      <c r="G33" s="18">
        <v>193</v>
      </c>
      <c r="H33" s="18">
        <v>197</v>
      </c>
      <c r="I33" s="18"/>
      <c r="J33" s="18"/>
      <c r="K33" s="21">
        <v>4</v>
      </c>
      <c r="L33" s="21">
        <v>775</v>
      </c>
      <c r="M33" s="22">
        <v>193.75</v>
      </c>
      <c r="N33" s="23">
        <v>2</v>
      </c>
      <c r="O33" s="24">
        <v>195.75</v>
      </c>
    </row>
    <row r="34" spans="1:15" x14ac:dyDescent="0.3">
      <c r="A34" s="14" t="s">
        <v>62</v>
      </c>
      <c r="B34" s="15" t="s">
        <v>100</v>
      </c>
      <c r="C34" s="16">
        <v>44874</v>
      </c>
      <c r="D34" s="17" t="s">
        <v>79</v>
      </c>
      <c r="E34" s="18">
        <v>197</v>
      </c>
      <c r="F34" s="18">
        <v>196</v>
      </c>
      <c r="G34" s="18">
        <v>200.001</v>
      </c>
      <c r="H34" s="18">
        <v>200</v>
      </c>
      <c r="I34" s="18"/>
      <c r="J34" s="18"/>
      <c r="K34" s="21">
        <v>4</v>
      </c>
      <c r="L34" s="21">
        <v>793.00099999999998</v>
      </c>
      <c r="M34" s="22">
        <v>198.25024999999999</v>
      </c>
      <c r="N34" s="23">
        <v>8</v>
      </c>
      <c r="O34" s="24">
        <v>206.25024999999999</v>
      </c>
    </row>
    <row r="35" spans="1:15" x14ac:dyDescent="0.3">
      <c r="A35" s="14" t="s">
        <v>62</v>
      </c>
      <c r="B35" s="15" t="s">
        <v>100</v>
      </c>
      <c r="C35" s="16">
        <v>44888</v>
      </c>
      <c r="D35" s="17" t="s">
        <v>79</v>
      </c>
      <c r="E35" s="18">
        <v>197</v>
      </c>
      <c r="F35" s="18">
        <v>191</v>
      </c>
      <c r="G35" s="18">
        <v>198</v>
      </c>
      <c r="H35" s="18">
        <v>197</v>
      </c>
      <c r="I35" s="18"/>
      <c r="J35" s="18"/>
      <c r="K35" s="21">
        <v>4</v>
      </c>
      <c r="L35" s="21">
        <v>783</v>
      </c>
      <c r="M35" s="22">
        <v>195.75</v>
      </c>
      <c r="N35" s="23">
        <v>2</v>
      </c>
      <c r="O35" s="24">
        <v>197.75</v>
      </c>
    </row>
    <row r="37" spans="1:15" x14ac:dyDescent="0.3">
      <c r="K37" s="8">
        <f>SUM(K2:K36)</f>
        <v>144</v>
      </c>
      <c r="L37" s="8">
        <f>SUM(L2:L36)</f>
        <v>28094.007000000001</v>
      </c>
      <c r="M37" s="7">
        <f>SUM(L37/K37)</f>
        <v>195.09727083333334</v>
      </c>
      <c r="N37" s="8">
        <f>SUM(N2:N36)</f>
        <v>101</v>
      </c>
      <c r="O37" s="12">
        <f>SUM(M37+N37)</f>
        <v>296.09727083333337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7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B3:C5 I3:J5" name="Range1_7_1_1"/>
    <protectedRange algorithmName="SHA-512" hashValue="ON39YdpmFHfN9f47KpiRvqrKx0V9+erV1CNkpWzYhW/Qyc6aT8rEyCrvauWSYGZK2ia3o7vd3akF07acHAFpOA==" saltValue="yVW9XmDwTqEnmpSGai0KYg==" spinCount="100000" sqref="D3:D5" name="Range1_1_4_1_1"/>
    <protectedRange algorithmName="SHA-512" hashValue="ON39YdpmFHfN9f47KpiRvqrKx0V9+erV1CNkpWzYhW/Qyc6aT8rEyCrvauWSYGZK2ia3o7vd3akF07acHAFpOA==" saltValue="yVW9XmDwTqEnmpSGai0KYg==" spinCount="100000" sqref="E3:H5" name="Range1_3_1_1_1"/>
    <protectedRange algorithmName="SHA-512" hashValue="ON39YdpmFHfN9f47KpiRvqrKx0V9+erV1CNkpWzYhW/Qyc6aT8rEyCrvauWSYGZK2ia3o7vd3akF07acHAFpOA==" saltValue="yVW9XmDwTqEnmpSGai0KYg==" spinCount="100000" sqref="E6:J8 B6:C8" name="Range1_14"/>
    <protectedRange algorithmName="SHA-512" hashValue="ON39YdpmFHfN9f47KpiRvqrKx0V9+erV1CNkpWzYhW/Qyc6aT8rEyCrvauWSYGZK2ia3o7vd3akF07acHAFpOA==" saltValue="yVW9XmDwTqEnmpSGai0KYg==" spinCount="100000" sqref="D6:D8" name="Range1_1_9"/>
    <protectedRange algorithmName="SHA-512" hashValue="ON39YdpmFHfN9f47KpiRvqrKx0V9+erV1CNkpWzYhW/Qyc6aT8rEyCrvauWSYGZK2ia3o7vd3akF07acHAFpOA==" saltValue="yVW9XmDwTqEnmpSGai0KYg==" spinCount="100000" sqref="E9:J9 B9:C9" name="Range1_4_1_1_1_13"/>
    <protectedRange algorithmName="SHA-512" hashValue="ON39YdpmFHfN9f47KpiRvqrKx0V9+erV1CNkpWzYhW/Qyc6aT8rEyCrvauWSYGZK2ia3o7vd3akF07acHAFpOA==" saltValue="yVW9XmDwTqEnmpSGai0KYg==" spinCount="100000" sqref="D9" name="Range1_1_4_1_1_8"/>
    <protectedRange algorithmName="SHA-512" hashValue="ON39YdpmFHfN9f47KpiRvqrKx0V9+erV1CNkpWzYhW/Qyc6aT8rEyCrvauWSYGZK2ia3o7vd3akF07acHAFpOA==" saltValue="yVW9XmDwTqEnmpSGai0KYg==" spinCount="100000" sqref="B10:C11 E10:J11" name="Range1_6_1_1_7"/>
    <protectedRange algorithmName="SHA-512" hashValue="ON39YdpmFHfN9f47KpiRvqrKx0V9+erV1CNkpWzYhW/Qyc6aT8rEyCrvauWSYGZK2ia3o7vd3akF07acHAFpOA==" saltValue="yVW9XmDwTqEnmpSGai0KYg==" spinCount="100000" sqref="D10:D11" name="Range1_1_6_1_1_7"/>
    <protectedRange algorithmName="SHA-512" hashValue="ON39YdpmFHfN9f47KpiRvqrKx0V9+erV1CNkpWzYhW/Qyc6aT8rEyCrvauWSYGZK2ia3o7vd3akF07acHAFpOA==" saltValue="yVW9XmDwTqEnmpSGai0KYg==" spinCount="100000" sqref="E12:J12 B12:C12" name="Range1_10"/>
    <protectedRange algorithmName="SHA-512" hashValue="ON39YdpmFHfN9f47KpiRvqrKx0V9+erV1CNkpWzYhW/Qyc6aT8rEyCrvauWSYGZK2ia3o7vd3akF07acHAFpOA==" saltValue="yVW9XmDwTqEnmpSGai0KYg==" spinCount="100000" sqref="D12" name="Range1_1_8"/>
    <protectedRange algorithmName="SHA-512" hashValue="ON39YdpmFHfN9f47KpiRvqrKx0V9+erV1CNkpWzYhW/Qyc6aT8rEyCrvauWSYGZK2ia3o7vd3akF07acHAFpOA==" saltValue="yVW9XmDwTqEnmpSGai0KYg==" spinCount="100000" sqref="E13:J13 B13:C13" name="Range1_11"/>
    <protectedRange algorithmName="SHA-512" hashValue="ON39YdpmFHfN9f47KpiRvqrKx0V9+erV1CNkpWzYhW/Qyc6aT8rEyCrvauWSYGZK2ia3o7vd3akF07acHAFpOA==" saltValue="yVW9XmDwTqEnmpSGai0KYg==" spinCount="100000" sqref="D13" name="Range1_1_9_1"/>
    <protectedRange algorithmName="SHA-512" hashValue="ON39YdpmFHfN9f47KpiRvqrKx0V9+erV1CNkpWzYhW/Qyc6aT8rEyCrvauWSYGZK2ia3o7vd3akF07acHAFpOA==" saltValue="yVW9XmDwTqEnmpSGai0KYg==" spinCount="100000" sqref="E14:J14 B14:C14" name="Range1_6_2"/>
    <protectedRange algorithmName="SHA-512" hashValue="ON39YdpmFHfN9f47KpiRvqrKx0V9+erV1CNkpWzYhW/Qyc6aT8rEyCrvauWSYGZK2ia3o7vd3akF07acHAFpOA==" saltValue="yVW9XmDwTqEnmpSGai0KYg==" spinCount="100000" sqref="D14" name="Range1_1_4"/>
    <protectedRange algorithmName="SHA-512" hashValue="ON39YdpmFHfN9f47KpiRvqrKx0V9+erV1CNkpWzYhW/Qyc6aT8rEyCrvauWSYGZK2ia3o7vd3akF07acHAFpOA==" saltValue="yVW9XmDwTqEnmpSGai0KYg==" spinCount="100000" sqref="E17:J17 B15:C17 I15:J16" name="Range1_4_3"/>
    <protectedRange algorithmName="SHA-512" hashValue="ON39YdpmFHfN9f47KpiRvqrKx0V9+erV1CNkpWzYhW/Qyc6aT8rEyCrvauWSYGZK2ia3o7vd3akF07acHAFpOA==" saltValue="yVW9XmDwTqEnmpSGai0KYg==" spinCount="100000" sqref="D15:D17" name="Range1_1_2_4"/>
    <protectedRange algorithmName="SHA-512" hashValue="ON39YdpmFHfN9f47KpiRvqrKx0V9+erV1CNkpWzYhW/Qyc6aT8rEyCrvauWSYGZK2ia3o7vd3akF07acHAFpOA==" saltValue="yVW9XmDwTqEnmpSGai0KYg==" spinCount="100000" sqref="E15:H16" name="Range1_3_2_1"/>
    <protectedRange algorithmName="SHA-512" hashValue="ON39YdpmFHfN9f47KpiRvqrKx0V9+erV1CNkpWzYhW/Qyc6aT8rEyCrvauWSYGZK2ia3o7vd3akF07acHAFpOA==" saltValue="yVW9XmDwTqEnmpSGai0KYg==" spinCount="100000" sqref="B18:C18" name="Range1_1_2_2_1_1_1"/>
    <protectedRange algorithmName="SHA-512" hashValue="ON39YdpmFHfN9f47KpiRvqrKx0V9+erV1CNkpWzYhW/Qyc6aT8rEyCrvauWSYGZK2ia3o7vd3akF07acHAFpOA==" saltValue="yVW9XmDwTqEnmpSGai0KYg==" spinCount="100000" sqref="D18" name="Range1_1_1_2_1_1_1_1"/>
    <protectedRange algorithmName="SHA-512" hashValue="ON39YdpmFHfN9f47KpiRvqrKx0V9+erV1CNkpWzYhW/Qyc6aT8rEyCrvauWSYGZK2ia3o7vd3akF07acHAFpOA==" saltValue="yVW9XmDwTqEnmpSGai0KYg==" spinCount="100000" sqref="E18:J18" name="Range1_4_2_1_1_1"/>
    <protectedRange algorithmName="SHA-512" hashValue="ON39YdpmFHfN9f47KpiRvqrKx0V9+erV1CNkpWzYhW/Qyc6aT8rEyCrvauWSYGZK2ia3o7vd3akF07acHAFpOA==" saltValue="yVW9XmDwTqEnmpSGai0KYg==" spinCount="100000" sqref="B19:C20 I19:J20" name="Range1_5"/>
    <protectedRange algorithmName="SHA-512" hashValue="ON39YdpmFHfN9f47KpiRvqrKx0V9+erV1CNkpWzYhW/Qyc6aT8rEyCrvauWSYGZK2ia3o7vd3akF07acHAFpOA==" saltValue="yVW9XmDwTqEnmpSGai0KYg==" spinCount="100000" sqref="D19:D20" name="Range1_1_8_1"/>
    <protectedRange algorithmName="SHA-512" hashValue="ON39YdpmFHfN9f47KpiRvqrKx0V9+erV1CNkpWzYhW/Qyc6aT8rEyCrvauWSYGZK2ia3o7vd3akF07acHAFpOA==" saltValue="yVW9XmDwTqEnmpSGai0KYg==" spinCount="100000" sqref="E19:H20" name="Range1_3_2"/>
    <protectedRange algorithmName="SHA-512" hashValue="ON39YdpmFHfN9f47KpiRvqrKx0V9+erV1CNkpWzYhW/Qyc6aT8rEyCrvauWSYGZK2ia3o7vd3akF07acHAFpOA==" saltValue="yVW9XmDwTqEnmpSGai0KYg==" spinCount="100000" sqref="B21:C21 I21:J21" name="Range1_6"/>
    <protectedRange algorithmName="SHA-512" hashValue="ON39YdpmFHfN9f47KpiRvqrKx0V9+erV1CNkpWzYhW/Qyc6aT8rEyCrvauWSYGZK2ia3o7vd3akF07acHAFpOA==" saltValue="yVW9XmDwTqEnmpSGai0KYg==" spinCount="100000" sqref="D21" name="Range1_1_4_2"/>
    <protectedRange algorithmName="SHA-512" hashValue="ON39YdpmFHfN9f47KpiRvqrKx0V9+erV1CNkpWzYhW/Qyc6aT8rEyCrvauWSYGZK2ia3o7vd3akF07acHAFpOA==" saltValue="yVW9XmDwTqEnmpSGai0KYg==" spinCount="100000" sqref="E21:H21" name="Range1_3_1"/>
    <protectedRange algorithmName="SHA-512" hashValue="ON39YdpmFHfN9f47KpiRvqrKx0V9+erV1CNkpWzYhW/Qyc6aT8rEyCrvauWSYGZK2ia3o7vd3akF07acHAFpOA==" saltValue="yVW9XmDwTqEnmpSGai0KYg==" spinCount="100000" sqref="B22:C22 E22:J22" name="Range1_7_2_2"/>
    <protectedRange algorithmName="SHA-512" hashValue="ON39YdpmFHfN9f47KpiRvqrKx0V9+erV1CNkpWzYhW/Qyc6aT8rEyCrvauWSYGZK2ia3o7vd3akF07acHAFpOA==" saltValue="yVW9XmDwTqEnmpSGai0KYg==" spinCount="100000" sqref="D22" name="Range1_1_5_2_2"/>
    <protectedRange algorithmName="SHA-512" hashValue="ON39YdpmFHfN9f47KpiRvqrKx0V9+erV1CNkpWzYhW/Qyc6aT8rEyCrvauWSYGZK2ia3o7vd3akF07acHAFpOA==" saltValue="yVW9XmDwTqEnmpSGai0KYg==" spinCount="100000" sqref="B23:C25 I23:J25" name="Range1_4_2"/>
    <protectedRange algorithmName="SHA-512" hashValue="ON39YdpmFHfN9f47KpiRvqrKx0V9+erV1CNkpWzYhW/Qyc6aT8rEyCrvauWSYGZK2ia3o7vd3akF07acHAFpOA==" saltValue="yVW9XmDwTqEnmpSGai0KYg==" spinCount="100000" sqref="D23:D25" name="Range1_1_2_2"/>
    <protectedRange algorithmName="SHA-512" hashValue="ON39YdpmFHfN9f47KpiRvqrKx0V9+erV1CNkpWzYhW/Qyc6aT8rEyCrvauWSYGZK2ia3o7vd3akF07acHAFpOA==" saltValue="yVW9XmDwTqEnmpSGai0KYg==" spinCount="100000" sqref="E23:H25" name="Range1_3_1_1_2"/>
    <protectedRange algorithmName="SHA-512" hashValue="ON39YdpmFHfN9f47KpiRvqrKx0V9+erV1CNkpWzYhW/Qyc6aT8rEyCrvauWSYGZK2ia3o7vd3akF07acHAFpOA==" saltValue="yVW9XmDwTqEnmpSGai0KYg==" spinCount="100000" sqref="B26:C26 E26:J26" name="Range1_5_2"/>
    <protectedRange algorithmName="SHA-512" hashValue="ON39YdpmFHfN9f47KpiRvqrKx0V9+erV1CNkpWzYhW/Qyc6aT8rEyCrvauWSYGZK2ia3o7vd3akF07acHAFpOA==" saltValue="yVW9XmDwTqEnmpSGai0KYg==" spinCount="100000" sqref="D26" name="Range1_1_3_2"/>
    <protectedRange algorithmName="SHA-512" hashValue="ON39YdpmFHfN9f47KpiRvqrKx0V9+erV1CNkpWzYhW/Qyc6aT8rEyCrvauWSYGZK2ia3o7vd3akF07acHAFpOA==" saltValue="yVW9XmDwTqEnmpSGai0KYg==" spinCount="100000" sqref="E27:J30 B27:C30" name="Range1_38"/>
    <protectedRange algorithmName="SHA-512" hashValue="ON39YdpmFHfN9f47KpiRvqrKx0V9+erV1CNkpWzYhW/Qyc6aT8rEyCrvauWSYGZK2ia3o7vd3akF07acHAFpOA==" saltValue="yVW9XmDwTqEnmpSGai0KYg==" spinCount="100000" sqref="D27:D30" name="Range1_1_30"/>
    <protectedRange algorithmName="SHA-512" hashValue="ON39YdpmFHfN9f47KpiRvqrKx0V9+erV1CNkpWzYhW/Qyc6aT8rEyCrvauWSYGZK2ia3o7vd3akF07acHAFpOA==" saltValue="yVW9XmDwTqEnmpSGai0KYg==" spinCount="100000" sqref="I31:J31 B31:C31" name="Range1_75"/>
    <protectedRange algorithmName="SHA-512" hashValue="ON39YdpmFHfN9f47KpiRvqrKx0V9+erV1CNkpWzYhW/Qyc6aT8rEyCrvauWSYGZK2ia3o7vd3akF07acHAFpOA==" saltValue="yVW9XmDwTqEnmpSGai0KYg==" spinCount="100000" sqref="D31" name="Range1_1_21"/>
    <protectedRange algorithmName="SHA-512" hashValue="ON39YdpmFHfN9f47KpiRvqrKx0V9+erV1CNkpWzYhW/Qyc6aT8rEyCrvauWSYGZK2ia3o7vd3akF07acHAFpOA==" saltValue="yVW9XmDwTqEnmpSGai0KYg==" spinCount="100000" sqref="E31:H31" name="Range1_3_18"/>
    <protectedRange algorithmName="SHA-512" hashValue="ON39YdpmFHfN9f47KpiRvqrKx0V9+erV1CNkpWzYhW/Qyc6aT8rEyCrvauWSYGZK2ia3o7vd3akF07acHAFpOA==" saltValue="yVW9XmDwTqEnmpSGai0KYg==" spinCount="100000" sqref="E32:J34 B32:C34" name="Range1_2_4"/>
    <protectedRange algorithmName="SHA-512" hashValue="ON39YdpmFHfN9f47KpiRvqrKx0V9+erV1CNkpWzYhW/Qyc6aT8rEyCrvauWSYGZK2ia3o7vd3akF07acHAFpOA==" saltValue="yVW9XmDwTqEnmpSGai0KYg==" spinCount="100000" sqref="D32:D34" name="Range1_1_1_5"/>
    <protectedRange algorithmName="SHA-512" hashValue="ON39YdpmFHfN9f47KpiRvqrKx0V9+erV1CNkpWzYhW/Qyc6aT8rEyCrvauWSYGZK2ia3o7vd3akF07acHAFpOA==" saltValue="yVW9XmDwTqEnmpSGai0KYg==" spinCount="100000" sqref="B35:C35" name="Range1_1_2_4_1_1_4_1"/>
    <protectedRange algorithmName="SHA-512" hashValue="ON39YdpmFHfN9f47KpiRvqrKx0V9+erV1CNkpWzYhW/Qyc6aT8rEyCrvauWSYGZK2ia3o7vd3akF07acHAFpOA==" saltValue="yVW9XmDwTqEnmpSGai0KYg==" spinCount="100000" sqref="D35" name="Range1_1_1_2_3_1_1_4_1"/>
    <protectedRange algorithmName="SHA-512" hashValue="ON39YdpmFHfN9f47KpiRvqrKx0V9+erV1CNkpWzYhW/Qyc6aT8rEyCrvauWSYGZK2ia3o7vd3akF07acHAFpOA==" saltValue="yVW9XmDwTqEnmpSGai0KYg==" spinCount="100000" sqref="E35:J35" name="Range1_4_4_1_1_4_1"/>
  </protectedRanges>
  <sortState xmlns:xlrd2="http://schemas.microsoft.com/office/spreadsheetml/2017/richdata2" ref="A2:O8">
    <sortCondition ref="C2:C8"/>
  </sortState>
  <conditionalFormatting sqref="F2">
    <cfRule type="top10" dxfId="4621" priority="130" rank="1"/>
  </conditionalFormatting>
  <conditionalFormatting sqref="I2">
    <cfRule type="top10" dxfId="4620" priority="127" rank="1"/>
    <cfRule type="top10" dxfId="4619" priority="132" rank="1"/>
  </conditionalFormatting>
  <conditionalFormatting sqref="E2">
    <cfRule type="top10" dxfId="4618" priority="131" rank="1"/>
  </conditionalFormatting>
  <conditionalFormatting sqref="G2">
    <cfRule type="top10" dxfId="4617" priority="129" rank="1"/>
  </conditionalFormatting>
  <conditionalFormatting sqref="H2">
    <cfRule type="top10" dxfId="4616" priority="128" rank="1"/>
  </conditionalFormatting>
  <conditionalFormatting sqref="J2">
    <cfRule type="top10" dxfId="4615" priority="126" rank="1"/>
  </conditionalFormatting>
  <conditionalFormatting sqref="E2:J2">
    <cfRule type="cellIs" dxfId="4614" priority="125" operator="greaterThanOrEqual">
      <formula>200</formula>
    </cfRule>
  </conditionalFormatting>
  <conditionalFormatting sqref="E3:J5">
    <cfRule type="cellIs" dxfId="4613" priority="117" operator="greaterThanOrEqual">
      <formula>200</formula>
    </cfRule>
  </conditionalFormatting>
  <conditionalFormatting sqref="F3:F5">
    <cfRule type="top10" dxfId="4612" priority="118" rank="1"/>
  </conditionalFormatting>
  <conditionalFormatting sqref="I3:I5">
    <cfRule type="top10" dxfId="4611" priority="119" rank="1"/>
    <cfRule type="top10" dxfId="4610" priority="120" rank="1"/>
  </conditionalFormatting>
  <conditionalFormatting sqref="E3:E5">
    <cfRule type="top10" dxfId="4609" priority="121" rank="1"/>
  </conditionalFormatting>
  <conditionalFormatting sqref="G3:G5">
    <cfRule type="top10" dxfId="4608" priority="122" rank="1"/>
  </conditionalFormatting>
  <conditionalFormatting sqref="H3:H5">
    <cfRule type="top10" dxfId="4607" priority="123" rank="1"/>
  </conditionalFormatting>
  <conditionalFormatting sqref="J3:J5">
    <cfRule type="top10" dxfId="4606" priority="124" rank="1"/>
  </conditionalFormatting>
  <conditionalFormatting sqref="J6:J8">
    <cfRule type="top10" dxfId="4605" priority="111" rank="1"/>
  </conditionalFormatting>
  <conditionalFormatting sqref="I6:I8">
    <cfRule type="top10" dxfId="4604" priority="112" rank="1"/>
  </conditionalFormatting>
  <conditionalFormatting sqref="H6:H8">
    <cfRule type="top10" dxfId="4603" priority="113" rank="1"/>
  </conditionalFormatting>
  <conditionalFormatting sqref="G6:G8">
    <cfRule type="top10" dxfId="4602" priority="114" rank="1"/>
  </conditionalFormatting>
  <conditionalFormatting sqref="F6:F8">
    <cfRule type="top10" dxfId="4601" priority="115" rank="1"/>
  </conditionalFormatting>
  <conditionalFormatting sqref="E6:E8">
    <cfRule type="top10" dxfId="4600" priority="116" rank="1"/>
  </conditionalFormatting>
  <conditionalFormatting sqref="E9">
    <cfRule type="top10" dxfId="4599" priority="110" rank="1"/>
  </conditionalFormatting>
  <conditionalFormatting sqref="F9">
    <cfRule type="top10" dxfId="4598" priority="109" rank="1"/>
  </conditionalFormatting>
  <conditionalFormatting sqref="G9">
    <cfRule type="top10" dxfId="4597" priority="108" rank="1"/>
  </conditionalFormatting>
  <conditionalFormatting sqref="H9">
    <cfRule type="top10" dxfId="4596" priority="107" rank="1"/>
  </conditionalFormatting>
  <conditionalFormatting sqref="I9">
    <cfRule type="top10" dxfId="4595" priority="106" rank="1"/>
  </conditionalFormatting>
  <conditionalFormatting sqref="J9">
    <cfRule type="top10" dxfId="4594" priority="105" rank="1"/>
  </conditionalFormatting>
  <conditionalFormatting sqref="E10:E11">
    <cfRule type="top10" dxfId="4593" priority="104" rank="1"/>
  </conditionalFormatting>
  <conditionalFormatting sqref="F10:F11">
    <cfRule type="top10" dxfId="4592" priority="103" rank="1"/>
  </conditionalFormatting>
  <conditionalFormatting sqref="G10:G11">
    <cfRule type="top10" dxfId="4591" priority="102" rank="1"/>
  </conditionalFormatting>
  <conditionalFormatting sqref="H10:H11">
    <cfRule type="top10" dxfId="4590" priority="101" rank="1"/>
  </conditionalFormatting>
  <conditionalFormatting sqref="I10:I11">
    <cfRule type="top10" dxfId="4589" priority="100" rank="1"/>
  </conditionalFormatting>
  <conditionalFormatting sqref="J10:J11">
    <cfRule type="top10" dxfId="4588" priority="99" rank="1"/>
  </conditionalFormatting>
  <conditionalFormatting sqref="E12">
    <cfRule type="top10" dxfId="4587" priority="98" rank="1"/>
  </conditionalFormatting>
  <conditionalFormatting sqref="F12">
    <cfRule type="top10" dxfId="4586" priority="97" rank="1"/>
  </conditionalFormatting>
  <conditionalFormatting sqref="G12">
    <cfRule type="top10" dxfId="4585" priority="96" rank="1"/>
  </conditionalFormatting>
  <conditionalFormatting sqref="H12">
    <cfRule type="top10" dxfId="4584" priority="95" rank="1"/>
  </conditionalFormatting>
  <conditionalFormatting sqref="I12">
    <cfRule type="top10" dxfId="4583" priority="94" rank="1"/>
  </conditionalFormatting>
  <conditionalFormatting sqref="J12">
    <cfRule type="top10" dxfId="4582" priority="93" rank="1"/>
  </conditionalFormatting>
  <conditionalFormatting sqref="I13">
    <cfRule type="top10" dxfId="4581" priority="92" rank="1"/>
  </conditionalFormatting>
  <conditionalFormatting sqref="H13">
    <cfRule type="top10" dxfId="4580" priority="88" rank="1"/>
  </conditionalFormatting>
  <conditionalFormatting sqref="J13">
    <cfRule type="top10" dxfId="4579" priority="89" rank="1"/>
  </conditionalFormatting>
  <conditionalFormatting sqref="G13">
    <cfRule type="top10" dxfId="4578" priority="91" rank="1"/>
  </conditionalFormatting>
  <conditionalFormatting sqref="F13">
    <cfRule type="top10" dxfId="4577" priority="90" rank="1"/>
  </conditionalFormatting>
  <conditionalFormatting sqref="E13">
    <cfRule type="top10" dxfId="4576" priority="87" rank="1"/>
  </conditionalFormatting>
  <conditionalFormatting sqref="J14">
    <cfRule type="top10" dxfId="4575" priority="81" rank="1"/>
  </conditionalFormatting>
  <conditionalFormatting sqref="I14">
    <cfRule type="top10" dxfId="4574" priority="82" rank="1"/>
  </conditionalFormatting>
  <conditionalFormatting sqref="H14">
    <cfRule type="top10" dxfId="4573" priority="83" rank="1"/>
  </conditionalFormatting>
  <conditionalFormatting sqref="G14">
    <cfRule type="top10" dxfId="4572" priority="84" rank="1"/>
  </conditionalFormatting>
  <conditionalFormatting sqref="F14">
    <cfRule type="top10" dxfId="4571" priority="85" rank="1"/>
  </conditionalFormatting>
  <conditionalFormatting sqref="E14">
    <cfRule type="top10" dxfId="4570" priority="86" rank="1"/>
  </conditionalFormatting>
  <conditionalFormatting sqref="E15:J16">
    <cfRule type="cellIs" dxfId="4569" priority="74" operator="greaterThanOrEqual">
      <formula>200</formula>
    </cfRule>
  </conditionalFormatting>
  <conditionalFormatting sqref="E17:J17">
    <cfRule type="cellIs" dxfId="4568" priority="67" operator="equal">
      <formula>200</formula>
    </cfRule>
  </conditionalFormatting>
  <conditionalFormatting sqref="I17">
    <cfRule type="top10" dxfId="4567" priority="68" rank="1"/>
  </conditionalFormatting>
  <conditionalFormatting sqref="H17">
    <cfRule type="top10" dxfId="4566" priority="69" rank="1"/>
  </conditionalFormatting>
  <conditionalFormatting sqref="G17">
    <cfRule type="top10" dxfId="4565" priority="70" rank="1"/>
  </conditionalFormatting>
  <conditionalFormatting sqref="F17">
    <cfRule type="top10" dxfId="4564" priority="71" rank="1"/>
  </conditionalFormatting>
  <conditionalFormatting sqref="E17">
    <cfRule type="top10" dxfId="4563" priority="72" rank="1"/>
  </conditionalFormatting>
  <conditionalFormatting sqref="J17">
    <cfRule type="top10" dxfId="4562" priority="73" rank="1"/>
  </conditionalFormatting>
  <conditionalFormatting sqref="F15:F16">
    <cfRule type="top10" dxfId="4561" priority="75" rank="1"/>
  </conditionalFormatting>
  <conditionalFormatting sqref="E15:E16">
    <cfRule type="top10" dxfId="4560" priority="76" rank="1"/>
  </conditionalFormatting>
  <conditionalFormatting sqref="G15:G16">
    <cfRule type="top10" dxfId="4559" priority="77" rank="1"/>
  </conditionalFormatting>
  <conditionalFormatting sqref="H15:H16">
    <cfRule type="top10" dxfId="4558" priority="78" rank="1"/>
  </conditionalFormatting>
  <conditionalFormatting sqref="J15:J16">
    <cfRule type="top10" dxfId="4557" priority="79" rank="1"/>
  </conditionalFormatting>
  <conditionalFormatting sqref="I15:I16">
    <cfRule type="top10" dxfId="4556" priority="80" rank="1"/>
  </conditionalFormatting>
  <conditionalFormatting sqref="E18">
    <cfRule type="top10" dxfId="4555" priority="66" rank="1"/>
  </conditionalFormatting>
  <conditionalFormatting sqref="F18">
    <cfRule type="top10" dxfId="4554" priority="65" rank="1"/>
  </conditionalFormatting>
  <conditionalFormatting sqref="G18">
    <cfRule type="top10" dxfId="4553" priority="64" rank="1"/>
  </conditionalFormatting>
  <conditionalFormatting sqref="H18">
    <cfRule type="top10" dxfId="4552" priority="63" rank="1"/>
  </conditionalFormatting>
  <conditionalFormatting sqref="I18">
    <cfRule type="top10" dxfId="4551" priority="62" rank="1"/>
  </conditionalFormatting>
  <conditionalFormatting sqref="J18">
    <cfRule type="top10" dxfId="4550" priority="61" rank="1"/>
  </conditionalFormatting>
  <conditionalFormatting sqref="F19:F20">
    <cfRule type="top10" dxfId="4549" priority="58" rank="1"/>
  </conditionalFormatting>
  <conditionalFormatting sqref="I19:I20">
    <cfRule type="top10" dxfId="4548" priority="55" rank="1"/>
    <cfRule type="top10" dxfId="4547" priority="60" rank="1"/>
  </conditionalFormatting>
  <conditionalFormatting sqref="E19:E20">
    <cfRule type="top10" dxfId="4546" priority="59" rank="1"/>
  </conditionalFormatting>
  <conditionalFormatting sqref="G19:G20">
    <cfRule type="top10" dxfId="4545" priority="57" rank="1"/>
  </conditionalFormatting>
  <conditionalFormatting sqref="H19:H20">
    <cfRule type="top10" dxfId="4544" priority="56" rank="1"/>
  </conditionalFormatting>
  <conditionalFormatting sqref="J19:J20">
    <cfRule type="top10" dxfId="4543" priority="54" rank="1"/>
  </conditionalFormatting>
  <conditionalFormatting sqref="E19:J20">
    <cfRule type="cellIs" dxfId="4542" priority="53" operator="greaterThanOrEqual">
      <formula>200</formula>
    </cfRule>
  </conditionalFormatting>
  <conditionalFormatting sqref="F21">
    <cfRule type="top10" dxfId="4541" priority="50" rank="1"/>
  </conditionalFormatting>
  <conditionalFormatting sqref="I21">
    <cfRule type="top10" dxfId="4540" priority="47" rank="1"/>
    <cfRule type="top10" dxfId="4539" priority="52" rank="1"/>
  </conditionalFormatting>
  <conditionalFormatting sqref="E21">
    <cfRule type="top10" dxfId="4538" priority="51" rank="1"/>
  </conditionalFormatting>
  <conditionalFormatting sqref="G21">
    <cfRule type="top10" dxfId="4537" priority="49" rank="1"/>
  </conditionalFormatting>
  <conditionalFormatting sqref="H21">
    <cfRule type="top10" dxfId="4536" priority="48" rank="1"/>
  </conditionalFormatting>
  <conditionalFormatting sqref="J21">
    <cfRule type="top10" dxfId="4535" priority="46" rank="1"/>
  </conditionalFormatting>
  <conditionalFormatting sqref="E21:J21">
    <cfRule type="cellIs" dxfId="4534" priority="45" operator="greaterThanOrEqual">
      <formula>200</formula>
    </cfRule>
  </conditionalFormatting>
  <conditionalFormatting sqref="I22">
    <cfRule type="top10" dxfId="4533" priority="44" rank="1"/>
  </conditionalFormatting>
  <conditionalFormatting sqref="H22">
    <cfRule type="top10" dxfId="4532" priority="40" rank="1"/>
  </conditionalFormatting>
  <conditionalFormatting sqref="J22">
    <cfRule type="top10" dxfId="4531" priority="41" rank="1"/>
  </conditionalFormatting>
  <conditionalFormatting sqref="G22">
    <cfRule type="top10" dxfId="4530" priority="43" rank="1"/>
  </conditionalFormatting>
  <conditionalFormatting sqref="F22">
    <cfRule type="top10" dxfId="4529" priority="42" rank="1"/>
  </conditionalFormatting>
  <conditionalFormatting sqref="E22">
    <cfRule type="top10" dxfId="4528" priority="39" rank="1"/>
  </conditionalFormatting>
  <conditionalFormatting sqref="I23:I25">
    <cfRule type="top10" dxfId="4527" priority="34" rank="1"/>
  </conditionalFormatting>
  <conditionalFormatting sqref="E23:E25">
    <cfRule type="top10" dxfId="4526" priority="38" rank="1"/>
  </conditionalFormatting>
  <conditionalFormatting sqref="G23:G25">
    <cfRule type="top10" dxfId="4525" priority="36" rank="1"/>
  </conditionalFormatting>
  <conditionalFormatting sqref="H23:H25">
    <cfRule type="top10" dxfId="4524" priority="35" rank="1"/>
  </conditionalFormatting>
  <conditionalFormatting sqref="J23:J25">
    <cfRule type="top10" dxfId="4523" priority="33" rank="1"/>
  </conditionalFormatting>
  <conditionalFormatting sqref="F23:F25">
    <cfRule type="top10" dxfId="4522" priority="37" rank="1"/>
  </conditionalFormatting>
  <conditionalFormatting sqref="E26">
    <cfRule type="top10" dxfId="4521" priority="32" rank="1"/>
  </conditionalFormatting>
  <conditionalFormatting sqref="F26">
    <cfRule type="top10" dxfId="4520" priority="31" rank="1"/>
  </conditionalFormatting>
  <conditionalFormatting sqref="G26">
    <cfRule type="top10" dxfId="4519" priority="30" rank="1"/>
  </conditionalFormatting>
  <conditionalFormatting sqref="H26">
    <cfRule type="top10" dxfId="4518" priority="29" rank="1"/>
  </conditionalFormatting>
  <conditionalFormatting sqref="I26">
    <cfRule type="top10" dxfId="4517" priority="28" rank="1"/>
  </conditionalFormatting>
  <conditionalFormatting sqref="J26">
    <cfRule type="top10" dxfId="4516" priority="27" rank="1"/>
  </conditionalFormatting>
  <conditionalFormatting sqref="J27:J30">
    <cfRule type="top10" dxfId="4515" priority="21" rank="1"/>
  </conditionalFormatting>
  <conditionalFormatting sqref="I27:I30">
    <cfRule type="top10" dxfId="4514" priority="22" rank="1"/>
  </conditionalFormatting>
  <conditionalFormatting sqref="H27:H30">
    <cfRule type="top10" dxfId="4513" priority="23" rank="1"/>
  </conditionalFormatting>
  <conditionalFormatting sqref="G27:G30">
    <cfRule type="top10" dxfId="4512" priority="24" rank="1"/>
  </conditionalFormatting>
  <conditionalFormatting sqref="F27:F30">
    <cfRule type="top10" dxfId="4511" priority="25" rank="1"/>
  </conditionalFormatting>
  <conditionalFormatting sqref="E27:E30">
    <cfRule type="top10" dxfId="4510" priority="26" rank="1"/>
  </conditionalFormatting>
  <conditionalFormatting sqref="F31">
    <cfRule type="top10" dxfId="4509" priority="18" rank="1"/>
  </conditionalFormatting>
  <conditionalFormatting sqref="I31">
    <cfRule type="top10" dxfId="4508" priority="15" rank="1"/>
    <cfRule type="top10" dxfId="4507" priority="20" rank="1"/>
  </conditionalFormatting>
  <conditionalFormatting sqref="E31">
    <cfRule type="top10" dxfId="4506" priority="19" rank="1"/>
  </conditionalFormatting>
  <conditionalFormatting sqref="G31">
    <cfRule type="top10" dxfId="4505" priority="17" rank="1"/>
  </conditionalFormatting>
  <conditionalFormatting sqref="H31">
    <cfRule type="top10" dxfId="4504" priority="16" rank="1"/>
  </conditionalFormatting>
  <conditionalFormatting sqref="J31">
    <cfRule type="top10" dxfId="4503" priority="14" rank="1"/>
  </conditionalFormatting>
  <conditionalFormatting sqref="E31:J31">
    <cfRule type="cellIs" dxfId="4502" priority="13" operator="greaterThanOrEqual">
      <formula>200</formula>
    </cfRule>
  </conditionalFormatting>
  <conditionalFormatting sqref="J32:J34">
    <cfRule type="top10" dxfId="4501" priority="7" rank="1"/>
  </conditionalFormatting>
  <conditionalFormatting sqref="I32:I34">
    <cfRule type="top10" dxfId="4500" priority="8" rank="1"/>
  </conditionalFormatting>
  <conditionalFormatting sqref="H32:H34">
    <cfRule type="top10" dxfId="4499" priority="9" rank="1"/>
  </conditionalFormatting>
  <conditionalFormatting sqref="G32:G34">
    <cfRule type="top10" dxfId="4498" priority="10" rank="1"/>
  </conditionalFormatting>
  <conditionalFormatting sqref="F32:F34">
    <cfRule type="top10" dxfId="4497" priority="11" rank="1"/>
  </conditionalFormatting>
  <conditionalFormatting sqref="E32:E34">
    <cfRule type="top10" dxfId="4496" priority="12" rank="1"/>
  </conditionalFormatting>
  <conditionalFormatting sqref="E35">
    <cfRule type="top10" dxfId="4495" priority="6" rank="1"/>
  </conditionalFormatting>
  <conditionalFormatting sqref="F35">
    <cfRule type="top10" dxfId="4494" priority="5" rank="1"/>
  </conditionalFormatting>
  <conditionalFormatting sqref="G35">
    <cfRule type="top10" dxfId="4493" priority="4" rank="1"/>
  </conditionalFormatting>
  <conditionalFormatting sqref="H35">
    <cfRule type="top10" dxfId="4492" priority="3" rank="1"/>
  </conditionalFormatting>
  <conditionalFormatting sqref="I35">
    <cfRule type="top10" dxfId="4491" priority="2" rank="1"/>
  </conditionalFormatting>
  <conditionalFormatting sqref="J35">
    <cfRule type="top10" dxfId="4490" priority="1" rank="1"/>
  </conditionalFormatting>
  <hyperlinks>
    <hyperlink ref="Q1" location="'National Rankings'!A1" display="Back to Ranking" xr:uid="{EC7F69F5-09A9-4CBE-921B-18C1A9964D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64C058-3E1A-462C-AAA4-5DD455BA41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B0A92-0464-4B4D-AA20-6D79E4EE9B76}">
  <sheetPr codeName="Sheet107"/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61" t="s">
        <v>166</v>
      </c>
      <c r="C2" s="62">
        <v>44710</v>
      </c>
      <c r="D2" s="61" t="s">
        <v>152</v>
      </c>
      <c r="E2" s="63">
        <v>197</v>
      </c>
      <c r="F2" s="63">
        <v>194</v>
      </c>
      <c r="G2" s="61">
        <v>192</v>
      </c>
      <c r="H2" s="61">
        <v>191</v>
      </c>
      <c r="I2" s="64"/>
      <c r="J2" s="64"/>
      <c r="K2" s="61">
        <v>4</v>
      </c>
      <c r="L2" s="61">
        <v>774</v>
      </c>
      <c r="M2" s="65">
        <v>193.5</v>
      </c>
      <c r="N2" s="61">
        <v>9</v>
      </c>
      <c r="O2" s="65">
        <v>202.5</v>
      </c>
    </row>
    <row r="4" spans="1:17" x14ac:dyDescent="0.3">
      <c r="K4" s="8">
        <f>SUM(K2:K3)</f>
        <v>4</v>
      </c>
      <c r="L4" s="8">
        <f>SUM(L2:L3)</f>
        <v>774</v>
      </c>
      <c r="M4" s="7">
        <f>SUM(L4/K4)</f>
        <v>193.5</v>
      </c>
      <c r="N4" s="8">
        <f>SUM(N2:N3)</f>
        <v>9</v>
      </c>
      <c r="O4" s="12">
        <f>SUM(M4+N4)</f>
        <v>202.5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_1_1_7_1"/>
    <protectedRange algorithmName="SHA-512" hashValue="ON39YdpmFHfN9f47KpiRvqrKx0V9+erV1CNkpWzYhW/Qyc6aT8rEyCrvauWSYGZK2ia3o7vd3akF07acHAFpOA==" saltValue="yVW9XmDwTqEnmpSGai0KYg==" spinCount="100000" sqref="D2" name="Range1_1_6_1_1_7_1"/>
  </protectedRanges>
  <conditionalFormatting sqref="E2">
    <cfRule type="top10" dxfId="4489" priority="6" rank="1"/>
  </conditionalFormatting>
  <conditionalFormatting sqref="F2">
    <cfRule type="top10" dxfId="4488" priority="5" rank="1"/>
  </conditionalFormatting>
  <conditionalFormatting sqref="G2">
    <cfRule type="top10" dxfId="4487" priority="4" rank="1"/>
  </conditionalFormatting>
  <conditionalFormatting sqref="H2">
    <cfRule type="top10" dxfId="4486" priority="3" rank="1"/>
  </conditionalFormatting>
  <conditionalFormatting sqref="I2">
    <cfRule type="top10" dxfId="4485" priority="2" rank="1"/>
  </conditionalFormatting>
  <conditionalFormatting sqref="J2">
    <cfRule type="top10" dxfId="4484" priority="1" rank="1"/>
  </conditionalFormatting>
  <hyperlinks>
    <hyperlink ref="Q1" location="'National Rankings'!A1" display="Back to Ranking" xr:uid="{26C6A138-390F-4E72-84CD-C6808457EDD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4F4C94-71D5-4A44-9A75-490A19651B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FE560-C067-4146-B23E-43F49A0FA7AA}">
  <sheetPr codeName="Sheet64"/>
  <dimension ref="A1:Q12"/>
  <sheetViews>
    <sheetView workbookViewId="0">
      <selection activeCell="A10" sqref="A10:O1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56</v>
      </c>
      <c r="C2" s="16">
        <v>44639</v>
      </c>
      <c r="D2" s="17" t="s">
        <v>61</v>
      </c>
      <c r="E2" s="18">
        <v>187</v>
      </c>
      <c r="F2" s="18">
        <v>188</v>
      </c>
      <c r="G2" s="18">
        <v>188</v>
      </c>
      <c r="H2" s="18">
        <v>194</v>
      </c>
      <c r="I2" s="18"/>
      <c r="J2" s="18"/>
      <c r="K2" s="21">
        <v>4</v>
      </c>
      <c r="L2" s="21">
        <v>757</v>
      </c>
      <c r="M2" s="22">
        <v>189.25</v>
      </c>
      <c r="N2" s="23">
        <v>9</v>
      </c>
      <c r="O2" s="24">
        <v>198.25</v>
      </c>
    </row>
    <row r="3" spans="1:17" x14ac:dyDescent="0.3">
      <c r="A3" s="14" t="s">
        <v>37</v>
      </c>
      <c r="B3" s="15" t="s">
        <v>56</v>
      </c>
      <c r="C3" s="16">
        <v>44653</v>
      </c>
      <c r="D3" s="17" t="s">
        <v>52</v>
      </c>
      <c r="E3" s="18">
        <v>192</v>
      </c>
      <c r="F3" s="18">
        <v>192</v>
      </c>
      <c r="G3" s="18">
        <v>189</v>
      </c>
      <c r="H3" s="18">
        <v>185</v>
      </c>
      <c r="I3" s="18"/>
      <c r="J3" s="18"/>
      <c r="K3" s="21">
        <v>4</v>
      </c>
      <c r="L3" s="21">
        <v>758</v>
      </c>
      <c r="M3" s="22">
        <v>189.5</v>
      </c>
      <c r="N3" s="23">
        <v>2</v>
      </c>
      <c r="O3" s="24">
        <v>191.5</v>
      </c>
    </row>
    <row r="4" spans="1:17" x14ac:dyDescent="0.3">
      <c r="A4" s="14" t="s">
        <v>37</v>
      </c>
      <c r="B4" s="15" t="s">
        <v>56</v>
      </c>
      <c r="C4" s="16">
        <v>44688</v>
      </c>
      <c r="D4" s="17" t="s">
        <v>52</v>
      </c>
      <c r="E4" s="18">
        <v>195</v>
      </c>
      <c r="F4" s="18">
        <v>193</v>
      </c>
      <c r="G4" s="18">
        <v>193</v>
      </c>
      <c r="H4" s="18">
        <v>191</v>
      </c>
      <c r="I4" s="18"/>
      <c r="J4" s="18"/>
      <c r="K4" s="21">
        <v>4</v>
      </c>
      <c r="L4" s="21">
        <v>772</v>
      </c>
      <c r="M4" s="22">
        <v>193</v>
      </c>
      <c r="N4" s="23">
        <v>2</v>
      </c>
      <c r="O4" s="24">
        <v>195</v>
      </c>
    </row>
    <row r="5" spans="1:17" x14ac:dyDescent="0.3">
      <c r="A5" s="43" t="s">
        <v>22</v>
      </c>
      <c r="B5" s="51" t="s">
        <v>56</v>
      </c>
      <c r="C5" s="50">
        <v>44702</v>
      </c>
      <c r="D5" s="49" t="s">
        <v>61</v>
      </c>
      <c r="E5" s="48">
        <v>191</v>
      </c>
      <c r="F5" s="48">
        <v>193</v>
      </c>
      <c r="G5" s="48">
        <v>193</v>
      </c>
      <c r="H5" s="48">
        <v>191</v>
      </c>
      <c r="I5" s="48"/>
      <c r="J5" s="48"/>
      <c r="K5" s="47">
        <v>4</v>
      </c>
      <c r="L5" s="47">
        <v>768</v>
      </c>
      <c r="M5" s="46">
        <v>192</v>
      </c>
      <c r="N5" s="45">
        <v>2</v>
      </c>
      <c r="O5" s="44">
        <v>194</v>
      </c>
    </row>
    <row r="6" spans="1:17" x14ac:dyDescent="0.3">
      <c r="A6" s="43" t="s">
        <v>22</v>
      </c>
      <c r="B6" s="15" t="s">
        <v>56</v>
      </c>
      <c r="C6" s="16">
        <v>44716</v>
      </c>
      <c r="D6" s="17" t="s">
        <v>52</v>
      </c>
      <c r="E6" s="18">
        <v>191</v>
      </c>
      <c r="F6" s="18">
        <v>196</v>
      </c>
      <c r="G6" s="18">
        <v>192</v>
      </c>
      <c r="H6" s="18">
        <v>193</v>
      </c>
      <c r="I6" s="18"/>
      <c r="J6" s="18"/>
      <c r="K6" s="21">
        <v>4</v>
      </c>
      <c r="L6" s="21">
        <v>772</v>
      </c>
      <c r="M6" s="22">
        <v>193</v>
      </c>
      <c r="N6" s="23">
        <v>2</v>
      </c>
      <c r="O6" s="24">
        <v>195</v>
      </c>
    </row>
    <row r="7" spans="1:17" x14ac:dyDescent="0.3">
      <c r="A7" s="14" t="s">
        <v>37</v>
      </c>
      <c r="B7" s="15" t="s">
        <v>56</v>
      </c>
      <c r="C7" s="16">
        <v>44751</v>
      </c>
      <c r="D7" s="17" t="s">
        <v>52</v>
      </c>
      <c r="E7" s="18">
        <v>174</v>
      </c>
      <c r="F7" s="18">
        <v>190</v>
      </c>
      <c r="G7" s="18">
        <v>189</v>
      </c>
      <c r="H7" s="18">
        <v>196.01</v>
      </c>
      <c r="I7" s="18"/>
      <c r="J7" s="18"/>
      <c r="K7" s="21">
        <v>4</v>
      </c>
      <c r="L7" s="21">
        <v>749.01</v>
      </c>
      <c r="M7" s="22">
        <v>187.2525</v>
      </c>
      <c r="N7" s="23">
        <v>4</v>
      </c>
      <c r="O7" s="24">
        <v>191.2525</v>
      </c>
    </row>
    <row r="8" spans="1:17" x14ac:dyDescent="0.3">
      <c r="A8" s="14" t="s">
        <v>37</v>
      </c>
      <c r="B8" s="15" t="s">
        <v>56</v>
      </c>
      <c r="C8" s="16">
        <v>44779</v>
      </c>
      <c r="D8" s="17" t="s">
        <v>52</v>
      </c>
      <c r="E8" s="18">
        <v>191</v>
      </c>
      <c r="F8" s="18">
        <v>196</v>
      </c>
      <c r="G8" s="18">
        <v>191</v>
      </c>
      <c r="H8" s="18">
        <v>194</v>
      </c>
      <c r="I8" s="18"/>
      <c r="J8" s="18"/>
      <c r="K8" s="21">
        <v>4</v>
      </c>
      <c r="L8" s="21">
        <v>772</v>
      </c>
      <c r="M8" s="22">
        <v>193</v>
      </c>
      <c r="N8" s="23">
        <v>2</v>
      </c>
      <c r="O8" s="24">
        <v>195</v>
      </c>
    </row>
    <row r="9" spans="1:17" x14ac:dyDescent="0.3">
      <c r="A9" s="14" t="s">
        <v>37</v>
      </c>
      <c r="B9" s="15" t="s">
        <v>56</v>
      </c>
      <c r="C9" s="16">
        <v>44828</v>
      </c>
      <c r="D9" s="17" t="s">
        <v>255</v>
      </c>
      <c r="E9" s="18">
        <v>188</v>
      </c>
      <c r="F9" s="18">
        <v>198</v>
      </c>
      <c r="G9" s="18">
        <v>191</v>
      </c>
      <c r="H9" s="18">
        <v>197</v>
      </c>
      <c r="I9" s="18"/>
      <c r="J9" s="18"/>
      <c r="K9" s="21">
        <v>4</v>
      </c>
      <c r="L9" s="21">
        <v>774</v>
      </c>
      <c r="M9" s="22">
        <v>193.5</v>
      </c>
      <c r="N9" s="23">
        <v>4</v>
      </c>
      <c r="O9" s="24">
        <v>197.5</v>
      </c>
    </row>
    <row r="10" spans="1:17" x14ac:dyDescent="0.3">
      <c r="A10" s="14" t="s">
        <v>62</v>
      </c>
      <c r="B10" s="15" t="s">
        <v>56</v>
      </c>
      <c r="C10" s="16">
        <v>44835</v>
      </c>
      <c r="D10" s="17" t="s">
        <v>52</v>
      </c>
      <c r="E10" s="18">
        <v>193</v>
      </c>
      <c r="F10" s="18">
        <v>193</v>
      </c>
      <c r="G10" s="18">
        <v>191</v>
      </c>
      <c r="H10" s="18">
        <v>193</v>
      </c>
      <c r="I10" s="18">
        <v>192</v>
      </c>
      <c r="J10" s="18">
        <v>191</v>
      </c>
      <c r="K10" s="21">
        <v>6</v>
      </c>
      <c r="L10" s="21">
        <v>1153</v>
      </c>
      <c r="M10" s="22">
        <v>192.16666666666666</v>
      </c>
      <c r="N10" s="23">
        <v>4</v>
      </c>
      <c r="O10" s="24">
        <v>196.16666666666666</v>
      </c>
    </row>
    <row r="12" spans="1:17" x14ac:dyDescent="0.3">
      <c r="K12" s="8">
        <f>SUM(K2:K11)</f>
        <v>38</v>
      </c>
      <c r="L12" s="8">
        <f>SUM(L2:L11)</f>
        <v>7275.01</v>
      </c>
      <c r="M12" s="7">
        <f>SUM(L12/K12)</f>
        <v>191.44763157894738</v>
      </c>
      <c r="N12" s="8">
        <f>SUM(N2:N11)</f>
        <v>31</v>
      </c>
      <c r="O12" s="12">
        <f>SUM(M12+N12)</f>
        <v>222.44763157894738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18"/>
    <protectedRange sqref="D2" name="Range1_1_16"/>
    <protectedRange sqref="E2:H2" name="Range1_3_8"/>
    <protectedRange sqref="B3:C3" name="Range1"/>
    <protectedRange sqref="D3" name="Range1_1"/>
    <protectedRange sqref="E3:J3" name="Range1_3"/>
    <protectedRange algorithmName="SHA-512" hashValue="ON39YdpmFHfN9f47KpiRvqrKx0V9+erV1CNkpWzYhW/Qyc6aT8rEyCrvauWSYGZK2ia3o7vd3akF07acHAFpOA==" saltValue="yVW9XmDwTqEnmpSGai0KYg==" spinCount="100000" sqref="B4:C4 E4:J4" name="Range1_14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5:J5 B5:C5" name="Range1_4_1_1_1_2_1"/>
    <protectedRange algorithmName="SHA-512" hashValue="ON39YdpmFHfN9f47KpiRvqrKx0V9+erV1CNkpWzYhW/Qyc6aT8rEyCrvauWSYGZK2ia3o7vd3akF07acHAFpOA==" saltValue="yVW9XmDwTqEnmpSGai0KYg==" spinCount="100000" sqref="D5" name="Range1_1_4_1_1_1_1"/>
    <protectedRange algorithmName="SHA-512" hashValue="ON39YdpmFHfN9f47KpiRvqrKx0V9+erV1CNkpWzYhW/Qyc6aT8rEyCrvauWSYGZK2ia3o7vd3akF07acHAFpOA==" saltValue="yVW9XmDwTqEnmpSGai0KYg==" spinCount="100000" sqref="B6:C6 E6:J6" name="Range1_6_1_1_1_1"/>
    <protectedRange algorithmName="SHA-512" hashValue="ON39YdpmFHfN9f47KpiRvqrKx0V9+erV1CNkpWzYhW/Qyc6aT8rEyCrvauWSYGZK2ia3o7vd3akF07acHAFpOA==" saltValue="yVW9XmDwTqEnmpSGai0KYg==" spinCount="100000" sqref="D6" name="Range1_1_6_1_1_1_1"/>
    <protectedRange algorithmName="SHA-512" hashValue="ON39YdpmFHfN9f47KpiRvqrKx0V9+erV1CNkpWzYhW/Qyc6aT8rEyCrvauWSYGZK2ia3o7vd3akF07acHAFpOA==" saltValue="yVW9XmDwTqEnmpSGai0KYg==" spinCount="100000" sqref="B7:C7 E7:J7" name="Range1_6_2"/>
    <protectedRange algorithmName="SHA-512" hashValue="ON39YdpmFHfN9f47KpiRvqrKx0V9+erV1CNkpWzYhW/Qyc6aT8rEyCrvauWSYGZK2ia3o7vd3akF07acHAFpOA==" saltValue="yVW9XmDwTqEnmpSGai0KYg==" spinCount="100000" sqref="D7" name="Range1_1_4"/>
    <protectedRange algorithmName="SHA-512" hashValue="ON39YdpmFHfN9f47KpiRvqrKx0V9+erV1CNkpWzYhW/Qyc6aT8rEyCrvauWSYGZK2ia3o7vd3akF07acHAFpOA==" saltValue="yVW9XmDwTqEnmpSGai0KYg==" spinCount="100000" sqref="I8:J8 B8:C8" name="Range1_5"/>
    <protectedRange algorithmName="SHA-512" hashValue="ON39YdpmFHfN9f47KpiRvqrKx0V9+erV1CNkpWzYhW/Qyc6aT8rEyCrvauWSYGZK2ia3o7vd3akF07acHAFpOA==" saltValue="yVW9XmDwTqEnmpSGai0KYg==" spinCount="100000" sqref="D8" name="Range1_1_8"/>
    <protectedRange algorithmName="SHA-512" hashValue="ON39YdpmFHfN9f47KpiRvqrKx0V9+erV1CNkpWzYhW/Qyc6aT8rEyCrvauWSYGZK2ia3o7vd3akF07acHAFpOA==" saltValue="yVW9XmDwTqEnmpSGai0KYg==" spinCount="100000" sqref="E8:H8" name="Range1_3_2"/>
    <protectedRange algorithmName="SHA-512" hashValue="ON39YdpmFHfN9f47KpiRvqrKx0V9+erV1CNkpWzYhW/Qyc6aT8rEyCrvauWSYGZK2ia3o7vd3akF07acHAFpOA==" saltValue="yVW9XmDwTqEnmpSGai0KYg==" spinCount="100000" sqref="E9:J9 B9:C9" name="Range1_5_2"/>
    <protectedRange algorithmName="SHA-512" hashValue="ON39YdpmFHfN9f47KpiRvqrKx0V9+erV1CNkpWzYhW/Qyc6aT8rEyCrvauWSYGZK2ia3o7vd3akF07acHAFpOA==" saltValue="yVW9XmDwTqEnmpSGai0KYg==" spinCount="100000" sqref="D9" name="Range1_1_3_2"/>
    <protectedRange algorithmName="SHA-512" hashValue="ON39YdpmFHfN9f47KpiRvqrKx0V9+erV1CNkpWzYhW/Qyc6aT8rEyCrvauWSYGZK2ia3o7vd3akF07acHAFpOA==" saltValue="yVW9XmDwTqEnmpSGai0KYg==" spinCount="100000" sqref="B10:C10 E10:J10" name="Range1_38"/>
    <protectedRange algorithmName="SHA-512" hashValue="ON39YdpmFHfN9f47KpiRvqrKx0V9+erV1CNkpWzYhW/Qyc6aT8rEyCrvauWSYGZK2ia3o7vd3akF07acHAFpOA==" saltValue="yVW9XmDwTqEnmpSGai0KYg==" spinCount="100000" sqref="D10" name="Range1_1_30"/>
  </protectedRanges>
  <conditionalFormatting sqref="F2">
    <cfRule type="top10" dxfId="4483" priority="69" rank="1"/>
  </conditionalFormatting>
  <conditionalFormatting sqref="G2">
    <cfRule type="top10" dxfId="4482" priority="70" rank="1"/>
  </conditionalFormatting>
  <conditionalFormatting sqref="H2">
    <cfRule type="top10" dxfId="4481" priority="71" rank="1"/>
  </conditionalFormatting>
  <conditionalFormatting sqref="I2">
    <cfRule type="top10" dxfId="4480" priority="72" rank="1"/>
  </conditionalFormatting>
  <conditionalFormatting sqref="J2">
    <cfRule type="top10" dxfId="4479" priority="73" rank="1"/>
  </conditionalFormatting>
  <conditionalFormatting sqref="E2">
    <cfRule type="top10" dxfId="4478" priority="74" rank="1"/>
  </conditionalFormatting>
  <conditionalFormatting sqref="F3">
    <cfRule type="top10" dxfId="4477" priority="63" rank="1"/>
  </conditionalFormatting>
  <conditionalFormatting sqref="G3">
    <cfRule type="top10" dxfId="4476" priority="64" rank="1"/>
  </conditionalFormatting>
  <conditionalFormatting sqref="H3">
    <cfRule type="top10" dxfId="4475" priority="65" rank="1"/>
  </conditionalFormatting>
  <conditionalFormatting sqref="I3">
    <cfRule type="top10" dxfId="4474" priority="66" rank="1"/>
  </conditionalFormatting>
  <conditionalFormatting sqref="J3">
    <cfRule type="top10" dxfId="4473" priority="67" rank="1"/>
  </conditionalFormatting>
  <conditionalFormatting sqref="E3">
    <cfRule type="top10" dxfId="4472" priority="68" rank="1"/>
  </conditionalFormatting>
  <conditionalFormatting sqref="J4">
    <cfRule type="top10" dxfId="4471" priority="39" rank="1"/>
  </conditionalFormatting>
  <conditionalFormatting sqref="I4">
    <cfRule type="top10" dxfId="4470" priority="40" rank="1"/>
  </conditionalFormatting>
  <conditionalFormatting sqref="H4">
    <cfRule type="top10" dxfId="4469" priority="41" rank="1"/>
  </conditionalFormatting>
  <conditionalFormatting sqref="G4">
    <cfRule type="top10" dxfId="4468" priority="42" rank="1"/>
  </conditionalFormatting>
  <conditionalFormatting sqref="F4">
    <cfRule type="top10" dxfId="4467" priority="43" rank="1"/>
  </conditionalFormatting>
  <conditionalFormatting sqref="E4">
    <cfRule type="top10" dxfId="4466" priority="44" rank="1"/>
  </conditionalFormatting>
  <conditionalFormatting sqref="E5">
    <cfRule type="top10" dxfId="4465" priority="38" rank="1"/>
  </conditionalFormatting>
  <conditionalFormatting sqref="F5">
    <cfRule type="top10" dxfId="4464" priority="37" rank="1"/>
  </conditionalFormatting>
  <conditionalFormatting sqref="G5">
    <cfRule type="top10" dxfId="4463" priority="36" rank="1"/>
  </conditionalFormatting>
  <conditionalFormatting sqref="H5">
    <cfRule type="top10" dxfId="4462" priority="35" rank="1"/>
  </conditionalFormatting>
  <conditionalFormatting sqref="I5">
    <cfRule type="top10" dxfId="4461" priority="34" rank="1"/>
  </conditionalFormatting>
  <conditionalFormatting sqref="J5">
    <cfRule type="top10" dxfId="4460" priority="33" rank="1"/>
  </conditionalFormatting>
  <conditionalFormatting sqref="E6">
    <cfRule type="top10" dxfId="4459" priority="32" rank="1"/>
  </conditionalFormatting>
  <conditionalFormatting sqref="F6">
    <cfRule type="top10" dxfId="4458" priority="31" rank="1"/>
  </conditionalFormatting>
  <conditionalFormatting sqref="G6">
    <cfRule type="top10" dxfId="4457" priority="30" rank="1"/>
  </conditionalFormatting>
  <conditionalFormatting sqref="H6">
    <cfRule type="top10" dxfId="4456" priority="29" rank="1"/>
  </conditionalFormatting>
  <conditionalFormatting sqref="I6">
    <cfRule type="top10" dxfId="4455" priority="28" rank="1"/>
  </conditionalFormatting>
  <conditionalFormatting sqref="J6">
    <cfRule type="top10" dxfId="4454" priority="27" rank="1"/>
  </conditionalFormatting>
  <conditionalFormatting sqref="J7">
    <cfRule type="top10" dxfId="4453" priority="21" rank="1"/>
  </conditionalFormatting>
  <conditionalFormatting sqref="I7">
    <cfRule type="top10" dxfId="4452" priority="22" rank="1"/>
  </conditionalFormatting>
  <conditionalFormatting sqref="H7">
    <cfRule type="top10" dxfId="4451" priority="23" rank="1"/>
  </conditionalFormatting>
  <conditionalFormatting sqref="G7">
    <cfRule type="top10" dxfId="4450" priority="24" rank="1"/>
  </conditionalFormatting>
  <conditionalFormatting sqref="F7">
    <cfRule type="top10" dxfId="4449" priority="25" rank="1"/>
  </conditionalFormatting>
  <conditionalFormatting sqref="E7">
    <cfRule type="top10" dxfId="4448" priority="26" rank="1"/>
  </conditionalFormatting>
  <conditionalFormatting sqref="F8">
    <cfRule type="top10" dxfId="4447" priority="18" rank="1"/>
  </conditionalFormatting>
  <conditionalFormatting sqref="I8">
    <cfRule type="top10" dxfId="4446" priority="15" rank="1"/>
    <cfRule type="top10" dxfId="4445" priority="20" rank="1"/>
  </conditionalFormatting>
  <conditionalFormatting sqref="E8">
    <cfRule type="top10" dxfId="4444" priority="19" rank="1"/>
  </conditionalFormatting>
  <conditionalFormatting sqref="G8">
    <cfRule type="top10" dxfId="4443" priority="17" rank="1"/>
  </conditionalFormatting>
  <conditionalFormatting sqref="H8">
    <cfRule type="top10" dxfId="4442" priority="16" rank="1"/>
  </conditionalFormatting>
  <conditionalFormatting sqref="J8">
    <cfRule type="top10" dxfId="4441" priority="14" rank="1"/>
  </conditionalFormatting>
  <conditionalFormatting sqref="E8:J8">
    <cfRule type="cellIs" dxfId="4440" priority="13" operator="greaterThanOrEqual">
      <formula>200</formula>
    </cfRule>
  </conditionalFormatting>
  <conditionalFormatting sqref="E9">
    <cfRule type="top10" dxfId="4439" priority="12" rank="1"/>
  </conditionalFormatting>
  <conditionalFormatting sqref="F9">
    <cfRule type="top10" dxfId="4438" priority="11" rank="1"/>
  </conditionalFormatting>
  <conditionalFormatting sqref="G9">
    <cfRule type="top10" dxfId="4437" priority="10" rank="1"/>
  </conditionalFormatting>
  <conditionalFormatting sqref="H9">
    <cfRule type="top10" dxfId="4436" priority="9" rank="1"/>
  </conditionalFormatting>
  <conditionalFormatting sqref="I9">
    <cfRule type="top10" dxfId="4435" priority="8" rank="1"/>
  </conditionalFormatting>
  <conditionalFormatting sqref="J9">
    <cfRule type="top10" dxfId="4434" priority="7" rank="1"/>
  </conditionalFormatting>
  <conditionalFormatting sqref="J10">
    <cfRule type="top10" dxfId="4433" priority="1" rank="1"/>
  </conditionalFormatting>
  <conditionalFormatting sqref="I10">
    <cfRule type="top10" dxfId="4432" priority="2" rank="1"/>
  </conditionalFormatting>
  <conditionalFormatting sqref="H10">
    <cfRule type="top10" dxfId="4431" priority="3" rank="1"/>
  </conditionalFormatting>
  <conditionalFormatting sqref="G10">
    <cfRule type="top10" dxfId="4430" priority="4" rank="1"/>
  </conditionalFormatting>
  <conditionalFormatting sqref="F10">
    <cfRule type="top10" dxfId="4429" priority="5" rank="1"/>
  </conditionalFormatting>
  <conditionalFormatting sqref="E10">
    <cfRule type="top10" dxfId="4428" priority="6" rank="1"/>
  </conditionalFormatting>
  <hyperlinks>
    <hyperlink ref="Q1" location="'National Rankings'!A1" display="Back to Ranking" xr:uid="{0E8638FA-B130-4037-98BE-D0728EE60E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5115F6-B164-40D8-A2DD-CE30F56170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70467-9BAA-4DDC-BF07-2BEE427686EE}">
  <sheetPr codeName="Sheet3"/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101</v>
      </c>
      <c r="C2" s="16">
        <v>44653</v>
      </c>
      <c r="D2" s="17" t="s">
        <v>86</v>
      </c>
      <c r="E2" s="18">
        <v>194</v>
      </c>
      <c r="F2" s="18">
        <v>197</v>
      </c>
      <c r="G2" s="18">
        <v>199</v>
      </c>
      <c r="H2" s="18">
        <v>196</v>
      </c>
      <c r="I2" s="18"/>
      <c r="J2" s="18"/>
      <c r="K2" s="21">
        <v>4</v>
      </c>
      <c r="L2" s="21">
        <v>786</v>
      </c>
      <c r="M2" s="22">
        <v>196.5</v>
      </c>
      <c r="N2" s="23">
        <v>11</v>
      </c>
      <c r="O2" s="24">
        <v>207.5</v>
      </c>
    </row>
    <row r="3" spans="1:17" x14ac:dyDescent="0.3">
      <c r="A3" s="43" t="s">
        <v>22</v>
      </c>
      <c r="B3" s="52" t="s">
        <v>101</v>
      </c>
      <c r="C3" s="53">
        <v>44701</v>
      </c>
      <c r="D3" s="54" t="s">
        <v>86</v>
      </c>
      <c r="E3" s="55">
        <v>194</v>
      </c>
      <c r="F3" s="55">
        <v>189</v>
      </c>
      <c r="G3" s="55">
        <v>189</v>
      </c>
      <c r="H3" s="55"/>
      <c r="I3" s="55"/>
      <c r="J3" s="55"/>
      <c r="K3" s="56">
        <v>3</v>
      </c>
      <c r="L3" s="56">
        <v>572</v>
      </c>
      <c r="M3" s="57">
        <v>190.66666666666666</v>
      </c>
      <c r="N3" s="58">
        <v>9</v>
      </c>
      <c r="O3" s="59">
        <v>199.66666666666666</v>
      </c>
    </row>
    <row r="4" spans="1:17" x14ac:dyDescent="0.3">
      <c r="A4" s="14" t="s">
        <v>37</v>
      </c>
      <c r="B4" s="15" t="s">
        <v>101</v>
      </c>
      <c r="C4" s="16">
        <v>44751</v>
      </c>
      <c r="D4" s="17" t="s">
        <v>201</v>
      </c>
      <c r="E4" s="18">
        <v>194</v>
      </c>
      <c r="F4" s="18">
        <v>193</v>
      </c>
      <c r="G4" s="18">
        <v>190</v>
      </c>
      <c r="H4" s="18"/>
      <c r="I4" s="18"/>
      <c r="J4" s="18"/>
      <c r="K4" s="21">
        <v>3</v>
      </c>
      <c r="L4" s="21">
        <v>577</v>
      </c>
      <c r="M4" s="22">
        <v>192.33333333333334</v>
      </c>
      <c r="N4" s="23">
        <v>2</v>
      </c>
      <c r="O4" s="24">
        <v>194.33333333333334</v>
      </c>
    </row>
    <row r="5" spans="1:17" x14ac:dyDescent="0.3">
      <c r="A5" s="14" t="s">
        <v>37</v>
      </c>
      <c r="B5" s="15" t="s">
        <v>101</v>
      </c>
      <c r="C5" s="16">
        <v>44807</v>
      </c>
      <c r="D5" s="17" t="s">
        <v>241</v>
      </c>
      <c r="E5" s="18">
        <v>197</v>
      </c>
      <c r="F5" s="18">
        <v>197</v>
      </c>
      <c r="G5" s="18">
        <v>196</v>
      </c>
      <c r="H5" s="18">
        <v>196</v>
      </c>
      <c r="I5" s="18">
        <v>199</v>
      </c>
      <c r="J5" s="18">
        <v>199</v>
      </c>
      <c r="K5" s="21">
        <v>6</v>
      </c>
      <c r="L5" s="21">
        <v>1184</v>
      </c>
      <c r="M5" s="22">
        <v>197.33333333333334</v>
      </c>
      <c r="N5" s="23">
        <v>4</v>
      </c>
      <c r="O5" s="24">
        <v>201.33333333333334</v>
      </c>
    </row>
    <row r="6" spans="1:17" x14ac:dyDescent="0.3">
      <c r="A6" s="14" t="s">
        <v>37</v>
      </c>
      <c r="B6" s="15" t="s">
        <v>101</v>
      </c>
      <c r="C6" s="16">
        <v>44870</v>
      </c>
      <c r="D6" s="17" t="s">
        <v>235</v>
      </c>
      <c r="E6" s="18">
        <v>193</v>
      </c>
      <c r="F6" s="18">
        <v>196</v>
      </c>
      <c r="G6" s="18">
        <v>190</v>
      </c>
      <c r="H6" s="18"/>
      <c r="I6" s="18"/>
      <c r="J6" s="18"/>
      <c r="K6" s="21">
        <v>3</v>
      </c>
      <c r="L6" s="21">
        <v>579</v>
      </c>
      <c r="M6" s="22">
        <v>193</v>
      </c>
      <c r="N6" s="23">
        <v>2</v>
      </c>
      <c r="O6" s="24">
        <v>195</v>
      </c>
    </row>
    <row r="8" spans="1:17" x14ac:dyDescent="0.3">
      <c r="K8" s="8">
        <f>SUM(K2:K7)</f>
        <v>19</v>
      </c>
      <c r="L8" s="8">
        <f>SUM(L2:L7)</f>
        <v>3698</v>
      </c>
      <c r="M8" s="7">
        <f>SUM(L8/K8)</f>
        <v>194.63157894736841</v>
      </c>
      <c r="N8" s="8">
        <f>SUM(N2:N7)</f>
        <v>28</v>
      </c>
      <c r="O8" s="12">
        <f>SUM(M8+N8)</f>
        <v>222.63157894736841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1"/>
    <protectedRange sqref="I3:J3 B3:C3" name="Range1_18_2"/>
    <protectedRange sqref="D3" name="Range1_1_16_1"/>
    <protectedRange sqref="E3:H3" name="Range1_3_8_1"/>
    <protectedRange algorithmName="SHA-512" hashValue="ON39YdpmFHfN9f47KpiRvqrKx0V9+erV1CNkpWzYhW/Qyc6aT8rEyCrvauWSYGZK2ia3o7vd3akF07acHAFpOA==" saltValue="yVW9XmDwTqEnmpSGai0KYg==" spinCount="100000" sqref="E4:J4 B4:C4" name="Range1_6_2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6:J6 B6:C6" name="Range1_4_5"/>
    <protectedRange algorithmName="SHA-512" hashValue="ON39YdpmFHfN9f47KpiRvqrKx0V9+erV1CNkpWzYhW/Qyc6aT8rEyCrvauWSYGZK2ia3o7vd3akF07acHAFpOA==" saltValue="yVW9XmDwTqEnmpSGai0KYg==" spinCount="100000" sqref="D6" name="Range1_1_2_7"/>
  </protectedRanges>
  <conditionalFormatting sqref="E2:J2">
    <cfRule type="cellIs" dxfId="4427" priority="25" operator="greaterThanOrEqual">
      <formula>200</formula>
    </cfRule>
  </conditionalFormatting>
  <conditionalFormatting sqref="F2">
    <cfRule type="top10" dxfId="4426" priority="26" rank="1"/>
  </conditionalFormatting>
  <conditionalFormatting sqref="I2">
    <cfRule type="top10" dxfId="4425" priority="27" rank="1"/>
    <cfRule type="top10" dxfId="4424" priority="28" rank="1"/>
  </conditionalFormatting>
  <conditionalFormatting sqref="E2">
    <cfRule type="top10" dxfId="4423" priority="29" rank="1"/>
  </conditionalFormatting>
  <conditionalFormatting sqref="G2">
    <cfRule type="top10" dxfId="4422" priority="30" rank="1"/>
  </conditionalFormatting>
  <conditionalFormatting sqref="H2">
    <cfRule type="top10" dxfId="4421" priority="31" rank="1"/>
  </conditionalFormatting>
  <conditionalFormatting sqref="J2">
    <cfRule type="top10" dxfId="4420" priority="32" rank="1"/>
  </conditionalFormatting>
  <conditionalFormatting sqref="F3">
    <cfRule type="top10" dxfId="4419" priority="19" rank="1"/>
  </conditionalFormatting>
  <conditionalFormatting sqref="G3">
    <cfRule type="top10" dxfId="4418" priority="20" rank="1"/>
  </conditionalFormatting>
  <conditionalFormatting sqref="H3">
    <cfRule type="top10" dxfId="4417" priority="21" rank="1"/>
  </conditionalFormatting>
  <conditionalFormatting sqref="I3">
    <cfRule type="top10" dxfId="4416" priority="22" rank="1"/>
  </conditionalFormatting>
  <conditionalFormatting sqref="J3">
    <cfRule type="top10" dxfId="4415" priority="23" rank="1"/>
  </conditionalFormatting>
  <conditionalFormatting sqref="E3">
    <cfRule type="top10" dxfId="4414" priority="24" rank="1"/>
  </conditionalFormatting>
  <conditionalFormatting sqref="J4">
    <cfRule type="top10" dxfId="4413" priority="13" rank="1"/>
  </conditionalFormatting>
  <conditionalFormatting sqref="I4">
    <cfRule type="top10" dxfId="4412" priority="14" rank="1"/>
  </conditionalFormatting>
  <conditionalFormatting sqref="H4">
    <cfRule type="top10" dxfId="4411" priority="15" rank="1"/>
  </conditionalFormatting>
  <conditionalFormatting sqref="G4">
    <cfRule type="top10" dxfId="4410" priority="16" rank="1"/>
  </conditionalFormatting>
  <conditionalFormatting sqref="F4">
    <cfRule type="top10" dxfId="4409" priority="17" rank="1"/>
  </conditionalFormatting>
  <conditionalFormatting sqref="E4">
    <cfRule type="top10" dxfId="4408" priority="18" rank="1"/>
  </conditionalFormatting>
  <conditionalFormatting sqref="E5">
    <cfRule type="top10" dxfId="4407" priority="12" rank="1"/>
  </conditionalFormatting>
  <conditionalFormatting sqref="F5">
    <cfRule type="top10" dxfId="4406" priority="11" rank="1"/>
  </conditionalFormatting>
  <conditionalFormatting sqref="G5">
    <cfRule type="top10" dxfId="4405" priority="10" rank="1"/>
  </conditionalFormatting>
  <conditionalFormatting sqref="H5">
    <cfRule type="top10" dxfId="4404" priority="9" rank="1"/>
  </conditionalFormatting>
  <conditionalFormatting sqref="I5">
    <cfRule type="top10" dxfId="4403" priority="8" rank="1"/>
  </conditionalFormatting>
  <conditionalFormatting sqref="J5">
    <cfRule type="top10" dxfId="4402" priority="7" rank="1"/>
  </conditionalFormatting>
  <conditionalFormatting sqref="E6">
    <cfRule type="top10" dxfId="4401" priority="6" rank="1"/>
  </conditionalFormatting>
  <conditionalFormatting sqref="F6">
    <cfRule type="top10" dxfId="4400" priority="5" rank="1"/>
  </conditionalFormatting>
  <conditionalFormatting sqref="G6">
    <cfRule type="top10" dxfId="4399" priority="4" rank="1"/>
  </conditionalFormatting>
  <conditionalFormatting sqref="H6">
    <cfRule type="top10" dxfId="4398" priority="3" rank="1"/>
  </conditionalFormatting>
  <conditionalFormatting sqref="I6">
    <cfRule type="top10" dxfId="4397" priority="2" rank="1"/>
  </conditionalFormatting>
  <conditionalFormatting sqref="J6">
    <cfRule type="top10" dxfId="4396" priority="1" rank="1"/>
  </conditionalFormatting>
  <hyperlinks>
    <hyperlink ref="Q1" location="'National Rankings'!A1" display="Back to Ranking" xr:uid="{321998A8-6ACD-48A2-8961-D2DFA268AD5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7DD30D-720C-4C6A-9DBB-CC8FAF58030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7DB74-3263-4441-BF6D-0BA1567DEBBC}">
  <sheetPr codeName="Sheet65"/>
  <dimension ref="A1:Q4"/>
  <sheetViews>
    <sheetView workbookViewId="0">
      <selection activeCell="A2" sqref="A2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64</v>
      </c>
      <c r="C2" s="16">
        <v>44647</v>
      </c>
      <c r="D2" s="17" t="s">
        <v>49</v>
      </c>
      <c r="E2" s="18">
        <v>191.001</v>
      </c>
      <c r="F2" s="18">
        <v>195</v>
      </c>
      <c r="G2" s="18">
        <v>186</v>
      </c>
      <c r="H2" s="18">
        <v>188</v>
      </c>
      <c r="I2" s="18"/>
      <c r="J2" s="18"/>
      <c r="K2" s="21">
        <v>4</v>
      </c>
      <c r="L2" s="21">
        <v>760.00099999999998</v>
      </c>
      <c r="M2" s="22">
        <v>190.00024999999999</v>
      </c>
      <c r="N2" s="23">
        <v>5</v>
      </c>
      <c r="O2" s="24">
        <v>195.00024999999999</v>
      </c>
    </row>
    <row r="4" spans="1:17" x14ac:dyDescent="0.3">
      <c r="K4" s="8">
        <f>SUM(K2:K3)</f>
        <v>4</v>
      </c>
      <c r="L4" s="8">
        <f>SUM(L2:L3)</f>
        <v>760.00099999999998</v>
      </c>
      <c r="M4" s="7">
        <f>SUM(L4/K4)</f>
        <v>190.00024999999999</v>
      </c>
      <c r="N4" s="8">
        <f>SUM(N2:N3)</f>
        <v>5</v>
      </c>
      <c r="O4" s="12">
        <f>SUM(M4+N4)</f>
        <v>195.00024999999999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4395" priority="5" rank="1"/>
  </conditionalFormatting>
  <conditionalFormatting sqref="G2">
    <cfRule type="top10" dxfId="4394" priority="4" rank="1"/>
  </conditionalFormatting>
  <conditionalFormatting sqref="H2">
    <cfRule type="top10" dxfId="4393" priority="3" rank="1"/>
  </conditionalFormatting>
  <conditionalFormatting sqref="I2">
    <cfRule type="top10" dxfId="4392" priority="1" rank="1"/>
  </conditionalFormatting>
  <conditionalFormatting sqref="J2">
    <cfRule type="top10" dxfId="4391" priority="2" rank="1"/>
  </conditionalFormatting>
  <conditionalFormatting sqref="E2">
    <cfRule type="top10" dxfId="4390" priority="6" rank="1"/>
  </conditionalFormatting>
  <hyperlinks>
    <hyperlink ref="Q1" location="'National Rankings'!A1" display="Back to Ranking" xr:uid="{CF9F92F6-7BED-48AA-89A6-993BC7F9ABC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ABA810-F983-4AB0-92DF-DDB5EF75EAB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07E86-F084-4C10-AD11-AACC7F7FF37A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260</v>
      </c>
      <c r="C2" s="16">
        <v>44819</v>
      </c>
      <c r="D2" s="17" t="s">
        <v>257</v>
      </c>
      <c r="E2" s="18">
        <v>200</v>
      </c>
      <c r="F2" s="18">
        <v>200</v>
      </c>
      <c r="G2" s="18">
        <v>200</v>
      </c>
      <c r="H2" s="18"/>
      <c r="I2" s="18"/>
      <c r="J2" s="18"/>
      <c r="K2" s="21">
        <v>3</v>
      </c>
      <c r="L2" s="21">
        <v>600</v>
      </c>
      <c r="M2" s="22">
        <v>200</v>
      </c>
      <c r="N2" s="23">
        <v>7</v>
      </c>
      <c r="O2" s="24">
        <v>207</v>
      </c>
    </row>
    <row r="4" spans="1:17" x14ac:dyDescent="0.3">
      <c r="K4" s="8">
        <f>SUM(K2:K3)</f>
        <v>3</v>
      </c>
      <c r="L4" s="8">
        <f>SUM(L2:L3)</f>
        <v>600</v>
      </c>
      <c r="M4" s="7">
        <f>SUM(L4/K4)</f>
        <v>200</v>
      </c>
      <c r="N4" s="8">
        <f>SUM(N2:N3)</f>
        <v>7</v>
      </c>
      <c r="O4" s="12">
        <f>SUM(M4+N4)</f>
        <v>207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6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E2:H2" name="Range1_3_4"/>
  </protectedRanges>
  <conditionalFormatting sqref="F2">
    <cfRule type="top10" dxfId="4389" priority="1" rank="1"/>
  </conditionalFormatting>
  <conditionalFormatting sqref="G2">
    <cfRule type="top10" dxfId="4388" priority="2" rank="1"/>
  </conditionalFormatting>
  <conditionalFormatting sqref="H2">
    <cfRule type="top10" dxfId="4387" priority="3" rank="1"/>
  </conditionalFormatting>
  <conditionalFormatting sqref="I2">
    <cfRule type="top10" dxfId="4386" priority="4" rank="1"/>
  </conditionalFormatting>
  <conditionalFormatting sqref="J2">
    <cfRule type="top10" dxfId="4385" priority="5" rank="1"/>
  </conditionalFormatting>
  <conditionalFormatting sqref="E2">
    <cfRule type="top10" dxfId="4384" priority="6" rank="1"/>
  </conditionalFormatting>
  <hyperlinks>
    <hyperlink ref="Q1" location="'National Rankings'!A1" display="Back to Ranking" xr:uid="{038368C3-6962-4B2B-86ED-E186AAE8D5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0A9E80-3900-408D-89E8-4539BFF5658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44B3A-D0DA-4330-8173-F791A45A06F2}"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209</v>
      </c>
      <c r="C2" s="16">
        <v>44744</v>
      </c>
      <c r="D2" s="17" t="s">
        <v>200</v>
      </c>
      <c r="E2" s="18">
        <v>195.00059999999999</v>
      </c>
      <c r="F2" s="18">
        <v>197.00069999999999</v>
      </c>
      <c r="G2" s="18">
        <v>198.00139999999999</v>
      </c>
      <c r="H2" s="18"/>
      <c r="I2" s="18"/>
      <c r="J2" s="18"/>
      <c r="K2" s="21">
        <v>3</v>
      </c>
      <c r="L2" s="21">
        <v>590.0027</v>
      </c>
      <c r="M2" s="22">
        <v>196.66756666666666</v>
      </c>
      <c r="N2" s="23">
        <v>5</v>
      </c>
      <c r="O2" s="24">
        <v>201.66756666666666</v>
      </c>
    </row>
    <row r="3" spans="1:17" x14ac:dyDescent="0.3">
      <c r="A3" s="14" t="s">
        <v>37</v>
      </c>
      <c r="B3" s="15" t="s">
        <v>209</v>
      </c>
      <c r="C3" s="16">
        <v>44807</v>
      </c>
      <c r="D3" s="17" t="s">
        <v>241</v>
      </c>
      <c r="E3" s="18">
        <v>197</v>
      </c>
      <c r="F3" s="18">
        <v>199</v>
      </c>
      <c r="G3" s="18">
        <v>196</v>
      </c>
      <c r="H3" s="18">
        <v>190</v>
      </c>
      <c r="I3" s="18">
        <v>197</v>
      </c>
      <c r="J3" s="18">
        <v>194</v>
      </c>
      <c r="K3" s="21">
        <v>6</v>
      </c>
      <c r="L3" s="21">
        <v>1173</v>
      </c>
      <c r="M3" s="22">
        <v>195.5</v>
      </c>
      <c r="N3" s="23">
        <v>4</v>
      </c>
      <c r="O3" s="24">
        <v>199.5</v>
      </c>
    </row>
    <row r="5" spans="1:17" x14ac:dyDescent="0.3">
      <c r="K5" s="8">
        <f>SUM(K2:K4)</f>
        <v>9</v>
      </c>
      <c r="L5" s="8">
        <f>SUM(L2:L4)</f>
        <v>1763.0027</v>
      </c>
      <c r="M5" s="7">
        <f>SUM(L5/K5)</f>
        <v>195.8891888888889</v>
      </c>
      <c r="N5" s="8">
        <f>SUM(N2:N4)</f>
        <v>9</v>
      </c>
      <c r="O5" s="12">
        <f>SUM(M5+N5)</f>
        <v>204.8891888888889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_2"/>
    <protectedRange algorithmName="SHA-512" hashValue="ON39YdpmFHfN9f47KpiRvqrKx0V9+erV1CNkpWzYhW/Qyc6aT8rEyCrvauWSYGZK2ia3o7vd3akF07acHAFpOA==" saltValue="yVW9XmDwTqEnmpSGai0KYg==" spinCount="100000" sqref="D2" name="Range1_1_5_2"/>
    <protectedRange algorithmName="SHA-512" hashValue="ON39YdpmFHfN9f47KpiRvqrKx0V9+erV1CNkpWzYhW/Qyc6aT8rEyCrvauWSYGZK2ia3o7vd3akF07acHAFpOA==" saltValue="yVW9XmDwTqEnmpSGai0KYg==" spinCount="100000" sqref="E3:J3 B3:C3" name="Range1_2_1_1_2"/>
    <protectedRange algorithmName="SHA-512" hashValue="ON39YdpmFHfN9f47KpiRvqrKx0V9+erV1CNkpWzYhW/Qyc6aT8rEyCrvauWSYGZK2ia3o7vd3akF07acHAFpOA==" saltValue="yVW9XmDwTqEnmpSGai0KYg==" spinCount="100000" sqref="D3" name="Range1_1_3_1_1_2"/>
  </protectedRanges>
  <conditionalFormatting sqref="E2">
    <cfRule type="top10" dxfId="4383" priority="12" rank="1"/>
  </conditionalFormatting>
  <conditionalFormatting sqref="F2">
    <cfRule type="top10" dxfId="4382" priority="11" rank="1"/>
  </conditionalFormatting>
  <conditionalFormatting sqref="G2">
    <cfRule type="top10" dxfId="4381" priority="10" rank="1"/>
  </conditionalFormatting>
  <conditionalFormatting sqref="H2">
    <cfRule type="top10" dxfId="4380" priority="9" rank="1"/>
  </conditionalFormatting>
  <conditionalFormatting sqref="I2">
    <cfRule type="top10" dxfId="4379" priority="8" rank="1"/>
  </conditionalFormatting>
  <conditionalFormatting sqref="J2">
    <cfRule type="top10" dxfId="4378" priority="7" rank="1"/>
  </conditionalFormatting>
  <conditionalFormatting sqref="E3">
    <cfRule type="top10" dxfId="4377" priority="6" rank="1"/>
  </conditionalFormatting>
  <conditionalFormatting sqref="F3">
    <cfRule type="top10" dxfId="4376" priority="5" rank="1"/>
  </conditionalFormatting>
  <conditionalFormatting sqref="G3">
    <cfRule type="top10" dxfId="4375" priority="4" rank="1"/>
  </conditionalFormatting>
  <conditionalFormatting sqref="H3">
    <cfRule type="top10" dxfId="4374" priority="3" rank="1"/>
  </conditionalFormatting>
  <conditionalFormatting sqref="I3">
    <cfRule type="top10" dxfId="4373" priority="2" rank="1"/>
  </conditionalFormatting>
  <conditionalFormatting sqref="J3">
    <cfRule type="top10" dxfId="4372" priority="1" rank="1"/>
  </conditionalFormatting>
  <hyperlinks>
    <hyperlink ref="Q1" location="'National Rankings'!A1" display="Back to Ranking" xr:uid="{9CE9CE3E-58C8-43CF-8B03-33324F96B55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6BF293-3A3D-4811-A13C-2FBE6CAFA0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0ED22-454A-4CE4-A313-0852A05CBA8B}"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262</v>
      </c>
      <c r="C2" s="16">
        <v>44828</v>
      </c>
      <c r="D2" s="17" t="s">
        <v>255</v>
      </c>
      <c r="E2" s="18">
        <v>188</v>
      </c>
      <c r="F2" s="18">
        <v>195</v>
      </c>
      <c r="G2" s="18">
        <v>189</v>
      </c>
      <c r="H2" s="18">
        <v>198</v>
      </c>
      <c r="I2" s="18"/>
      <c r="J2" s="18"/>
      <c r="K2" s="21">
        <v>4</v>
      </c>
      <c r="L2" s="21">
        <v>770</v>
      </c>
      <c r="M2" s="22">
        <v>192.5</v>
      </c>
      <c r="N2" s="23">
        <v>2</v>
      </c>
      <c r="O2" s="24">
        <v>194.5</v>
      </c>
    </row>
    <row r="3" spans="1:17" x14ac:dyDescent="0.3">
      <c r="A3" s="14" t="s">
        <v>37</v>
      </c>
      <c r="B3" s="15" t="s">
        <v>262</v>
      </c>
      <c r="C3" s="16">
        <v>44877</v>
      </c>
      <c r="D3" s="17" t="s">
        <v>255</v>
      </c>
      <c r="E3" s="18">
        <v>197</v>
      </c>
      <c r="F3" s="18">
        <v>193</v>
      </c>
      <c r="G3" s="18">
        <v>177</v>
      </c>
      <c r="H3" s="18">
        <v>186</v>
      </c>
      <c r="I3" s="18"/>
      <c r="J3" s="18"/>
      <c r="K3" s="21">
        <v>4</v>
      </c>
      <c r="L3" s="21">
        <v>753</v>
      </c>
      <c r="M3" s="22">
        <v>188.25</v>
      </c>
      <c r="N3" s="23">
        <v>2</v>
      </c>
      <c r="O3" s="24">
        <v>190.25</v>
      </c>
    </row>
    <row r="5" spans="1:17" x14ac:dyDescent="0.3">
      <c r="K5" s="8">
        <f>SUM(K2:K4)</f>
        <v>8</v>
      </c>
      <c r="L5" s="8">
        <f>SUM(L2:L4)</f>
        <v>1523</v>
      </c>
      <c r="M5" s="7">
        <f>SUM(L5/K5)</f>
        <v>190.375</v>
      </c>
      <c r="N5" s="8">
        <f>SUM(N2:N4)</f>
        <v>4</v>
      </c>
      <c r="O5" s="12">
        <f>SUM(M5+N5)</f>
        <v>194.375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6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E2:H2" name="Range1_3_4"/>
    <protectedRange algorithmName="SHA-512" hashValue="ON39YdpmFHfN9f47KpiRvqrKx0V9+erV1CNkpWzYhW/Qyc6aT8rEyCrvauWSYGZK2ia3o7vd3akF07acHAFpOA==" saltValue="yVW9XmDwTqEnmpSGai0KYg==" spinCount="100000" sqref="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J3" name="Range1_3"/>
  </protectedRanges>
  <conditionalFormatting sqref="F2">
    <cfRule type="top10" dxfId="4371" priority="7" rank="1"/>
  </conditionalFormatting>
  <conditionalFormatting sqref="G2">
    <cfRule type="top10" dxfId="4370" priority="8" rank="1"/>
  </conditionalFormatting>
  <conditionalFormatting sqref="H2">
    <cfRule type="top10" dxfId="4369" priority="9" rank="1"/>
  </conditionalFormatting>
  <conditionalFormatting sqref="I2">
    <cfRule type="top10" dxfId="4368" priority="10" rank="1"/>
  </conditionalFormatting>
  <conditionalFormatting sqref="J2">
    <cfRule type="top10" dxfId="4367" priority="11" rank="1"/>
  </conditionalFormatting>
  <conditionalFormatting sqref="E2">
    <cfRule type="top10" dxfId="4366" priority="12" rank="1"/>
  </conditionalFormatting>
  <conditionalFormatting sqref="F3">
    <cfRule type="top10" dxfId="4365" priority="1" rank="1"/>
  </conditionalFormatting>
  <conditionalFormatting sqref="G3">
    <cfRule type="top10" dxfId="4364" priority="2" rank="1"/>
  </conditionalFormatting>
  <conditionalFormatting sqref="H3">
    <cfRule type="top10" dxfId="4363" priority="3" rank="1"/>
  </conditionalFormatting>
  <conditionalFormatting sqref="I3">
    <cfRule type="top10" dxfId="4362" priority="4" rank="1"/>
  </conditionalFormatting>
  <conditionalFormatting sqref="J3">
    <cfRule type="top10" dxfId="4361" priority="5" rank="1"/>
  </conditionalFormatting>
  <conditionalFormatting sqref="E3">
    <cfRule type="top10" dxfId="4360" priority="6" rank="1"/>
  </conditionalFormatting>
  <hyperlinks>
    <hyperlink ref="Q1" location="'National Rankings'!A1" display="Back to Ranking" xr:uid="{5AF76224-3511-40D4-8E4F-356ED0E169F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EA2DC4-C92A-4FEF-8000-0DE7E2909F3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6185F-B936-40D1-AD97-8E0750967DB4}"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276</v>
      </c>
      <c r="C2" s="16">
        <v>44852</v>
      </c>
      <c r="D2" s="17" t="s">
        <v>49</v>
      </c>
      <c r="E2" s="18">
        <v>193</v>
      </c>
      <c r="F2" s="18">
        <v>197</v>
      </c>
      <c r="G2" s="18">
        <v>194</v>
      </c>
      <c r="H2" s="18">
        <v>192</v>
      </c>
      <c r="I2" s="18"/>
      <c r="J2" s="18"/>
      <c r="K2" s="21">
        <v>4</v>
      </c>
      <c r="L2" s="21">
        <v>776</v>
      </c>
      <c r="M2" s="22">
        <v>194</v>
      </c>
      <c r="N2" s="23">
        <v>4</v>
      </c>
      <c r="O2" s="24">
        <v>198</v>
      </c>
    </row>
    <row r="3" spans="1:17" x14ac:dyDescent="0.3">
      <c r="A3" s="14" t="s">
        <v>62</v>
      </c>
      <c r="B3" s="15" t="s">
        <v>276</v>
      </c>
      <c r="C3" s="16">
        <v>44856</v>
      </c>
      <c r="D3" s="17" t="s">
        <v>49</v>
      </c>
      <c r="E3" s="18">
        <v>195</v>
      </c>
      <c r="F3" s="18">
        <v>192</v>
      </c>
      <c r="G3" s="18">
        <v>196</v>
      </c>
      <c r="H3" s="18">
        <v>192</v>
      </c>
      <c r="I3" s="18">
        <v>195</v>
      </c>
      <c r="J3" s="18">
        <v>197</v>
      </c>
      <c r="K3" s="21">
        <v>6</v>
      </c>
      <c r="L3" s="21">
        <v>1167</v>
      </c>
      <c r="M3" s="22">
        <v>194.5</v>
      </c>
      <c r="N3" s="23">
        <v>20</v>
      </c>
      <c r="O3" s="24">
        <v>214.5</v>
      </c>
    </row>
    <row r="5" spans="1:17" x14ac:dyDescent="0.3">
      <c r="K5" s="8">
        <f>SUM(K2:K4)</f>
        <v>10</v>
      </c>
      <c r="L5" s="8">
        <f>SUM(L2:L4)</f>
        <v>1943</v>
      </c>
      <c r="M5" s="7">
        <f>SUM(L5/K5)</f>
        <v>194.3</v>
      </c>
      <c r="N5" s="8">
        <f>SUM(N2:N4)</f>
        <v>24</v>
      </c>
      <c r="O5" s="12">
        <f>SUM(M5+N5)</f>
        <v>218.3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38_1"/>
    <protectedRange algorithmName="SHA-512" hashValue="ON39YdpmFHfN9f47KpiRvqrKx0V9+erV1CNkpWzYhW/Qyc6aT8rEyCrvauWSYGZK2ia3o7vd3akF07acHAFpOA==" saltValue="yVW9XmDwTqEnmpSGai0KYg==" spinCount="100000" sqref="D2" name="Range1_1_30_1"/>
    <protectedRange algorithmName="SHA-512" hashValue="ON39YdpmFHfN9f47KpiRvqrKx0V9+erV1CNkpWzYhW/Qyc6aT8rEyCrvauWSYGZK2ia3o7vd3akF07acHAFpOA==" saltValue="yVW9XmDwTqEnmpSGai0KYg==" spinCount="100000" sqref="B3:C3 E3:J3" name="Range1_4_5"/>
    <protectedRange algorithmName="SHA-512" hashValue="ON39YdpmFHfN9f47KpiRvqrKx0V9+erV1CNkpWzYhW/Qyc6aT8rEyCrvauWSYGZK2ia3o7vd3akF07acHAFpOA==" saltValue="yVW9XmDwTqEnmpSGai0KYg==" spinCount="100000" sqref="D3" name="Range1_1_2_7"/>
  </protectedRanges>
  <conditionalFormatting sqref="E2">
    <cfRule type="top10" dxfId="4359" priority="7" rank="1"/>
  </conditionalFormatting>
  <conditionalFormatting sqref="F2">
    <cfRule type="top10" dxfId="4358" priority="8" rank="1"/>
  </conditionalFormatting>
  <conditionalFormatting sqref="G2">
    <cfRule type="top10" dxfId="4357" priority="9" rank="1"/>
  </conditionalFormatting>
  <conditionalFormatting sqref="H2">
    <cfRule type="top10" dxfId="4356" priority="10" rank="1"/>
  </conditionalFormatting>
  <conditionalFormatting sqref="I2">
    <cfRule type="top10" dxfId="4355" priority="11" rank="1"/>
  </conditionalFormatting>
  <conditionalFormatting sqref="J2">
    <cfRule type="top10" dxfId="4354" priority="12" rank="1"/>
  </conditionalFormatting>
  <conditionalFormatting sqref="E3">
    <cfRule type="top10" dxfId="4353" priority="6" rank="1"/>
  </conditionalFormatting>
  <conditionalFormatting sqref="F3">
    <cfRule type="top10" dxfId="4352" priority="5" rank="1"/>
  </conditionalFormatting>
  <conditionalFormatting sqref="G3">
    <cfRule type="top10" dxfId="4351" priority="4" rank="1"/>
  </conditionalFormatting>
  <conditionalFormatting sqref="H3">
    <cfRule type="top10" dxfId="4350" priority="3" rank="1"/>
  </conditionalFormatting>
  <conditionalFormatting sqref="I3">
    <cfRule type="top10" dxfId="4349" priority="2" rank="1"/>
  </conditionalFormatting>
  <conditionalFormatting sqref="J3">
    <cfRule type="top10" dxfId="4348" priority="1" rank="1"/>
  </conditionalFormatting>
  <hyperlinks>
    <hyperlink ref="Q1" location="'National Rankings'!A1" display="Back to Ranking" xr:uid="{369942A7-13F3-4BE1-A618-55E27FDFC8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0B4D5A-FF3B-41A3-9F59-5BFE4C93155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0CF68-232F-4AB9-AA37-C046DC9C7D7F}">
  <dimension ref="A1:Q6"/>
  <sheetViews>
    <sheetView workbookViewId="0">
      <selection activeCell="A4" sqref="A4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210</v>
      </c>
      <c r="C2" s="16">
        <v>44744</v>
      </c>
      <c r="D2" s="17" t="s">
        <v>200</v>
      </c>
      <c r="E2" s="18">
        <v>197.00139999999999</v>
      </c>
      <c r="F2" s="18">
        <v>195.00030000000001</v>
      </c>
      <c r="G2" s="18">
        <v>192.0001</v>
      </c>
      <c r="H2" s="18"/>
      <c r="I2" s="18"/>
      <c r="J2" s="18"/>
      <c r="K2" s="21">
        <v>3</v>
      </c>
      <c r="L2" s="21">
        <v>584.0018</v>
      </c>
      <c r="M2" s="22">
        <v>194.66726666666668</v>
      </c>
      <c r="N2" s="23">
        <v>2</v>
      </c>
      <c r="O2" s="24">
        <v>196.66726666666668</v>
      </c>
    </row>
    <row r="3" spans="1:17" x14ac:dyDescent="0.3">
      <c r="A3" s="14" t="s">
        <v>62</v>
      </c>
      <c r="B3" s="15" t="s">
        <v>210</v>
      </c>
      <c r="C3" s="16">
        <v>44786</v>
      </c>
      <c r="D3" s="17" t="s">
        <v>200</v>
      </c>
      <c r="E3" s="18">
        <v>197.0001</v>
      </c>
      <c r="F3" s="18">
        <v>189.0001</v>
      </c>
      <c r="G3" s="18">
        <v>197.0001</v>
      </c>
      <c r="H3" s="18"/>
      <c r="I3" s="18"/>
      <c r="J3" s="18"/>
      <c r="K3" s="21">
        <v>3</v>
      </c>
      <c r="L3" s="21">
        <v>583.00030000000004</v>
      </c>
      <c r="M3" s="22">
        <v>194.33343333333335</v>
      </c>
      <c r="N3" s="23">
        <v>2</v>
      </c>
      <c r="O3" s="24">
        <v>196.33343333333335</v>
      </c>
    </row>
    <row r="4" spans="1:17" x14ac:dyDescent="0.3">
      <c r="A4" s="14" t="s">
        <v>37</v>
      </c>
      <c r="B4" s="15" t="s">
        <v>210</v>
      </c>
      <c r="C4" s="16">
        <v>44807</v>
      </c>
      <c r="D4" s="17" t="s">
        <v>241</v>
      </c>
      <c r="E4" s="18">
        <v>194</v>
      </c>
      <c r="F4" s="18">
        <v>193</v>
      </c>
      <c r="G4" s="18">
        <v>195</v>
      </c>
      <c r="H4" s="18">
        <v>194</v>
      </c>
      <c r="I4" s="18">
        <v>196</v>
      </c>
      <c r="J4" s="18">
        <v>193</v>
      </c>
      <c r="K4" s="21">
        <v>6</v>
      </c>
      <c r="L4" s="21">
        <v>1165</v>
      </c>
      <c r="M4" s="22">
        <v>194.16666666666666</v>
      </c>
      <c r="N4" s="23">
        <v>4</v>
      </c>
      <c r="O4" s="24">
        <v>198.16666666666666</v>
      </c>
    </row>
    <row r="6" spans="1:17" x14ac:dyDescent="0.3">
      <c r="K6" s="8">
        <f>SUM(K2:K5)</f>
        <v>12</v>
      </c>
      <c r="L6" s="8">
        <f>SUM(L2:L5)</f>
        <v>2332.0021000000002</v>
      </c>
      <c r="M6" s="7">
        <f>SUM(L6/K6)</f>
        <v>194.33350833333336</v>
      </c>
      <c r="N6" s="8">
        <f>SUM(N2:N5)</f>
        <v>8</v>
      </c>
      <c r="O6" s="12">
        <f>SUM(M6+N6)</f>
        <v>202.33350833333336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7_2_1"/>
    <protectedRange algorithmName="SHA-512" hashValue="ON39YdpmFHfN9f47KpiRvqrKx0V9+erV1CNkpWzYhW/Qyc6aT8rEyCrvauWSYGZK2ia3o7vd3akF07acHAFpOA==" saltValue="yVW9XmDwTqEnmpSGai0KYg==" spinCount="100000" sqref="D2" name="Range1_1_5_2_1"/>
    <protectedRange algorithmName="SHA-512" hashValue="ON39YdpmFHfN9f47KpiRvqrKx0V9+erV1CNkpWzYhW/Qyc6aT8rEyCrvauWSYGZK2ia3o7vd3akF07acHAFpOA==" saltValue="yVW9XmDwTqEnmpSGai0KYg==" spinCount="100000" sqref="B3:C3 I3:J3" name="Range1_5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E4:J4 B4:C4" name="Range1_4_1_1_1_3"/>
    <protectedRange algorithmName="SHA-512" hashValue="ON39YdpmFHfN9f47KpiRvqrKx0V9+erV1CNkpWzYhW/Qyc6aT8rEyCrvauWSYGZK2ia3o7vd3akF07acHAFpOA==" saltValue="yVW9XmDwTqEnmpSGai0KYg==" spinCount="100000" sqref="D4" name="Range1_1_4_1_1_2"/>
  </protectedRanges>
  <conditionalFormatting sqref="E2">
    <cfRule type="top10" dxfId="4347" priority="20" rank="1"/>
  </conditionalFormatting>
  <conditionalFormatting sqref="F2">
    <cfRule type="top10" dxfId="4346" priority="19" rank="1"/>
  </conditionalFormatting>
  <conditionalFormatting sqref="G2">
    <cfRule type="top10" dxfId="4345" priority="18" rank="1"/>
  </conditionalFormatting>
  <conditionalFormatting sqref="H2">
    <cfRule type="top10" dxfId="4344" priority="17" rank="1"/>
  </conditionalFormatting>
  <conditionalFormatting sqref="I2">
    <cfRule type="top10" dxfId="4343" priority="16" rank="1"/>
  </conditionalFormatting>
  <conditionalFormatting sqref="J2">
    <cfRule type="top10" dxfId="4342" priority="15" rank="1"/>
  </conditionalFormatting>
  <conditionalFormatting sqref="F3">
    <cfRule type="top10" dxfId="4341" priority="12" rank="1"/>
  </conditionalFormatting>
  <conditionalFormatting sqref="I3">
    <cfRule type="top10" dxfId="4340" priority="9" rank="1"/>
    <cfRule type="top10" dxfId="4339" priority="14" rank="1"/>
  </conditionalFormatting>
  <conditionalFormatting sqref="E3">
    <cfRule type="top10" dxfId="4338" priority="13" rank="1"/>
  </conditionalFormatting>
  <conditionalFormatting sqref="G3">
    <cfRule type="top10" dxfId="4337" priority="11" rank="1"/>
  </conditionalFormatting>
  <conditionalFormatting sqref="H3">
    <cfRule type="top10" dxfId="4336" priority="10" rank="1"/>
  </conditionalFormatting>
  <conditionalFormatting sqref="J3">
    <cfRule type="top10" dxfId="4335" priority="8" rank="1"/>
  </conditionalFormatting>
  <conditionalFormatting sqref="E3:J3">
    <cfRule type="cellIs" dxfId="4334" priority="7" operator="greaterThanOrEqual">
      <formula>200</formula>
    </cfRule>
  </conditionalFormatting>
  <conditionalFormatting sqref="E4">
    <cfRule type="top10" dxfId="4333" priority="6" rank="1"/>
  </conditionalFormatting>
  <conditionalFormatting sqref="F4">
    <cfRule type="top10" dxfId="4332" priority="5" rank="1"/>
  </conditionalFormatting>
  <conditionalFormatting sqref="G4">
    <cfRule type="top10" dxfId="4331" priority="4" rank="1"/>
  </conditionalFormatting>
  <conditionalFormatting sqref="H4">
    <cfRule type="top10" dxfId="4330" priority="3" rank="1"/>
  </conditionalFormatting>
  <conditionalFormatting sqref="I4">
    <cfRule type="top10" dxfId="4329" priority="2" rank="1"/>
  </conditionalFormatting>
  <conditionalFormatting sqref="J4">
    <cfRule type="top10" dxfId="4328" priority="1" rank="1"/>
  </conditionalFormatting>
  <hyperlinks>
    <hyperlink ref="Q1" location="'National Rankings'!A1" display="Back to Ranking" xr:uid="{CC9ED92C-C9EB-4679-906F-EC6D784A7E6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5CA4F9-AF8C-4555-8BAA-0E32BD53E43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6A7DC-8AC7-4BF4-8538-6EB352ACA4E8}">
  <sheetPr codeName="Sheet46"/>
  <dimension ref="A1:Q11"/>
  <sheetViews>
    <sheetView workbookViewId="0">
      <selection activeCell="A9" sqref="A9:O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52" t="s">
        <v>145</v>
      </c>
      <c r="C2" s="53">
        <v>44703</v>
      </c>
      <c r="D2" s="54" t="s">
        <v>146</v>
      </c>
      <c r="E2" s="55">
        <v>178</v>
      </c>
      <c r="F2" s="55">
        <v>177</v>
      </c>
      <c r="G2" s="55">
        <v>177</v>
      </c>
      <c r="H2" s="55">
        <v>177</v>
      </c>
      <c r="I2" s="55"/>
      <c r="J2" s="55"/>
      <c r="K2" s="56">
        <v>4</v>
      </c>
      <c r="L2" s="56">
        <v>709</v>
      </c>
      <c r="M2" s="57">
        <v>177.25</v>
      </c>
      <c r="N2" s="58">
        <v>2</v>
      </c>
      <c r="O2" s="59">
        <v>179.25</v>
      </c>
    </row>
    <row r="3" spans="1:17" x14ac:dyDescent="0.3">
      <c r="A3" s="14" t="s">
        <v>37</v>
      </c>
      <c r="B3" s="15" t="s">
        <v>145</v>
      </c>
      <c r="C3" s="16">
        <v>44738</v>
      </c>
      <c r="D3" s="17" t="s">
        <v>146</v>
      </c>
      <c r="E3" s="18">
        <v>181</v>
      </c>
      <c r="F3" s="18">
        <v>180</v>
      </c>
      <c r="G3" s="18">
        <v>189</v>
      </c>
      <c r="H3" s="18">
        <v>177</v>
      </c>
      <c r="I3" s="18"/>
      <c r="J3" s="18"/>
      <c r="K3" s="21">
        <v>4</v>
      </c>
      <c r="L3" s="21">
        <v>727</v>
      </c>
      <c r="M3" s="22">
        <v>181.75</v>
      </c>
      <c r="N3" s="23">
        <v>2</v>
      </c>
      <c r="O3" s="24">
        <v>183.75</v>
      </c>
    </row>
    <row r="4" spans="1:17" x14ac:dyDescent="0.3">
      <c r="A4" s="14" t="s">
        <v>37</v>
      </c>
      <c r="B4" s="15" t="s">
        <v>145</v>
      </c>
      <c r="C4" s="16">
        <v>44752</v>
      </c>
      <c r="D4" s="17" t="s">
        <v>77</v>
      </c>
      <c r="E4" s="18">
        <v>181</v>
      </c>
      <c r="F4" s="18">
        <v>185</v>
      </c>
      <c r="G4" s="18">
        <v>184</v>
      </c>
      <c r="H4" s="18">
        <v>189</v>
      </c>
      <c r="I4" s="18"/>
      <c r="J4" s="18"/>
      <c r="K4" s="21">
        <v>4</v>
      </c>
      <c r="L4" s="21">
        <v>739</v>
      </c>
      <c r="M4" s="22">
        <v>184.75</v>
      </c>
      <c r="N4" s="23">
        <v>2</v>
      </c>
      <c r="O4" s="24">
        <v>186.75</v>
      </c>
    </row>
    <row r="5" spans="1:17" x14ac:dyDescent="0.3">
      <c r="A5" s="14" t="s">
        <v>37</v>
      </c>
      <c r="B5" s="15" t="s">
        <v>145</v>
      </c>
      <c r="C5" s="16">
        <v>44766</v>
      </c>
      <c r="D5" s="17" t="s">
        <v>146</v>
      </c>
      <c r="E5" s="18">
        <v>190</v>
      </c>
      <c r="F5" s="18">
        <v>192</v>
      </c>
      <c r="G5" s="18">
        <v>185</v>
      </c>
      <c r="H5" s="18">
        <v>188</v>
      </c>
      <c r="I5" s="18"/>
      <c r="J5" s="18"/>
      <c r="K5" s="21">
        <v>4</v>
      </c>
      <c r="L5" s="21">
        <v>755</v>
      </c>
      <c r="M5" s="22">
        <v>188.75</v>
      </c>
      <c r="N5" s="23">
        <v>4</v>
      </c>
      <c r="O5" s="24">
        <v>192.75</v>
      </c>
    </row>
    <row r="6" spans="1:17" x14ac:dyDescent="0.3">
      <c r="A6" s="14" t="s">
        <v>37</v>
      </c>
      <c r="B6" s="15" t="s">
        <v>145</v>
      </c>
      <c r="C6" s="16">
        <v>44787</v>
      </c>
      <c r="D6" s="17" t="s">
        <v>77</v>
      </c>
      <c r="E6" s="18">
        <v>188</v>
      </c>
      <c r="F6" s="18">
        <v>183</v>
      </c>
      <c r="G6" s="18">
        <v>188</v>
      </c>
      <c r="H6" s="18">
        <v>189</v>
      </c>
      <c r="I6" s="18"/>
      <c r="J6" s="18"/>
      <c r="K6" s="21">
        <v>4</v>
      </c>
      <c r="L6" s="21">
        <v>748</v>
      </c>
      <c r="M6" s="22">
        <v>187</v>
      </c>
      <c r="N6" s="23">
        <v>3</v>
      </c>
      <c r="O6" s="24">
        <v>190</v>
      </c>
    </row>
    <row r="7" spans="1:17" x14ac:dyDescent="0.3">
      <c r="A7" s="14" t="s">
        <v>62</v>
      </c>
      <c r="B7" s="15" t="s">
        <v>145</v>
      </c>
      <c r="C7" s="16">
        <v>44801</v>
      </c>
      <c r="D7" s="17" t="s">
        <v>146</v>
      </c>
      <c r="E7" s="18">
        <v>187</v>
      </c>
      <c r="F7" s="18">
        <v>189</v>
      </c>
      <c r="G7" s="18">
        <v>182</v>
      </c>
      <c r="H7" s="18">
        <v>191</v>
      </c>
      <c r="I7" s="18">
        <v>188</v>
      </c>
      <c r="J7" s="18">
        <v>184</v>
      </c>
      <c r="K7" s="21">
        <v>6</v>
      </c>
      <c r="L7" s="21">
        <v>1121</v>
      </c>
      <c r="M7" s="22">
        <v>186.83333333333334</v>
      </c>
      <c r="N7" s="23">
        <v>4</v>
      </c>
      <c r="O7" s="24">
        <f>SUM(M7+N7)</f>
        <v>190.83333333333334</v>
      </c>
    </row>
    <row r="8" spans="1:17" x14ac:dyDescent="0.3">
      <c r="A8" s="14" t="s">
        <v>37</v>
      </c>
      <c r="B8" s="15" t="s">
        <v>145</v>
      </c>
      <c r="C8" s="16">
        <v>44829</v>
      </c>
      <c r="D8" s="17" t="s">
        <v>146</v>
      </c>
      <c r="E8" s="18">
        <v>182</v>
      </c>
      <c r="F8" s="18">
        <v>193</v>
      </c>
      <c r="G8" s="18">
        <v>185</v>
      </c>
      <c r="H8" s="18">
        <v>189</v>
      </c>
      <c r="I8" s="18"/>
      <c r="J8" s="18"/>
      <c r="K8" s="21">
        <v>4</v>
      </c>
      <c r="L8" s="21">
        <v>749</v>
      </c>
      <c r="M8" s="22">
        <v>187.25</v>
      </c>
      <c r="N8" s="23">
        <v>2</v>
      </c>
      <c r="O8" s="24">
        <v>189.25</v>
      </c>
    </row>
    <row r="9" spans="1:17" x14ac:dyDescent="0.3">
      <c r="A9" s="14" t="s">
        <v>37</v>
      </c>
      <c r="B9" s="15" t="s">
        <v>145</v>
      </c>
      <c r="C9" s="16">
        <v>44864</v>
      </c>
      <c r="D9" s="17" t="s">
        <v>146</v>
      </c>
      <c r="E9" s="18">
        <v>186</v>
      </c>
      <c r="F9" s="18">
        <v>185</v>
      </c>
      <c r="G9" s="18">
        <v>194</v>
      </c>
      <c r="H9" s="18">
        <v>190</v>
      </c>
      <c r="I9" s="18">
        <v>193</v>
      </c>
      <c r="J9" s="18">
        <v>195</v>
      </c>
      <c r="K9" s="21">
        <v>6</v>
      </c>
      <c r="L9" s="21">
        <v>1143</v>
      </c>
      <c r="M9" s="22">
        <v>190.5</v>
      </c>
      <c r="N9" s="23">
        <v>4</v>
      </c>
      <c r="O9" s="24">
        <f>SUM(N9+M9)</f>
        <v>194.5</v>
      </c>
    </row>
    <row r="11" spans="1:17" x14ac:dyDescent="0.3">
      <c r="K11" s="8">
        <f>SUM(K2:K10)</f>
        <v>36</v>
      </c>
      <c r="L11" s="8">
        <f>SUM(L2:L10)</f>
        <v>6691</v>
      </c>
      <c r="M11" s="7">
        <f>SUM(L11/K11)</f>
        <v>185.86111111111111</v>
      </c>
      <c r="N11" s="8">
        <f>SUM(N2:N10)</f>
        <v>23</v>
      </c>
      <c r="O11" s="12">
        <f>SUM(M11+N11)</f>
        <v>208.86111111111111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7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2:H2" name="Range1_3_3_1"/>
    <protectedRange algorithmName="SHA-512" hashValue="ON39YdpmFHfN9f47KpiRvqrKx0V9+erV1CNkpWzYhW/Qyc6aT8rEyCrvauWSYGZK2ia3o7vd3akF07acHAFpOA==" saltValue="yVW9XmDwTqEnmpSGai0KYg==" spinCount="100000" sqref="B3:C3 E3:J3" name="Range1_4_1_1_1_1"/>
    <protectedRange algorithmName="SHA-512" hashValue="ON39YdpmFHfN9f47KpiRvqrKx0V9+erV1CNkpWzYhW/Qyc6aT8rEyCrvauWSYGZK2ia3o7vd3akF07acHAFpOA==" saltValue="yVW9XmDwTqEnmpSGai0KYg==" spinCount="100000" sqref="D3" name="Range1_1_4_1_1_1"/>
    <protectedRange algorithmName="SHA-512" hashValue="ON39YdpmFHfN9f47KpiRvqrKx0V9+erV1CNkpWzYhW/Qyc6aT8rEyCrvauWSYGZK2ia3o7vd3akF07acHAFpOA==" saltValue="yVW9XmDwTqEnmpSGai0KYg==" spinCount="100000" sqref="E4:J4 B4:C4" name="Range1_2_3"/>
    <protectedRange algorithmName="SHA-512" hashValue="ON39YdpmFHfN9f47KpiRvqrKx0V9+erV1CNkpWzYhW/Qyc6aT8rEyCrvauWSYGZK2ia3o7vd3akF07acHAFpOA==" saltValue="yVW9XmDwTqEnmpSGai0KYg==" spinCount="100000" sqref="D4" name="Range1_1_1_4"/>
    <protectedRange algorithmName="SHA-512" hashValue="ON39YdpmFHfN9f47KpiRvqrKx0V9+erV1CNkpWzYhW/Qyc6aT8rEyCrvauWSYGZK2ia3o7vd3akF07acHAFpOA==" saltValue="yVW9XmDwTqEnmpSGai0KYg==" spinCount="100000" sqref="E5:J5 B5:C5" name="Range1_4_1"/>
    <protectedRange algorithmName="SHA-512" hashValue="ON39YdpmFHfN9f47KpiRvqrKx0V9+erV1CNkpWzYhW/Qyc6aT8rEyCrvauWSYGZK2ia3o7vd3akF07acHAFpOA==" saltValue="yVW9XmDwTqEnmpSGai0KYg==" spinCount="100000" sqref="D5" name="Range1_1_2_12"/>
    <protectedRange sqref="B6:C6 E6:J6" name="Range1_2_1"/>
    <protectedRange sqref="D6" name="Range1_1_2"/>
    <protectedRange algorithmName="SHA-512" hashValue="ON39YdpmFHfN9f47KpiRvqrKx0V9+erV1CNkpWzYhW/Qyc6aT8rEyCrvauWSYGZK2ia3o7vd3akF07acHAFpOA==" saltValue="yVW9XmDwTqEnmpSGai0KYg==" spinCount="100000" sqref="B7:C7 E7:J7" name="Range1_4_1_1_1"/>
    <protectedRange algorithmName="SHA-512" hashValue="ON39YdpmFHfN9f47KpiRvqrKx0V9+erV1CNkpWzYhW/Qyc6aT8rEyCrvauWSYGZK2ia3o7vd3akF07acHAFpOA==" saltValue="yVW9XmDwTqEnmpSGai0KYg==" spinCount="100000" sqref="D7" name="Range1_1_4_1_1"/>
    <protectedRange algorithmName="SHA-512" hashValue="ON39YdpmFHfN9f47KpiRvqrKx0V9+erV1CNkpWzYhW/Qyc6aT8rEyCrvauWSYGZK2ia3o7vd3akF07acHAFpOA==" saltValue="yVW9XmDwTqEnmpSGai0KYg==" spinCount="100000" sqref="E8:J8 B8:C8" name="Range1_13"/>
    <protectedRange algorithmName="SHA-512" hashValue="ON39YdpmFHfN9f47KpiRvqrKx0V9+erV1CNkpWzYhW/Qyc6aT8rEyCrvauWSYGZK2ia3o7vd3akF07acHAFpOA==" saltValue="yVW9XmDwTqEnmpSGai0KYg==" spinCount="100000" sqref="D8" name="Range1_1_12"/>
    <protectedRange algorithmName="SHA-512" hashValue="ON39YdpmFHfN9f47KpiRvqrKx0V9+erV1CNkpWzYhW/Qyc6aT8rEyCrvauWSYGZK2ia3o7vd3akF07acHAFpOA==" saltValue="yVW9XmDwTqEnmpSGai0KYg==" spinCount="100000" sqref="B9:C9 I9:J9" name="Range1_12"/>
    <protectedRange algorithmName="SHA-512" hashValue="ON39YdpmFHfN9f47KpiRvqrKx0V9+erV1CNkpWzYhW/Qyc6aT8rEyCrvauWSYGZK2ia3o7vd3akF07acHAFpOA==" saltValue="yVW9XmDwTqEnmpSGai0KYg==" spinCount="100000" sqref="D9" name="Range1_1_6"/>
    <protectedRange algorithmName="SHA-512" hashValue="ON39YdpmFHfN9f47KpiRvqrKx0V9+erV1CNkpWzYhW/Qyc6aT8rEyCrvauWSYGZK2ia3o7vd3akF07acHAFpOA==" saltValue="yVW9XmDwTqEnmpSGai0KYg==" spinCount="100000" sqref="E9:H9" name="Range1_3_3"/>
  </protectedRanges>
  <conditionalFormatting sqref="F2">
    <cfRule type="top10" dxfId="6710" priority="51" rank="1"/>
  </conditionalFormatting>
  <conditionalFormatting sqref="I2">
    <cfRule type="top10" dxfId="6709" priority="48" rank="1"/>
    <cfRule type="top10" dxfId="6708" priority="53" rank="1"/>
  </conditionalFormatting>
  <conditionalFormatting sqref="E2">
    <cfRule type="top10" dxfId="6707" priority="52" rank="1"/>
  </conditionalFormatting>
  <conditionalFormatting sqref="G2">
    <cfRule type="top10" dxfId="6706" priority="50" rank="1"/>
  </conditionalFormatting>
  <conditionalFormatting sqref="H2">
    <cfRule type="top10" dxfId="6705" priority="49" rank="1"/>
  </conditionalFormatting>
  <conditionalFormatting sqref="J2">
    <cfRule type="top10" dxfId="6704" priority="47" rank="1"/>
  </conditionalFormatting>
  <conditionalFormatting sqref="E2:J2">
    <cfRule type="cellIs" dxfId="6703" priority="46" operator="greaterThanOrEqual">
      <formula>200</formula>
    </cfRule>
  </conditionalFormatting>
  <conditionalFormatting sqref="E3">
    <cfRule type="top10" dxfId="6702" priority="45" rank="1"/>
  </conditionalFormatting>
  <conditionalFormatting sqref="F3">
    <cfRule type="top10" dxfId="6701" priority="44" rank="1"/>
  </conditionalFormatting>
  <conditionalFormatting sqref="G3">
    <cfRule type="top10" dxfId="6700" priority="43" rank="1"/>
  </conditionalFormatting>
  <conditionalFormatting sqref="H3">
    <cfRule type="top10" dxfId="6699" priority="42" rank="1"/>
  </conditionalFormatting>
  <conditionalFormatting sqref="I3">
    <cfRule type="top10" dxfId="6698" priority="41" rank="1"/>
  </conditionalFormatting>
  <conditionalFormatting sqref="J3">
    <cfRule type="top10" dxfId="6697" priority="40" rank="1"/>
  </conditionalFormatting>
  <conditionalFormatting sqref="I4">
    <cfRule type="top10" dxfId="6696" priority="34" rank="1"/>
  </conditionalFormatting>
  <conditionalFormatting sqref="H4">
    <cfRule type="top10" dxfId="6695" priority="35" rank="1"/>
  </conditionalFormatting>
  <conditionalFormatting sqref="G4">
    <cfRule type="top10" dxfId="6694" priority="36" rank="1"/>
  </conditionalFormatting>
  <conditionalFormatting sqref="F4">
    <cfRule type="top10" dxfId="6693" priority="37" rank="1"/>
  </conditionalFormatting>
  <conditionalFormatting sqref="E4">
    <cfRule type="top10" dxfId="6692" priority="38" rank="1"/>
  </conditionalFormatting>
  <conditionalFormatting sqref="J4">
    <cfRule type="top10" dxfId="6691" priority="39" rank="1"/>
  </conditionalFormatting>
  <conditionalFormatting sqref="E4:J4">
    <cfRule type="cellIs" dxfId="6690" priority="33" operator="equal">
      <formula>200</formula>
    </cfRule>
  </conditionalFormatting>
  <conditionalFormatting sqref="E5">
    <cfRule type="top10" dxfId="6689" priority="27" rank="1"/>
  </conditionalFormatting>
  <conditionalFormatting sqref="F5">
    <cfRule type="top10" dxfId="6688" priority="28" rank="1"/>
  </conditionalFormatting>
  <conditionalFormatting sqref="G5">
    <cfRule type="top10" dxfId="6687" priority="29" rank="1"/>
  </conditionalFormatting>
  <conditionalFormatting sqref="H5">
    <cfRule type="top10" dxfId="6686" priority="30" rank="1"/>
  </conditionalFormatting>
  <conditionalFormatting sqref="I5">
    <cfRule type="top10" dxfId="6685" priority="31" rank="1"/>
  </conditionalFormatting>
  <conditionalFormatting sqref="J5">
    <cfRule type="top10" dxfId="6684" priority="32" rank="1"/>
  </conditionalFormatting>
  <conditionalFormatting sqref="J6">
    <cfRule type="top10" dxfId="6683" priority="21" rank="1"/>
  </conditionalFormatting>
  <conditionalFormatting sqref="I6">
    <cfRule type="top10" dxfId="6682" priority="22" rank="1"/>
  </conditionalFormatting>
  <conditionalFormatting sqref="H6">
    <cfRule type="top10" dxfId="6681" priority="23" rank="1"/>
  </conditionalFormatting>
  <conditionalFormatting sqref="G6">
    <cfRule type="top10" dxfId="6680" priority="24" rank="1"/>
  </conditionalFormatting>
  <conditionalFormatting sqref="F6">
    <cfRule type="top10" dxfId="6679" priority="25" rank="1"/>
  </conditionalFormatting>
  <conditionalFormatting sqref="E6">
    <cfRule type="top10" dxfId="6678" priority="26" rank="1"/>
  </conditionalFormatting>
  <conditionalFormatting sqref="E7">
    <cfRule type="top10" dxfId="6677" priority="20" rank="1"/>
  </conditionalFormatting>
  <conditionalFormatting sqref="F7">
    <cfRule type="top10" dxfId="6676" priority="19" rank="1"/>
  </conditionalFormatting>
  <conditionalFormatting sqref="G7">
    <cfRule type="top10" dxfId="6675" priority="18" rank="1"/>
  </conditionalFormatting>
  <conditionalFormatting sqref="H7">
    <cfRule type="top10" dxfId="6674" priority="17" rank="1"/>
  </conditionalFormatting>
  <conditionalFormatting sqref="I7">
    <cfRule type="top10" dxfId="6673" priority="16" rank="1"/>
  </conditionalFormatting>
  <conditionalFormatting sqref="J7">
    <cfRule type="top10" dxfId="6672" priority="15" rank="1"/>
  </conditionalFormatting>
  <conditionalFormatting sqref="E8">
    <cfRule type="top10" dxfId="6671" priority="14" rank="1"/>
  </conditionalFormatting>
  <conditionalFormatting sqref="F8">
    <cfRule type="top10" dxfId="6670" priority="13" rank="1"/>
  </conditionalFormatting>
  <conditionalFormatting sqref="G8">
    <cfRule type="top10" dxfId="6669" priority="12" rank="1"/>
  </conditionalFormatting>
  <conditionalFormatting sqref="H8">
    <cfRule type="top10" dxfId="6668" priority="11" rank="1"/>
  </conditionalFormatting>
  <conditionalFormatting sqref="I8">
    <cfRule type="top10" dxfId="6667" priority="10" rank="1"/>
  </conditionalFormatting>
  <conditionalFormatting sqref="J8">
    <cfRule type="top10" dxfId="6666" priority="9" rank="1"/>
  </conditionalFormatting>
  <conditionalFormatting sqref="F9">
    <cfRule type="top10" dxfId="6665" priority="6" rank="1"/>
  </conditionalFormatting>
  <conditionalFormatting sqref="I9">
    <cfRule type="top10" dxfId="6664" priority="3" rank="1"/>
    <cfRule type="top10" dxfId="6663" priority="8" rank="1"/>
  </conditionalFormatting>
  <conditionalFormatting sqref="E9">
    <cfRule type="top10" dxfId="6662" priority="7" rank="1"/>
  </conditionalFormatting>
  <conditionalFormatting sqref="G9">
    <cfRule type="top10" dxfId="6661" priority="5" rank="1"/>
  </conditionalFormatting>
  <conditionalFormatting sqref="H9">
    <cfRule type="top10" dxfId="6660" priority="4" rank="1"/>
  </conditionalFormatting>
  <conditionalFormatting sqref="J9">
    <cfRule type="top10" dxfId="6659" priority="2" rank="1"/>
  </conditionalFormatting>
  <conditionalFormatting sqref="E9:J9">
    <cfRule type="cellIs" dxfId="6658" priority="1" operator="greaterThanOrEqual">
      <formula>200</formula>
    </cfRule>
  </conditionalFormatting>
  <hyperlinks>
    <hyperlink ref="Q1" location="'National Rankings'!A1" display="Back to Ranking" xr:uid="{A35A8379-71E5-4653-8049-E6F12CE8848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8BA74D9-807C-4231-A868-F143E36DBCD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26148-9C14-48CE-B321-39C764303FCE}">
  <sheetPr codeName="Sheet2"/>
  <dimension ref="A1:Q25"/>
  <sheetViews>
    <sheetView topLeftCell="A9" workbookViewId="0">
      <selection activeCell="A22" sqref="A22:O2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102</v>
      </c>
      <c r="C2" s="16">
        <v>44661</v>
      </c>
      <c r="D2" s="17" t="s">
        <v>82</v>
      </c>
      <c r="E2" s="18">
        <v>190</v>
      </c>
      <c r="F2" s="18">
        <v>182</v>
      </c>
      <c r="G2" s="18">
        <v>186</v>
      </c>
      <c r="H2" s="18">
        <v>189</v>
      </c>
      <c r="I2" s="18"/>
      <c r="J2" s="18"/>
      <c r="K2" s="21">
        <v>4</v>
      </c>
      <c r="L2" s="21">
        <v>747</v>
      </c>
      <c r="M2" s="22">
        <v>186.75</v>
      </c>
      <c r="N2" s="23">
        <v>2</v>
      </c>
      <c r="O2" s="24">
        <v>188.75</v>
      </c>
    </row>
    <row r="3" spans="1:17" x14ac:dyDescent="0.3">
      <c r="A3" s="14" t="s">
        <v>62</v>
      </c>
      <c r="B3" s="15" t="s">
        <v>102</v>
      </c>
      <c r="C3" s="16">
        <v>44667</v>
      </c>
      <c r="D3" s="17" t="s">
        <v>84</v>
      </c>
      <c r="E3" s="18">
        <v>195</v>
      </c>
      <c r="F3" s="18">
        <v>190</v>
      </c>
      <c r="G3" s="18">
        <v>195</v>
      </c>
      <c r="H3" s="18">
        <v>192</v>
      </c>
      <c r="I3" s="18"/>
      <c r="J3" s="18"/>
      <c r="K3" s="21">
        <v>4</v>
      </c>
      <c r="L3" s="21">
        <v>772</v>
      </c>
      <c r="M3" s="22">
        <v>193</v>
      </c>
      <c r="N3" s="23">
        <v>2</v>
      </c>
      <c r="O3" s="24">
        <v>195</v>
      </c>
    </row>
    <row r="4" spans="1:17" x14ac:dyDescent="0.3">
      <c r="A4" s="14" t="s">
        <v>62</v>
      </c>
      <c r="B4" s="15" t="s">
        <v>102</v>
      </c>
      <c r="C4" s="16">
        <v>44678</v>
      </c>
      <c r="D4" s="17" t="s">
        <v>82</v>
      </c>
      <c r="E4" s="18">
        <v>190</v>
      </c>
      <c r="F4" s="18">
        <v>183</v>
      </c>
      <c r="G4" s="18">
        <v>190</v>
      </c>
      <c r="H4" s="18">
        <v>196</v>
      </c>
      <c r="I4" s="18"/>
      <c r="J4" s="18"/>
      <c r="K4" s="21">
        <v>4</v>
      </c>
      <c r="L4" s="21">
        <v>759</v>
      </c>
      <c r="M4" s="22">
        <v>189.75</v>
      </c>
      <c r="N4" s="23">
        <v>2</v>
      </c>
      <c r="O4" s="24">
        <v>191.75</v>
      </c>
    </row>
    <row r="5" spans="1:17" x14ac:dyDescent="0.3">
      <c r="A5" s="14" t="s">
        <v>62</v>
      </c>
      <c r="B5" s="15" t="s">
        <v>102</v>
      </c>
      <c r="C5" s="16">
        <v>44689</v>
      </c>
      <c r="D5" s="17" t="s">
        <v>82</v>
      </c>
      <c r="E5" s="18">
        <v>192</v>
      </c>
      <c r="F5" s="18">
        <v>191</v>
      </c>
      <c r="G5" s="18">
        <v>191</v>
      </c>
      <c r="H5" s="18">
        <v>192</v>
      </c>
      <c r="I5" s="18"/>
      <c r="J5" s="18"/>
      <c r="K5" s="21">
        <v>4</v>
      </c>
      <c r="L5" s="21">
        <v>766</v>
      </c>
      <c r="M5" s="22">
        <v>191.5</v>
      </c>
      <c r="N5" s="23">
        <v>2</v>
      </c>
      <c r="O5" s="24">
        <v>193.5</v>
      </c>
    </row>
    <row r="6" spans="1:17" x14ac:dyDescent="0.3">
      <c r="A6" s="43" t="s">
        <v>22</v>
      </c>
      <c r="B6" s="52" t="s">
        <v>102</v>
      </c>
      <c r="C6" s="53">
        <v>44706</v>
      </c>
      <c r="D6" s="54" t="s">
        <v>82</v>
      </c>
      <c r="E6" s="55">
        <v>190</v>
      </c>
      <c r="F6" s="55">
        <v>185</v>
      </c>
      <c r="G6" s="55">
        <v>191</v>
      </c>
      <c r="H6" s="55">
        <v>193</v>
      </c>
      <c r="I6" s="55"/>
      <c r="J6" s="55"/>
      <c r="K6" s="56">
        <v>4</v>
      </c>
      <c r="L6" s="56">
        <v>759</v>
      </c>
      <c r="M6" s="57">
        <v>189.75</v>
      </c>
      <c r="N6" s="58">
        <v>2</v>
      </c>
      <c r="O6" s="59">
        <v>191.75</v>
      </c>
    </row>
    <row r="7" spans="1:17" x14ac:dyDescent="0.3">
      <c r="A7" s="43" t="s">
        <v>22</v>
      </c>
      <c r="B7" s="15" t="s">
        <v>102</v>
      </c>
      <c r="C7" s="16">
        <v>44717</v>
      </c>
      <c r="D7" s="17" t="s">
        <v>82</v>
      </c>
      <c r="E7" s="18">
        <v>190</v>
      </c>
      <c r="F7" s="18">
        <v>189</v>
      </c>
      <c r="G7" s="18">
        <v>188</v>
      </c>
      <c r="H7" s="18">
        <v>182</v>
      </c>
      <c r="I7" s="18">
        <v>193</v>
      </c>
      <c r="J7" s="18">
        <v>188</v>
      </c>
      <c r="K7" s="21">
        <v>6</v>
      </c>
      <c r="L7" s="21">
        <v>1130</v>
      </c>
      <c r="M7" s="22">
        <v>188.33333333333334</v>
      </c>
      <c r="N7" s="23">
        <v>4</v>
      </c>
      <c r="O7" s="24">
        <v>192.33333333333334</v>
      </c>
    </row>
    <row r="8" spans="1:17" x14ac:dyDescent="0.3">
      <c r="A8" s="14" t="s">
        <v>62</v>
      </c>
      <c r="B8" s="15" t="s">
        <v>102</v>
      </c>
      <c r="C8" s="16">
        <v>44731</v>
      </c>
      <c r="D8" s="17" t="s">
        <v>84</v>
      </c>
      <c r="E8" s="18">
        <v>194</v>
      </c>
      <c r="F8" s="18">
        <v>193</v>
      </c>
      <c r="G8" s="18">
        <v>196</v>
      </c>
      <c r="H8" s="18">
        <v>193</v>
      </c>
      <c r="I8" s="18"/>
      <c r="J8" s="18"/>
      <c r="K8" s="21">
        <v>4</v>
      </c>
      <c r="L8" s="21">
        <v>776</v>
      </c>
      <c r="M8" s="22">
        <v>194</v>
      </c>
      <c r="N8" s="23">
        <v>2</v>
      </c>
      <c r="O8" s="24">
        <v>196</v>
      </c>
    </row>
    <row r="9" spans="1:17" x14ac:dyDescent="0.3">
      <c r="A9" s="14" t="s">
        <v>62</v>
      </c>
      <c r="B9" s="15" t="s">
        <v>102</v>
      </c>
      <c r="C9" s="16">
        <v>44734</v>
      </c>
      <c r="D9" s="17" t="s">
        <v>82</v>
      </c>
      <c r="E9" s="18">
        <v>189</v>
      </c>
      <c r="F9" s="18">
        <v>193</v>
      </c>
      <c r="G9" s="18">
        <v>191</v>
      </c>
      <c r="H9" s="18">
        <v>195</v>
      </c>
      <c r="I9" s="18"/>
      <c r="J9" s="18"/>
      <c r="K9" s="21">
        <v>4</v>
      </c>
      <c r="L9" s="21">
        <v>768</v>
      </c>
      <c r="M9" s="22">
        <v>192</v>
      </c>
      <c r="N9" s="23">
        <v>2</v>
      </c>
      <c r="O9" s="24">
        <v>194</v>
      </c>
    </row>
    <row r="10" spans="1:17" x14ac:dyDescent="0.3">
      <c r="A10" s="14" t="s">
        <v>62</v>
      </c>
      <c r="B10" s="15" t="s">
        <v>102</v>
      </c>
      <c r="C10" s="16">
        <v>44752</v>
      </c>
      <c r="D10" s="17" t="s">
        <v>82</v>
      </c>
      <c r="E10" s="18">
        <v>191</v>
      </c>
      <c r="F10" s="18">
        <v>193</v>
      </c>
      <c r="G10" s="18">
        <v>193</v>
      </c>
      <c r="H10" s="18">
        <v>190</v>
      </c>
      <c r="I10" s="18"/>
      <c r="J10" s="18"/>
      <c r="K10" s="21">
        <v>4</v>
      </c>
      <c r="L10" s="21">
        <v>767</v>
      </c>
      <c r="M10" s="22">
        <v>191.75</v>
      </c>
      <c r="N10" s="23">
        <v>2</v>
      </c>
      <c r="O10" s="24">
        <v>193.75</v>
      </c>
    </row>
    <row r="11" spans="1:17" x14ac:dyDescent="0.3">
      <c r="A11" s="14" t="s">
        <v>62</v>
      </c>
      <c r="B11" s="15" t="s">
        <v>102</v>
      </c>
      <c r="C11" s="16">
        <v>44759</v>
      </c>
      <c r="D11" s="17" t="s">
        <v>223</v>
      </c>
      <c r="E11" s="18">
        <v>198.001</v>
      </c>
      <c r="F11" s="18">
        <v>194</v>
      </c>
      <c r="G11" s="18">
        <v>195</v>
      </c>
      <c r="H11" s="18">
        <v>193</v>
      </c>
      <c r="I11" s="18"/>
      <c r="J11" s="18"/>
      <c r="K11" s="21">
        <f>COUNT(E11:J11)</f>
        <v>4</v>
      </c>
      <c r="L11" s="21">
        <f>SUM(E11:J11)</f>
        <v>780.00099999999998</v>
      </c>
      <c r="M11" s="22">
        <f>IFERROR(L11/K11,0)</f>
        <v>195.00024999999999</v>
      </c>
      <c r="N11" s="23">
        <v>2</v>
      </c>
      <c r="O11" s="24">
        <f>SUM(M11+N11)</f>
        <v>197.00024999999999</v>
      </c>
    </row>
    <row r="12" spans="1:17" x14ac:dyDescent="0.3">
      <c r="A12" s="14" t="s">
        <v>62</v>
      </c>
      <c r="B12" s="15" t="s">
        <v>102</v>
      </c>
      <c r="C12" s="16">
        <v>44769</v>
      </c>
      <c r="D12" s="17" t="s">
        <v>82</v>
      </c>
      <c r="E12" s="18">
        <v>194</v>
      </c>
      <c r="F12" s="18">
        <v>196</v>
      </c>
      <c r="G12" s="18">
        <v>192</v>
      </c>
      <c r="H12" s="18">
        <v>194</v>
      </c>
      <c r="I12" s="18"/>
      <c r="J12" s="18"/>
      <c r="K12" s="21">
        <v>4</v>
      </c>
      <c r="L12" s="21">
        <v>776</v>
      </c>
      <c r="M12" s="22">
        <v>194</v>
      </c>
      <c r="N12" s="23">
        <v>2</v>
      </c>
      <c r="O12" s="24">
        <v>196</v>
      </c>
    </row>
    <row r="13" spans="1:17" x14ac:dyDescent="0.3">
      <c r="A13" s="14" t="s">
        <v>62</v>
      </c>
      <c r="B13" s="15" t="s">
        <v>102</v>
      </c>
      <c r="C13" s="16">
        <v>44780</v>
      </c>
      <c r="D13" s="17" t="s">
        <v>82</v>
      </c>
      <c r="E13" s="18">
        <v>196</v>
      </c>
      <c r="F13" s="18">
        <v>195</v>
      </c>
      <c r="G13" s="18">
        <v>194</v>
      </c>
      <c r="H13" s="18">
        <v>193</v>
      </c>
      <c r="I13" s="18"/>
      <c r="J13" s="18"/>
      <c r="K13" s="21">
        <v>4</v>
      </c>
      <c r="L13" s="21">
        <v>778</v>
      </c>
      <c r="M13" s="22">
        <v>194.5</v>
      </c>
      <c r="N13" s="23">
        <v>2</v>
      </c>
      <c r="O13" s="24">
        <v>196.5</v>
      </c>
    </row>
    <row r="14" spans="1:17" x14ac:dyDescent="0.3">
      <c r="A14" s="14" t="s">
        <v>62</v>
      </c>
      <c r="B14" s="79" t="s">
        <v>102</v>
      </c>
      <c r="C14" s="16">
        <v>44793</v>
      </c>
      <c r="D14" s="17" t="s">
        <v>79</v>
      </c>
      <c r="E14" s="18">
        <v>196</v>
      </c>
      <c r="F14" s="18">
        <v>196</v>
      </c>
      <c r="G14" s="18">
        <v>199</v>
      </c>
      <c r="H14" s="18">
        <v>196</v>
      </c>
      <c r="I14" s="18">
        <v>195.001</v>
      </c>
      <c r="J14" s="18">
        <v>191</v>
      </c>
      <c r="K14" s="21">
        <v>6</v>
      </c>
      <c r="L14" s="21">
        <v>1173.001</v>
      </c>
      <c r="M14" s="22">
        <v>195.50016666666667</v>
      </c>
      <c r="N14" s="23">
        <v>4</v>
      </c>
      <c r="O14" s="24">
        <v>199.50016666666667</v>
      </c>
    </row>
    <row r="15" spans="1:17" x14ac:dyDescent="0.3">
      <c r="A15" s="14" t="s">
        <v>37</v>
      </c>
      <c r="B15" s="15" t="s">
        <v>102</v>
      </c>
      <c r="C15" s="16">
        <v>44807</v>
      </c>
      <c r="D15" s="17" t="s">
        <v>241</v>
      </c>
      <c r="E15" s="18">
        <v>190</v>
      </c>
      <c r="F15" s="18">
        <v>194</v>
      </c>
      <c r="G15" s="18">
        <v>191</v>
      </c>
      <c r="H15" s="18">
        <v>194</v>
      </c>
      <c r="I15" s="18">
        <v>196</v>
      </c>
      <c r="J15" s="18">
        <v>197</v>
      </c>
      <c r="K15" s="21">
        <v>6</v>
      </c>
      <c r="L15" s="21">
        <v>1162</v>
      </c>
      <c r="M15" s="22">
        <v>193.66666666666666</v>
      </c>
      <c r="N15" s="23">
        <v>4</v>
      </c>
      <c r="O15" s="24">
        <v>197.66666666666666</v>
      </c>
    </row>
    <row r="16" spans="1:17" x14ac:dyDescent="0.3">
      <c r="A16" s="14" t="s">
        <v>62</v>
      </c>
      <c r="B16" s="15" t="s">
        <v>102</v>
      </c>
      <c r="C16" s="16">
        <v>44797</v>
      </c>
      <c r="D16" s="17" t="s">
        <v>82</v>
      </c>
      <c r="E16" s="18">
        <v>195</v>
      </c>
      <c r="F16" s="18">
        <v>197</v>
      </c>
      <c r="G16" s="18">
        <v>196</v>
      </c>
      <c r="H16" s="18">
        <v>198</v>
      </c>
      <c r="I16" s="18"/>
      <c r="J16" s="18"/>
      <c r="K16" s="21">
        <v>4</v>
      </c>
      <c r="L16" s="21">
        <v>786</v>
      </c>
      <c r="M16" s="22">
        <v>196.5</v>
      </c>
      <c r="N16" s="23">
        <v>2</v>
      </c>
      <c r="O16" s="24">
        <v>198.5</v>
      </c>
    </row>
    <row r="17" spans="1:15" x14ac:dyDescent="0.3">
      <c r="A17" s="14" t="s">
        <v>62</v>
      </c>
      <c r="B17" s="15" t="s">
        <v>102</v>
      </c>
      <c r="C17" s="16">
        <v>44822</v>
      </c>
      <c r="D17" s="17" t="s">
        <v>84</v>
      </c>
      <c r="E17" s="18">
        <v>191</v>
      </c>
      <c r="F17" s="18">
        <v>190</v>
      </c>
      <c r="G17" s="18">
        <v>195</v>
      </c>
      <c r="H17" s="18">
        <v>187</v>
      </c>
      <c r="I17" s="18"/>
      <c r="J17" s="18"/>
      <c r="K17" s="21">
        <v>4</v>
      </c>
      <c r="L17" s="21">
        <v>763</v>
      </c>
      <c r="M17" s="22">
        <v>190.75</v>
      </c>
      <c r="N17" s="23">
        <v>2</v>
      </c>
      <c r="O17" s="24">
        <v>192.75</v>
      </c>
    </row>
    <row r="18" spans="1:15" x14ac:dyDescent="0.3">
      <c r="A18" s="14" t="s">
        <v>62</v>
      </c>
      <c r="B18" s="15" t="s">
        <v>102</v>
      </c>
      <c r="C18" s="16">
        <v>44815</v>
      </c>
      <c r="D18" s="17" t="s">
        <v>82</v>
      </c>
      <c r="E18" s="18">
        <v>194</v>
      </c>
      <c r="F18" s="18">
        <v>194</v>
      </c>
      <c r="G18" s="18">
        <v>193</v>
      </c>
      <c r="H18" s="18">
        <v>192</v>
      </c>
      <c r="I18" s="18">
        <v>189</v>
      </c>
      <c r="J18" s="18">
        <v>183</v>
      </c>
      <c r="K18" s="21">
        <v>6</v>
      </c>
      <c r="L18" s="21">
        <v>1145</v>
      </c>
      <c r="M18" s="22">
        <v>190.83333333333334</v>
      </c>
      <c r="N18" s="23">
        <v>4</v>
      </c>
      <c r="O18" s="24">
        <v>194.83333333333334</v>
      </c>
    </row>
    <row r="19" spans="1:15" x14ac:dyDescent="0.3">
      <c r="A19" s="14" t="s">
        <v>62</v>
      </c>
      <c r="B19" s="15" t="s">
        <v>102</v>
      </c>
      <c r="C19" s="16">
        <v>8318</v>
      </c>
      <c r="D19" s="17" t="s">
        <v>82</v>
      </c>
      <c r="E19" s="18">
        <v>196</v>
      </c>
      <c r="F19" s="18">
        <v>193</v>
      </c>
      <c r="G19" s="18">
        <v>194</v>
      </c>
      <c r="H19" s="18">
        <v>191</v>
      </c>
      <c r="I19" s="18"/>
      <c r="J19" s="18"/>
      <c r="K19" s="21">
        <v>4</v>
      </c>
      <c r="L19" s="21">
        <v>774</v>
      </c>
      <c r="M19" s="22">
        <v>193.5</v>
      </c>
      <c r="N19" s="23">
        <v>2</v>
      </c>
      <c r="O19" s="24">
        <v>195.5</v>
      </c>
    </row>
    <row r="20" spans="1:15" x14ac:dyDescent="0.3">
      <c r="A20" s="14" t="s">
        <v>62</v>
      </c>
      <c r="B20" s="15" t="s">
        <v>102</v>
      </c>
      <c r="C20" s="16">
        <v>44832</v>
      </c>
      <c r="D20" s="17" t="s">
        <v>82</v>
      </c>
      <c r="E20" s="18">
        <v>182</v>
      </c>
      <c r="F20" s="18">
        <v>192</v>
      </c>
      <c r="G20" s="18">
        <v>186</v>
      </c>
      <c r="H20" s="18">
        <v>184</v>
      </c>
      <c r="I20" s="18"/>
      <c r="J20" s="18"/>
      <c r="K20" s="21">
        <v>4</v>
      </c>
      <c r="L20" s="21">
        <v>744</v>
      </c>
      <c r="M20" s="22">
        <v>186</v>
      </c>
      <c r="N20" s="23">
        <v>2</v>
      </c>
      <c r="O20" s="24">
        <v>188</v>
      </c>
    </row>
    <row r="21" spans="1:15" x14ac:dyDescent="0.3">
      <c r="A21" s="14" t="s">
        <v>62</v>
      </c>
      <c r="B21" s="15" t="s">
        <v>102</v>
      </c>
      <c r="C21" s="16">
        <v>44850</v>
      </c>
      <c r="D21" s="17" t="s">
        <v>223</v>
      </c>
      <c r="E21" s="18">
        <v>197</v>
      </c>
      <c r="F21" s="18">
        <v>194</v>
      </c>
      <c r="G21" s="18">
        <v>194</v>
      </c>
      <c r="H21" s="18">
        <v>195</v>
      </c>
      <c r="I21" s="18">
        <v>193</v>
      </c>
      <c r="J21" s="18">
        <v>196</v>
      </c>
      <c r="K21" s="21">
        <v>6</v>
      </c>
      <c r="L21" s="21">
        <v>1169</v>
      </c>
      <c r="M21" s="22">
        <v>194.83333333333334</v>
      </c>
      <c r="N21" s="23">
        <v>4</v>
      </c>
      <c r="O21" s="24">
        <v>198.83333333333334</v>
      </c>
    </row>
    <row r="22" spans="1:15" x14ac:dyDescent="0.3">
      <c r="A22" s="14" t="s">
        <v>62</v>
      </c>
      <c r="B22" s="15" t="s">
        <v>102</v>
      </c>
      <c r="C22" s="16">
        <v>44860</v>
      </c>
      <c r="D22" s="17" t="s">
        <v>82</v>
      </c>
      <c r="E22" s="18">
        <v>197</v>
      </c>
      <c r="F22" s="18">
        <v>196</v>
      </c>
      <c r="G22" s="18">
        <v>191</v>
      </c>
      <c r="H22" s="18">
        <v>198</v>
      </c>
      <c r="I22" s="18"/>
      <c r="J22" s="18"/>
      <c r="K22" s="21">
        <v>4</v>
      </c>
      <c r="L22" s="21">
        <v>782</v>
      </c>
      <c r="M22" s="22">
        <v>195.5</v>
      </c>
      <c r="N22" s="23">
        <v>2</v>
      </c>
      <c r="O22" s="24">
        <v>197.5</v>
      </c>
    </row>
    <row r="23" spans="1:15" x14ac:dyDescent="0.3">
      <c r="A23" s="14" t="s">
        <v>62</v>
      </c>
      <c r="B23" s="15" t="s">
        <v>102</v>
      </c>
      <c r="C23" s="16">
        <v>44871</v>
      </c>
      <c r="D23" s="17" t="s">
        <v>82</v>
      </c>
      <c r="E23" s="18">
        <v>193</v>
      </c>
      <c r="F23" s="18">
        <v>195</v>
      </c>
      <c r="G23" s="18">
        <v>195</v>
      </c>
      <c r="H23" s="18">
        <v>196</v>
      </c>
      <c r="I23" s="18"/>
      <c r="J23" s="18"/>
      <c r="K23" s="21">
        <v>4</v>
      </c>
      <c r="L23" s="21">
        <v>779</v>
      </c>
      <c r="M23" s="22">
        <v>194.75</v>
      </c>
      <c r="N23" s="23">
        <v>2</v>
      </c>
      <c r="O23" s="24">
        <v>196.75</v>
      </c>
    </row>
    <row r="25" spans="1:15" x14ac:dyDescent="0.3">
      <c r="K25" s="8">
        <f>SUM(K2:K24)</f>
        <v>98</v>
      </c>
      <c r="L25" s="8">
        <f>SUM(L2:L24)</f>
        <v>18855.002</v>
      </c>
      <c r="M25" s="7">
        <f>SUM(L25/K25)</f>
        <v>192.39797959183673</v>
      </c>
      <c r="N25" s="8">
        <f>SUM(N2:N24)</f>
        <v>54</v>
      </c>
      <c r="O25" s="12">
        <f>SUM(M25+N25)</f>
        <v>246.39797959183673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0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B3:C3 E3:J3" name="Range1_10_1_1"/>
    <protectedRange algorithmName="SHA-512" hashValue="ON39YdpmFHfN9f47KpiRvqrKx0V9+erV1CNkpWzYhW/Qyc6aT8rEyCrvauWSYGZK2ia3o7vd3akF07acHAFpOA==" saltValue="yVW9XmDwTqEnmpSGai0KYg==" spinCount="100000" sqref="D3" name="Range1_1_6_1_1"/>
    <protectedRange algorithmName="SHA-512" hashValue="ON39YdpmFHfN9f47KpiRvqrKx0V9+erV1CNkpWzYhW/Qyc6aT8rEyCrvauWSYGZK2ia3o7vd3akF07acHAFpOA==" saltValue="yVW9XmDwTqEnmpSGai0KYg==" spinCount="100000" sqref="E4:J4 B4:C4" name="Range1_14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B5:C5 E5:J5" name="Range1_15"/>
    <protectedRange algorithmName="SHA-512" hashValue="ON39YdpmFHfN9f47KpiRvqrKx0V9+erV1CNkpWzYhW/Qyc6aT8rEyCrvauWSYGZK2ia3o7vd3akF07acHAFpOA==" saltValue="yVW9XmDwTqEnmpSGai0KYg==" spinCount="100000" sqref="D5" name="Range1_1_10"/>
    <protectedRange sqref="I6:J7 B6:C7" name="Range1_34"/>
    <protectedRange sqref="D6:D7" name="Range1_1_36"/>
    <protectedRange sqref="E6:H7" name="Range1_3_11"/>
    <protectedRange algorithmName="SHA-512" hashValue="ON39YdpmFHfN9f47KpiRvqrKx0V9+erV1CNkpWzYhW/Qyc6aT8rEyCrvauWSYGZK2ia3o7vd3akF07acHAFpOA==" saltValue="yVW9XmDwTqEnmpSGai0KYg==" spinCount="100000" sqref="B8:C9 E8:J9" name="Range1_11"/>
    <protectedRange algorithmName="SHA-512" hashValue="ON39YdpmFHfN9f47KpiRvqrKx0V9+erV1CNkpWzYhW/Qyc6aT8rEyCrvauWSYGZK2ia3o7vd3akF07acHAFpOA==" saltValue="yVW9XmDwTqEnmpSGai0KYg==" spinCount="100000" sqref="D8:D9" name="Range1_1_9_1"/>
    <protectedRange algorithmName="SHA-512" hashValue="ON39YdpmFHfN9f47KpiRvqrKx0V9+erV1CNkpWzYhW/Qyc6aT8rEyCrvauWSYGZK2ia3o7vd3akF07acHAFpOA==" saltValue="yVW9XmDwTqEnmpSGai0KYg==" spinCount="100000" sqref="B10:C11 E10:J11" name="Range1_4_3"/>
    <protectedRange algorithmName="SHA-512" hashValue="ON39YdpmFHfN9f47KpiRvqrKx0V9+erV1CNkpWzYhW/Qyc6aT8rEyCrvauWSYGZK2ia3o7vd3akF07acHAFpOA==" saltValue="yVW9XmDwTqEnmpSGai0KYg==" spinCount="100000" sqref="D10:D11" name="Range1_1_2_4"/>
    <protectedRange algorithmName="SHA-512" hashValue="ON39YdpmFHfN9f47KpiRvqrKx0V9+erV1CNkpWzYhW/Qyc6aT8rEyCrvauWSYGZK2ia3o7vd3akF07acHAFpOA==" saltValue="yVW9XmDwTqEnmpSGai0KYg==" spinCount="100000" sqref="B12:C12 I12:J12" name="Range1_12"/>
    <protectedRange algorithmName="SHA-512" hashValue="ON39YdpmFHfN9f47KpiRvqrKx0V9+erV1CNkpWzYhW/Qyc6aT8rEyCrvauWSYGZK2ia3o7vd3akF07acHAFpOA==" saltValue="yVW9XmDwTqEnmpSGai0KYg==" spinCount="100000" sqref="D12" name="Range1_1_10_1"/>
    <protectedRange algorithmName="SHA-512" hashValue="ON39YdpmFHfN9f47KpiRvqrKx0V9+erV1CNkpWzYhW/Qyc6aT8rEyCrvauWSYGZK2ia3o7vd3akF07acHAFpOA==" saltValue="yVW9XmDwTqEnmpSGai0KYg==" spinCount="100000" sqref="E12:H12" name="Range1_3_4"/>
    <protectedRange algorithmName="SHA-512" hashValue="ON39YdpmFHfN9f47KpiRvqrKx0V9+erV1CNkpWzYhW/Qyc6aT8rEyCrvauWSYGZK2ia3o7vd3akF07acHAFpOA==" saltValue="yVW9XmDwTqEnmpSGai0KYg==" spinCount="100000" sqref="E13:J13 B13:C13" name="Range1_6"/>
    <protectedRange algorithmName="SHA-512" hashValue="ON39YdpmFHfN9f47KpiRvqrKx0V9+erV1CNkpWzYhW/Qyc6aT8rEyCrvauWSYGZK2ia3o7vd3akF07acHAFpOA==" saltValue="yVW9XmDwTqEnmpSGai0KYg==" spinCount="100000" sqref="D13" name="Range1_1_9_2"/>
    <protectedRange algorithmName="SHA-512" hashValue="ON39YdpmFHfN9f47KpiRvqrKx0V9+erV1CNkpWzYhW/Qyc6aT8rEyCrvauWSYGZK2ia3o7vd3akF07acHAFpOA==" saltValue="yVW9XmDwTqEnmpSGai0KYg==" spinCount="100000" sqref="I14:J14 B14:C14" name="Range1_6_1"/>
    <protectedRange algorithmName="SHA-512" hashValue="ON39YdpmFHfN9f47KpiRvqrKx0V9+erV1CNkpWzYhW/Qyc6aT8rEyCrvauWSYGZK2ia3o7vd3akF07acHAFpOA==" saltValue="yVW9XmDwTqEnmpSGai0KYg==" spinCount="100000" sqref="D14" name="Range1_1_4"/>
    <protectedRange algorithmName="SHA-512" hashValue="ON39YdpmFHfN9f47KpiRvqrKx0V9+erV1CNkpWzYhW/Qyc6aT8rEyCrvauWSYGZK2ia3o7vd3akF07acHAFpOA==" saltValue="yVW9XmDwTqEnmpSGai0KYg==" spinCount="100000" sqref="E14:H14" name="Range1_3_1"/>
    <protectedRange algorithmName="SHA-512" hashValue="ON39YdpmFHfN9f47KpiRvqrKx0V9+erV1CNkpWzYhW/Qyc6aT8rEyCrvauWSYGZK2ia3o7vd3akF07acHAFpOA==" saltValue="yVW9XmDwTqEnmpSGai0KYg==" spinCount="100000" sqref="B15:C15 E15:J15" name="Range1_4_1_1_1_3"/>
    <protectedRange algorithmName="SHA-512" hashValue="ON39YdpmFHfN9f47KpiRvqrKx0V9+erV1CNkpWzYhW/Qyc6aT8rEyCrvauWSYGZK2ia3o7vd3akF07acHAFpOA==" saltValue="yVW9XmDwTqEnmpSGai0KYg==" spinCount="100000" sqref="D15" name="Range1_1_4_1_1_2"/>
    <protectedRange algorithmName="SHA-512" hashValue="ON39YdpmFHfN9f47KpiRvqrKx0V9+erV1CNkpWzYhW/Qyc6aT8rEyCrvauWSYGZK2ia3o7vd3akF07acHAFpOA==" saltValue="yVW9XmDwTqEnmpSGai0KYg==" spinCount="100000" sqref="B16:C16 E16:J16" name="Range1_6_1_1_2"/>
    <protectedRange algorithmName="SHA-512" hashValue="ON39YdpmFHfN9f47KpiRvqrKx0V9+erV1CNkpWzYhW/Qyc6aT8rEyCrvauWSYGZK2ia3o7vd3akF07acHAFpOA==" saltValue="yVW9XmDwTqEnmpSGai0KYg==" spinCount="100000" sqref="D16" name="Range1_1_6_1_1_2"/>
    <protectedRange algorithmName="SHA-512" hashValue="ON39YdpmFHfN9f47KpiRvqrKx0V9+erV1CNkpWzYhW/Qyc6aT8rEyCrvauWSYGZK2ia3o7vd3akF07acHAFpOA==" saltValue="yVW9XmDwTqEnmpSGai0KYg==" spinCount="100000" sqref="I17:J17 B17:C17" name="Range1_16"/>
    <protectedRange algorithmName="SHA-512" hashValue="ON39YdpmFHfN9f47KpiRvqrKx0V9+erV1CNkpWzYhW/Qyc6aT8rEyCrvauWSYGZK2ia3o7vd3akF07acHAFpOA==" saltValue="yVW9XmDwTqEnmpSGai0KYg==" spinCount="100000" sqref="D17" name="Range1_1_9_3"/>
    <protectedRange algorithmName="SHA-512" hashValue="ON39YdpmFHfN9f47KpiRvqrKx0V9+erV1CNkpWzYhW/Qyc6aT8rEyCrvauWSYGZK2ia3o7vd3akF07acHAFpOA==" saltValue="yVW9XmDwTqEnmpSGai0KYg==" spinCount="100000" sqref="E17:H17" name="Range1_3_4_1"/>
    <protectedRange algorithmName="SHA-512" hashValue="ON39YdpmFHfN9f47KpiRvqrKx0V9+erV1CNkpWzYhW/Qyc6aT8rEyCrvauWSYGZK2ia3o7vd3akF07acHAFpOA==" saltValue="yVW9XmDwTqEnmpSGai0KYg==" spinCount="100000" sqref="E18:J18 B18:C18" name="Range1_2_2"/>
    <protectedRange algorithmName="SHA-512" hashValue="ON39YdpmFHfN9f47KpiRvqrKx0V9+erV1CNkpWzYhW/Qyc6aT8rEyCrvauWSYGZK2ia3o7vd3akF07acHAFpOA==" saltValue="yVW9XmDwTqEnmpSGai0KYg==" spinCount="100000" sqref="D18" name="Range1_1_1_3"/>
    <protectedRange algorithmName="SHA-512" hashValue="ON39YdpmFHfN9f47KpiRvqrKx0V9+erV1CNkpWzYhW/Qyc6aT8rEyCrvauWSYGZK2ia3o7vd3akF07acHAFpOA==" saltValue="yVW9XmDwTqEnmpSGai0KYg==" spinCount="100000" sqref="E19:J21 B19:C21" name="Range1_38"/>
    <protectedRange algorithmName="SHA-512" hashValue="ON39YdpmFHfN9f47KpiRvqrKx0V9+erV1CNkpWzYhW/Qyc6aT8rEyCrvauWSYGZK2ia3o7vd3akF07acHAFpOA==" saltValue="yVW9XmDwTqEnmpSGai0KYg==" spinCount="100000" sqref="D19:D21" name="Range1_1_30"/>
    <protectedRange algorithmName="SHA-512" hashValue="ON39YdpmFHfN9f47KpiRvqrKx0V9+erV1CNkpWzYhW/Qyc6aT8rEyCrvauWSYGZK2ia3o7vd3akF07acHAFpOA==" saltValue="yVW9XmDwTqEnmpSGai0KYg==" spinCount="100000" sqref="E22:J23 B22:C23" name="Range1_4_5"/>
    <protectedRange algorithmName="SHA-512" hashValue="ON39YdpmFHfN9f47KpiRvqrKx0V9+erV1CNkpWzYhW/Qyc6aT8rEyCrvauWSYGZK2ia3o7vd3akF07acHAFpOA==" saltValue="yVW9XmDwTqEnmpSGai0KYg==" spinCount="100000" sqref="D22:D23" name="Range1_1_2_7"/>
  </protectedRanges>
  <conditionalFormatting sqref="F2">
    <cfRule type="top10" dxfId="4327" priority="115" rank="1"/>
  </conditionalFormatting>
  <conditionalFormatting sqref="G2">
    <cfRule type="top10" dxfId="4326" priority="116" rank="1"/>
  </conditionalFormatting>
  <conditionalFormatting sqref="H2">
    <cfRule type="top10" dxfId="4325" priority="117" rank="1"/>
  </conditionalFormatting>
  <conditionalFormatting sqref="I2">
    <cfRule type="top10" dxfId="4324" priority="118" rank="1"/>
  </conditionalFormatting>
  <conditionalFormatting sqref="J2">
    <cfRule type="top10" dxfId="4323" priority="119" rank="1"/>
  </conditionalFormatting>
  <conditionalFormatting sqref="E2">
    <cfRule type="top10" dxfId="4322" priority="120" rank="1"/>
  </conditionalFormatting>
  <conditionalFormatting sqref="E2:J2">
    <cfRule type="cellIs" dxfId="4321" priority="114" operator="equal">
      <formula>200</formula>
    </cfRule>
  </conditionalFormatting>
  <conditionalFormatting sqref="F3">
    <cfRule type="top10" dxfId="4320" priority="108" rank="1"/>
  </conditionalFormatting>
  <conditionalFormatting sqref="G3">
    <cfRule type="top10" dxfId="4319" priority="109" rank="1"/>
  </conditionalFormatting>
  <conditionalFormatting sqref="H3">
    <cfRule type="top10" dxfId="4318" priority="110" rank="1"/>
  </conditionalFormatting>
  <conditionalFormatting sqref="I3">
    <cfRule type="top10" dxfId="4317" priority="111" rank="1"/>
  </conditionalFormatting>
  <conditionalFormatting sqref="J3">
    <cfRule type="top10" dxfId="4316" priority="112" rank="1"/>
  </conditionalFormatting>
  <conditionalFormatting sqref="E3">
    <cfRule type="top10" dxfId="4315" priority="113" rank="1"/>
  </conditionalFormatting>
  <conditionalFormatting sqref="E3:J3">
    <cfRule type="cellIs" dxfId="4314" priority="107" operator="equal">
      <formula>200</formula>
    </cfRule>
  </conditionalFormatting>
  <conditionalFormatting sqref="J4">
    <cfRule type="top10" dxfId="4313" priority="101" rank="1"/>
  </conditionalFormatting>
  <conditionalFormatting sqref="I4">
    <cfRule type="top10" dxfId="4312" priority="102" rank="1"/>
  </conditionalFormatting>
  <conditionalFormatting sqref="H4">
    <cfRule type="top10" dxfId="4311" priority="103" rank="1"/>
  </conditionalFormatting>
  <conditionalFormatting sqref="G4">
    <cfRule type="top10" dxfId="4310" priority="104" rank="1"/>
  </conditionalFormatting>
  <conditionalFormatting sqref="F4">
    <cfRule type="top10" dxfId="4309" priority="105" rank="1"/>
  </conditionalFormatting>
  <conditionalFormatting sqref="E4">
    <cfRule type="top10" dxfId="4308" priority="106" rank="1"/>
  </conditionalFormatting>
  <conditionalFormatting sqref="E5">
    <cfRule type="top10" dxfId="4307" priority="100" rank="1"/>
  </conditionalFormatting>
  <conditionalFormatting sqref="F5">
    <cfRule type="top10" dxfId="4306" priority="99" rank="1"/>
  </conditionalFormatting>
  <conditionalFormatting sqref="G5">
    <cfRule type="top10" dxfId="4305" priority="98" rank="1"/>
  </conditionalFormatting>
  <conditionalFormatting sqref="H5">
    <cfRule type="top10" dxfId="4304" priority="97" rank="1"/>
  </conditionalFormatting>
  <conditionalFormatting sqref="I5">
    <cfRule type="top10" dxfId="4303" priority="96" rank="1"/>
  </conditionalFormatting>
  <conditionalFormatting sqref="J5">
    <cfRule type="top10" dxfId="4302" priority="95" rank="1"/>
  </conditionalFormatting>
  <conditionalFormatting sqref="F6:F7">
    <cfRule type="top10" dxfId="4301" priority="89" rank="1"/>
  </conditionalFormatting>
  <conditionalFormatting sqref="G6:G7">
    <cfRule type="top10" dxfId="4300" priority="90" rank="1"/>
  </conditionalFormatting>
  <conditionalFormatting sqref="H6:H7">
    <cfRule type="top10" dxfId="4299" priority="91" rank="1"/>
  </conditionalFormatting>
  <conditionalFormatting sqref="I6:I7">
    <cfRule type="top10" dxfId="4298" priority="92" rank="1"/>
  </conditionalFormatting>
  <conditionalFormatting sqref="J6:J7">
    <cfRule type="top10" dxfId="4297" priority="93" rank="1"/>
  </conditionalFormatting>
  <conditionalFormatting sqref="E6:E7">
    <cfRule type="top10" dxfId="4296" priority="94" rank="1"/>
  </conditionalFormatting>
  <conditionalFormatting sqref="I8:I9">
    <cfRule type="top10" dxfId="4295" priority="88" rank="1"/>
  </conditionalFormatting>
  <conditionalFormatting sqref="H8:H9">
    <cfRule type="top10" dxfId="4294" priority="84" rank="1"/>
  </conditionalFormatting>
  <conditionalFormatting sqref="J8:J9">
    <cfRule type="top10" dxfId="4293" priority="85" rank="1"/>
  </conditionalFormatting>
  <conditionalFormatting sqref="G8:G9">
    <cfRule type="top10" dxfId="4292" priority="87" rank="1"/>
  </conditionalFormatting>
  <conditionalFormatting sqref="F8:F9">
    <cfRule type="top10" dxfId="4291" priority="86" rank="1"/>
  </conditionalFormatting>
  <conditionalFormatting sqref="E8:E9">
    <cfRule type="top10" dxfId="4290" priority="83" rank="1"/>
  </conditionalFormatting>
  <conditionalFormatting sqref="F11">
    <cfRule type="top10" dxfId="4289" priority="71" rank="1"/>
  </conditionalFormatting>
  <conditionalFormatting sqref="G11">
    <cfRule type="top10" dxfId="4288" priority="72" rank="1"/>
  </conditionalFormatting>
  <conditionalFormatting sqref="H11">
    <cfRule type="top10" dxfId="4287" priority="73" rank="1"/>
  </conditionalFormatting>
  <conditionalFormatting sqref="I11">
    <cfRule type="top10" dxfId="4286" priority="74" rank="1"/>
  </conditionalFormatting>
  <conditionalFormatting sqref="J11">
    <cfRule type="top10" dxfId="4285" priority="75" rank="1"/>
  </conditionalFormatting>
  <conditionalFormatting sqref="E11">
    <cfRule type="top10" dxfId="4284" priority="76" rank="1"/>
  </conditionalFormatting>
  <conditionalFormatting sqref="E10:J11">
    <cfRule type="cellIs" dxfId="4283" priority="70" operator="equal">
      <formula>200</formula>
    </cfRule>
  </conditionalFormatting>
  <conditionalFormatting sqref="I10">
    <cfRule type="top10" dxfId="4282" priority="77" rank="1"/>
  </conditionalFormatting>
  <conditionalFormatting sqref="H10">
    <cfRule type="top10" dxfId="4281" priority="78" rank="1"/>
  </conditionalFormatting>
  <conditionalFormatting sqref="G10">
    <cfRule type="top10" dxfId="4280" priority="79" rank="1"/>
  </conditionalFormatting>
  <conditionalFormatting sqref="F10">
    <cfRule type="top10" dxfId="4279" priority="80" rank="1"/>
  </conditionalFormatting>
  <conditionalFormatting sqref="E10">
    <cfRule type="top10" dxfId="4278" priority="81" rank="1"/>
  </conditionalFormatting>
  <conditionalFormatting sqref="J10">
    <cfRule type="top10" dxfId="4277" priority="82" rank="1"/>
  </conditionalFormatting>
  <conditionalFormatting sqref="I12">
    <cfRule type="top10" dxfId="4276" priority="65" rank="1"/>
  </conditionalFormatting>
  <conditionalFormatting sqref="E12">
    <cfRule type="top10" dxfId="4275" priority="69" rank="1"/>
  </conditionalFormatting>
  <conditionalFormatting sqref="G12">
    <cfRule type="top10" dxfId="4274" priority="67" rank="1"/>
  </conditionalFormatting>
  <conditionalFormatting sqref="H12">
    <cfRule type="top10" dxfId="4273" priority="66" rank="1"/>
  </conditionalFormatting>
  <conditionalFormatting sqref="J12">
    <cfRule type="top10" dxfId="4272" priority="64" rank="1"/>
  </conditionalFormatting>
  <conditionalFormatting sqref="F12">
    <cfRule type="top10" dxfId="4271" priority="68" rank="1"/>
  </conditionalFormatting>
  <conditionalFormatting sqref="I13">
    <cfRule type="top10" dxfId="4270" priority="58" rank="1"/>
  </conditionalFormatting>
  <conditionalFormatting sqref="H13">
    <cfRule type="top10" dxfId="4269" priority="59" rank="1"/>
  </conditionalFormatting>
  <conditionalFormatting sqref="G13">
    <cfRule type="top10" dxfId="4268" priority="60" rank="1"/>
  </conditionalFormatting>
  <conditionalFormatting sqref="F13">
    <cfRule type="top10" dxfId="4267" priority="61" rank="1"/>
  </conditionalFormatting>
  <conditionalFormatting sqref="E13">
    <cfRule type="top10" dxfId="4266" priority="62" rank="1"/>
  </conditionalFormatting>
  <conditionalFormatting sqref="J13">
    <cfRule type="top10" dxfId="4265" priority="63" rank="1"/>
  </conditionalFormatting>
  <conditionalFormatting sqref="E13:J13">
    <cfRule type="cellIs" dxfId="4264" priority="57" operator="equal">
      <formula>200</formula>
    </cfRule>
  </conditionalFormatting>
  <conditionalFormatting sqref="F14">
    <cfRule type="top10" dxfId="4263" priority="54" rank="1"/>
  </conditionalFormatting>
  <conditionalFormatting sqref="I14">
    <cfRule type="top10" dxfId="4262" priority="51" rank="1"/>
    <cfRule type="top10" dxfId="4261" priority="56" rank="1"/>
  </conditionalFormatting>
  <conditionalFormatting sqref="E14">
    <cfRule type="top10" dxfId="4260" priority="55" rank="1"/>
  </conditionalFormatting>
  <conditionalFormatting sqref="G14">
    <cfRule type="top10" dxfId="4259" priority="53" rank="1"/>
  </conditionalFormatting>
  <conditionalFormatting sqref="H14">
    <cfRule type="top10" dxfId="4258" priority="52" rank="1"/>
  </conditionalFormatting>
  <conditionalFormatting sqref="J14">
    <cfRule type="top10" dxfId="4257" priority="50" rank="1"/>
  </conditionalFormatting>
  <conditionalFormatting sqref="E14:J14">
    <cfRule type="cellIs" dxfId="4256" priority="49" operator="greaterThanOrEqual">
      <formula>200</formula>
    </cfRule>
  </conditionalFormatting>
  <conditionalFormatting sqref="E15">
    <cfRule type="top10" dxfId="4255" priority="48" rank="1"/>
  </conditionalFormatting>
  <conditionalFormatting sqref="F15">
    <cfRule type="top10" dxfId="4254" priority="47" rank="1"/>
  </conditionalFormatting>
  <conditionalFormatting sqref="G15">
    <cfRule type="top10" dxfId="4253" priority="46" rank="1"/>
  </conditionalFormatting>
  <conditionalFormatting sqref="H15">
    <cfRule type="top10" dxfId="4252" priority="45" rank="1"/>
  </conditionalFormatting>
  <conditionalFormatting sqref="I15">
    <cfRule type="top10" dxfId="4251" priority="44" rank="1"/>
  </conditionalFormatting>
  <conditionalFormatting sqref="J15">
    <cfRule type="top10" dxfId="4250" priority="43" rank="1"/>
  </conditionalFormatting>
  <conditionalFormatting sqref="E16">
    <cfRule type="top10" dxfId="4249" priority="42" rank="1"/>
  </conditionalFormatting>
  <conditionalFormatting sqref="F16">
    <cfRule type="top10" dxfId="4248" priority="41" rank="1"/>
  </conditionalFormatting>
  <conditionalFormatting sqref="G16">
    <cfRule type="top10" dxfId="4247" priority="40" rank="1"/>
  </conditionalFormatting>
  <conditionalFormatting sqref="H16">
    <cfRule type="top10" dxfId="4246" priority="39" rank="1"/>
  </conditionalFormatting>
  <conditionalFormatting sqref="I16">
    <cfRule type="top10" dxfId="4245" priority="38" rank="1"/>
  </conditionalFormatting>
  <conditionalFormatting sqref="J16">
    <cfRule type="top10" dxfId="4244" priority="37" rank="1"/>
  </conditionalFormatting>
  <conditionalFormatting sqref="F17">
    <cfRule type="top10" dxfId="4243" priority="31" rank="1"/>
  </conditionalFormatting>
  <conditionalFormatting sqref="G17">
    <cfRule type="top10" dxfId="4242" priority="32" rank="1"/>
  </conditionalFormatting>
  <conditionalFormatting sqref="H17">
    <cfRule type="top10" dxfId="4241" priority="33" rank="1"/>
  </conditionalFormatting>
  <conditionalFormatting sqref="I17">
    <cfRule type="top10" dxfId="4240" priority="34" rank="1"/>
  </conditionalFormatting>
  <conditionalFormatting sqref="J17">
    <cfRule type="top10" dxfId="4239" priority="35" rank="1"/>
  </conditionalFormatting>
  <conditionalFormatting sqref="E17">
    <cfRule type="top10" dxfId="4238" priority="36" rank="1"/>
  </conditionalFormatting>
  <conditionalFormatting sqref="J18">
    <cfRule type="top10" dxfId="4237" priority="25" rank="1"/>
  </conditionalFormatting>
  <conditionalFormatting sqref="I18">
    <cfRule type="top10" dxfId="4236" priority="26" rank="1"/>
  </conditionalFormatting>
  <conditionalFormatting sqref="H18">
    <cfRule type="top10" dxfId="4235" priority="27" rank="1"/>
  </conditionalFormatting>
  <conditionalFormatting sqref="G18">
    <cfRule type="top10" dxfId="4234" priority="28" rank="1"/>
  </conditionalFormatting>
  <conditionalFormatting sqref="F18">
    <cfRule type="top10" dxfId="4233" priority="29" rank="1"/>
  </conditionalFormatting>
  <conditionalFormatting sqref="E18">
    <cfRule type="top10" dxfId="4232" priority="30" rank="1"/>
  </conditionalFormatting>
  <conditionalFormatting sqref="E19">
    <cfRule type="top10" dxfId="4231" priority="19" rank="1"/>
  </conditionalFormatting>
  <conditionalFormatting sqref="F19">
    <cfRule type="top10" dxfId="4230" priority="20" rank="1"/>
  </conditionalFormatting>
  <conditionalFormatting sqref="G19">
    <cfRule type="top10" dxfId="4229" priority="21" rank="1"/>
  </conditionalFormatting>
  <conditionalFormatting sqref="H19">
    <cfRule type="top10" dxfId="4228" priority="22" rank="1"/>
  </conditionalFormatting>
  <conditionalFormatting sqref="I19">
    <cfRule type="top10" dxfId="4227" priority="23" rank="1"/>
  </conditionalFormatting>
  <conditionalFormatting sqref="J19">
    <cfRule type="top10" dxfId="4226" priority="24" rank="1"/>
  </conditionalFormatting>
  <conditionalFormatting sqref="E20">
    <cfRule type="top10" dxfId="4225" priority="13" rank="1"/>
  </conditionalFormatting>
  <conditionalFormatting sqref="F20">
    <cfRule type="top10" dxfId="4224" priority="14" rank="1"/>
  </conditionalFormatting>
  <conditionalFormatting sqref="G20">
    <cfRule type="top10" dxfId="4223" priority="15" rank="1"/>
  </conditionalFormatting>
  <conditionalFormatting sqref="H20">
    <cfRule type="top10" dxfId="4222" priority="16" rank="1"/>
  </conditionalFormatting>
  <conditionalFormatting sqref="I20">
    <cfRule type="top10" dxfId="4221" priority="17" rank="1"/>
  </conditionalFormatting>
  <conditionalFormatting sqref="J20">
    <cfRule type="top10" dxfId="4220" priority="18" rank="1"/>
  </conditionalFormatting>
  <conditionalFormatting sqref="E21">
    <cfRule type="top10" dxfId="4219" priority="7" rank="1"/>
  </conditionalFormatting>
  <conditionalFormatting sqref="F21">
    <cfRule type="top10" dxfId="4218" priority="8" rank="1"/>
  </conditionalFormatting>
  <conditionalFormatting sqref="G21">
    <cfRule type="top10" dxfId="4217" priority="9" rank="1"/>
  </conditionalFormatting>
  <conditionalFormatting sqref="H21">
    <cfRule type="top10" dxfId="4216" priority="10" rank="1"/>
  </conditionalFormatting>
  <conditionalFormatting sqref="I21">
    <cfRule type="top10" dxfId="4215" priority="11" rank="1"/>
  </conditionalFormatting>
  <conditionalFormatting sqref="J21">
    <cfRule type="top10" dxfId="4214" priority="12" rank="1"/>
  </conditionalFormatting>
  <conditionalFormatting sqref="E22:E23">
    <cfRule type="top10" dxfId="4213" priority="6" rank="1"/>
  </conditionalFormatting>
  <conditionalFormatting sqref="F22:F23">
    <cfRule type="top10" dxfId="4212" priority="5" rank="1"/>
  </conditionalFormatting>
  <conditionalFormatting sqref="G22:G23">
    <cfRule type="top10" dxfId="4211" priority="4" rank="1"/>
  </conditionalFormatting>
  <conditionalFormatting sqref="H22:H23">
    <cfRule type="top10" dxfId="4210" priority="3" rank="1"/>
  </conditionalFormatting>
  <conditionalFormatting sqref="I22:I23">
    <cfRule type="top10" dxfId="4209" priority="2" rank="1"/>
  </conditionalFormatting>
  <conditionalFormatting sqref="J22:J23">
    <cfRule type="top10" dxfId="4208" priority="1" rank="1"/>
  </conditionalFormatting>
  <hyperlinks>
    <hyperlink ref="Q1" location="'National Rankings'!A1" display="Back to Ranking" xr:uid="{DBFCB0C5-E923-47DA-9FE3-6D6F76E98D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B97EEB-E430-46CE-A6A1-A53A84BF859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62B90-6683-48C5-AB88-9B6E2FD0538F}">
  <sheetPr codeName="Sheet1"/>
  <dimension ref="A1:Q9"/>
  <sheetViews>
    <sheetView workbookViewId="0">
      <selection activeCell="A7" sqref="A7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103</v>
      </c>
      <c r="C2" s="16">
        <v>44667</v>
      </c>
      <c r="D2" s="17" t="s">
        <v>84</v>
      </c>
      <c r="E2" s="18">
        <v>191</v>
      </c>
      <c r="F2" s="18">
        <v>194</v>
      </c>
      <c r="G2" s="18">
        <v>193</v>
      </c>
      <c r="H2" s="18">
        <v>192</v>
      </c>
      <c r="I2" s="18"/>
      <c r="J2" s="18"/>
      <c r="K2" s="21">
        <v>4</v>
      </c>
      <c r="L2" s="21">
        <v>770</v>
      </c>
      <c r="M2" s="22">
        <v>192.5</v>
      </c>
      <c r="N2" s="23">
        <v>2</v>
      </c>
      <c r="O2" s="24">
        <v>194.5</v>
      </c>
    </row>
    <row r="3" spans="1:17" x14ac:dyDescent="0.3">
      <c r="A3" s="14" t="s">
        <v>62</v>
      </c>
      <c r="B3" s="15" t="s">
        <v>103</v>
      </c>
      <c r="C3" s="16">
        <v>44696</v>
      </c>
      <c r="D3" s="17" t="s">
        <v>84</v>
      </c>
      <c r="E3" s="18">
        <v>191</v>
      </c>
      <c r="F3" s="18">
        <v>189</v>
      </c>
      <c r="G3" s="18">
        <v>192</v>
      </c>
      <c r="H3" s="18">
        <v>192</v>
      </c>
      <c r="I3" s="18"/>
      <c r="J3" s="18"/>
      <c r="K3" s="21">
        <v>4</v>
      </c>
      <c r="L3" s="21">
        <v>764</v>
      </c>
      <c r="M3" s="22">
        <v>191</v>
      </c>
      <c r="N3" s="23">
        <v>2</v>
      </c>
      <c r="O3" s="24">
        <v>193</v>
      </c>
    </row>
    <row r="4" spans="1:17" x14ac:dyDescent="0.3">
      <c r="A4" s="14" t="s">
        <v>62</v>
      </c>
      <c r="B4" s="15" t="s">
        <v>103</v>
      </c>
      <c r="C4" s="16">
        <v>44759</v>
      </c>
      <c r="D4" s="17" t="s">
        <v>223</v>
      </c>
      <c r="E4" s="18">
        <v>192</v>
      </c>
      <c r="F4" s="18">
        <v>181</v>
      </c>
      <c r="G4" s="18">
        <v>191</v>
      </c>
      <c r="H4" s="18">
        <v>191</v>
      </c>
      <c r="I4" s="18"/>
      <c r="J4" s="18"/>
      <c r="K4" s="21">
        <f>COUNT(E4:J4)</f>
        <v>4</v>
      </c>
      <c r="L4" s="21">
        <f>SUM(E4:J4)</f>
        <v>755</v>
      </c>
      <c r="M4" s="22">
        <f>IFERROR(L4/K4,0)</f>
        <v>188.75</v>
      </c>
      <c r="N4" s="23">
        <v>2</v>
      </c>
      <c r="O4" s="24">
        <f>SUM(M4+N4)</f>
        <v>190.75</v>
      </c>
    </row>
    <row r="5" spans="1:17" x14ac:dyDescent="0.3">
      <c r="A5" s="14" t="s">
        <v>62</v>
      </c>
      <c r="B5" s="78" t="s">
        <v>236</v>
      </c>
      <c r="C5" s="16">
        <v>44794</v>
      </c>
      <c r="D5" s="17" t="s">
        <v>84</v>
      </c>
      <c r="E5" s="18">
        <v>194</v>
      </c>
      <c r="F5" s="18">
        <v>198</v>
      </c>
      <c r="G5" s="18">
        <v>194</v>
      </c>
      <c r="H5" s="18">
        <v>195</v>
      </c>
      <c r="I5" s="18"/>
      <c r="J5" s="18"/>
      <c r="K5" s="21">
        <v>4</v>
      </c>
      <c r="L5" s="21">
        <v>781</v>
      </c>
      <c r="M5" s="22">
        <v>195.25</v>
      </c>
      <c r="N5" s="23">
        <v>2</v>
      </c>
      <c r="O5" s="24">
        <v>197.25</v>
      </c>
    </row>
    <row r="6" spans="1:17" x14ac:dyDescent="0.3">
      <c r="A6" s="14" t="s">
        <v>62</v>
      </c>
      <c r="B6" s="15" t="s">
        <v>263</v>
      </c>
      <c r="C6" s="16">
        <v>44822</v>
      </c>
      <c r="D6" s="17" t="s">
        <v>84</v>
      </c>
      <c r="E6" s="18">
        <v>189</v>
      </c>
      <c r="F6" s="18">
        <v>189</v>
      </c>
      <c r="G6" s="18">
        <v>184</v>
      </c>
      <c r="H6" s="18">
        <v>189</v>
      </c>
      <c r="I6" s="18"/>
      <c r="J6" s="18"/>
      <c r="K6" s="21">
        <v>4</v>
      </c>
      <c r="L6" s="21">
        <v>751</v>
      </c>
      <c r="M6" s="22">
        <v>187.75</v>
      </c>
      <c r="N6" s="23">
        <v>2</v>
      </c>
      <c r="O6" s="24">
        <v>189.75</v>
      </c>
    </row>
    <row r="7" spans="1:17" x14ac:dyDescent="0.3">
      <c r="A7" s="14" t="s">
        <v>62</v>
      </c>
      <c r="B7" s="15" t="s">
        <v>236</v>
      </c>
      <c r="C7" s="16">
        <v>44850</v>
      </c>
      <c r="D7" s="17" t="s">
        <v>223</v>
      </c>
      <c r="E7" s="18">
        <v>192</v>
      </c>
      <c r="F7" s="18">
        <v>196</v>
      </c>
      <c r="G7" s="18">
        <v>195</v>
      </c>
      <c r="H7" s="18">
        <v>198</v>
      </c>
      <c r="I7" s="18">
        <v>197</v>
      </c>
      <c r="J7" s="18">
        <v>195</v>
      </c>
      <c r="K7" s="21">
        <v>6</v>
      </c>
      <c r="L7" s="21">
        <v>1173</v>
      </c>
      <c r="M7" s="22">
        <v>195.5</v>
      </c>
      <c r="N7" s="23">
        <v>4</v>
      </c>
      <c r="O7" s="24">
        <v>199.5</v>
      </c>
    </row>
    <row r="9" spans="1:17" x14ac:dyDescent="0.3">
      <c r="K9" s="8">
        <f>SUM(K2:K8)</f>
        <v>26</v>
      </c>
      <c r="L9" s="8">
        <f>SUM(L2:L8)</f>
        <v>4994</v>
      </c>
      <c r="M9" s="7">
        <f>SUM(L9/K9)</f>
        <v>192.07692307692307</v>
      </c>
      <c r="N9" s="8">
        <f>SUM(N2:N8)</f>
        <v>14</v>
      </c>
      <c r="O9" s="12">
        <f>SUM(M9+N9)</f>
        <v>206.07692307692307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0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E3:H3" name="Range1_3_8"/>
    <protectedRange algorithmName="SHA-512" hashValue="ON39YdpmFHfN9f47KpiRvqrKx0V9+erV1CNkpWzYhW/Qyc6aT8rEyCrvauWSYGZK2ia3o7vd3akF07acHAFpOA==" saltValue="yVW9XmDwTqEnmpSGai0KYg==" spinCount="100000" sqref="E4:J4 B4:C4" name="Range1_4_3"/>
    <protectedRange algorithmName="SHA-512" hashValue="ON39YdpmFHfN9f47KpiRvqrKx0V9+erV1CNkpWzYhW/Qyc6aT8rEyCrvauWSYGZK2ia3o7vd3akF07acHAFpOA==" saltValue="yVW9XmDwTqEnmpSGai0KYg==" spinCount="100000" sqref="D4" name="Range1_1_2_4"/>
    <protectedRange algorithmName="SHA-512" hashValue="ON39YdpmFHfN9f47KpiRvqrKx0V9+erV1CNkpWzYhW/Qyc6aT8rEyCrvauWSYGZK2ia3o7vd3akF07acHAFpOA==" saltValue="yVW9XmDwTqEnmpSGai0KYg==" spinCount="100000" sqref="B5:C5 I5:J5" name="Range1_6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B6:C6 E6:J6" name="Range1_2_2_2"/>
    <protectedRange algorithmName="SHA-512" hashValue="ON39YdpmFHfN9f47KpiRvqrKx0V9+erV1CNkpWzYhW/Qyc6aT8rEyCrvauWSYGZK2ia3o7vd3akF07acHAFpOA==" saltValue="yVW9XmDwTqEnmpSGai0KYg==" spinCount="100000" sqref="D6" name="Range1_1_1_3_2"/>
    <protectedRange sqref="I7:J7 B7:C7" name="Range1_14"/>
    <protectedRange sqref="D7" name="Range1_1_17"/>
    <protectedRange sqref="E7:H7" name="Range1_3_5"/>
  </protectedRanges>
  <conditionalFormatting sqref="F2">
    <cfRule type="top10" dxfId="4207" priority="37" rank="1"/>
  </conditionalFormatting>
  <conditionalFormatting sqref="G2">
    <cfRule type="top10" dxfId="4206" priority="38" rank="1"/>
  </conditionalFormatting>
  <conditionalFormatting sqref="H2">
    <cfRule type="top10" dxfId="4205" priority="39" rank="1"/>
  </conditionalFormatting>
  <conditionalFormatting sqref="I2">
    <cfRule type="top10" dxfId="4204" priority="40" rank="1"/>
  </conditionalFormatting>
  <conditionalFormatting sqref="J2">
    <cfRule type="top10" dxfId="4203" priority="41" rank="1"/>
  </conditionalFormatting>
  <conditionalFormatting sqref="E2">
    <cfRule type="top10" dxfId="4202" priority="42" rank="1"/>
  </conditionalFormatting>
  <conditionalFormatting sqref="E2:J2">
    <cfRule type="cellIs" dxfId="4201" priority="36" operator="equal">
      <formula>200</formula>
    </cfRule>
  </conditionalFormatting>
  <conditionalFormatting sqref="F3">
    <cfRule type="top10" dxfId="4200" priority="33" rank="1"/>
  </conditionalFormatting>
  <conditionalFormatting sqref="I3">
    <cfRule type="top10" dxfId="4199" priority="30" rank="1"/>
    <cfRule type="top10" dxfId="4198" priority="35" rank="1"/>
  </conditionalFormatting>
  <conditionalFormatting sqref="E3">
    <cfRule type="top10" dxfId="4197" priority="34" rank="1"/>
  </conditionalFormatting>
  <conditionalFormatting sqref="G3">
    <cfRule type="top10" dxfId="4196" priority="32" rank="1"/>
  </conditionalFormatting>
  <conditionalFormatting sqref="H3">
    <cfRule type="top10" dxfId="4195" priority="31" rank="1"/>
  </conditionalFormatting>
  <conditionalFormatting sqref="J3">
    <cfRule type="top10" dxfId="4194" priority="29" rank="1"/>
  </conditionalFormatting>
  <conditionalFormatting sqref="E3:J3">
    <cfRule type="cellIs" dxfId="4193" priority="28" operator="greaterThanOrEqual">
      <formula>200</formula>
    </cfRule>
  </conditionalFormatting>
  <conditionalFormatting sqref="F4">
    <cfRule type="top10" dxfId="4192" priority="22" rank="1"/>
  </conditionalFormatting>
  <conditionalFormatting sqref="G4">
    <cfRule type="top10" dxfId="4191" priority="23" rank="1"/>
  </conditionalFormatting>
  <conditionalFormatting sqref="H4">
    <cfRule type="top10" dxfId="4190" priority="24" rank="1"/>
  </conditionalFormatting>
  <conditionalFormatting sqref="I4">
    <cfRule type="top10" dxfId="4189" priority="25" rank="1"/>
  </conditionalFormatting>
  <conditionalFormatting sqref="J4">
    <cfRule type="top10" dxfId="4188" priority="26" rank="1"/>
  </conditionalFormatting>
  <conditionalFormatting sqref="E4">
    <cfRule type="top10" dxfId="4187" priority="27" rank="1"/>
  </conditionalFormatting>
  <conditionalFormatting sqref="E4:J4">
    <cfRule type="cellIs" dxfId="4186" priority="21" operator="equal">
      <formula>200</formula>
    </cfRule>
  </conditionalFormatting>
  <conditionalFormatting sqref="F5">
    <cfRule type="top10" dxfId="4185" priority="18" rank="1"/>
  </conditionalFormatting>
  <conditionalFormatting sqref="I5">
    <cfRule type="top10" dxfId="4184" priority="15" rank="1"/>
    <cfRule type="top10" dxfId="4183" priority="20" rank="1"/>
  </conditionalFormatting>
  <conditionalFormatting sqref="E5">
    <cfRule type="top10" dxfId="4182" priority="19" rank="1"/>
  </conditionalFormatting>
  <conditionalFormatting sqref="G5">
    <cfRule type="top10" dxfId="4181" priority="17" rank="1"/>
  </conditionalFormatting>
  <conditionalFormatting sqref="H5">
    <cfRule type="top10" dxfId="4180" priority="16" rank="1"/>
  </conditionalFormatting>
  <conditionalFormatting sqref="J5">
    <cfRule type="top10" dxfId="4179" priority="14" rank="1"/>
  </conditionalFormatting>
  <conditionalFormatting sqref="E5:J5">
    <cfRule type="cellIs" dxfId="4178" priority="13" operator="greaterThanOrEqual">
      <formula>200</formula>
    </cfRule>
  </conditionalFormatting>
  <conditionalFormatting sqref="J6">
    <cfRule type="top10" dxfId="4177" priority="7" rank="1"/>
  </conditionalFormatting>
  <conditionalFormatting sqref="I6">
    <cfRule type="top10" dxfId="4176" priority="8" rank="1"/>
  </conditionalFormatting>
  <conditionalFormatting sqref="H6">
    <cfRule type="top10" dxfId="4175" priority="9" rank="1"/>
  </conditionalFormatting>
  <conditionalFormatting sqref="G6">
    <cfRule type="top10" dxfId="4174" priority="10" rank="1"/>
  </conditionalFormatting>
  <conditionalFormatting sqref="F6">
    <cfRule type="top10" dxfId="4173" priority="11" rank="1"/>
  </conditionalFormatting>
  <conditionalFormatting sqref="E6">
    <cfRule type="top10" dxfId="4172" priority="12" rank="1"/>
  </conditionalFormatting>
  <conditionalFormatting sqref="F7">
    <cfRule type="top10" dxfId="4171" priority="1" rank="1"/>
  </conditionalFormatting>
  <conditionalFormatting sqref="G7">
    <cfRule type="top10" dxfId="4170" priority="2" rank="1"/>
  </conditionalFormatting>
  <conditionalFormatting sqref="H7">
    <cfRule type="top10" dxfId="4169" priority="3" rank="1"/>
  </conditionalFormatting>
  <conditionalFormatting sqref="I7">
    <cfRule type="top10" dxfId="4168" priority="4" rank="1"/>
  </conditionalFormatting>
  <conditionalFormatting sqref="J7">
    <cfRule type="top10" dxfId="4167" priority="5" rank="1"/>
  </conditionalFormatting>
  <conditionalFormatting sqref="E7">
    <cfRule type="top10" dxfId="4166" priority="6" rank="1"/>
  </conditionalFormatting>
  <hyperlinks>
    <hyperlink ref="Q1" location="'National Rankings'!A1" display="Back to Ranking" xr:uid="{6AA3F30F-BA8D-4456-AC37-F1BCF43A9DD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EF27EE-3AB4-468B-9B86-B1D24F42D5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BC001-BD1A-44A4-8FCE-4308A0B7DE2E}">
  <sheetPr codeName="Sheet17"/>
  <dimension ref="A1:Q17"/>
  <sheetViews>
    <sheetView workbookViewId="0">
      <selection activeCell="A15" sqref="A15:O1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22</v>
      </c>
      <c r="B2" s="15" t="s">
        <v>27</v>
      </c>
      <c r="C2" s="16">
        <v>44612</v>
      </c>
      <c r="D2" s="17" t="s">
        <v>33</v>
      </c>
      <c r="E2" s="18">
        <v>196</v>
      </c>
      <c r="F2" s="18">
        <v>198</v>
      </c>
      <c r="G2" s="18">
        <v>193</v>
      </c>
      <c r="H2" s="18">
        <v>194</v>
      </c>
      <c r="I2" s="18"/>
      <c r="J2" s="18"/>
      <c r="K2" s="21">
        <v>4</v>
      </c>
      <c r="L2" s="21">
        <v>781</v>
      </c>
      <c r="M2" s="22">
        <v>195.25</v>
      </c>
      <c r="N2" s="23">
        <v>7</v>
      </c>
      <c r="O2" s="24">
        <v>202.25</v>
      </c>
    </row>
    <row r="3" spans="1:17" x14ac:dyDescent="0.3">
      <c r="A3" s="14" t="s">
        <v>48</v>
      </c>
      <c r="B3" s="15" t="s">
        <v>27</v>
      </c>
      <c r="C3" s="16">
        <v>44695</v>
      </c>
      <c r="D3" s="17" t="s">
        <v>32</v>
      </c>
      <c r="E3" s="18">
        <v>195</v>
      </c>
      <c r="F3" s="18">
        <v>195</v>
      </c>
      <c r="G3" s="18">
        <v>198</v>
      </c>
      <c r="H3" s="18">
        <v>196</v>
      </c>
      <c r="I3" s="18"/>
      <c r="J3" s="18"/>
      <c r="K3" s="21">
        <v>4</v>
      </c>
      <c r="L3" s="21">
        <v>784</v>
      </c>
      <c r="M3" s="22">
        <v>196</v>
      </c>
      <c r="N3" s="23">
        <v>2</v>
      </c>
      <c r="O3" s="24">
        <v>198</v>
      </c>
    </row>
    <row r="4" spans="1:17" x14ac:dyDescent="0.3">
      <c r="A4" s="14" t="s">
        <v>48</v>
      </c>
      <c r="B4" s="15" t="s">
        <v>27</v>
      </c>
      <c r="C4" s="16">
        <v>44696</v>
      </c>
      <c r="D4" s="17" t="s">
        <v>33</v>
      </c>
      <c r="E4" s="18">
        <v>195</v>
      </c>
      <c r="F4" s="18">
        <v>199.001</v>
      </c>
      <c r="G4" s="18">
        <v>194</v>
      </c>
      <c r="H4" s="18">
        <v>192</v>
      </c>
      <c r="I4" s="18">
        <v>196</v>
      </c>
      <c r="J4" s="18">
        <v>194</v>
      </c>
      <c r="K4" s="21">
        <v>6</v>
      </c>
      <c r="L4" s="21">
        <v>1170.001</v>
      </c>
      <c r="M4" s="22">
        <v>195.00016666666667</v>
      </c>
      <c r="N4" s="23">
        <v>8</v>
      </c>
      <c r="O4" s="24">
        <v>203.00016666666667</v>
      </c>
    </row>
    <row r="5" spans="1:17" x14ac:dyDescent="0.3">
      <c r="A5" s="43" t="s">
        <v>22</v>
      </c>
      <c r="B5" s="15" t="s">
        <v>27</v>
      </c>
      <c r="C5" s="16">
        <v>44712</v>
      </c>
      <c r="D5" s="17" t="s">
        <v>33</v>
      </c>
      <c r="E5" s="18">
        <v>193</v>
      </c>
      <c r="F5" s="18">
        <v>195</v>
      </c>
      <c r="G5" s="18">
        <v>200</v>
      </c>
      <c r="H5" s="18"/>
      <c r="I5" s="18"/>
      <c r="J5" s="18"/>
      <c r="K5" s="21">
        <v>3</v>
      </c>
      <c r="L5" s="21">
        <v>588</v>
      </c>
      <c r="M5" s="22">
        <v>196</v>
      </c>
      <c r="N5" s="23">
        <v>5</v>
      </c>
      <c r="O5" s="24">
        <v>201</v>
      </c>
    </row>
    <row r="6" spans="1:17" x14ac:dyDescent="0.3">
      <c r="A6" s="29" t="s">
        <v>48</v>
      </c>
      <c r="B6" s="30" t="s">
        <v>27</v>
      </c>
      <c r="C6" s="31">
        <v>44726</v>
      </c>
      <c r="D6" s="32" t="s">
        <v>32</v>
      </c>
      <c r="E6" s="33">
        <v>197</v>
      </c>
      <c r="F6" s="33">
        <v>196</v>
      </c>
      <c r="G6" s="33">
        <v>196</v>
      </c>
      <c r="H6" s="33"/>
      <c r="I6" s="33"/>
      <c r="J6" s="33"/>
      <c r="K6" s="34">
        <v>3</v>
      </c>
      <c r="L6" s="34">
        <v>589</v>
      </c>
      <c r="M6" s="35">
        <v>196.33333333333334</v>
      </c>
      <c r="N6" s="36">
        <v>9</v>
      </c>
      <c r="O6" s="37">
        <v>205.33333333333334</v>
      </c>
    </row>
    <row r="7" spans="1:17" x14ac:dyDescent="0.3">
      <c r="A7" s="14" t="s">
        <v>37</v>
      </c>
      <c r="B7" s="15" t="s">
        <v>27</v>
      </c>
      <c r="C7" s="16">
        <v>44759</v>
      </c>
      <c r="D7" s="17" t="s">
        <v>33</v>
      </c>
      <c r="E7" s="18">
        <v>190</v>
      </c>
      <c r="F7" s="18">
        <v>195</v>
      </c>
      <c r="G7" s="18">
        <v>193</v>
      </c>
      <c r="H7" s="18">
        <v>187</v>
      </c>
      <c r="I7" s="18"/>
      <c r="J7" s="18"/>
      <c r="K7" s="21">
        <v>4</v>
      </c>
      <c r="L7" s="21">
        <v>765</v>
      </c>
      <c r="M7" s="22">
        <v>191.25</v>
      </c>
      <c r="N7" s="23">
        <v>2</v>
      </c>
      <c r="O7" s="24">
        <v>193.25</v>
      </c>
    </row>
    <row r="8" spans="1:17" x14ac:dyDescent="0.3">
      <c r="A8" s="14" t="s">
        <v>37</v>
      </c>
      <c r="B8" s="15" t="s">
        <v>27</v>
      </c>
      <c r="C8" s="16">
        <v>44758</v>
      </c>
      <c r="D8" s="17" t="s">
        <v>32</v>
      </c>
      <c r="E8" s="18">
        <v>196</v>
      </c>
      <c r="F8" s="18">
        <v>198</v>
      </c>
      <c r="G8" s="18">
        <v>194</v>
      </c>
      <c r="H8" s="18">
        <v>196</v>
      </c>
      <c r="I8" s="18">
        <v>197</v>
      </c>
      <c r="J8" s="18">
        <v>193</v>
      </c>
      <c r="K8" s="21">
        <v>6</v>
      </c>
      <c r="L8" s="21">
        <v>1174</v>
      </c>
      <c r="M8" s="22">
        <v>195.66666666666666</v>
      </c>
      <c r="N8" s="23">
        <v>4</v>
      </c>
      <c r="O8" s="24">
        <v>199.66666666666666</v>
      </c>
    </row>
    <row r="9" spans="1:17" x14ac:dyDescent="0.3">
      <c r="A9" s="14" t="s">
        <v>37</v>
      </c>
      <c r="B9" s="15" t="s">
        <v>27</v>
      </c>
      <c r="C9" s="16">
        <v>44754</v>
      </c>
      <c r="D9" s="17" t="s">
        <v>32</v>
      </c>
      <c r="E9" s="18">
        <v>190</v>
      </c>
      <c r="F9" s="18">
        <v>196.001</v>
      </c>
      <c r="G9" s="18">
        <v>196</v>
      </c>
      <c r="H9" s="18"/>
      <c r="I9" s="18"/>
      <c r="J9" s="18"/>
      <c r="K9" s="21">
        <v>3</v>
      </c>
      <c r="L9" s="21">
        <v>582.00099999999998</v>
      </c>
      <c r="M9" s="22">
        <v>194.00033333333332</v>
      </c>
      <c r="N9" s="23">
        <v>9</v>
      </c>
      <c r="O9" s="24">
        <v>203.00033333333332</v>
      </c>
    </row>
    <row r="10" spans="1:17" x14ac:dyDescent="0.3">
      <c r="A10" s="14" t="s">
        <v>37</v>
      </c>
      <c r="B10" s="15" t="s">
        <v>27</v>
      </c>
      <c r="C10" s="16">
        <v>44782</v>
      </c>
      <c r="D10" s="17" t="s">
        <v>32</v>
      </c>
      <c r="E10" s="18">
        <v>195</v>
      </c>
      <c r="F10" s="18">
        <v>197</v>
      </c>
      <c r="G10" s="18">
        <v>196</v>
      </c>
      <c r="H10" s="18"/>
      <c r="I10" s="18"/>
      <c r="J10" s="18"/>
      <c r="K10" s="21">
        <v>3</v>
      </c>
      <c r="L10" s="21">
        <v>588</v>
      </c>
      <c r="M10" s="22">
        <v>196</v>
      </c>
      <c r="N10" s="23">
        <v>3</v>
      </c>
      <c r="O10" s="24">
        <v>199</v>
      </c>
    </row>
    <row r="11" spans="1:17" x14ac:dyDescent="0.3">
      <c r="A11" s="14" t="s">
        <v>62</v>
      </c>
      <c r="B11" s="15" t="s">
        <v>27</v>
      </c>
      <c r="C11" s="16">
        <v>44803</v>
      </c>
      <c r="D11" s="17" t="s">
        <v>33</v>
      </c>
      <c r="E11" s="18">
        <v>195</v>
      </c>
      <c r="F11" s="18">
        <v>196</v>
      </c>
      <c r="G11" s="18">
        <v>199.001</v>
      </c>
      <c r="H11" s="18"/>
      <c r="I11" s="18"/>
      <c r="J11" s="18"/>
      <c r="K11" s="21">
        <v>3</v>
      </c>
      <c r="L11" s="21">
        <v>590.00099999999998</v>
      </c>
      <c r="M11" s="22">
        <v>196.667</v>
      </c>
      <c r="N11" s="23">
        <v>6</v>
      </c>
      <c r="O11" s="24">
        <v>202.667</v>
      </c>
    </row>
    <row r="12" spans="1:17" x14ac:dyDescent="0.3">
      <c r="A12" s="14" t="s">
        <v>37</v>
      </c>
      <c r="B12" s="15" t="s">
        <v>27</v>
      </c>
      <c r="C12" s="16">
        <v>44821</v>
      </c>
      <c r="D12" s="17" t="s">
        <v>32</v>
      </c>
      <c r="E12" s="18">
        <v>191</v>
      </c>
      <c r="F12" s="18">
        <v>193</v>
      </c>
      <c r="G12" s="18">
        <v>192</v>
      </c>
      <c r="H12" s="18">
        <v>191</v>
      </c>
      <c r="I12" s="18"/>
      <c r="J12" s="18"/>
      <c r="K12" s="21">
        <v>4</v>
      </c>
      <c r="L12" s="21">
        <v>767</v>
      </c>
      <c r="M12" s="22">
        <v>191.75</v>
      </c>
      <c r="N12" s="23">
        <v>2</v>
      </c>
      <c r="O12" s="24">
        <v>193.75</v>
      </c>
    </row>
    <row r="13" spans="1:17" x14ac:dyDescent="0.3">
      <c r="A13" s="14" t="s">
        <v>37</v>
      </c>
      <c r="B13" s="15" t="s">
        <v>27</v>
      </c>
      <c r="C13" s="16">
        <v>44822</v>
      </c>
      <c r="D13" s="17" t="s">
        <v>33</v>
      </c>
      <c r="E13" s="18">
        <v>191</v>
      </c>
      <c r="F13" s="18">
        <v>194</v>
      </c>
      <c r="G13" s="18">
        <v>197</v>
      </c>
      <c r="H13" s="18">
        <v>187</v>
      </c>
      <c r="I13" s="18"/>
      <c r="J13" s="18"/>
      <c r="K13" s="21">
        <v>4</v>
      </c>
      <c r="L13" s="21">
        <v>769</v>
      </c>
      <c r="M13" s="22">
        <v>192.25</v>
      </c>
      <c r="N13" s="23">
        <v>3</v>
      </c>
      <c r="O13" s="24">
        <v>195.25</v>
      </c>
    </row>
    <row r="14" spans="1:17" x14ac:dyDescent="0.3">
      <c r="A14" s="14" t="s">
        <v>37</v>
      </c>
      <c r="B14" s="15" t="s">
        <v>27</v>
      </c>
      <c r="C14" s="16">
        <v>44817</v>
      </c>
      <c r="D14" s="17" t="s">
        <v>32</v>
      </c>
      <c r="E14" s="18">
        <v>194</v>
      </c>
      <c r="F14" s="18">
        <v>197</v>
      </c>
      <c r="G14" s="18">
        <v>195</v>
      </c>
      <c r="H14" s="18"/>
      <c r="I14" s="18"/>
      <c r="J14" s="18"/>
      <c r="K14" s="21">
        <v>3</v>
      </c>
      <c r="L14" s="21">
        <v>586</v>
      </c>
      <c r="M14" s="22">
        <v>195.33333333333334</v>
      </c>
      <c r="N14" s="23">
        <v>6</v>
      </c>
      <c r="O14" s="24">
        <v>201.33333333333334</v>
      </c>
    </row>
    <row r="15" spans="1:17" x14ac:dyDescent="0.3">
      <c r="A15" s="14" t="s">
        <v>62</v>
      </c>
      <c r="B15" s="15" t="s">
        <v>27</v>
      </c>
      <c r="C15" s="16">
        <v>44849</v>
      </c>
      <c r="D15" s="17" t="s">
        <v>32</v>
      </c>
      <c r="E15" s="18">
        <v>196</v>
      </c>
      <c r="F15" s="18">
        <v>195</v>
      </c>
      <c r="G15" s="18">
        <v>195</v>
      </c>
      <c r="H15" s="18">
        <v>194</v>
      </c>
      <c r="I15" s="18"/>
      <c r="J15" s="18"/>
      <c r="K15" s="21">
        <v>4</v>
      </c>
      <c r="L15" s="21">
        <v>780</v>
      </c>
      <c r="M15" s="22">
        <v>195</v>
      </c>
      <c r="N15" s="23">
        <v>6</v>
      </c>
      <c r="O15" s="24">
        <v>201</v>
      </c>
    </row>
    <row r="17" spans="11:15" x14ac:dyDescent="0.3">
      <c r="K17" s="8">
        <f>SUM(K2:K16)</f>
        <v>54</v>
      </c>
      <c r="L17" s="8">
        <f>SUM(L2:L16)</f>
        <v>10513.003000000001</v>
      </c>
      <c r="M17" s="7">
        <f>SUM(L17/K17)</f>
        <v>194.68524074074074</v>
      </c>
      <c r="N17" s="8">
        <f>SUM(N2:N16)</f>
        <v>72</v>
      </c>
      <c r="O17" s="12">
        <f>SUM(M17+N17)</f>
        <v>266.68524074074071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5:C5" name="Range1_34"/>
    <protectedRange sqref="D5" name="Range1_1_36"/>
    <protectedRange sqref="E5:J5" name="Range1_3_11"/>
    <protectedRange algorithmName="SHA-512" hashValue="ON39YdpmFHfN9f47KpiRvqrKx0V9+erV1CNkpWzYhW/Qyc6aT8rEyCrvauWSYGZK2ia3o7vd3akF07acHAFpOA==" saltValue="yVW9XmDwTqEnmpSGai0KYg==" spinCount="100000" sqref="B7:C7 E7:J7" name="Range1_4_3"/>
    <protectedRange algorithmName="SHA-512" hashValue="ON39YdpmFHfN9f47KpiRvqrKx0V9+erV1CNkpWzYhW/Qyc6aT8rEyCrvauWSYGZK2ia3o7vd3akF07acHAFpOA==" saltValue="yVW9XmDwTqEnmpSGai0KYg==" spinCount="100000" sqref="D7" name="Range1_1_2_4"/>
    <protectedRange algorithmName="SHA-512" hashValue="ON39YdpmFHfN9f47KpiRvqrKx0V9+erV1CNkpWzYhW/Qyc6aT8rEyCrvauWSYGZK2ia3o7vd3akF07acHAFpOA==" saltValue="yVW9XmDwTqEnmpSGai0KYg==" spinCount="100000" sqref="I8:J9 B8:C9" name="Range1_7"/>
    <protectedRange algorithmName="SHA-512" hashValue="ON39YdpmFHfN9f47KpiRvqrKx0V9+erV1CNkpWzYhW/Qyc6aT8rEyCrvauWSYGZK2ia3o7vd3akF07acHAFpOA==" saltValue="yVW9XmDwTqEnmpSGai0KYg==" spinCount="100000" sqref="D8:D9" name="Range1_1_41"/>
    <protectedRange algorithmName="SHA-512" hashValue="ON39YdpmFHfN9f47KpiRvqrKx0V9+erV1CNkpWzYhW/Qyc6aT8rEyCrvauWSYGZK2ia3o7vd3akF07acHAFpOA==" saltValue="yVW9XmDwTqEnmpSGai0KYg==" spinCount="100000" sqref="E8:H9" name="Range1_3_12"/>
    <protectedRange algorithmName="SHA-512" hashValue="ON39YdpmFHfN9f47KpiRvqrKx0V9+erV1CNkpWzYhW/Qyc6aT8rEyCrvauWSYGZK2ia3o7vd3akF07acHAFpOA==" saltValue="yVW9XmDwTqEnmpSGai0KYg==" spinCount="100000" sqref="B10:C10 E10:J10" name="Range1_6"/>
    <protectedRange algorithmName="SHA-512" hashValue="ON39YdpmFHfN9f47KpiRvqrKx0V9+erV1CNkpWzYhW/Qyc6aT8rEyCrvauWSYGZK2ia3o7vd3akF07acHAFpOA==" saltValue="yVW9XmDwTqEnmpSGai0KYg==" spinCount="100000" sqref="D10" name="Range1_1_9"/>
    <protectedRange algorithmName="SHA-512" hashValue="ON39YdpmFHfN9f47KpiRvqrKx0V9+erV1CNkpWzYhW/Qyc6aT8rEyCrvauWSYGZK2ia3o7vd3akF07acHAFpOA==" saltValue="yVW9XmDwTqEnmpSGai0KYg==" spinCount="100000" sqref="E11:J11 B11:C11" name="Range1_6_1_1_2"/>
    <protectedRange algorithmName="SHA-512" hashValue="ON39YdpmFHfN9f47KpiRvqrKx0V9+erV1CNkpWzYhW/Qyc6aT8rEyCrvauWSYGZK2ia3o7vd3akF07acHAFpOA==" saltValue="yVW9XmDwTqEnmpSGai0KYg==" spinCount="100000" sqref="D11" name="Range1_1_6_1_1_2"/>
    <protectedRange algorithmName="SHA-512" hashValue="ON39YdpmFHfN9f47KpiRvqrKx0V9+erV1CNkpWzYhW/Qyc6aT8rEyCrvauWSYGZK2ia3o7vd3akF07acHAFpOA==" saltValue="yVW9XmDwTqEnmpSGai0KYg==" spinCount="100000" sqref="E12:J14 B12:C14" name="Range1_2_2"/>
    <protectedRange algorithmName="SHA-512" hashValue="ON39YdpmFHfN9f47KpiRvqrKx0V9+erV1CNkpWzYhW/Qyc6aT8rEyCrvauWSYGZK2ia3o7vd3akF07acHAFpOA==" saltValue="yVW9XmDwTqEnmpSGai0KYg==" spinCount="100000" sqref="D12:D14" name="Range1_1_1_3"/>
    <protectedRange sqref="B15:C15 I15:J15" name="Range1_14"/>
    <protectedRange sqref="D15" name="Range1_1_17"/>
    <protectedRange sqref="E15:H15" name="Range1_3_5"/>
  </protectedRanges>
  <conditionalFormatting sqref="E3">
    <cfRule type="top10" dxfId="4165" priority="64" rank="1"/>
  </conditionalFormatting>
  <conditionalFormatting sqref="F3">
    <cfRule type="top10" dxfId="4164" priority="63" rank="1"/>
  </conditionalFormatting>
  <conditionalFormatting sqref="G3">
    <cfRule type="top10" dxfId="4163" priority="62" rank="1"/>
  </conditionalFormatting>
  <conditionalFormatting sqref="H3">
    <cfRule type="top10" dxfId="4162" priority="61" rank="1"/>
  </conditionalFormatting>
  <conditionalFormatting sqref="I3">
    <cfRule type="top10" dxfId="4161" priority="60" rank="1"/>
  </conditionalFormatting>
  <conditionalFormatting sqref="J3">
    <cfRule type="top10" dxfId="4160" priority="59" rank="1"/>
  </conditionalFormatting>
  <conditionalFormatting sqref="E4">
    <cfRule type="top10" dxfId="4159" priority="58" rank="1"/>
  </conditionalFormatting>
  <conditionalFormatting sqref="F4">
    <cfRule type="top10" dxfId="4158" priority="57" rank="1"/>
  </conditionalFormatting>
  <conditionalFormatting sqref="G4">
    <cfRule type="top10" dxfId="4157" priority="56" rank="1"/>
  </conditionalFormatting>
  <conditionalFormatting sqref="H4">
    <cfRule type="top10" dxfId="4156" priority="55" rank="1"/>
  </conditionalFormatting>
  <conditionalFormatting sqref="I4">
    <cfRule type="top10" dxfId="4155" priority="54" rank="1"/>
  </conditionalFormatting>
  <conditionalFormatting sqref="J4">
    <cfRule type="top10" dxfId="4154" priority="53" rank="1"/>
  </conditionalFormatting>
  <conditionalFormatting sqref="F5">
    <cfRule type="top10" dxfId="4153" priority="47" rank="1"/>
  </conditionalFormatting>
  <conditionalFormatting sqref="G5">
    <cfRule type="top10" dxfId="4152" priority="48" rank="1"/>
  </conditionalFormatting>
  <conditionalFormatting sqref="H5">
    <cfRule type="top10" dxfId="4151" priority="49" rank="1"/>
  </conditionalFormatting>
  <conditionalFormatting sqref="I5">
    <cfRule type="top10" dxfId="4150" priority="50" rank="1"/>
  </conditionalFormatting>
  <conditionalFormatting sqref="J5">
    <cfRule type="top10" dxfId="4149" priority="51" rank="1"/>
  </conditionalFormatting>
  <conditionalFormatting sqref="E5">
    <cfRule type="top10" dxfId="4148" priority="52" rank="1"/>
  </conditionalFormatting>
  <conditionalFormatting sqref="E6">
    <cfRule type="top10" dxfId="4147" priority="46" rank="1"/>
  </conditionalFormatting>
  <conditionalFormatting sqref="F6">
    <cfRule type="top10" dxfId="4146" priority="45" rank="1"/>
  </conditionalFormatting>
  <conditionalFormatting sqref="G6">
    <cfRule type="top10" dxfId="4145" priority="44" rank="1"/>
  </conditionalFormatting>
  <conditionalFormatting sqref="H6">
    <cfRule type="top10" dxfId="4144" priority="43" rank="1"/>
  </conditionalFormatting>
  <conditionalFormatting sqref="I6">
    <cfRule type="top10" dxfId="4143" priority="42" rank="1"/>
  </conditionalFormatting>
  <conditionalFormatting sqref="J6">
    <cfRule type="top10" dxfId="4142" priority="41" rank="1"/>
  </conditionalFormatting>
  <conditionalFormatting sqref="F7">
    <cfRule type="top10" dxfId="4141" priority="35" rank="1"/>
  </conditionalFormatting>
  <conditionalFormatting sqref="G7">
    <cfRule type="top10" dxfId="4140" priority="36" rank="1"/>
  </conditionalFormatting>
  <conditionalFormatting sqref="H7">
    <cfRule type="top10" dxfId="4139" priority="37" rank="1"/>
  </conditionalFormatting>
  <conditionalFormatting sqref="I7">
    <cfRule type="top10" dxfId="4138" priority="38" rank="1"/>
  </conditionalFormatting>
  <conditionalFormatting sqref="J7">
    <cfRule type="top10" dxfId="4137" priority="39" rank="1"/>
  </conditionalFormatting>
  <conditionalFormatting sqref="E7">
    <cfRule type="top10" dxfId="4136" priority="40" rank="1"/>
  </conditionalFormatting>
  <conditionalFormatting sqref="E7:J7">
    <cfRule type="cellIs" dxfId="4135" priority="34" operator="equal">
      <formula>200</formula>
    </cfRule>
  </conditionalFormatting>
  <conditionalFormatting sqref="F8:F9">
    <cfRule type="top10" dxfId="4134" priority="31" rank="1"/>
  </conditionalFormatting>
  <conditionalFormatting sqref="I8:I9">
    <cfRule type="top10" dxfId="4133" priority="28" rank="1"/>
    <cfRule type="top10" dxfId="4132" priority="33" rank="1"/>
  </conditionalFormatting>
  <conditionalFormatting sqref="E8:E9">
    <cfRule type="top10" dxfId="4131" priority="32" rank="1"/>
  </conditionalFormatting>
  <conditionalFormatting sqref="G8:G9">
    <cfRule type="top10" dxfId="4130" priority="30" rank="1"/>
  </conditionalFormatting>
  <conditionalFormatting sqref="H8:H9">
    <cfRule type="top10" dxfId="4129" priority="29" rank="1"/>
  </conditionalFormatting>
  <conditionalFormatting sqref="J8:J9">
    <cfRule type="top10" dxfId="4128" priority="27" rank="1"/>
  </conditionalFormatting>
  <conditionalFormatting sqref="E8:J9">
    <cfRule type="cellIs" dxfId="4127" priority="26" operator="greaterThanOrEqual">
      <formula>200</formula>
    </cfRule>
  </conditionalFormatting>
  <conditionalFormatting sqref="I10">
    <cfRule type="top10" dxfId="4126" priority="20" rank="1"/>
  </conditionalFormatting>
  <conditionalFormatting sqref="H10">
    <cfRule type="top10" dxfId="4125" priority="21" rank="1"/>
  </conditionalFormatting>
  <conditionalFormatting sqref="G10">
    <cfRule type="top10" dxfId="4124" priority="22" rank="1"/>
  </conditionalFormatting>
  <conditionalFormatting sqref="F10">
    <cfRule type="top10" dxfId="4123" priority="23" rank="1"/>
  </conditionalFormatting>
  <conditionalFormatting sqref="E10">
    <cfRule type="top10" dxfId="4122" priority="24" rank="1"/>
  </conditionalFormatting>
  <conditionalFormatting sqref="J10">
    <cfRule type="top10" dxfId="4121" priority="25" rank="1"/>
  </conditionalFormatting>
  <conditionalFormatting sqref="E10:J10">
    <cfRule type="cellIs" dxfId="4120" priority="19" operator="equal">
      <formula>200</formula>
    </cfRule>
  </conditionalFormatting>
  <conditionalFormatting sqref="E11">
    <cfRule type="top10" dxfId="4119" priority="18" rank="1"/>
  </conditionalFormatting>
  <conditionalFormatting sqref="F11">
    <cfRule type="top10" dxfId="4118" priority="17" rank="1"/>
  </conditionalFormatting>
  <conditionalFormatting sqref="G11">
    <cfRule type="top10" dxfId="4117" priority="16" rank="1"/>
  </conditionalFormatting>
  <conditionalFormatting sqref="H11">
    <cfRule type="top10" dxfId="4116" priority="15" rank="1"/>
  </conditionalFormatting>
  <conditionalFormatting sqref="I11">
    <cfRule type="top10" dxfId="4115" priority="14" rank="1"/>
  </conditionalFormatting>
  <conditionalFormatting sqref="J11">
    <cfRule type="top10" dxfId="4114" priority="13" rank="1"/>
  </conditionalFormatting>
  <conditionalFormatting sqref="J12:J14">
    <cfRule type="top10" dxfId="4113" priority="7" rank="1"/>
  </conditionalFormatting>
  <conditionalFormatting sqref="I12:I14">
    <cfRule type="top10" dxfId="4112" priority="8" rank="1"/>
  </conditionalFormatting>
  <conditionalFormatting sqref="H12:H14">
    <cfRule type="top10" dxfId="4111" priority="9" rank="1"/>
  </conditionalFormatting>
  <conditionalFormatting sqref="G12:G14">
    <cfRule type="top10" dxfId="4110" priority="10" rank="1"/>
  </conditionalFormatting>
  <conditionalFormatting sqref="F12:F14">
    <cfRule type="top10" dxfId="4109" priority="11" rank="1"/>
  </conditionalFormatting>
  <conditionalFormatting sqref="E12:E14">
    <cfRule type="top10" dxfId="4108" priority="12" rank="1"/>
  </conditionalFormatting>
  <conditionalFormatting sqref="F15">
    <cfRule type="top10" dxfId="4107" priority="1" rank="1"/>
  </conditionalFormatting>
  <conditionalFormatting sqref="G15">
    <cfRule type="top10" dxfId="4106" priority="2" rank="1"/>
  </conditionalFormatting>
  <conditionalFormatting sqref="H15">
    <cfRule type="top10" dxfId="4105" priority="3" rank="1"/>
  </conditionalFormatting>
  <conditionalFormatting sqref="I15">
    <cfRule type="top10" dxfId="4104" priority="4" rank="1"/>
  </conditionalFormatting>
  <conditionalFormatting sqref="J15">
    <cfRule type="top10" dxfId="4103" priority="5" rank="1"/>
  </conditionalFormatting>
  <conditionalFormatting sqref="E15">
    <cfRule type="top10" dxfId="4102" priority="6" rank="1"/>
  </conditionalFormatting>
  <hyperlinks>
    <hyperlink ref="Q1" location="'National Rankings'!A1" display="Back to Ranking" xr:uid="{174DEBF7-A377-436B-BEEE-8F0A42CB1A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6E6ABF-C0D1-4F01-96EC-35D80D5184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065DE-E3C3-46A8-9EF4-66E854392525}">
  <dimension ref="A1:Q7"/>
  <sheetViews>
    <sheetView workbookViewId="0">
      <selection activeCell="A5" sqref="A5:O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211</v>
      </c>
      <c r="C2" s="16">
        <v>44744</v>
      </c>
      <c r="D2" s="17" t="s">
        <v>200</v>
      </c>
      <c r="E2" s="18">
        <v>194.0001</v>
      </c>
      <c r="F2" s="18">
        <v>193.00030000000001</v>
      </c>
      <c r="G2" s="18">
        <v>188.00030000000001</v>
      </c>
      <c r="H2" s="18"/>
      <c r="I2" s="18"/>
      <c r="J2" s="18"/>
      <c r="K2" s="21">
        <v>3</v>
      </c>
      <c r="L2" s="21">
        <v>575.00070000000005</v>
      </c>
      <c r="M2" s="22">
        <v>191.66690000000003</v>
      </c>
      <c r="N2" s="23">
        <v>2</v>
      </c>
      <c r="O2" s="24">
        <v>193.66690000000003</v>
      </c>
    </row>
    <row r="3" spans="1:17" x14ac:dyDescent="0.3">
      <c r="A3" s="14" t="s">
        <v>62</v>
      </c>
      <c r="B3" s="15" t="s">
        <v>211</v>
      </c>
      <c r="C3" s="16">
        <v>44786</v>
      </c>
      <c r="D3" s="17" t="s">
        <v>200</v>
      </c>
      <c r="E3" s="18">
        <v>196.00049999999999</v>
      </c>
      <c r="F3" s="18">
        <v>192.00040000000001</v>
      </c>
      <c r="G3" s="18">
        <v>186.00040000000001</v>
      </c>
      <c r="H3" s="18"/>
      <c r="I3" s="18"/>
      <c r="J3" s="18"/>
      <c r="K3" s="21">
        <v>3</v>
      </c>
      <c r="L3" s="21">
        <v>574.00130000000001</v>
      </c>
      <c r="M3" s="22">
        <v>191.33376666666666</v>
      </c>
      <c r="N3" s="23">
        <v>2</v>
      </c>
      <c r="O3" s="24">
        <v>193.33376666666666</v>
      </c>
    </row>
    <row r="4" spans="1:17" x14ac:dyDescent="0.3">
      <c r="A4" s="14" t="s">
        <v>62</v>
      </c>
      <c r="B4" s="15" t="s">
        <v>211</v>
      </c>
      <c r="C4" s="16">
        <v>44814</v>
      </c>
      <c r="D4" s="17" t="s">
        <v>200</v>
      </c>
      <c r="E4" s="18">
        <v>184.0001</v>
      </c>
      <c r="F4" s="18">
        <v>183.00030000000001</v>
      </c>
      <c r="G4" s="18">
        <v>187.0001</v>
      </c>
      <c r="H4" s="18"/>
      <c r="I4" s="18"/>
      <c r="J4" s="18"/>
      <c r="K4" s="21">
        <v>3</v>
      </c>
      <c r="L4" s="21">
        <v>554.00049999999999</v>
      </c>
      <c r="M4" s="22">
        <v>184.66683333333333</v>
      </c>
      <c r="N4" s="23">
        <v>2</v>
      </c>
      <c r="O4" s="24">
        <v>186.66683333333333</v>
      </c>
    </row>
    <row r="5" spans="1:17" x14ac:dyDescent="0.3">
      <c r="A5" s="14" t="s">
        <v>62</v>
      </c>
      <c r="B5" s="15" t="s">
        <v>211</v>
      </c>
      <c r="C5" s="16">
        <f>'[2]Rylee Dockery'!$C$26</f>
        <v>44849</v>
      </c>
      <c r="D5" s="17" t="str">
        <f>'[2]Rylee Dockery'!$D$26</f>
        <v>Bristol VA-Outdoor</v>
      </c>
      <c r="E5" s="18">
        <v>191.0001</v>
      </c>
      <c r="F5" s="18">
        <v>186.0001</v>
      </c>
      <c r="G5" s="18">
        <v>192.0001</v>
      </c>
      <c r="H5" s="18"/>
      <c r="I5" s="18"/>
      <c r="J5" s="18"/>
      <c r="K5" s="21">
        <v>3</v>
      </c>
      <c r="L5" s="21">
        <v>569.00030000000004</v>
      </c>
      <c r="M5" s="22">
        <v>189.66676666666669</v>
      </c>
      <c r="N5" s="23">
        <v>2</v>
      </c>
      <c r="O5" s="24">
        <v>191.66676666666669</v>
      </c>
    </row>
    <row r="7" spans="1:17" x14ac:dyDescent="0.3">
      <c r="K7" s="8">
        <f>SUM(K2:K6)</f>
        <v>12</v>
      </c>
      <c r="L7" s="8">
        <f>SUM(L2:L6)</f>
        <v>2272.0028000000002</v>
      </c>
      <c r="M7" s="7">
        <f>SUM(L7/K7)</f>
        <v>189.33356666666668</v>
      </c>
      <c r="N7" s="8">
        <f>SUM(N2:N6)</f>
        <v>8</v>
      </c>
      <c r="O7" s="12">
        <f>SUM(M7+N7)</f>
        <v>197.33356666666668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_2"/>
    <protectedRange algorithmName="SHA-512" hashValue="ON39YdpmFHfN9f47KpiRvqrKx0V9+erV1CNkpWzYhW/Qyc6aT8rEyCrvauWSYGZK2ia3o7vd3akF07acHAFpOA==" saltValue="yVW9XmDwTqEnmpSGai0KYg==" spinCount="100000" sqref="D2" name="Range1_1_5_2"/>
    <protectedRange algorithmName="SHA-512" hashValue="ON39YdpmFHfN9f47KpiRvqrKx0V9+erV1CNkpWzYhW/Qyc6aT8rEyCrvauWSYGZK2ia3o7vd3akF07acHAFpOA==" saltValue="yVW9XmDwTqEnmpSGai0KYg==" spinCount="100000" sqref="E3:J3 B3:C3" name="Range1_6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B4:C4 E4:J4" name="Range1_2_2"/>
    <protectedRange algorithmName="SHA-512" hashValue="ON39YdpmFHfN9f47KpiRvqrKx0V9+erV1CNkpWzYhW/Qyc6aT8rEyCrvauWSYGZK2ia3o7vd3akF07acHAFpOA==" saltValue="yVW9XmDwTqEnmpSGai0KYg==" spinCount="100000" sqref="D4" name="Range1_1_1_3"/>
    <protectedRange sqref="I5:J5 B5:C5" name="Range1_14"/>
    <protectedRange sqref="D5" name="Range1_1_17"/>
    <protectedRange sqref="E5:H5" name="Range1_3_5"/>
  </protectedRanges>
  <conditionalFormatting sqref="E2">
    <cfRule type="top10" dxfId="4101" priority="25" rank="1"/>
  </conditionalFormatting>
  <conditionalFormatting sqref="F2">
    <cfRule type="top10" dxfId="4100" priority="24" rank="1"/>
  </conditionalFormatting>
  <conditionalFormatting sqref="G2">
    <cfRule type="top10" dxfId="4099" priority="23" rank="1"/>
  </conditionalFormatting>
  <conditionalFormatting sqref="H2">
    <cfRule type="top10" dxfId="4098" priority="22" rank="1"/>
  </conditionalFormatting>
  <conditionalFormatting sqref="I2">
    <cfRule type="top10" dxfId="4097" priority="21" rank="1"/>
  </conditionalFormatting>
  <conditionalFormatting sqref="J2">
    <cfRule type="top10" dxfId="4096" priority="20" rank="1"/>
  </conditionalFormatting>
  <conditionalFormatting sqref="I3">
    <cfRule type="top10" dxfId="4095" priority="14" rank="1"/>
  </conditionalFormatting>
  <conditionalFormatting sqref="H3">
    <cfRule type="top10" dxfId="4094" priority="15" rank="1"/>
  </conditionalFormatting>
  <conditionalFormatting sqref="G3">
    <cfRule type="top10" dxfId="4093" priority="16" rank="1"/>
  </conditionalFormatting>
  <conditionalFormatting sqref="F3">
    <cfRule type="top10" dxfId="4092" priority="17" rank="1"/>
  </conditionalFormatting>
  <conditionalFormatting sqref="E3">
    <cfRule type="top10" dxfId="4091" priority="18" rank="1"/>
  </conditionalFormatting>
  <conditionalFormatting sqref="J3">
    <cfRule type="top10" dxfId="4090" priority="19" rank="1"/>
  </conditionalFormatting>
  <conditionalFormatting sqref="E3:J3">
    <cfRule type="cellIs" dxfId="4089" priority="13" operator="equal">
      <formula>200</formula>
    </cfRule>
  </conditionalFormatting>
  <conditionalFormatting sqref="J4">
    <cfRule type="top10" dxfId="4088" priority="7" rank="1"/>
  </conditionalFormatting>
  <conditionalFormatting sqref="I4">
    <cfRule type="top10" dxfId="4087" priority="8" rank="1"/>
  </conditionalFormatting>
  <conditionalFormatting sqref="H4">
    <cfRule type="top10" dxfId="4086" priority="9" rank="1"/>
  </conditionalFormatting>
  <conditionalFormatting sqref="G4">
    <cfRule type="top10" dxfId="4085" priority="10" rank="1"/>
  </conditionalFormatting>
  <conditionalFormatting sqref="F4">
    <cfRule type="top10" dxfId="4084" priority="11" rank="1"/>
  </conditionalFormatting>
  <conditionalFormatting sqref="E4">
    <cfRule type="top10" dxfId="4083" priority="12" rank="1"/>
  </conditionalFormatting>
  <conditionalFormatting sqref="F5">
    <cfRule type="top10" dxfId="4082" priority="1" rank="1"/>
  </conditionalFormatting>
  <conditionalFormatting sqref="G5">
    <cfRule type="top10" dxfId="4081" priority="2" rank="1"/>
  </conditionalFormatting>
  <conditionalFormatting sqref="H5">
    <cfRule type="top10" dxfId="4080" priority="3" rank="1"/>
  </conditionalFormatting>
  <conditionalFormatting sqref="I5">
    <cfRule type="top10" dxfId="4079" priority="4" rank="1"/>
  </conditionalFormatting>
  <conditionalFormatting sqref="J5">
    <cfRule type="top10" dxfId="4078" priority="5" rank="1"/>
  </conditionalFormatting>
  <conditionalFormatting sqref="E5">
    <cfRule type="top10" dxfId="4077" priority="6" rank="1"/>
  </conditionalFormatting>
  <hyperlinks>
    <hyperlink ref="Q1" location="'National Rankings'!A1" display="Back to Ranking" xr:uid="{F3748F61-A28C-4A84-9117-358D4A3D7D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2E215F-7673-4258-8F92-BDC7ECD4D22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67708-87BF-4774-9211-56DFCD3193BC}">
  <sheetPr codeName="Sheet18"/>
  <dimension ref="A1:Q9"/>
  <sheetViews>
    <sheetView workbookViewId="0">
      <selection activeCell="A7" sqref="A7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48</v>
      </c>
      <c r="B2" s="15" t="s">
        <v>45</v>
      </c>
      <c r="C2" s="16">
        <v>44635</v>
      </c>
      <c r="D2" s="17" t="s">
        <v>49</v>
      </c>
      <c r="E2" s="18">
        <v>186</v>
      </c>
      <c r="F2" s="18">
        <v>193</v>
      </c>
      <c r="G2" s="18">
        <v>194</v>
      </c>
      <c r="H2" s="18">
        <v>197</v>
      </c>
      <c r="I2" s="18"/>
      <c r="J2" s="18"/>
      <c r="K2" s="21">
        <v>4</v>
      </c>
      <c r="L2" s="21">
        <v>770</v>
      </c>
      <c r="M2" s="22">
        <v>192.5</v>
      </c>
      <c r="N2" s="23">
        <v>3</v>
      </c>
      <c r="O2" s="24">
        <v>195.5</v>
      </c>
    </row>
    <row r="3" spans="1:17" x14ac:dyDescent="0.3">
      <c r="A3" s="14" t="s">
        <v>62</v>
      </c>
      <c r="B3" s="15" t="s">
        <v>45</v>
      </c>
      <c r="C3" s="16">
        <v>44647</v>
      </c>
      <c r="D3" s="17" t="s">
        <v>49</v>
      </c>
      <c r="E3" s="18">
        <v>188</v>
      </c>
      <c r="F3" s="18">
        <v>183</v>
      </c>
      <c r="G3" s="18">
        <v>186</v>
      </c>
      <c r="H3" s="18">
        <v>187</v>
      </c>
      <c r="I3" s="18"/>
      <c r="J3" s="18"/>
      <c r="K3" s="21">
        <v>4</v>
      </c>
      <c r="L3" s="21">
        <v>744</v>
      </c>
      <c r="M3" s="22">
        <v>186</v>
      </c>
      <c r="N3" s="23">
        <v>2</v>
      </c>
      <c r="O3" s="24">
        <v>188</v>
      </c>
    </row>
    <row r="4" spans="1:17" x14ac:dyDescent="0.3">
      <c r="A4" s="14" t="s">
        <v>62</v>
      </c>
      <c r="B4" s="15" t="s">
        <v>45</v>
      </c>
      <c r="C4" s="16">
        <v>44761</v>
      </c>
      <c r="D4" s="17" t="s">
        <v>224</v>
      </c>
      <c r="E4" s="18">
        <v>190</v>
      </c>
      <c r="F4" s="18">
        <v>191</v>
      </c>
      <c r="G4" s="18">
        <v>192</v>
      </c>
      <c r="H4" s="18">
        <v>188</v>
      </c>
      <c r="I4" s="18"/>
      <c r="J4" s="18"/>
      <c r="K4" s="21">
        <v>4</v>
      </c>
      <c r="L4" s="21">
        <v>761</v>
      </c>
      <c r="M4" s="22">
        <v>190.25</v>
      </c>
      <c r="N4" s="23">
        <v>3</v>
      </c>
      <c r="O4" s="24">
        <v>193.25</v>
      </c>
    </row>
    <row r="5" spans="1:17" x14ac:dyDescent="0.3">
      <c r="A5" s="14" t="s">
        <v>62</v>
      </c>
      <c r="B5" s="15" t="s">
        <v>45</v>
      </c>
      <c r="C5" s="16">
        <v>44824</v>
      </c>
      <c r="D5" s="17" t="s">
        <v>49</v>
      </c>
      <c r="E5" s="18">
        <v>194</v>
      </c>
      <c r="F5" s="18">
        <v>190</v>
      </c>
      <c r="G5" s="18">
        <v>194</v>
      </c>
      <c r="H5" s="18">
        <v>189</v>
      </c>
      <c r="I5" s="18"/>
      <c r="J5" s="18"/>
      <c r="K5" s="21">
        <v>4</v>
      </c>
      <c r="L5" s="21">
        <v>767</v>
      </c>
      <c r="M5" s="22">
        <v>191.75</v>
      </c>
      <c r="N5" s="23">
        <v>2</v>
      </c>
      <c r="O5" s="24">
        <v>193.75</v>
      </c>
    </row>
    <row r="6" spans="1:17" x14ac:dyDescent="0.3">
      <c r="A6" s="14" t="s">
        <v>62</v>
      </c>
      <c r="B6" s="15" t="s">
        <v>45</v>
      </c>
      <c r="C6" s="16">
        <v>44829</v>
      </c>
      <c r="D6" s="17" t="s">
        <v>49</v>
      </c>
      <c r="E6" s="18">
        <v>190</v>
      </c>
      <c r="F6" s="18">
        <v>193</v>
      </c>
      <c r="G6" s="18">
        <v>194</v>
      </c>
      <c r="H6" s="18">
        <v>189</v>
      </c>
      <c r="I6" s="18"/>
      <c r="J6" s="18"/>
      <c r="K6" s="21">
        <v>4</v>
      </c>
      <c r="L6" s="21">
        <v>766</v>
      </c>
      <c r="M6" s="22">
        <v>191.5</v>
      </c>
      <c r="N6" s="23">
        <v>13</v>
      </c>
      <c r="O6" s="24">
        <v>204.5</v>
      </c>
    </row>
    <row r="7" spans="1:17" x14ac:dyDescent="0.3">
      <c r="A7" s="14" t="s">
        <v>62</v>
      </c>
      <c r="B7" s="15" t="s">
        <v>45</v>
      </c>
      <c r="C7" s="16">
        <v>44852</v>
      </c>
      <c r="D7" s="17" t="s">
        <v>49</v>
      </c>
      <c r="E7" s="18">
        <v>182</v>
      </c>
      <c r="F7" s="18">
        <v>190</v>
      </c>
      <c r="G7" s="18">
        <v>195</v>
      </c>
      <c r="H7" s="18">
        <v>195</v>
      </c>
      <c r="I7" s="18"/>
      <c r="J7" s="18"/>
      <c r="K7" s="21">
        <v>4</v>
      </c>
      <c r="L7" s="21">
        <v>762</v>
      </c>
      <c r="M7" s="22">
        <v>190.5</v>
      </c>
      <c r="N7" s="23">
        <v>2</v>
      </c>
      <c r="O7" s="24">
        <v>192.5</v>
      </c>
    </row>
    <row r="9" spans="1:17" x14ac:dyDescent="0.3">
      <c r="K9" s="8">
        <f>SUM(K2:K8)</f>
        <v>24</v>
      </c>
      <c r="L9" s="8">
        <f>SUM(L2:L8)</f>
        <v>4570</v>
      </c>
      <c r="M9" s="7">
        <f>SUM(L9/K9)</f>
        <v>190.41666666666666</v>
      </c>
      <c r="N9" s="8">
        <f>SUM(N2:N8)</f>
        <v>25</v>
      </c>
      <c r="O9" s="12">
        <f>SUM(M9+N9)</f>
        <v>215.41666666666666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 I4:J4" name="Range1_7"/>
    <protectedRange algorithmName="SHA-512" hashValue="ON39YdpmFHfN9f47KpiRvqrKx0V9+erV1CNkpWzYhW/Qyc6aT8rEyCrvauWSYGZK2ia3o7vd3akF07acHAFpOA==" saltValue="yVW9XmDwTqEnmpSGai0KYg==" spinCount="100000" sqref="D4" name="Range1_1_41"/>
    <protectedRange algorithmName="SHA-512" hashValue="ON39YdpmFHfN9f47KpiRvqrKx0V9+erV1CNkpWzYhW/Qyc6aT8rEyCrvauWSYGZK2ia3o7vd3akF07acHAFpOA==" saltValue="yVW9XmDwTqEnmpSGai0KYg==" spinCount="100000" sqref="E4:H4" name="Range1_3_12"/>
    <protectedRange algorithmName="SHA-512" hashValue="ON39YdpmFHfN9f47KpiRvqrKx0V9+erV1CNkpWzYhW/Qyc6aT8rEyCrvauWSYGZK2ia3o7vd3akF07acHAFpOA==" saltValue="yVW9XmDwTqEnmpSGai0KYg==" spinCount="100000" sqref="E5:J6 B5:C6" name="Range1_2_2"/>
    <protectedRange algorithmName="SHA-512" hashValue="ON39YdpmFHfN9f47KpiRvqrKx0V9+erV1CNkpWzYhW/Qyc6aT8rEyCrvauWSYGZK2ia3o7vd3akF07acHAFpOA==" saltValue="yVW9XmDwTqEnmpSGai0KYg==" spinCount="100000" sqref="D5:D6" name="Range1_1_1_3"/>
    <protectedRange sqref="B7:C7 I7:J7" name="Range1_14"/>
    <protectedRange sqref="D7" name="Range1_1_17"/>
    <protectedRange sqref="E7:H7" name="Range1_3_5"/>
  </protectedRanges>
  <conditionalFormatting sqref="E2">
    <cfRule type="top10" dxfId="4076" priority="32" rank="1"/>
  </conditionalFormatting>
  <conditionalFormatting sqref="F2">
    <cfRule type="top10" dxfId="4075" priority="31" rank="1"/>
  </conditionalFormatting>
  <conditionalFormatting sqref="G2">
    <cfRule type="top10" dxfId="4074" priority="30" rank="1"/>
  </conditionalFormatting>
  <conditionalFormatting sqref="H2">
    <cfRule type="top10" dxfId="4073" priority="29" rank="1"/>
  </conditionalFormatting>
  <conditionalFormatting sqref="I2">
    <cfRule type="top10" dxfId="4072" priority="28" rank="1"/>
  </conditionalFormatting>
  <conditionalFormatting sqref="J2">
    <cfRule type="top10" dxfId="4071" priority="27" rank="1"/>
  </conditionalFormatting>
  <conditionalFormatting sqref="F3">
    <cfRule type="top10" dxfId="4070" priority="25" rank="1"/>
  </conditionalFormatting>
  <conditionalFormatting sqref="G3">
    <cfRule type="top10" dxfId="4069" priority="24" rank="1"/>
  </conditionalFormatting>
  <conditionalFormatting sqref="H3">
    <cfRule type="top10" dxfId="4068" priority="23" rank="1"/>
  </conditionalFormatting>
  <conditionalFormatting sqref="I3">
    <cfRule type="top10" dxfId="4067" priority="21" rank="1"/>
  </conditionalFormatting>
  <conditionalFormatting sqref="J3">
    <cfRule type="top10" dxfId="4066" priority="22" rank="1"/>
  </conditionalFormatting>
  <conditionalFormatting sqref="E3">
    <cfRule type="top10" dxfId="4065" priority="26" rank="1"/>
  </conditionalFormatting>
  <conditionalFormatting sqref="F4">
    <cfRule type="top10" dxfId="4064" priority="18" rank="1"/>
  </conditionalFormatting>
  <conditionalFormatting sqref="I4">
    <cfRule type="top10" dxfId="4063" priority="15" rank="1"/>
    <cfRule type="top10" dxfId="4062" priority="20" rank="1"/>
  </conditionalFormatting>
  <conditionalFormatting sqref="E4">
    <cfRule type="top10" dxfId="4061" priority="19" rank="1"/>
  </conditionalFormatting>
  <conditionalFormatting sqref="G4">
    <cfRule type="top10" dxfId="4060" priority="17" rank="1"/>
  </conditionalFormatting>
  <conditionalFormatting sqref="H4">
    <cfRule type="top10" dxfId="4059" priority="16" rank="1"/>
  </conditionalFormatting>
  <conditionalFormatting sqref="J4">
    <cfRule type="top10" dxfId="4058" priority="14" rank="1"/>
  </conditionalFormatting>
  <conditionalFormatting sqref="E4:J4">
    <cfRule type="cellIs" dxfId="4057" priority="13" operator="greaterThanOrEqual">
      <formula>200</formula>
    </cfRule>
  </conditionalFormatting>
  <conditionalFormatting sqref="J5:J6">
    <cfRule type="top10" dxfId="4056" priority="7" rank="1"/>
  </conditionalFormatting>
  <conditionalFormatting sqref="I5:I6">
    <cfRule type="top10" dxfId="4055" priority="8" rank="1"/>
  </conditionalFormatting>
  <conditionalFormatting sqref="H5:H6">
    <cfRule type="top10" dxfId="4054" priority="9" rank="1"/>
  </conditionalFormatting>
  <conditionalFormatting sqref="G5:G6">
    <cfRule type="top10" dxfId="4053" priority="10" rank="1"/>
  </conditionalFormatting>
  <conditionalFormatting sqref="F5:F6">
    <cfRule type="top10" dxfId="4052" priority="11" rank="1"/>
  </conditionalFormatting>
  <conditionalFormatting sqref="E5:E6">
    <cfRule type="top10" dxfId="4051" priority="12" rank="1"/>
  </conditionalFormatting>
  <conditionalFormatting sqref="F7">
    <cfRule type="top10" dxfId="4050" priority="1" rank="1"/>
  </conditionalFormatting>
  <conditionalFormatting sqref="G7">
    <cfRule type="top10" dxfId="4049" priority="2" rank="1"/>
  </conditionalFormatting>
  <conditionalFormatting sqref="H7">
    <cfRule type="top10" dxfId="4048" priority="3" rank="1"/>
  </conditionalFormatting>
  <conditionalFormatting sqref="I7">
    <cfRule type="top10" dxfId="4047" priority="4" rank="1"/>
  </conditionalFormatting>
  <conditionalFormatting sqref="J7">
    <cfRule type="top10" dxfId="4046" priority="5" rank="1"/>
  </conditionalFormatting>
  <conditionalFormatting sqref="E7">
    <cfRule type="top10" dxfId="4045" priority="6" rank="1"/>
  </conditionalFormatting>
  <hyperlinks>
    <hyperlink ref="Q1" location="'National Rankings'!A1" display="Back to Ranking" xr:uid="{A0C367DC-5DAE-48C1-81E9-4A30F639E3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0CDC90-8939-451D-807A-E49F6EF147D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7020E-869C-4760-8F96-C6212C258A24}">
  <sheetPr codeName="Sheet108"/>
  <dimension ref="A1:Q9"/>
  <sheetViews>
    <sheetView workbookViewId="0">
      <selection activeCell="A7" sqref="A7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37</v>
      </c>
      <c r="B2" s="15" t="s">
        <v>136</v>
      </c>
      <c r="C2" s="16">
        <v>44689</v>
      </c>
      <c r="D2" s="17" t="s">
        <v>77</v>
      </c>
      <c r="E2" s="18">
        <v>174</v>
      </c>
      <c r="F2" s="18">
        <v>181</v>
      </c>
      <c r="G2" s="18">
        <v>176</v>
      </c>
      <c r="H2" s="18">
        <v>188</v>
      </c>
      <c r="I2" s="18"/>
      <c r="J2" s="18"/>
      <c r="K2" s="21">
        <v>4</v>
      </c>
      <c r="L2" s="21">
        <v>719</v>
      </c>
      <c r="M2" s="22">
        <v>179.75</v>
      </c>
      <c r="N2" s="23">
        <v>2</v>
      </c>
      <c r="O2" s="24">
        <v>181.75</v>
      </c>
    </row>
    <row r="3" spans="1:17" x14ac:dyDescent="0.3">
      <c r="A3" s="43" t="s">
        <v>22</v>
      </c>
      <c r="B3" s="15" t="s">
        <v>136</v>
      </c>
      <c r="C3" s="16">
        <v>44724</v>
      </c>
      <c r="D3" s="17" t="s">
        <v>77</v>
      </c>
      <c r="E3" s="18">
        <v>185</v>
      </c>
      <c r="F3" s="18">
        <v>188</v>
      </c>
      <c r="G3" s="18">
        <v>181</v>
      </c>
      <c r="H3" s="18">
        <v>185</v>
      </c>
      <c r="I3" s="18"/>
      <c r="J3" s="18"/>
      <c r="K3" s="21">
        <v>4</v>
      </c>
      <c r="L3" s="21">
        <v>739</v>
      </c>
      <c r="M3" s="22">
        <v>184.75</v>
      </c>
      <c r="N3" s="23">
        <v>2</v>
      </c>
      <c r="O3" s="24">
        <v>186.75</v>
      </c>
    </row>
    <row r="4" spans="1:17" x14ac:dyDescent="0.3">
      <c r="A4" s="14" t="s">
        <v>37</v>
      </c>
      <c r="B4" s="15" t="s">
        <v>136</v>
      </c>
      <c r="C4" s="16">
        <v>44752</v>
      </c>
      <c r="D4" s="17" t="s">
        <v>77</v>
      </c>
      <c r="E4" s="18">
        <v>170</v>
      </c>
      <c r="F4" s="18">
        <v>182</v>
      </c>
      <c r="G4" s="18">
        <v>187</v>
      </c>
      <c r="H4" s="18">
        <v>178</v>
      </c>
      <c r="I4" s="18"/>
      <c r="J4" s="18"/>
      <c r="K4" s="21">
        <v>4</v>
      </c>
      <c r="L4" s="21">
        <v>717</v>
      </c>
      <c r="M4" s="22">
        <v>179.25</v>
      </c>
      <c r="N4" s="23">
        <v>2</v>
      </c>
      <c r="O4" s="24">
        <v>181.25</v>
      </c>
    </row>
    <row r="5" spans="1:17" x14ac:dyDescent="0.3">
      <c r="A5" s="14" t="s">
        <v>37</v>
      </c>
      <c r="B5" s="15" t="s">
        <v>136</v>
      </c>
      <c r="C5" s="16">
        <v>44787</v>
      </c>
      <c r="D5" s="17" t="s">
        <v>77</v>
      </c>
      <c r="E5" s="18">
        <v>182</v>
      </c>
      <c r="F5" s="18">
        <v>172</v>
      </c>
      <c r="G5" s="18">
        <v>183</v>
      </c>
      <c r="H5" s="18">
        <v>185</v>
      </c>
      <c r="I5" s="18"/>
      <c r="J5" s="18"/>
      <c r="K5" s="21">
        <v>4</v>
      </c>
      <c r="L5" s="21">
        <v>722</v>
      </c>
      <c r="M5" s="22">
        <v>180.5</v>
      </c>
      <c r="N5" s="23">
        <v>2</v>
      </c>
      <c r="O5" s="24">
        <v>182.5</v>
      </c>
    </row>
    <row r="6" spans="1:17" x14ac:dyDescent="0.3">
      <c r="A6" s="14" t="s">
        <v>37</v>
      </c>
      <c r="B6" s="15" t="s">
        <v>136</v>
      </c>
      <c r="C6" s="16">
        <v>44815</v>
      </c>
      <c r="D6" s="17" t="s">
        <v>77</v>
      </c>
      <c r="E6" s="18">
        <v>182</v>
      </c>
      <c r="F6" s="18">
        <v>178</v>
      </c>
      <c r="G6" s="18">
        <v>178</v>
      </c>
      <c r="H6" s="18">
        <v>182</v>
      </c>
      <c r="I6" s="18">
        <v>191</v>
      </c>
      <c r="J6" s="18">
        <v>171</v>
      </c>
      <c r="K6" s="21">
        <v>6</v>
      </c>
      <c r="L6" s="21">
        <v>1082</v>
      </c>
      <c r="M6" s="22">
        <v>180.33333333333334</v>
      </c>
      <c r="N6" s="23">
        <v>6</v>
      </c>
      <c r="O6" s="24">
        <v>186.33333333333334</v>
      </c>
    </row>
    <row r="7" spans="1:17" x14ac:dyDescent="0.3">
      <c r="A7" s="14" t="s">
        <v>62</v>
      </c>
      <c r="B7" s="15" t="s">
        <v>136</v>
      </c>
      <c r="C7" s="16">
        <v>44813</v>
      </c>
      <c r="D7" s="17" t="s">
        <v>77</v>
      </c>
      <c r="E7" s="18">
        <v>182</v>
      </c>
      <c r="F7" s="18">
        <v>182</v>
      </c>
      <c r="G7" s="18">
        <v>184</v>
      </c>
      <c r="H7" s="18">
        <v>186</v>
      </c>
      <c r="I7" s="18"/>
      <c r="J7" s="18"/>
      <c r="K7" s="21">
        <v>4</v>
      </c>
      <c r="L7" s="21">
        <v>734</v>
      </c>
      <c r="M7" s="22">
        <v>183.5</v>
      </c>
      <c r="N7" s="23">
        <v>2</v>
      </c>
      <c r="O7" s="24">
        <v>185.5</v>
      </c>
    </row>
    <row r="9" spans="1:17" x14ac:dyDescent="0.3">
      <c r="K9" s="8">
        <f>SUM(K2:K8)</f>
        <v>26</v>
      </c>
      <c r="L9" s="8">
        <f>SUM(L2:L8)</f>
        <v>4713</v>
      </c>
      <c r="M9" s="7">
        <f>SUM(L9/K9)</f>
        <v>181.26923076923077</v>
      </c>
      <c r="N9" s="8">
        <f>SUM(N2:N8)</f>
        <v>16</v>
      </c>
      <c r="O9" s="12">
        <f>SUM(M9+N9)</f>
        <v>197.26923076923077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5"/>
    <protectedRange algorithmName="SHA-512" hashValue="ON39YdpmFHfN9f47KpiRvqrKx0V9+erV1CNkpWzYhW/Qyc6aT8rEyCrvauWSYGZK2ia3o7vd3akF07acHAFpOA==" saltValue="yVW9XmDwTqEnmpSGai0KYg==" spinCount="100000" sqref="D2" name="Range1_1_10"/>
    <protectedRange sqref="B3:C3 E3:J3" name="Range1_4_2"/>
    <protectedRange sqref="D3" name="Range1_1_1_3"/>
    <protectedRange algorithmName="SHA-512" hashValue="ON39YdpmFHfN9f47KpiRvqrKx0V9+erV1CNkpWzYhW/Qyc6aT8rEyCrvauWSYGZK2ia3o7vd3akF07acHAFpOA==" saltValue="yVW9XmDwTqEnmpSGai0KYg==" spinCount="100000" sqref="I4:J4 B4:C4" name="Range1_7"/>
    <protectedRange algorithmName="SHA-512" hashValue="ON39YdpmFHfN9f47KpiRvqrKx0V9+erV1CNkpWzYhW/Qyc6aT8rEyCrvauWSYGZK2ia3o7vd3akF07acHAFpOA==" saltValue="yVW9XmDwTqEnmpSGai0KYg==" spinCount="100000" sqref="D4" name="Range1_1_41"/>
    <protectedRange algorithmName="SHA-512" hashValue="ON39YdpmFHfN9f47KpiRvqrKx0V9+erV1CNkpWzYhW/Qyc6aT8rEyCrvauWSYGZK2ia3o7vd3akF07acHAFpOA==" saltValue="yVW9XmDwTqEnmpSGai0KYg==" spinCount="100000" sqref="E4:H4" name="Range1_3_12"/>
    <protectedRange algorithmName="SHA-512" hashValue="ON39YdpmFHfN9f47KpiRvqrKx0V9+erV1CNkpWzYhW/Qyc6aT8rEyCrvauWSYGZK2ia3o7vd3akF07acHAFpOA==" saltValue="yVW9XmDwTqEnmpSGai0KYg==" spinCount="100000" sqref="B5:C5 E5:J5" name="Range1_7_1"/>
    <protectedRange algorithmName="SHA-512" hashValue="ON39YdpmFHfN9f47KpiRvqrKx0V9+erV1CNkpWzYhW/Qyc6aT8rEyCrvauWSYGZK2ia3o7vd3akF07acHAFpOA==" saltValue="yVW9XmDwTqEnmpSGai0KYg==" spinCount="100000" sqref="D5" name="Range1_1_10_1"/>
    <protectedRange algorithmName="SHA-512" hashValue="ON39YdpmFHfN9f47KpiRvqrKx0V9+erV1CNkpWzYhW/Qyc6aT8rEyCrvauWSYGZK2ia3o7vd3akF07acHAFpOA==" saltValue="yVW9XmDwTqEnmpSGai0KYg==" spinCount="100000" sqref="B6:C6 E6:J6" name="Range1_2_2"/>
    <protectedRange algorithmName="SHA-512" hashValue="ON39YdpmFHfN9f47KpiRvqrKx0V9+erV1CNkpWzYhW/Qyc6aT8rEyCrvauWSYGZK2ia3o7vd3akF07acHAFpOA==" saltValue="yVW9XmDwTqEnmpSGai0KYg==" spinCount="100000" sqref="D6" name="Range1_1_1_3_1"/>
    <protectedRange sqref="B7:C7 E7:J7" name="Range1_15_1"/>
    <protectedRange sqref="D7" name="Range1_1_18"/>
  </protectedRanges>
  <conditionalFormatting sqref="E2">
    <cfRule type="top10" dxfId="4044" priority="39" rank="1"/>
  </conditionalFormatting>
  <conditionalFormatting sqref="F2">
    <cfRule type="top10" dxfId="4043" priority="38" rank="1"/>
  </conditionalFormatting>
  <conditionalFormatting sqref="G2">
    <cfRule type="top10" dxfId="4042" priority="37" rank="1"/>
  </conditionalFormatting>
  <conditionalFormatting sqref="H2">
    <cfRule type="top10" dxfId="4041" priority="36" rank="1"/>
  </conditionalFormatting>
  <conditionalFormatting sqref="I2">
    <cfRule type="top10" dxfId="4040" priority="35" rank="1"/>
  </conditionalFormatting>
  <conditionalFormatting sqref="J2">
    <cfRule type="top10" dxfId="4039" priority="34" rank="1"/>
  </conditionalFormatting>
  <conditionalFormatting sqref="E3">
    <cfRule type="top10" dxfId="4038" priority="28" rank="1"/>
  </conditionalFormatting>
  <conditionalFormatting sqref="F3">
    <cfRule type="top10" dxfId="4037" priority="29" rank="1"/>
  </conditionalFormatting>
  <conditionalFormatting sqref="G3">
    <cfRule type="top10" dxfId="4036" priority="30" rank="1"/>
  </conditionalFormatting>
  <conditionalFormatting sqref="H3">
    <cfRule type="top10" dxfId="4035" priority="31" rank="1"/>
  </conditionalFormatting>
  <conditionalFormatting sqref="I3">
    <cfRule type="top10" dxfId="4034" priority="32" rank="1"/>
  </conditionalFormatting>
  <conditionalFormatting sqref="J3">
    <cfRule type="top10" dxfId="4033" priority="33" rank="1"/>
  </conditionalFormatting>
  <conditionalFormatting sqref="F4">
    <cfRule type="top10" dxfId="4032" priority="25" rank="1"/>
  </conditionalFormatting>
  <conditionalFormatting sqref="I4">
    <cfRule type="top10" dxfId="4031" priority="22" rank="1"/>
    <cfRule type="top10" dxfId="4030" priority="27" rank="1"/>
  </conditionalFormatting>
  <conditionalFormatting sqref="E4">
    <cfRule type="top10" dxfId="4029" priority="26" rank="1"/>
  </conditionalFormatting>
  <conditionalFormatting sqref="G4">
    <cfRule type="top10" dxfId="4028" priority="24" rank="1"/>
  </conditionalFormatting>
  <conditionalFormatting sqref="H4">
    <cfRule type="top10" dxfId="4027" priority="23" rank="1"/>
  </conditionalFormatting>
  <conditionalFormatting sqref="J4">
    <cfRule type="top10" dxfId="4026" priority="21" rank="1"/>
  </conditionalFormatting>
  <conditionalFormatting sqref="E4:J4">
    <cfRule type="cellIs" dxfId="4025" priority="20" operator="greaterThanOrEqual">
      <formula>200</formula>
    </cfRule>
  </conditionalFormatting>
  <conditionalFormatting sqref="E5:J5">
    <cfRule type="cellIs" dxfId="4024" priority="19" operator="equal">
      <formula>200</formula>
    </cfRule>
  </conditionalFormatting>
  <conditionalFormatting sqref="F5">
    <cfRule type="top10" dxfId="4023" priority="13" rank="1"/>
  </conditionalFormatting>
  <conditionalFormatting sqref="G5">
    <cfRule type="top10" dxfId="4022" priority="14" rank="1"/>
  </conditionalFormatting>
  <conditionalFormatting sqref="H5">
    <cfRule type="top10" dxfId="4021" priority="15" rank="1"/>
  </conditionalFormatting>
  <conditionalFormatting sqref="I5">
    <cfRule type="top10" dxfId="4020" priority="16" rank="1"/>
  </conditionalFormatting>
  <conditionalFormatting sqref="J5">
    <cfRule type="top10" dxfId="4019" priority="17" rank="1"/>
  </conditionalFormatting>
  <conditionalFormatting sqref="E5">
    <cfRule type="top10" dxfId="4018" priority="18" rank="1"/>
  </conditionalFormatting>
  <conditionalFormatting sqref="J6">
    <cfRule type="top10" dxfId="4017" priority="7" rank="1"/>
  </conditionalFormatting>
  <conditionalFormatting sqref="I6">
    <cfRule type="top10" dxfId="4016" priority="8" rank="1"/>
  </conditionalFormatting>
  <conditionalFormatting sqref="H6">
    <cfRule type="top10" dxfId="4015" priority="9" rank="1"/>
  </conditionalFormatting>
  <conditionalFormatting sqref="G6">
    <cfRule type="top10" dxfId="4014" priority="10" rank="1"/>
  </conditionalFormatting>
  <conditionalFormatting sqref="F6">
    <cfRule type="top10" dxfId="4013" priority="11" rank="1"/>
  </conditionalFormatting>
  <conditionalFormatting sqref="E6">
    <cfRule type="top10" dxfId="4012" priority="12" rank="1"/>
  </conditionalFormatting>
  <conditionalFormatting sqref="J7">
    <cfRule type="top10" dxfId="4011" priority="1" rank="1"/>
  </conditionalFormatting>
  <conditionalFormatting sqref="I7">
    <cfRule type="top10" dxfId="4010" priority="2" rank="1"/>
  </conditionalFormatting>
  <conditionalFormatting sqref="H7">
    <cfRule type="top10" dxfId="4009" priority="3" rank="1"/>
  </conditionalFormatting>
  <conditionalFormatting sqref="G7">
    <cfRule type="top10" dxfId="4008" priority="4" rank="1"/>
  </conditionalFormatting>
  <conditionalFormatting sqref="F7">
    <cfRule type="top10" dxfId="4007" priority="5" rank="1"/>
  </conditionalFormatting>
  <conditionalFormatting sqref="E7">
    <cfRule type="top10" dxfId="4006" priority="6" rank="1"/>
  </conditionalFormatting>
  <hyperlinks>
    <hyperlink ref="Q1" location="'National Rankings'!A1" display="Back to Ranking" xr:uid="{F4E9169B-549A-48B2-A7F7-4C7B75A1687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FAAB4F-8F17-42D6-A2C6-E62F16BF57D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683FD-93FF-4931-BA70-EF0F35434264}">
  <sheetPr codeName="Sheet109"/>
  <dimension ref="A1:Q4"/>
  <sheetViews>
    <sheetView workbookViewId="0">
      <selection activeCell="A3" sqref="A3:XFD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52" t="s">
        <v>167</v>
      </c>
      <c r="C2" s="53">
        <v>44698</v>
      </c>
      <c r="D2" s="54" t="s">
        <v>49</v>
      </c>
      <c r="E2" s="55">
        <v>195</v>
      </c>
      <c r="F2" s="55">
        <v>197</v>
      </c>
      <c r="G2" s="55">
        <v>190</v>
      </c>
      <c r="H2" s="55">
        <v>191</v>
      </c>
      <c r="I2" s="55"/>
      <c r="J2" s="55"/>
      <c r="K2" s="56">
        <v>4</v>
      </c>
      <c r="L2" s="56">
        <v>773</v>
      </c>
      <c r="M2" s="57">
        <v>193.25</v>
      </c>
      <c r="N2" s="58">
        <v>6</v>
      </c>
      <c r="O2" s="59">
        <v>199.25</v>
      </c>
    </row>
    <row r="3" spans="1:17" x14ac:dyDescent="0.3">
      <c r="A3" s="60"/>
      <c r="B3" s="30"/>
      <c r="C3" s="31"/>
      <c r="D3" s="32"/>
      <c r="E3" s="33"/>
      <c r="F3" s="33"/>
      <c r="G3" s="33"/>
      <c r="H3" s="33"/>
      <c r="I3" s="33"/>
      <c r="J3" s="33"/>
      <c r="K3" s="34"/>
      <c r="L3" s="34"/>
      <c r="M3" s="35"/>
      <c r="N3" s="36"/>
      <c r="O3" s="37"/>
    </row>
    <row r="4" spans="1:17" x14ac:dyDescent="0.3">
      <c r="K4" s="8">
        <f>SUM(K2:K3)</f>
        <v>4</v>
      </c>
      <c r="L4" s="8">
        <f>SUM(L2:L3)</f>
        <v>773</v>
      </c>
      <c r="M4" s="7">
        <f>SUM(L4/K4)</f>
        <v>193.25</v>
      </c>
      <c r="N4" s="8">
        <f>SUM(N2:N3)</f>
        <v>6</v>
      </c>
      <c r="O4" s="12">
        <f>SUM(M4+N4)</f>
        <v>199.25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3:J3 B3:C3" name="Range1_32_1"/>
    <protectedRange algorithmName="SHA-512" hashValue="ON39YdpmFHfN9f47KpiRvqrKx0V9+erV1CNkpWzYhW/Qyc6aT8rEyCrvauWSYGZK2ia3o7vd3akF07acHAFpOA==" saltValue="yVW9XmDwTqEnmpSGai0KYg==" spinCount="100000" sqref="D3" name="Range1_1_32_1"/>
    <protectedRange sqref="E2:J2 B2:C2" name="Range1_4_2_1"/>
    <protectedRange sqref="D2" name="Range1_1_1_3_1"/>
  </protectedRanges>
  <conditionalFormatting sqref="E3:J3">
    <cfRule type="cellIs" dxfId="4005" priority="14" operator="equal">
      <formula>200</formula>
    </cfRule>
  </conditionalFormatting>
  <conditionalFormatting sqref="E2">
    <cfRule type="top10" dxfId="4004" priority="1" rank="1"/>
  </conditionalFormatting>
  <conditionalFormatting sqref="F2">
    <cfRule type="top10" dxfId="4003" priority="2" rank="1"/>
  </conditionalFormatting>
  <conditionalFormatting sqref="G2">
    <cfRule type="top10" dxfId="4002" priority="3" rank="1"/>
  </conditionalFormatting>
  <conditionalFormatting sqref="H2">
    <cfRule type="top10" dxfId="4001" priority="4" rank="1"/>
  </conditionalFormatting>
  <conditionalFormatting sqref="I2">
    <cfRule type="top10" dxfId="4000" priority="5" rank="1"/>
  </conditionalFormatting>
  <conditionalFormatting sqref="J2">
    <cfRule type="top10" dxfId="3999" priority="6" rank="1"/>
  </conditionalFormatting>
  <conditionalFormatting sqref="F3">
    <cfRule type="top10" dxfId="3998" priority="107" rank="1"/>
  </conditionalFormatting>
  <conditionalFormatting sqref="G3">
    <cfRule type="top10" dxfId="3997" priority="108" rank="1"/>
  </conditionalFormatting>
  <conditionalFormatting sqref="H3">
    <cfRule type="top10" dxfId="3996" priority="109" rank="1"/>
  </conditionalFormatting>
  <conditionalFormatting sqref="I3">
    <cfRule type="top10" dxfId="3995" priority="110" rank="1"/>
  </conditionalFormatting>
  <conditionalFormatting sqref="J3">
    <cfRule type="top10" dxfId="3994" priority="111" rank="1"/>
  </conditionalFormatting>
  <conditionalFormatting sqref="E3">
    <cfRule type="top10" dxfId="3993" priority="112" rank="1"/>
  </conditionalFormatting>
  <hyperlinks>
    <hyperlink ref="Q1" location="'National Rankings'!A1" display="Back to Ranking" xr:uid="{63DE7397-20EF-4D8B-A394-E6B27C7FE5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4E31F8-7283-4451-BFEE-898C32C2239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04E0E-B8A2-4BBC-9446-B80663006F04}">
  <dimension ref="A1:Q6"/>
  <sheetViews>
    <sheetView workbookViewId="0">
      <selection activeCell="A3" sqref="A3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226</v>
      </c>
      <c r="C2" s="16">
        <v>44765</v>
      </c>
      <c r="D2" s="17" t="s">
        <v>133</v>
      </c>
      <c r="E2" s="18">
        <v>194</v>
      </c>
      <c r="F2" s="18">
        <v>195</v>
      </c>
      <c r="G2" s="18">
        <v>199.001</v>
      </c>
      <c r="H2" s="18">
        <v>195</v>
      </c>
      <c r="I2" s="18">
        <v>199</v>
      </c>
      <c r="J2" s="18">
        <v>196</v>
      </c>
      <c r="K2" s="21">
        <v>6</v>
      </c>
      <c r="L2" s="21">
        <v>1178.001</v>
      </c>
      <c r="M2" s="22">
        <v>196.33349999999999</v>
      </c>
      <c r="N2" s="23">
        <v>8</v>
      </c>
      <c r="O2" s="24">
        <v>204.33349999999999</v>
      </c>
    </row>
    <row r="3" spans="1:17" x14ac:dyDescent="0.3">
      <c r="A3" s="14" t="s">
        <v>62</v>
      </c>
      <c r="B3" s="15" t="s">
        <v>226</v>
      </c>
      <c r="C3" s="16">
        <v>44800</v>
      </c>
      <c r="D3" s="17" t="s">
        <v>133</v>
      </c>
      <c r="E3" s="18">
        <v>198</v>
      </c>
      <c r="F3" s="18">
        <v>200</v>
      </c>
      <c r="G3" s="18">
        <v>198.001</v>
      </c>
      <c r="H3" s="18">
        <v>199</v>
      </c>
      <c r="I3" s="18"/>
      <c r="J3" s="18"/>
      <c r="K3" s="21">
        <v>4</v>
      </c>
      <c r="L3" s="21">
        <v>795.00099999999998</v>
      </c>
      <c r="M3" s="22">
        <v>198.75024999999999</v>
      </c>
      <c r="N3" s="23">
        <v>11</v>
      </c>
      <c r="O3" s="24">
        <v>209.75024999999999</v>
      </c>
    </row>
    <row r="4" spans="1:17" x14ac:dyDescent="0.3">
      <c r="A4" s="14" t="s">
        <v>62</v>
      </c>
      <c r="B4" s="15" t="s">
        <v>226</v>
      </c>
      <c r="C4" s="16">
        <v>44828</v>
      </c>
      <c r="D4" s="17" t="s">
        <v>133</v>
      </c>
      <c r="E4" s="18">
        <v>191</v>
      </c>
      <c r="F4" s="18">
        <v>194</v>
      </c>
      <c r="G4" s="18">
        <v>192</v>
      </c>
      <c r="H4" s="18">
        <v>197</v>
      </c>
      <c r="I4" s="18">
        <v>196</v>
      </c>
      <c r="J4" s="18">
        <v>198</v>
      </c>
      <c r="K4" s="21">
        <v>6</v>
      </c>
      <c r="L4" s="21">
        <v>1168</v>
      </c>
      <c r="M4" s="22">
        <v>194.66666666666666</v>
      </c>
      <c r="N4" s="23">
        <v>4</v>
      </c>
      <c r="O4" s="24">
        <v>198.66666666666666</v>
      </c>
    </row>
    <row r="6" spans="1:17" x14ac:dyDescent="0.3">
      <c r="K6" s="8">
        <f>SUM(K2:K5)</f>
        <v>16</v>
      </c>
      <c r="L6" s="8">
        <f>SUM(L2:L5)</f>
        <v>3141.002</v>
      </c>
      <c r="M6" s="7">
        <f>SUM(L6/K6)</f>
        <v>196.312625</v>
      </c>
      <c r="N6" s="8">
        <f>SUM(N2:N5)</f>
        <v>23</v>
      </c>
      <c r="O6" s="12">
        <f>SUM(M6+N6)</f>
        <v>219.312625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2"/>
    <protectedRange algorithmName="SHA-512" hashValue="ON39YdpmFHfN9f47KpiRvqrKx0V9+erV1CNkpWzYhW/Qyc6aT8rEyCrvauWSYGZK2ia3o7vd3akF07acHAFpOA==" saltValue="yVW9XmDwTqEnmpSGai0KYg==" spinCount="100000" sqref="D2" name="Range1_1_10"/>
    <protectedRange algorithmName="SHA-512" hashValue="ON39YdpmFHfN9f47KpiRvqrKx0V9+erV1CNkpWzYhW/Qyc6aT8rEyCrvauWSYGZK2ia3o7vd3akF07acHAFpOA==" saltValue="yVW9XmDwTqEnmpSGai0KYg==" spinCount="100000" sqref="E2:H2" name="Range1_3_4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1_3"/>
    <protectedRange algorithmName="SHA-512" hashValue="ON39YdpmFHfN9f47KpiRvqrKx0V9+erV1CNkpWzYhW/Qyc6aT8rEyCrvauWSYGZK2ia3o7vd3akF07acHAFpOA==" saltValue="yVW9XmDwTqEnmpSGai0KYg==" spinCount="100000" sqref="E4:J4 B4:C4" name="Range1_4_3"/>
    <protectedRange algorithmName="SHA-512" hashValue="ON39YdpmFHfN9f47KpiRvqrKx0V9+erV1CNkpWzYhW/Qyc6aT8rEyCrvauWSYGZK2ia3o7vd3akF07acHAFpOA==" saltValue="yVW9XmDwTqEnmpSGai0KYg==" spinCount="100000" sqref="D4" name="Range1_1_2_3"/>
  </protectedRanges>
  <conditionalFormatting sqref="I2">
    <cfRule type="top10" dxfId="3992" priority="13" rank="1"/>
  </conditionalFormatting>
  <conditionalFormatting sqref="E2">
    <cfRule type="top10" dxfId="3991" priority="14" rank="1"/>
  </conditionalFormatting>
  <conditionalFormatting sqref="G2">
    <cfRule type="top10" dxfId="3990" priority="15" rank="1"/>
  </conditionalFormatting>
  <conditionalFormatting sqref="H2">
    <cfRule type="top10" dxfId="3989" priority="16" rank="1"/>
  </conditionalFormatting>
  <conditionalFormatting sqref="J2">
    <cfRule type="top10" dxfId="3988" priority="17" rank="1"/>
  </conditionalFormatting>
  <conditionalFormatting sqref="F2">
    <cfRule type="top10" dxfId="3987" priority="18" rank="1"/>
  </conditionalFormatting>
  <conditionalFormatting sqref="J3">
    <cfRule type="top10" dxfId="3986" priority="7" rank="1"/>
  </conditionalFormatting>
  <conditionalFormatting sqref="I3">
    <cfRule type="top10" dxfId="3985" priority="8" rank="1"/>
  </conditionalFormatting>
  <conditionalFormatting sqref="H3">
    <cfRule type="top10" dxfId="3984" priority="9" rank="1"/>
  </conditionalFormatting>
  <conditionalFormatting sqref="G3">
    <cfRule type="top10" dxfId="3983" priority="10" rank="1"/>
  </conditionalFormatting>
  <conditionalFormatting sqref="F3">
    <cfRule type="top10" dxfId="3982" priority="11" rank="1"/>
  </conditionalFormatting>
  <conditionalFormatting sqref="E3">
    <cfRule type="top10" dxfId="3981" priority="12" rank="1"/>
  </conditionalFormatting>
  <conditionalFormatting sqref="E4">
    <cfRule type="top10" dxfId="3980" priority="6" rank="1"/>
  </conditionalFormatting>
  <conditionalFormatting sqref="F4">
    <cfRule type="top10" dxfId="3979" priority="5" rank="1"/>
  </conditionalFormatting>
  <conditionalFormatting sqref="G4">
    <cfRule type="top10" dxfId="3978" priority="4" rank="1"/>
  </conditionalFormatting>
  <conditionalFormatting sqref="H4">
    <cfRule type="top10" dxfId="3977" priority="3" rank="1"/>
  </conditionalFormatting>
  <conditionalFormatting sqref="I4">
    <cfRule type="top10" dxfId="3976" priority="2" rank="1"/>
  </conditionalFormatting>
  <conditionalFormatting sqref="J4">
    <cfRule type="top10" dxfId="3975" priority="1" rank="1"/>
  </conditionalFormatting>
  <hyperlinks>
    <hyperlink ref="Q1" location="'National Rankings'!A1" display="Back to Ranking" xr:uid="{01B7810F-900B-452C-A776-FEA45649153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DCC84B-761D-43DB-9CB2-ACDBDD7D551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B85B9-72AE-4AE8-A8B7-D99D8EA7F16C}"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212</v>
      </c>
      <c r="C2" s="16">
        <v>44744</v>
      </c>
      <c r="D2" s="17" t="s">
        <v>200</v>
      </c>
      <c r="E2" s="18">
        <v>193.00020000000001</v>
      </c>
      <c r="F2" s="18">
        <v>195.00020000000001</v>
      </c>
      <c r="G2" s="18">
        <v>193.00040000000001</v>
      </c>
      <c r="H2" s="18"/>
      <c r="I2" s="18"/>
      <c r="J2" s="18"/>
      <c r="K2" s="21">
        <v>3</v>
      </c>
      <c r="L2" s="21">
        <v>581.00080000000003</v>
      </c>
      <c r="M2" s="22">
        <v>193.66693333333333</v>
      </c>
      <c r="N2" s="23">
        <v>2</v>
      </c>
      <c r="O2" s="24">
        <v>195.66693333333333</v>
      </c>
    </row>
    <row r="3" spans="1:17" x14ac:dyDescent="0.3">
      <c r="A3" s="14" t="s">
        <v>37</v>
      </c>
      <c r="B3" s="15" t="s">
        <v>212</v>
      </c>
      <c r="C3" s="16">
        <v>44807</v>
      </c>
      <c r="D3" s="17" t="s">
        <v>241</v>
      </c>
      <c r="E3" s="18">
        <v>200</v>
      </c>
      <c r="F3" s="18">
        <v>197</v>
      </c>
      <c r="G3" s="18">
        <v>198</v>
      </c>
      <c r="H3" s="18">
        <v>195</v>
      </c>
      <c r="I3" s="18">
        <v>199</v>
      </c>
      <c r="J3" s="18">
        <v>197</v>
      </c>
      <c r="K3" s="21">
        <v>6</v>
      </c>
      <c r="L3" s="21">
        <v>1186</v>
      </c>
      <c r="M3" s="22">
        <v>197.66666666666666</v>
      </c>
      <c r="N3" s="23">
        <v>4</v>
      </c>
      <c r="O3" s="24">
        <v>201.66666666666666</v>
      </c>
    </row>
    <row r="5" spans="1:17" x14ac:dyDescent="0.3">
      <c r="K5" s="8">
        <f>SUM(K2:K4)</f>
        <v>9</v>
      </c>
      <c r="L5" s="8">
        <f>SUM(L2:L4)</f>
        <v>1767.0008</v>
      </c>
      <c r="M5" s="7">
        <f>SUM(L5/K5)</f>
        <v>196.33342222222223</v>
      </c>
      <c r="N5" s="8">
        <f>SUM(N2:N4)</f>
        <v>6</v>
      </c>
      <c r="O5" s="12">
        <f>SUM(M5+N5)</f>
        <v>202.33342222222223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7_2_1"/>
    <protectedRange algorithmName="SHA-512" hashValue="ON39YdpmFHfN9f47KpiRvqrKx0V9+erV1CNkpWzYhW/Qyc6aT8rEyCrvauWSYGZK2ia3o7vd3akF07acHAFpOA==" saltValue="yVW9XmDwTqEnmpSGai0KYg==" spinCount="100000" sqref="D2" name="Range1_1_5_2_1"/>
    <protectedRange algorithmName="SHA-512" hashValue="ON39YdpmFHfN9f47KpiRvqrKx0V9+erV1CNkpWzYhW/Qyc6aT8rEyCrvauWSYGZK2ia3o7vd3akF07acHAFpOA==" saltValue="yVW9XmDwTqEnmpSGai0KYg==" spinCount="100000" sqref="E3:J3 B3:C3" name="Range1_21"/>
    <protectedRange algorithmName="SHA-512" hashValue="ON39YdpmFHfN9f47KpiRvqrKx0V9+erV1CNkpWzYhW/Qyc6aT8rEyCrvauWSYGZK2ia3o7vd3akF07acHAFpOA==" saltValue="yVW9XmDwTqEnmpSGai0KYg==" spinCount="100000" sqref="D3" name="Range1_1_9"/>
  </protectedRanges>
  <conditionalFormatting sqref="E2">
    <cfRule type="top10" dxfId="3974" priority="12" rank="1"/>
  </conditionalFormatting>
  <conditionalFormatting sqref="F2">
    <cfRule type="top10" dxfId="3973" priority="11" rank="1"/>
  </conditionalFormatting>
  <conditionalFormatting sqref="G2">
    <cfRule type="top10" dxfId="3972" priority="10" rank="1"/>
  </conditionalFormatting>
  <conditionalFormatting sqref="H2">
    <cfRule type="top10" dxfId="3971" priority="9" rank="1"/>
  </conditionalFormatting>
  <conditionalFormatting sqref="I2">
    <cfRule type="top10" dxfId="3970" priority="8" rank="1"/>
  </conditionalFormatting>
  <conditionalFormatting sqref="J2">
    <cfRule type="top10" dxfId="3969" priority="7" rank="1"/>
  </conditionalFormatting>
  <conditionalFormatting sqref="J3">
    <cfRule type="top10" dxfId="3968" priority="1" rank="1"/>
  </conditionalFormatting>
  <conditionalFormatting sqref="I3">
    <cfRule type="top10" dxfId="3967" priority="2" rank="1"/>
  </conditionalFormatting>
  <conditionalFormatting sqref="H3">
    <cfRule type="top10" dxfId="3966" priority="3" rank="1"/>
  </conditionalFormatting>
  <conditionalFormatting sqref="G3">
    <cfRule type="top10" dxfId="3965" priority="4" rank="1"/>
  </conditionalFormatting>
  <conditionalFormatting sqref="F3">
    <cfRule type="top10" dxfId="3964" priority="5" rank="1"/>
  </conditionalFormatting>
  <conditionalFormatting sqref="E3">
    <cfRule type="top10" dxfId="3963" priority="6" rank="1"/>
  </conditionalFormatting>
  <hyperlinks>
    <hyperlink ref="Q1" location="'National Rankings'!A1" display="Back to Ranking" xr:uid="{1AF2176F-3F13-43F3-9758-ED079539E8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81A912-1284-48FD-AEF8-FA35EEA230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E731B-0A46-4771-A3B6-8B4265ECEF56}">
  <dimension ref="A1:Q4"/>
  <sheetViews>
    <sheetView workbookViewId="0">
      <selection activeCell="B28" sqref="B2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232</v>
      </c>
      <c r="C2" s="16">
        <v>44786</v>
      </c>
      <c r="D2" s="17" t="s">
        <v>200</v>
      </c>
      <c r="E2" s="18">
        <v>191.00040000000001</v>
      </c>
      <c r="F2" s="18">
        <v>194.00049999999999</v>
      </c>
      <c r="G2" s="18">
        <v>191.00020000000001</v>
      </c>
      <c r="H2" s="18"/>
      <c r="I2" s="18"/>
      <c r="J2" s="18"/>
      <c r="K2" s="21">
        <v>3</v>
      </c>
      <c r="L2" s="21">
        <v>576.00109999999995</v>
      </c>
      <c r="M2" s="22">
        <v>192.00036666666665</v>
      </c>
      <c r="N2" s="23">
        <v>2</v>
      </c>
      <c r="O2" s="24">
        <v>194.00036666666665</v>
      </c>
    </row>
    <row r="4" spans="1:17" x14ac:dyDescent="0.3">
      <c r="K4" s="8">
        <f>SUM(K2:K3)</f>
        <v>3</v>
      </c>
      <c r="L4" s="8">
        <f>SUM(L2:L3)</f>
        <v>576.00109999999995</v>
      </c>
      <c r="M4" s="7">
        <f>SUM(L4/K4)</f>
        <v>192.00036666666665</v>
      </c>
      <c r="N4" s="8">
        <f>SUM(N2:N3)</f>
        <v>2</v>
      </c>
      <c r="O4" s="12">
        <f>SUM(M4+N4)</f>
        <v>194.00036666666665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10"/>
  </protectedRanges>
  <conditionalFormatting sqref="E2:J2">
    <cfRule type="cellIs" dxfId="3962" priority="1" operator="equal">
      <formula>200</formula>
    </cfRule>
  </conditionalFormatting>
  <conditionalFormatting sqref="F2">
    <cfRule type="top10" dxfId="3961" priority="2" rank="1"/>
  </conditionalFormatting>
  <conditionalFormatting sqref="G2">
    <cfRule type="top10" dxfId="3960" priority="3" rank="1"/>
  </conditionalFormatting>
  <conditionalFormatting sqref="H2">
    <cfRule type="top10" dxfId="3959" priority="4" rank="1"/>
  </conditionalFormatting>
  <conditionalFormatting sqref="I2">
    <cfRule type="top10" dxfId="3958" priority="5" rank="1"/>
  </conditionalFormatting>
  <conditionalFormatting sqref="J2">
    <cfRule type="top10" dxfId="3957" priority="6" rank="1"/>
  </conditionalFormatting>
  <conditionalFormatting sqref="E2">
    <cfRule type="top10" dxfId="3956" priority="7" rank="1"/>
  </conditionalFormatting>
  <hyperlinks>
    <hyperlink ref="Q1" location="'National Rankings'!A1" display="Back to Ranking" xr:uid="{6CD25770-B9B3-4413-92FA-DED2920B37C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96E1A7-FFC6-45DD-8A5B-5673349F45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E31D8-6E18-4252-B2D2-F835369F62CE}">
  <dimension ref="A1:Q6"/>
  <sheetViews>
    <sheetView workbookViewId="0">
      <selection activeCell="A4" sqref="A4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272</v>
      </c>
      <c r="C2" s="16">
        <v>44846</v>
      </c>
      <c r="D2" s="17" t="s">
        <v>79</v>
      </c>
      <c r="E2" s="18">
        <v>192</v>
      </c>
      <c r="F2" s="18">
        <v>198.001</v>
      </c>
      <c r="G2" s="18">
        <v>196</v>
      </c>
      <c r="H2" s="18">
        <v>197</v>
      </c>
      <c r="I2" s="18"/>
      <c r="J2" s="18"/>
      <c r="K2" s="21">
        <v>4</v>
      </c>
      <c r="L2" s="21">
        <v>783.00099999999998</v>
      </c>
      <c r="M2" s="22">
        <v>195.75024999999999</v>
      </c>
      <c r="N2" s="23">
        <v>4</v>
      </c>
      <c r="O2" s="24">
        <v>199.75024999999999</v>
      </c>
    </row>
    <row r="3" spans="1:17" x14ac:dyDescent="0.3">
      <c r="A3" s="14" t="s">
        <v>62</v>
      </c>
      <c r="B3" s="15" t="s">
        <v>272</v>
      </c>
      <c r="C3" s="16">
        <v>44853</v>
      </c>
      <c r="D3" s="17" t="s">
        <v>79</v>
      </c>
      <c r="E3" s="18">
        <v>189</v>
      </c>
      <c r="F3" s="18">
        <v>186</v>
      </c>
      <c r="G3" s="18">
        <v>195</v>
      </c>
      <c r="H3" s="18">
        <v>198.001</v>
      </c>
      <c r="I3" s="18"/>
      <c r="J3" s="18"/>
      <c r="K3" s="21">
        <v>4</v>
      </c>
      <c r="L3" s="21">
        <v>768.00099999999998</v>
      </c>
      <c r="M3" s="22">
        <v>192.00024999999999</v>
      </c>
      <c r="N3" s="23">
        <v>4</v>
      </c>
      <c r="O3" s="24">
        <v>196.00024999999999</v>
      </c>
    </row>
    <row r="4" spans="1:17" x14ac:dyDescent="0.3">
      <c r="A4" s="14" t="s">
        <v>62</v>
      </c>
      <c r="B4" s="15" t="s">
        <v>272</v>
      </c>
      <c r="C4" s="16">
        <v>44867</v>
      </c>
      <c r="D4" s="17" t="s">
        <v>79</v>
      </c>
      <c r="E4" s="18">
        <v>199</v>
      </c>
      <c r="F4" s="18">
        <v>195</v>
      </c>
      <c r="G4" s="18">
        <v>194</v>
      </c>
      <c r="H4" s="18">
        <v>196</v>
      </c>
      <c r="I4" s="18"/>
      <c r="J4" s="18"/>
      <c r="K4" s="21">
        <v>4</v>
      </c>
      <c r="L4" s="21">
        <v>784</v>
      </c>
      <c r="M4" s="22">
        <v>196</v>
      </c>
      <c r="N4" s="23">
        <v>2</v>
      </c>
      <c r="O4" s="24">
        <v>198</v>
      </c>
    </row>
    <row r="6" spans="1:17" x14ac:dyDescent="0.3">
      <c r="K6" s="8">
        <f>SUM(K2:K5)</f>
        <v>12</v>
      </c>
      <c r="L6" s="8">
        <f>SUM(L2:L5)</f>
        <v>2335.002</v>
      </c>
      <c r="M6" s="7">
        <f>SUM(L6/K6)</f>
        <v>194.58349999999999</v>
      </c>
      <c r="N6" s="8">
        <f>SUM(N2:N5)</f>
        <v>10</v>
      </c>
      <c r="O6" s="12">
        <f>SUM(M6+N6)</f>
        <v>204.58349999999999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5_1"/>
    <protectedRange algorithmName="SHA-512" hashValue="ON39YdpmFHfN9f47KpiRvqrKx0V9+erV1CNkpWzYhW/Qyc6aT8rEyCrvauWSYGZK2ia3o7vd3akF07acHAFpOA==" saltValue="yVW9XmDwTqEnmpSGai0KYg==" spinCount="100000" sqref="D2" name="Range1_1_2_17_1"/>
    <protectedRange algorithmName="SHA-512" hashValue="ON39YdpmFHfN9f47KpiRvqrKx0V9+erV1CNkpWzYhW/Qyc6aT8rEyCrvauWSYGZK2ia3o7vd3akF07acHAFpOA==" saltValue="yVW9XmDwTqEnmpSGai0KYg==" spinCount="100000" sqref="I3:J3 B3:C3" name="Range1_75"/>
    <protectedRange algorithmName="SHA-512" hashValue="ON39YdpmFHfN9f47KpiRvqrKx0V9+erV1CNkpWzYhW/Qyc6aT8rEyCrvauWSYGZK2ia3o7vd3akF07acHAFpOA==" saltValue="yVW9XmDwTqEnmpSGai0KYg==" spinCount="100000" sqref="D3" name="Range1_1_21"/>
    <protectedRange algorithmName="SHA-512" hashValue="ON39YdpmFHfN9f47KpiRvqrKx0V9+erV1CNkpWzYhW/Qyc6aT8rEyCrvauWSYGZK2ia3o7vd3akF07acHAFpOA==" saltValue="yVW9XmDwTqEnmpSGai0KYg==" spinCount="100000" sqref="E3:H3" name="Range1_3_18"/>
    <protectedRange algorithmName="SHA-512" hashValue="ON39YdpmFHfN9f47KpiRvqrKx0V9+erV1CNkpWzYhW/Qyc6aT8rEyCrvauWSYGZK2ia3o7vd3akF07acHAFpOA==" saltValue="yVW9XmDwTqEnmpSGai0KYg==" spinCount="100000" sqref="I4:J4 B4:C4" name="Range1_12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3"/>
  </protectedRanges>
  <conditionalFormatting sqref="E2">
    <cfRule type="top10" dxfId="6657" priority="17" rank="1"/>
  </conditionalFormatting>
  <conditionalFormatting sqref="F2">
    <cfRule type="top10" dxfId="6656" priority="18" rank="1"/>
  </conditionalFormatting>
  <conditionalFormatting sqref="G2">
    <cfRule type="top10" dxfId="6655" priority="19" rank="1"/>
  </conditionalFormatting>
  <conditionalFormatting sqref="H2">
    <cfRule type="top10" dxfId="6654" priority="20" rank="1"/>
  </conditionalFormatting>
  <conditionalFormatting sqref="I2">
    <cfRule type="top10" dxfId="6653" priority="21" rank="1"/>
  </conditionalFormatting>
  <conditionalFormatting sqref="J2">
    <cfRule type="top10" dxfId="6652" priority="22" rank="1"/>
  </conditionalFormatting>
  <conditionalFormatting sqref="F3">
    <cfRule type="top10" dxfId="6651" priority="14" rank="1"/>
  </conditionalFormatting>
  <conditionalFormatting sqref="I3">
    <cfRule type="top10" dxfId="6650" priority="11" rank="1"/>
    <cfRule type="top10" dxfId="6649" priority="16" rank="1"/>
  </conditionalFormatting>
  <conditionalFormatting sqref="E3">
    <cfRule type="top10" dxfId="6648" priority="15" rank="1"/>
  </conditionalFormatting>
  <conditionalFormatting sqref="G3">
    <cfRule type="top10" dxfId="6647" priority="13" rank="1"/>
  </conditionalFormatting>
  <conditionalFormatting sqref="H3">
    <cfRule type="top10" dxfId="6646" priority="12" rank="1"/>
  </conditionalFormatting>
  <conditionalFormatting sqref="J3">
    <cfRule type="top10" dxfId="6645" priority="10" rank="1"/>
  </conditionalFormatting>
  <conditionalFormatting sqref="E3:J3">
    <cfRule type="cellIs" dxfId="6644" priority="9" operator="greaterThanOrEqual">
      <formula>200</formula>
    </cfRule>
  </conditionalFormatting>
  <conditionalFormatting sqref="F4">
    <cfRule type="top10" dxfId="6643" priority="6" rank="1"/>
  </conditionalFormatting>
  <conditionalFormatting sqref="I4">
    <cfRule type="top10" dxfId="6642" priority="3" rank="1"/>
    <cfRule type="top10" dxfId="6641" priority="8" rank="1"/>
  </conditionalFormatting>
  <conditionalFormatting sqref="E4">
    <cfRule type="top10" dxfId="6640" priority="7" rank="1"/>
  </conditionalFormatting>
  <conditionalFormatting sqref="G4">
    <cfRule type="top10" dxfId="6639" priority="5" rank="1"/>
  </conditionalFormatting>
  <conditionalFormatting sqref="H4">
    <cfRule type="top10" dxfId="6638" priority="4" rank="1"/>
  </conditionalFormatting>
  <conditionalFormatting sqref="J4">
    <cfRule type="top10" dxfId="6637" priority="2" rank="1"/>
  </conditionalFormatting>
  <conditionalFormatting sqref="E4:J4">
    <cfRule type="cellIs" dxfId="6636" priority="1" operator="greaterThanOrEqual">
      <formula>200</formula>
    </cfRule>
  </conditionalFormatting>
  <hyperlinks>
    <hyperlink ref="Q1" location="'National Rankings'!A1" display="Back to Ranking" xr:uid="{2919FC13-A279-4BBB-BEDF-F86F10354FC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BDD5B7-10B2-40C6-AF21-58B67A3D089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A019-E59F-48A8-BC93-2E0A2541B5A2}">
  <sheetPr codeName="Sheet110"/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51" t="s">
        <v>168</v>
      </c>
      <c r="C2" s="50">
        <v>44702</v>
      </c>
      <c r="D2" s="49" t="s">
        <v>61</v>
      </c>
      <c r="E2" s="48">
        <v>191</v>
      </c>
      <c r="F2" s="48">
        <v>183</v>
      </c>
      <c r="G2" s="48">
        <v>191</v>
      </c>
      <c r="H2" s="48">
        <v>185</v>
      </c>
      <c r="I2" s="48"/>
      <c r="J2" s="48"/>
      <c r="K2" s="47">
        <v>4</v>
      </c>
      <c r="L2" s="47">
        <v>750</v>
      </c>
      <c r="M2" s="46">
        <v>187.5</v>
      </c>
      <c r="N2" s="45">
        <v>2</v>
      </c>
      <c r="O2" s="44">
        <v>189.5</v>
      </c>
    </row>
    <row r="3" spans="1:17" x14ac:dyDescent="0.3">
      <c r="A3" s="14" t="s">
        <v>62</v>
      </c>
      <c r="B3" s="15" t="s">
        <v>168</v>
      </c>
      <c r="C3" s="16">
        <v>44849</v>
      </c>
      <c r="D3" s="17" t="s">
        <v>61</v>
      </c>
      <c r="E3" s="18">
        <v>186</v>
      </c>
      <c r="F3" s="18">
        <v>183</v>
      </c>
      <c r="G3" s="18">
        <v>182</v>
      </c>
      <c r="H3" s="18">
        <v>181</v>
      </c>
      <c r="I3" s="18"/>
      <c r="J3" s="18"/>
      <c r="K3" s="21">
        <v>4</v>
      </c>
      <c r="L3" s="21">
        <v>732</v>
      </c>
      <c r="M3" s="22">
        <v>183</v>
      </c>
      <c r="N3" s="23">
        <v>2</v>
      </c>
      <c r="O3" s="24">
        <v>185</v>
      </c>
    </row>
    <row r="4" spans="1:17" x14ac:dyDescent="0.3">
      <c r="A4" s="60"/>
      <c r="B4" s="30"/>
      <c r="C4" s="31"/>
      <c r="D4" s="32"/>
      <c r="E4" s="33"/>
      <c r="F4" s="33"/>
      <c r="G4" s="33"/>
      <c r="H4" s="33"/>
      <c r="I4" s="33"/>
      <c r="J4" s="33"/>
      <c r="K4" s="34"/>
      <c r="L4" s="34"/>
      <c r="M4" s="35"/>
      <c r="N4" s="36"/>
      <c r="O4" s="37"/>
    </row>
    <row r="5" spans="1:17" x14ac:dyDescent="0.3">
      <c r="K5" s="8">
        <f>SUM(K2:K4)</f>
        <v>8</v>
      </c>
      <c r="L5" s="8">
        <f>SUM(L2:L4)</f>
        <v>1482</v>
      </c>
      <c r="M5" s="7">
        <f>SUM(L5/K5)</f>
        <v>185.25</v>
      </c>
      <c r="N5" s="8">
        <f>SUM(N2:N4)</f>
        <v>4</v>
      </c>
      <c r="O5" s="12">
        <f>SUM(M5+N5)</f>
        <v>189.25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4:J4 B4:C4" name="Range1_32_1"/>
    <protectedRange algorithmName="SHA-512" hashValue="ON39YdpmFHfN9f47KpiRvqrKx0V9+erV1CNkpWzYhW/Qyc6aT8rEyCrvauWSYGZK2ia3o7vd3akF07acHAFpOA==" saltValue="yVW9XmDwTqEnmpSGai0KYg==" spinCount="100000" sqref="D4" name="Range1_1_32_1"/>
    <protectedRange sqref="B2:C2 E2:J2" name="Range1_4_2_2"/>
    <protectedRange sqref="D2" name="Range1_1_1_3_2"/>
    <protectedRange sqref="E3:J3 B3:C3" name="Range1_15"/>
    <protectedRange sqref="D3" name="Range1_1_18"/>
  </protectedRanges>
  <conditionalFormatting sqref="E4:J4">
    <cfRule type="cellIs" dxfId="3955" priority="19" operator="equal">
      <formula>200</formula>
    </cfRule>
  </conditionalFormatting>
  <conditionalFormatting sqref="F4">
    <cfRule type="top10" dxfId="3954" priority="20" rank="1"/>
  </conditionalFormatting>
  <conditionalFormatting sqref="G4">
    <cfRule type="top10" dxfId="3953" priority="21" rank="1"/>
  </conditionalFormatting>
  <conditionalFormatting sqref="H4">
    <cfRule type="top10" dxfId="3952" priority="22" rank="1"/>
  </conditionalFormatting>
  <conditionalFormatting sqref="I4">
    <cfRule type="top10" dxfId="3951" priority="23" rank="1"/>
  </conditionalFormatting>
  <conditionalFormatting sqref="J4">
    <cfRule type="top10" dxfId="3950" priority="24" rank="1"/>
  </conditionalFormatting>
  <conditionalFormatting sqref="E4">
    <cfRule type="top10" dxfId="3949" priority="25" rank="1"/>
  </conditionalFormatting>
  <conditionalFormatting sqref="E2">
    <cfRule type="top10" dxfId="3948" priority="7" rank="1"/>
  </conditionalFormatting>
  <conditionalFormatting sqref="F2">
    <cfRule type="top10" dxfId="3947" priority="8" rank="1"/>
  </conditionalFormatting>
  <conditionalFormatting sqref="G2">
    <cfRule type="top10" dxfId="3946" priority="9" rank="1"/>
  </conditionalFormatting>
  <conditionalFormatting sqref="H2">
    <cfRule type="top10" dxfId="3945" priority="10" rank="1"/>
  </conditionalFormatting>
  <conditionalFormatting sqref="I2">
    <cfRule type="top10" dxfId="3944" priority="11" rank="1"/>
  </conditionalFormatting>
  <conditionalFormatting sqref="J2">
    <cfRule type="top10" dxfId="3943" priority="12" rank="1"/>
  </conditionalFormatting>
  <conditionalFormatting sqref="J3">
    <cfRule type="top10" dxfId="3942" priority="1" rank="1"/>
  </conditionalFormatting>
  <conditionalFormatting sqref="I3">
    <cfRule type="top10" dxfId="3941" priority="2" rank="1"/>
  </conditionalFormatting>
  <conditionalFormatting sqref="H3">
    <cfRule type="top10" dxfId="3940" priority="3" rank="1"/>
  </conditionalFormatting>
  <conditionalFormatting sqref="G3">
    <cfRule type="top10" dxfId="3939" priority="4" rank="1"/>
  </conditionalFormatting>
  <conditionalFormatting sqref="F3">
    <cfRule type="top10" dxfId="3938" priority="5" rank="1"/>
  </conditionalFormatting>
  <conditionalFormatting sqref="E3">
    <cfRule type="top10" dxfId="3937" priority="6" rank="1"/>
  </conditionalFormatting>
  <hyperlinks>
    <hyperlink ref="Q1" location="'National Rankings'!A1" display="Back to Ranking" xr:uid="{76F083EA-77A0-49C2-8940-A19025A7D5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7E6EE5-2131-443C-8664-74772E2ADA9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425F-50C3-4C63-907A-77A4209AD54C}">
  <dimension ref="A1:Q17"/>
  <sheetViews>
    <sheetView workbookViewId="0">
      <selection activeCell="A15" sqref="A15:O1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213</v>
      </c>
      <c r="C2" s="16">
        <v>44747</v>
      </c>
      <c r="D2" s="17" t="s">
        <v>195</v>
      </c>
      <c r="E2" s="18">
        <v>191</v>
      </c>
      <c r="F2" s="18">
        <v>195</v>
      </c>
      <c r="G2" s="18">
        <v>194</v>
      </c>
      <c r="H2" s="18"/>
      <c r="I2" s="18"/>
      <c r="J2" s="18"/>
      <c r="K2" s="21">
        <v>3</v>
      </c>
      <c r="L2" s="21">
        <v>580</v>
      </c>
      <c r="M2" s="22">
        <v>193.33333333333334</v>
      </c>
      <c r="N2" s="23">
        <v>6</v>
      </c>
      <c r="O2" s="24">
        <v>199.33333333333334</v>
      </c>
    </row>
    <row r="3" spans="1:17" x14ac:dyDescent="0.3">
      <c r="A3" s="14" t="s">
        <v>62</v>
      </c>
      <c r="B3" s="15" t="s">
        <v>213</v>
      </c>
      <c r="C3" s="16">
        <v>44761</v>
      </c>
      <c r="D3" s="17" t="s">
        <v>195</v>
      </c>
      <c r="E3" s="18">
        <v>192</v>
      </c>
      <c r="F3" s="18">
        <v>196</v>
      </c>
      <c r="G3" s="18">
        <v>199</v>
      </c>
      <c r="H3" s="18"/>
      <c r="I3" s="18"/>
      <c r="J3" s="18"/>
      <c r="K3" s="21">
        <v>3</v>
      </c>
      <c r="L3" s="21">
        <v>587</v>
      </c>
      <c r="M3" s="22">
        <v>195.66666666666666</v>
      </c>
      <c r="N3" s="23">
        <v>4</v>
      </c>
      <c r="O3" s="24">
        <v>199.66666666666666</v>
      </c>
    </row>
    <row r="4" spans="1:17" x14ac:dyDescent="0.3">
      <c r="A4" s="14" t="s">
        <v>62</v>
      </c>
      <c r="B4" s="15" t="s">
        <v>213</v>
      </c>
      <c r="C4" s="16">
        <v>44763</v>
      </c>
      <c r="D4" s="17" t="s">
        <v>195</v>
      </c>
      <c r="E4" s="18">
        <v>197</v>
      </c>
      <c r="F4" s="18">
        <v>195</v>
      </c>
      <c r="G4" s="18">
        <v>196</v>
      </c>
      <c r="H4" s="18">
        <v>198</v>
      </c>
      <c r="I4" s="18">
        <v>191</v>
      </c>
      <c r="J4" s="18">
        <v>198</v>
      </c>
      <c r="K4" s="21">
        <v>6</v>
      </c>
      <c r="L4" s="21">
        <v>1175</v>
      </c>
      <c r="M4" s="22">
        <v>195.83333333333334</v>
      </c>
      <c r="N4" s="23">
        <v>4</v>
      </c>
      <c r="O4" s="24">
        <v>199.83333333333334</v>
      </c>
    </row>
    <row r="5" spans="1:17" x14ac:dyDescent="0.3">
      <c r="A5" s="14" t="s">
        <v>62</v>
      </c>
      <c r="B5" s="15" t="s">
        <v>213</v>
      </c>
      <c r="C5" s="16">
        <v>44768</v>
      </c>
      <c r="D5" s="17" t="s">
        <v>195</v>
      </c>
      <c r="E5" s="18">
        <v>192</v>
      </c>
      <c r="F5" s="18">
        <v>199</v>
      </c>
      <c r="G5" s="18">
        <v>197</v>
      </c>
      <c r="H5" s="18"/>
      <c r="I5" s="18"/>
      <c r="J5" s="18"/>
      <c r="K5" s="21">
        <v>3</v>
      </c>
      <c r="L5" s="21">
        <v>588</v>
      </c>
      <c r="M5" s="22">
        <v>196</v>
      </c>
      <c r="N5" s="23">
        <v>5</v>
      </c>
      <c r="O5" s="24">
        <v>201</v>
      </c>
    </row>
    <row r="6" spans="1:17" x14ac:dyDescent="0.3">
      <c r="A6" s="14" t="s">
        <v>62</v>
      </c>
      <c r="B6" s="15" t="s">
        <v>213</v>
      </c>
      <c r="C6" s="16">
        <v>44775</v>
      </c>
      <c r="D6" s="17" t="s">
        <v>195</v>
      </c>
      <c r="E6" s="18">
        <v>196</v>
      </c>
      <c r="F6" s="18">
        <v>195.001</v>
      </c>
      <c r="G6" s="18">
        <v>194</v>
      </c>
      <c r="H6" s="18"/>
      <c r="I6" s="18"/>
      <c r="J6" s="18"/>
      <c r="K6" s="21">
        <v>3</v>
      </c>
      <c r="L6" s="21">
        <v>585.00099999999998</v>
      </c>
      <c r="M6" s="22">
        <v>195.00033333333332</v>
      </c>
      <c r="N6" s="23">
        <v>6</v>
      </c>
      <c r="O6" s="24">
        <v>201.00033333333332</v>
      </c>
    </row>
    <row r="7" spans="1:17" x14ac:dyDescent="0.3">
      <c r="A7" s="14" t="s">
        <v>62</v>
      </c>
      <c r="B7" s="15" t="s">
        <v>213</v>
      </c>
      <c r="C7" s="16">
        <v>44789</v>
      </c>
      <c r="D7" s="17" t="s">
        <v>229</v>
      </c>
      <c r="E7" s="18">
        <v>197</v>
      </c>
      <c r="F7" s="18">
        <v>198</v>
      </c>
      <c r="G7" s="18">
        <v>196</v>
      </c>
      <c r="H7" s="18"/>
      <c r="I7" s="18"/>
      <c r="J7" s="18"/>
      <c r="K7" s="21">
        <v>3</v>
      </c>
      <c r="L7" s="21">
        <v>591</v>
      </c>
      <c r="M7" s="22">
        <v>197</v>
      </c>
      <c r="N7" s="23">
        <v>6</v>
      </c>
      <c r="O7" s="24">
        <v>203</v>
      </c>
    </row>
    <row r="8" spans="1:17" x14ac:dyDescent="0.3">
      <c r="A8" s="14" t="s">
        <v>37</v>
      </c>
      <c r="B8" s="15" t="s">
        <v>213</v>
      </c>
      <c r="C8" s="16">
        <v>44807</v>
      </c>
      <c r="D8" s="17" t="s">
        <v>241</v>
      </c>
      <c r="E8" s="18">
        <v>194</v>
      </c>
      <c r="F8" s="18">
        <v>196</v>
      </c>
      <c r="G8" s="18">
        <v>193</v>
      </c>
      <c r="H8" s="18">
        <v>196</v>
      </c>
      <c r="I8" s="18">
        <v>197</v>
      </c>
      <c r="J8" s="18">
        <v>194</v>
      </c>
      <c r="K8" s="21">
        <v>6</v>
      </c>
      <c r="L8" s="21">
        <v>1170</v>
      </c>
      <c r="M8" s="22">
        <v>195</v>
      </c>
      <c r="N8" s="23">
        <v>4</v>
      </c>
      <c r="O8" s="24">
        <v>199</v>
      </c>
    </row>
    <row r="9" spans="1:17" x14ac:dyDescent="0.3">
      <c r="A9" s="14" t="s">
        <v>62</v>
      </c>
      <c r="B9" s="15" t="s">
        <v>213</v>
      </c>
      <c r="C9" s="16">
        <v>44782</v>
      </c>
      <c r="D9" s="17" t="s">
        <v>242</v>
      </c>
      <c r="E9" s="18">
        <v>199.001</v>
      </c>
      <c r="F9" s="18">
        <v>194</v>
      </c>
      <c r="G9" s="18">
        <v>193</v>
      </c>
      <c r="H9" s="18"/>
      <c r="I9" s="18"/>
      <c r="J9" s="18"/>
      <c r="K9" s="21">
        <v>3</v>
      </c>
      <c r="L9" s="21">
        <v>586.00099999999998</v>
      </c>
      <c r="M9" s="22">
        <v>195.33366666666666</v>
      </c>
      <c r="N9" s="23">
        <v>6</v>
      </c>
      <c r="O9" s="24">
        <v>201.33366666666666</v>
      </c>
    </row>
    <row r="10" spans="1:17" x14ac:dyDescent="0.3">
      <c r="A10" s="14" t="s">
        <v>62</v>
      </c>
      <c r="B10" s="15" t="s">
        <v>213</v>
      </c>
      <c r="C10" s="16">
        <v>44796</v>
      </c>
      <c r="D10" s="17" t="s">
        <v>242</v>
      </c>
      <c r="E10" s="18">
        <v>193</v>
      </c>
      <c r="F10" s="18">
        <v>192</v>
      </c>
      <c r="G10" s="18">
        <v>193</v>
      </c>
      <c r="H10" s="18"/>
      <c r="I10" s="18"/>
      <c r="J10" s="18"/>
      <c r="K10" s="21">
        <v>3</v>
      </c>
      <c r="L10" s="21">
        <v>578</v>
      </c>
      <c r="M10" s="22">
        <v>192.66666666666666</v>
      </c>
      <c r="N10" s="23">
        <v>4</v>
      </c>
      <c r="O10" s="24">
        <v>196.66666666666666</v>
      </c>
    </row>
    <row r="11" spans="1:17" x14ac:dyDescent="0.3">
      <c r="A11" s="14" t="s">
        <v>62</v>
      </c>
      <c r="B11" s="15" t="s">
        <v>213</v>
      </c>
      <c r="C11" s="16">
        <v>44824</v>
      </c>
      <c r="D11" s="17" t="s">
        <v>257</v>
      </c>
      <c r="E11" s="18">
        <v>197</v>
      </c>
      <c r="F11" s="18">
        <v>200</v>
      </c>
      <c r="G11" s="18">
        <v>198.001</v>
      </c>
      <c r="H11" s="18"/>
      <c r="I11" s="18"/>
      <c r="J11" s="18"/>
      <c r="K11" s="21">
        <v>3</v>
      </c>
      <c r="L11" s="21">
        <v>595.00099999999998</v>
      </c>
      <c r="M11" s="22">
        <v>198.33366666666666</v>
      </c>
      <c r="N11" s="23">
        <v>8</v>
      </c>
      <c r="O11" s="24">
        <v>206.33366666666666</v>
      </c>
    </row>
    <row r="12" spans="1:17" x14ac:dyDescent="0.3">
      <c r="A12" s="14" t="s">
        <v>62</v>
      </c>
      <c r="B12" s="15" t="s">
        <v>213</v>
      </c>
      <c r="C12" s="16">
        <v>44819</v>
      </c>
      <c r="D12" s="17" t="s">
        <v>257</v>
      </c>
      <c r="E12" s="18">
        <v>200.001</v>
      </c>
      <c r="F12" s="18">
        <v>199</v>
      </c>
      <c r="G12" s="18">
        <v>200</v>
      </c>
      <c r="H12" s="18"/>
      <c r="I12" s="18"/>
      <c r="J12" s="18"/>
      <c r="K12" s="21">
        <v>3</v>
      </c>
      <c r="L12" s="21">
        <v>599.00099999999998</v>
      </c>
      <c r="M12" s="22">
        <v>199.667</v>
      </c>
      <c r="N12" s="23">
        <v>6</v>
      </c>
      <c r="O12" s="24">
        <v>205.667</v>
      </c>
    </row>
    <row r="13" spans="1:17" x14ac:dyDescent="0.3">
      <c r="A13" s="14" t="s">
        <v>62</v>
      </c>
      <c r="B13" s="15" t="s">
        <v>213</v>
      </c>
      <c r="C13" s="16">
        <v>44817</v>
      </c>
      <c r="D13" s="17" t="s">
        <v>257</v>
      </c>
      <c r="E13" s="18">
        <v>196</v>
      </c>
      <c r="F13" s="18">
        <v>200</v>
      </c>
      <c r="G13" s="18">
        <v>197</v>
      </c>
      <c r="H13" s="18"/>
      <c r="I13" s="18"/>
      <c r="J13" s="18"/>
      <c r="K13" s="21">
        <v>3</v>
      </c>
      <c r="L13" s="21">
        <v>593</v>
      </c>
      <c r="M13" s="22">
        <v>197.66666666666666</v>
      </c>
      <c r="N13" s="23">
        <v>6</v>
      </c>
      <c r="O13" s="24">
        <v>203.66666666666666</v>
      </c>
    </row>
    <row r="14" spans="1:17" x14ac:dyDescent="0.3">
      <c r="A14" s="82" t="s">
        <v>62</v>
      </c>
      <c r="B14" s="83" t="s">
        <v>213</v>
      </c>
      <c r="C14" s="84">
        <v>44814</v>
      </c>
      <c r="D14" s="82" t="s">
        <v>229</v>
      </c>
      <c r="E14" s="85">
        <v>198</v>
      </c>
      <c r="F14" s="85">
        <v>195</v>
      </c>
      <c r="G14" s="85">
        <v>199</v>
      </c>
      <c r="H14" s="85">
        <v>197</v>
      </c>
      <c r="I14" s="85">
        <v>193</v>
      </c>
      <c r="J14" s="85">
        <v>195</v>
      </c>
      <c r="K14" s="87">
        <f>COUNT(E14:J14)</f>
        <v>6</v>
      </c>
      <c r="L14" s="87">
        <f>SUM(E14:J14)</f>
        <v>1177</v>
      </c>
      <c r="M14" s="88">
        <f>IFERROR(L14/K14,0)</f>
        <v>196.16666666666666</v>
      </c>
      <c r="N14" s="85">
        <v>6</v>
      </c>
      <c r="O14" s="89">
        <f>SUM(M14+N14)</f>
        <v>202.16666666666666</v>
      </c>
    </row>
    <row r="15" spans="1:17" x14ac:dyDescent="0.3">
      <c r="A15" s="14" t="s">
        <v>62</v>
      </c>
      <c r="B15" s="15" t="s">
        <v>213</v>
      </c>
      <c r="C15" s="16">
        <v>44831</v>
      </c>
      <c r="D15" s="17" t="s">
        <v>195</v>
      </c>
      <c r="E15" s="18">
        <v>192</v>
      </c>
      <c r="F15" s="18">
        <v>195</v>
      </c>
      <c r="G15" s="18">
        <v>190</v>
      </c>
      <c r="H15" s="18"/>
      <c r="I15" s="18"/>
      <c r="J15" s="18"/>
      <c r="K15" s="21">
        <v>3</v>
      </c>
      <c r="L15" s="21">
        <f>SUM(E15:J15)</f>
        <v>577</v>
      </c>
      <c r="M15" s="22">
        <f>IFERROR(L15/K15,0)</f>
        <v>192.33333333333334</v>
      </c>
      <c r="N15" s="23">
        <v>2</v>
      </c>
      <c r="O15" s="24">
        <f>SUM(M15+N15)</f>
        <v>194.33333333333334</v>
      </c>
    </row>
    <row r="17" spans="11:15" x14ac:dyDescent="0.3">
      <c r="K17" s="8">
        <f>SUM(K2:K16)</f>
        <v>51</v>
      </c>
      <c r="L17" s="8">
        <f>SUM(L2:L16)</f>
        <v>9981.0040000000008</v>
      </c>
      <c r="M17" s="7">
        <f>SUM(L17/K17)</f>
        <v>195.70596078431373</v>
      </c>
      <c r="N17" s="8">
        <f>SUM(N2:N16)</f>
        <v>73</v>
      </c>
      <c r="O17" s="12">
        <f>SUM(M17+N17)</f>
        <v>268.70596078431373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_2"/>
    <protectedRange algorithmName="SHA-512" hashValue="ON39YdpmFHfN9f47KpiRvqrKx0V9+erV1CNkpWzYhW/Qyc6aT8rEyCrvauWSYGZK2ia3o7vd3akF07acHAFpOA==" saltValue="yVW9XmDwTqEnmpSGai0KYg==" spinCount="100000" sqref="D2" name="Range1_1_5_2"/>
    <protectedRange algorithmName="SHA-512" hashValue="ON39YdpmFHfN9f47KpiRvqrKx0V9+erV1CNkpWzYhW/Qyc6aT8rEyCrvauWSYGZK2ia3o7vd3akF07acHAFpOA==" saltValue="yVW9XmDwTqEnmpSGai0KYg==" spinCount="100000" sqref="B3:C4 I3:J4" name="Range1_7"/>
    <protectedRange algorithmName="SHA-512" hashValue="ON39YdpmFHfN9f47KpiRvqrKx0V9+erV1CNkpWzYhW/Qyc6aT8rEyCrvauWSYGZK2ia3o7vd3akF07acHAFpOA==" saltValue="yVW9XmDwTqEnmpSGai0KYg==" spinCount="100000" sqref="D3:D4" name="Range1_1_41"/>
    <protectedRange algorithmName="SHA-512" hashValue="ON39YdpmFHfN9f47KpiRvqrKx0V9+erV1CNkpWzYhW/Qyc6aT8rEyCrvauWSYGZK2ia3o7vd3akF07acHAFpOA==" saltValue="yVW9XmDwTqEnmpSGai0KYg==" spinCount="100000" sqref="E3:H4" name="Range1_3_12"/>
    <protectedRange algorithmName="SHA-512" hashValue="ON39YdpmFHfN9f47KpiRvqrKx0V9+erV1CNkpWzYhW/Qyc6aT8rEyCrvauWSYGZK2ia3o7vd3akF07acHAFpOA==" saltValue="yVW9XmDwTqEnmpSGai0KYg==" spinCount="100000" sqref="I5:J6 B5:C6" name="Range1_12"/>
    <protectedRange algorithmName="SHA-512" hashValue="ON39YdpmFHfN9f47KpiRvqrKx0V9+erV1CNkpWzYhW/Qyc6aT8rEyCrvauWSYGZK2ia3o7vd3akF07acHAFpOA==" saltValue="yVW9XmDwTqEnmpSGai0KYg==" spinCount="100000" sqref="D5:D6" name="Range1_1_10"/>
    <protectedRange algorithmName="SHA-512" hashValue="ON39YdpmFHfN9f47KpiRvqrKx0V9+erV1CNkpWzYhW/Qyc6aT8rEyCrvauWSYGZK2ia3o7vd3akF07acHAFpOA==" saltValue="yVW9XmDwTqEnmpSGai0KYg==" spinCount="100000" sqref="E5:H6" name="Range1_3_4"/>
    <protectedRange algorithmName="SHA-512" hashValue="ON39YdpmFHfN9f47KpiRvqrKx0V9+erV1CNkpWzYhW/Qyc6aT8rEyCrvauWSYGZK2ia3o7vd3akF07acHAFpOA==" saltValue="yVW9XmDwTqEnmpSGai0KYg==" spinCount="100000" sqref="E7:J7 B7:C7" name="Range1_7_1"/>
    <protectedRange algorithmName="SHA-512" hashValue="ON39YdpmFHfN9f47KpiRvqrKx0V9+erV1CNkpWzYhW/Qyc6aT8rEyCrvauWSYGZK2ia3o7vd3akF07acHAFpOA==" saltValue="yVW9XmDwTqEnmpSGai0KYg==" spinCount="100000" sqref="D7" name="Range1_1_10_1"/>
    <protectedRange algorithmName="SHA-512" hashValue="ON39YdpmFHfN9f47KpiRvqrKx0V9+erV1CNkpWzYhW/Qyc6aT8rEyCrvauWSYGZK2ia3o7vd3akF07acHAFpOA==" saltValue="yVW9XmDwTqEnmpSGai0KYg==" spinCount="100000" sqref="B8:C10 E8:J10" name="Range1_21"/>
    <protectedRange algorithmName="SHA-512" hashValue="ON39YdpmFHfN9f47KpiRvqrKx0V9+erV1CNkpWzYhW/Qyc6aT8rEyCrvauWSYGZK2ia3o7vd3akF07acHAFpOA==" saltValue="yVW9XmDwTqEnmpSGai0KYg==" spinCount="100000" sqref="D8:D10" name="Range1_1_9"/>
    <protectedRange algorithmName="SHA-512" hashValue="ON39YdpmFHfN9f47KpiRvqrKx0V9+erV1CNkpWzYhW/Qyc6aT8rEyCrvauWSYGZK2ia3o7vd3akF07acHAFpOA==" saltValue="yVW9XmDwTqEnmpSGai0KYg==" spinCount="100000" sqref="B11:C14 E11:J14" name="Range1_4_3"/>
    <protectedRange algorithmName="SHA-512" hashValue="ON39YdpmFHfN9f47KpiRvqrKx0V9+erV1CNkpWzYhW/Qyc6aT8rEyCrvauWSYGZK2ia3o7vd3akF07acHAFpOA==" saltValue="yVW9XmDwTqEnmpSGai0KYg==" spinCount="100000" sqref="D11:D14" name="Range1_1_2_3"/>
    <protectedRange sqref="B15:C15 E15:J15" name="Range1_15"/>
    <protectedRange sqref="D15" name="Range1_1_18"/>
  </protectedRanges>
  <conditionalFormatting sqref="E2">
    <cfRule type="top10" dxfId="3936" priority="45" rank="1"/>
  </conditionalFormatting>
  <conditionalFormatting sqref="F2">
    <cfRule type="top10" dxfId="3935" priority="44" rank="1"/>
  </conditionalFormatting>
  <conditionalFormatting sqref="G2">
    <cfRule type="top10" dxfId="3934" priority="43" rank="1"/>
  </conditionalFormatting>
  <conditionalFormatting sqref="H2">
    <cfRule type="top10" dxfId="3933" priority="42" rank="1"/>
  </conditionalFormatting>
  <conditionalFormatting sqref="I2">
    <cfRule type="top10" dxfId="3932" priority="41" rank="1"/>
  </conditionalFormatting>
  <conditionalFormatting sqref="J2">
    <cfRule type="top10" dxfId="3931" priority="40" rank="1"/>
  </conditionalFormatting>
  <conditionalFormatting sqref="F3:F4">
    <cfRule type="top10" dxfId="3930" priority="37" rank="1"/>
  </conditionalFormatting>
  <conditionalFormatting sqref="I3:I4">
    <cfRule type="top10" dxfId="3929" priority="34" rank="1"/>
    <cfRule type="top10" dxfId="3928" priority="39" rank="1"/>
  </conditionalFormatting>
  <conditionalFormatting sqref="E3:E4">
    <cfRule type="top10" dxfId="3927" priority="38" rank="1"/>
  </conditionalFormatting>
  <conditionalFormatting sqref="G3:G4">
    <cfRule type="top10" dxfId="3926" priority="36" rank="1"/>
  </conditionalFormatting>
  <conditionalFormatting sqref="H3:H4">
    <cfRule type="top10" dxfId="3925" priority="35" rank="1"/>
  </conditionalFormatting>
  <conditionalFormatting sqref="J3:J4">
    <cfRule type="top10" dxfId="3924" priority="33" rank="1"/>
  </conditionalFormatting>
  <conditionalFormatting sqref="E3:J4">
    <cfRule type="cellIs" dxfId="3923" priority="32" operator="greaterThanOrEqual">
      <formula>200</formula>
    </cfRule>
  </conditionalFormatting>
  <conditionalFormatting sqref="I5:I6">
    <cfRule type="top10" dxfId="3922" priority="27" rank="1"/>
  </conditionalFormatting>
  <conditionalFormatting sqref="E5:E6">
    <cfRule type="top10" dxfId="3921" priority="31" rank="1"/>
  </conditionalFormatting>
  <conditionalFormatting sqref="G5:G6">
    <cfRule type="top10" dxfId="3920" priority="29" rank="1"/>
  </conditionalFormatting>
  <conditionalFormatting sqref="H5:H6">
    <cfRule type="top10" dxfId="3919" priority="28" rank="1"/>
  </conditionalFormatting>
  <conditionalFormatting sqref="J5:J6">
    <cfRule type="top10" dxfId="3918" priority="26" rank="1"/>
  </conditionalFormatting>
  <conditionalFormatting sqref="F5:F6">
    <cfRule type="top10" dxfId="3917" priority="30" rank="1"/>
  </conditionalFormatting>
  <conditionalFormatting sqref="E7:J7">
    <cfRule type="cellIs" dxfId="3916" priority="25" operator="equal">
      <formula>200</formula>
    </cfRule>
  </conditionalFormatting>
  <conditionalFormatting sqref="F7">
    <cfRule type="top10" dxfId="3915" priority="19" rank="1"/>
  </conditionalFormatting>
  <conditionalFormatting sqref="G7">
    <cfRule type="top10" dxfId="3914" priority="20" rank="1"/>
  </conditionalFormatting>
  <conditionalFormatting sqref="H7">
    <cfRule type="top10" dxfId="3913" priority="21" rank="1"/>
  </conditionalFormatting>
  <conditionalFormatting sqref="I7">
    <cfRule type="top10" dxfId="3912" priority="22" rank="1"/>
  </conditionalFormatting>
  <conditionalFormatting sqref="J7">
    <cfRule type="top10" dxfId="3911" priority="23" rank="1"/>
  </conditionalFormatting>
  <conditionalFormatting sqref="E7">
    <cfRule type="top10" dxfId="3910" priority="24" rank="1"/>
  </conditionalFormatting>
  <conditionalFormatting sqref="J8:J10">
    <cfRule type="top10" dxfId="3909" priority="13" rank="1"/>
  </conditionalFormatting>
  <conditionalFormatting sqref="I8:I10">
    <cfRule type="top10" dxfId="3908" priority="14" rank="1"/>
  </conditionalFormatting>
  <conditionalFormatting sqref="H8:H10">
    <cfRule type="top10" dxfId="3907" priority="15" rank="1"/>
  </conditionalFormatting>
  <conditionalFormatting sqref="G8:G10">
    <cfRule type="top10" dxfId="3906" priority="16" rank="1"/>
  </conditionalFormatting>
  <conditionalFormatting sqref="F8:F10">
    <cfRule type="top10" dxfId="3905" priority="17" rank="1"/>
  </conditionalFormatting>
  <conditionalFormatting sqref="E8:E10">
    <cfRule type="top10" dxfId="3904" priority="18" rank="1"/>
  </conditionalFormatting>
  <conditionalFormatting sqref="E11:E14">
    <cfRule type="top10" dxfId="3903" priority="12" rank="1"/>
  </conditionalFormatting>
  <conditionalFormatting sqref="F11:F14">
    <cfRule type="top10" dxfId="3902" priority="11" rank="1"/>
  </conditionalFormatting>
  <conditionalFormatting sqref="G11:G14">
    <cfRule type="top10" dxfId="3901" priority="10" rank="1"/>
  </conditionalFormatting>
  <conditionalFormatting sqref="H11:H14">
    <cfRule type="top10" dxfId="3900" priority="9" rank="1"/>
  </conditionalFormatting>
  <conditionalFormatting sqref="I11:I14">
    <cfRule type="top10" dxfId="3899" priority="8" rank="1"/>
  </conditionalFormatting>
  <conditionalFormatting sqref="J11:J14">
    <cfRule type="top10" dxfId="3898" priority="7" rank="1"/>
  </conditionalFormatting>
  <conditionalFormatting sqref="J15">
    <cfRule type="top10" dxfId="3897" priority="1" rank="1"/>
  </conditionalFormatting>
  <conditionalFormatting sqref="I15">
    <cfRule type="top10" dxfId="3896" priority="2" rank="1"/>
  </conditionalFormatting>
  <conditionalFormatting sqref="H15">
    <cfRule type="top10" dxfId="3895" priority="3" rank="1"/>
  </conditionalFormatting>
  <conditionalFormatting sqref="G15">
    <cfRule type="top10" dxfId="3894" priority="4" rank="1"/>
  </conditionalFormatting>
  <conditionalFormatting sqref="F15">
    <cfRule type="top10" dxfId="3893" priority="5" rank="1"/>
  </conditionalFormatting>
  <conditionalFormatting sqref="E15">
    <cfRule type="top10" dxfId="3892" priority="6" rank="1"/>
  </conditionalFormatting>
  <hyperlinks>
    <hyperlink ref="Q1" location="'National Rankings'!A1" display="Back to Ranking" xr:uid="{62F11713-686E-4EF6-B59F-9391300DE09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7C9D7C-5987-46F1-ACB0-2ADD0869248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30D6F-C2BF-4ACA-9700-9C2E79212020}">
  <sheetPr codeName="Sheet36"/>
  <dimension ref="A1:Q14"/>
  <sheetViews>
    <sheetView workbookViewId="0">
      <selection activeCell="A12" sqref="A12:O1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104</v>
      </c>
      <c r="C2" s="16">
        <v>44660</v>
      </c>
      <c r="D2" s="17" t="s">
        <v>81</v>
      </c>
      <c r="E2" s="18">
        <v>193</v>
      </c>
      <c r="F2" s="18">
        <v>192</v>
      </c>
      <c r="G2" s="18">
        <v>194</v>
      </c>
      <c r="H2" s="18">
        <v>196</v>
      </c>
      <c r="I2" s="18"/>
      <c r="J2" s="18"/>
      <c r="K2" s="21">
        <v>4</v>
      </c>
      <c r="L2" s="21">
        <v>775</v>
      </c>
      <c r="M2" s="22">
        <v>193.75</v>
      </c>
      <c r="N2" s="23">
        <v>3</v>
      </c>
      <c r="O2" s="24">
        <v>196.75</v>
      </c>
    </row>
    <row r="3" spans="1:17" x14ac:dyDescent="0.3">
      <c r="A3" s="14" t="s">
        <v>62</v>
      </c>
      <c r="B3" s="15" t="s">
        <v>104</v>
      </c>
      <c r="C3" s="16">
        <v>44695</v>
      </c>
      <c r="D3" s="17" t="s">
        <v>81</v>
      </c>
      <c r="E3" s="18">
        <v>193</v>
      </c>
      <c r="F3" s="18">
        <v>190</v>
      </c>
      <c r="G3" s="18">
        <v>195</v>
      </c>
      <c r="H3" s="18">
        <v>197</v>
      </c>
      <c r="I3" s="18"/>
      <c r="J3" s="18"/>
      <c r="K3" s="21">
        <v>4</v>
      </c>
      <c r="L3" s="21">
        <v>775</v>
      </c>
      <c r="M3" s="22">
        <v>193.75</v>
      </c>
      <c r="N3" s="23">
        <v>2</v>
      </c>
      <c r="O3" s="24">
        <v>195.75</v>
      </c>
    </row>
    <row r="4" spans="1:17" x14ac:dyDescent="0.3">
      <c r="A4" s="43" t="s">
        <v>22</v>
      </c>
      <c r="B4" s="15" t="s">
        <v>104</v>
      </c>
      <c r="C4" s="16">
        <v>44716</v>
      </c>
      <c r="D4" s="17" t="s">
        <v>149</v>
      </c>
      <c r="E4" s="18">
        <v>193</v>
      </c>
      <c r="F4" s="18">
        <v>196</v>
      </c>
      <c r="G4" s="18">
        <v>196</v>
      </c>
      <c r="H4" s="18">
        <v>194</v>
      </c>
      <c r="I4" s="18"/>
      <c r="J4" s="18"/>
      <c r="K4" s="21">
        <f>COUNT(E4:J4)</f>
        <v>4</v>
      </c>
      <c r="L4" s="21">
        <f>SUM(E4:J4)</f>
        <v>779</v>
      </c>
      <c r="M4" s="22">
        <f>IFERROR(L4/K4,0)</f>
        <v>194.75</v>
      </c>
      <c r="N4" s="23">
        <v>2</v>
      </c>
      <c r="O4" s="24">
        <f>SUM(M4+N4)</f>
        <v>196.75</v>
      </c>
    </row>
    <row r="5" spans="1:17" x14ac:dyDescent="0.3">
      <c r="A5" s="14" t="s">
        <v>62</v>
      </c>
      <c r="B5" s="15" t="s">
        <v>104</v>
      </c>
      <c r="C5" s="16">
        <v>44744</v>
      </c>
      <c r="D5" s="17" t="s">
        <v>81</v>
      </c>
      <c r="E5" s="18">
        <v>197.001</v>
      </c>
      <c r="F5" s="18">
        <v>193</v>
      </c>
      <c r="G5" s="18">
        <v>192</v>
      </c>
      <c r="H5" s="18">
        <v>194</v>
      </c>
      <c r="I5" s="18"/>
      <c r="J5" s="18"/>
      <c r="K5" s="21">
        <v>4</v>
      </c>
      <c r="L5" s="21">
        <v>776.00099999999998</v>
      </c>
      <c r="M5" s="22">
        <v>194.00024999999999</v>
      </c>
      <c r="N5" s="23">
        <v>2</v>
      </c>
      <c r="O5" s="24">
        <v>196.00024999999999</v>
      </c>
    </row>
    <row r="6" spans="1:17" x14ac:dyDescent="0.3">
      <c r="A6" s="14" t="s">
        <v>62</v>
      </c>
      <c r="B6" s="15" t="s">
        <v>104</v>
      </c>
      <c r="C6" s="16">
        <v>44752</v>
      </c>
      <c r="D6" s="17" t="s">
        <v>82</v>
      </c>
      <c r="E6" s="18">
        <v>193</v>
      </c>
      <c r="F6" s="18">
        <v>196</v>
      </c>
      <c r="G6" s="18">
        <v>197</v>
      </c>
      <c r="H6" s="18">
        <v>195</v>
      </c>
      <c r="I6" s="18"/>
      <c r="J6" s="18"/>
      <c r="K6" s="21">
        <v>4</v>
      </c>
      <c r="L6" s="21">
        <v>781</v>
      </c>
      <c r="M6" s="22">
        <v>195.25</v>
      </c>
      <c r="N6" s="23">
        <v>2</v>
      </c>
      <c r="O6" s="24">
        <v>197.25</v>
      </c>
    </row>
    <row r="7" spans="1:17" x14ac:dyDescent="0.3">
      <c r="A7" s="14" t="s">
        <v>62</v>
      </c>
      <c r="B7" s="15" t="s">
        <v>104</v>
      </c>
      <c r="C7" s="16">
        <v>44762</v>
      </c>
      <c r="D7" s="17" t="s">
        <v>79</v>
      </c>
      <c r="E7" s="18">
        <v>191</v>
      </c>
      <c r="F7" s="18">
        <v>194</v>
      </c>
      <c r="G7" s="18">
        <v>189</v>
      </c>
      <c r="H7" s="18">
        <v>197</v>
      </c>
      <c r="I7" s="18"/>
      <c r="J7" s="18"/>
      <c r="K7" s="21">
        <v>4</v>
      </c>
      <c r="L7" s="21">
        <v>771</v>
      </c>
      <c r="M7" s="22">
        <v>192.75</v>
      </c>
      <c r="N7" s="23">
        <v>2</v>
      </c>
      <c r="O7" s="24">
        <v>194.75</v>
      </c>
    </row>
    <row r="8" spans="1:17" x14ac:dyDescent="0.3">
      <c r="A8" s="14" t="s">
        <v>62</v>
      </c>
      <c r="B8" s="15" t="s">
        <v>104</v>
      </c>
      <c r="C8" s="16">
        <v>44779</v>
      </c>
      <c r="D8" s="17" t="s">
        <v>81</v>
      </c>
      <c r="E8" s="18">
        <v>193</v>
      </c>
      <c r="F8" s="18">
        <v>196</v>
      </c>
      <c r="G8" s="18">
        <v>197</v>
      </c>
      <c r="H8" s="18">
        <v>197</v>
      </c>
      <c r="I8" s="18"/>
      <c r="J8" s="18"/>
      <c r="K8" s="21">
        <v>4</v>
      </c>
      <c r="L8" s="21">
        <v>783</v>
      </c>
      <c r="M8" s="22">
        <v>195.75</v>
      </c>
      <c r="N8" s="23">
        <v>2</v>
      </c>
      <c r="O8" s="24">
        <v>197.75</v>
      </c>
    </row>
    <row r="9" spans="1:17" x14ac:dyDescent="0.3">
      <c r="A9" s="14" t="s">
        <v>62</v>
      </c>
      <c r="B9" s="15" t="s">
        <v>104</v>
      </c>
      <c r="C9" s="16">
        <v>44815</v>
      </c>
      <c r="D9" s="17" t="s">
        <v>82</v>
      </c>
      <c r="E9" s="18">
        <v>195</v>
      </c>
      <c r="F9" s="18">
        <v>197</v>
      </c>
      <c r="G9" s="18">
        <v>195</v>
      </c>
      <c r="H9" s="18">
        <v>192</v>
      </c>
      <c r="I9" s="18">
        <v>191</v>
      </c>
      <c r="J9" s="18">
        <v>197</v>
      </c>
      <c r="K9" s="21">
        <v>6</v>
      </c>
      <c r="L9" s="21">
        <v>1167</v>
      </c>
      <c r="M9" s="22">
        <v>194.5</v>
      </c>
      <c r="N9" s="23">
        <v>4</v>
      </c>
      <c r="O9" s="24">
        <v>198.5</v>
      </c>
    </row>
    <row r="10" spans="1:17" x14ac:dyDescent="0.3">
      <c r="A10" s="14" t="s">
        <v>62</v>
      </c>
      <c r="B10" s="15" t="s">
        <v>104</v>
      </c>
      <c r="C10" s="16">
        <v>44828</v>
      </c>
      <c r="D10" s="17" t="s">
        <v>81</v>
      </c>
      <c r="E10" s="18">
        <v>196</v>
      </c>
      <c r="F10" s="18">
        <v>197</v>
      </c>
      <c r="G10" s="18">
        <v>199</v>
      </c>
      <c r="H10" s="18">
        <v>194</v>
      </c>
      <c r="I10" s="18">
        <v>199.001</v>
      </c>
      <c r="J10" s="18">
        <v>193</v>
      </c>
      <c r="K10" s="21">
        <v>6</v>
      </c>
      <c r="L10" s="21">
        <v>1178.001</v>
      </c>
      <c r="M10" s="22">
        <v>196.33349999999999</v>
      </c>
      <c r="N10" s="23">
        <v>8</v>
      </c>
      <c r="O10" s="24">
        <v>204.33349999999999</v>
      </c>
    </row>
    <row r="11" spans="1:17" x14ac:dyDescent="0.3">
      <c r="A11" s="14" t="s">
        <v>62</v>
      </c>
      <c r="B11" s="15" t="s">
        <v>105</v>
      </c>
      <c r="C11" s="16">
        <v>44825</v>
      </c>
      <c r="D11" s="17" t="s">
        <v>79</v>
      </c>
      <c r="E11" s="18">
        <v>198</v>
      </c>
      <c r="F11" s="18">
        <v>195</v>
      </c>
      <c r="G11" s="18">
        <v>197</v>
      </c>
      <c r="H11" s="18">
        <v>199</v>
      </c>
      <c r="I11" s="18"/>
      <c r="J11" s="18"/>
      <c r="K11" s="21">
        <v>4</v>
      </c>
      <c r="L11" s="21">
        <v>789</v>
      </c>
      <c r="M11" s="22">
        <v>197.25</v>
      </c>
      <c r="N11" s="23">
        <v>2</v>
      </c>
      <c r="O11" s="24">
        <v>199.25</v>
      </c>
    </row>
    <row r="12" spans="1:17" x14ac:dyDescent="0.3">
      <c r="A12" s="14" t="s">
        <v>62</v>
      </c>
      <c r="B12" s="15" t="s">
        <v>104</v>
      </c>
      <c r="C12" s="16">
        <v>44856</v>
      </c>
      <c r="D12" s="17" t="s">
        <v>81</v>
      </c>
      <c r="E12" s="18">
        <v>197</v>
      </c>
      <c r="F12" s="18">
        <v>196</v>
      </c>
      <c r="G12" s="18">
        <v>195.001</v>
      </c>
      <c r="H12" s="18">
        <v>197</v>
      </c>
      <c r="I12" s="18"/>
      <c r="J12" s="18"/>
      <c r="K12" s="21">
        <v>4</v>
      </c>
      <c r="L12" s="21">
        <v>785.00099999999998</v>
      </c>
      <c r="M12" s="22">
        <v>196.25024999999999</v>
      </c>
      <c r="N12" s="23">
        <v>9</v>
      </c>
      <c r="O12" s="24">
        <v>205.25024999999999</v>
      </c>
    </row>
    <row r="14" spans="1:17" x14ac:dyDescent="0.3">
      <c r="K14" s="8">
        <f>SUM(K2:K13)</f>
        <v>48</v>
      </c>
      <c r="L14" s="8">
        <f>SUM(L2:L13)</f>
        <v>9359.0030000000006</v>
      </c>
      <c r="M14" s="7">
        <f>SUM(L14/K14)</f>
        <v>194.97922916666667</v>
      </c>
      <c r="N14" s="8">
        <f>SUM(N2:N13)</f>
        <v>38</v>
      </c>
      <c r="O14" s="12">
        <f>SUM(M14+N14)</f>
        <v>232.97922916666667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2_1_1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B3:C3 E3:J3" name="Range1_15"/>
    <protectedRange algorithmName="SHA-512" hashValue="ON39YdpmFHfN9f47KpiRvqrKx0V9+erV1CNkpWzYhW/Qyc6aT8rEyCrvauWSYGZK2ia3o7vd3akF07acHAFpOA==" saltValue="yVW9XmDwTqEnmpSGai0KYg==" spinCount="100000" sqref="D3" name="Range1_1_10"/>
    <protectedRange sqref="E4:J4 B4:C4" name="Range1_4_2"/>
    <protectedRange sqref="D4" name="Range1_1_1_3"/>
    <protectedRange algorithmName="SHA-512" hashValue="ON39YdpmFHfN9f47KpiRvqrKx0V9+erV1CNkpWzYhW/Qyc6aT8rEyCrvauWSYGZK2ia3o7vd3akF07acHAFpOA==" saltValue="yVW9XmDwTqEnmpSGai0KYg==" spinCount="100000" sqref="I5:J5 B5:C5" name="Range1_37"/>
    <protectedRange algorithmName="SHA-512" hashValue="ON39YdpmFHfN9f47KpiRvqrKx0V9+erV1CNkpWzYhW/Qyc6aT8rEyCrvauWSYGZK2ia3o7vd3akF07acHAFpOA==" saltValue="yVW9XmDwTqEnmpSGai0KYg==" spinCount="100000" sqref="D5" name="Range1_1_37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7 B6:C7" name="Range1_7"/>
    <protectedRange algorithmName="SHA-512" hashValue="ON39YdpmFHfN9f47KpiRvqrKx0V9+erV1CNkpWzYhW/Qyc6aT8rEyCrvauWSYGZK2ia3o7vd3akF07acHAFpOA==" saltValue="yVW9XmDwTqEnmpSGai0KYg==" spinCount="100000" sqref="D6:D7" name="Range1_1_41"/>
    <protectedRange algorithmName="SHA-512" hashValue="ON39YdpmFHfN9f47KpiRvqrKx0V9+erV1CNkpWzYhW/Qyc6aT8rEyCrvauWSYGZK2ia3o7vd3akF07acHAFpOA==" saltValue="yVW9XmDwTqEnmpSGai0KYg==" spinCount="100000" sqref="E6:H7" name="Range1_3_12"/>
    <protectedRange algorithmName="SHA-512" hashValue="ON39YdpmFHfN9f47KpiRvqrKx0V9+erV1CNkpWzYhW/Qyc6aT8rEyCrvauWSYGZK2ia3o7vd3akF07acHAFpOA==" saltValue="yVW9XmDwTqEnmpSGai0KYg==" spinCount="100000" sqref="B8:D8 F8:H8" name="Range1_8"/>
    <protectedRange algorithmName="SHA-512" hashValue="ON39YdpmFHfN9f47KpiRvqrKx0V9+erV1CNkpWzYhW/Qyc6aT8rEyCrvauWSYGZK2ia3o7vd3akF07acHAFpOA==" saltValue="yVW9XmDwTqEnmpSGai0KYg==" spinCount="100000" sqref="E9:J11 B9:C11" name="Range1_4_3"/>
    <protectedRange algorithmName="SHA-512" hashValue="ON39YdpmFHfN9f47KpiRvqrKx0V9+erV1CNkpWzYhW/Qyc6aT8rEyCrvauWSYGZK2ia3o7vd3akF07acHAFpOA==" saltValue="yVW9XmDwTqEnmpSGai0KYg==" spinCount="100000" sqref="D9:D11" name="Range1_1_2_3"/>
    <protectedRange algorithmName="SHA-512" hashValue="ON39YdpmFHfN9f47KpiRvqrKx0V9+erV1CNkpWzYhW/Qyc6aT8rEyCrvauWSYGZK2ia3o7vd3akF07acHAFpOA==" saltValue="yVW9XmDwTqEnmpSGai0KYg==" spinCount="100000" sqref="C12" name="Range1_4_5"/>
    <protectedRange algorithmName="SHA-512" hashValue="ON39YdpmFHfN9f47KpiRvqrKx0V9+erV1CNkpWzYhW/Qyc6aT8rEyCrvauWSYGZK2ia3o7vd3akF07acHAFpOA==" saltValue="yVW9XmDwTqEnmpSGai0KYg==" spinCount="100000" sqref="D12" name="Range1_1_2_7"/>
    <protectedRange algorithmName="SHA-512" hashValue="ON39YdpmFHfN9f47KpiRvqrKx0V9+erV1CNkpWzYhW/Qyc6aT8rEyCrvauWSYGZK2ia3o7vd3akF07acHAFpOA==" saltValue="yVW9XmDwTqEnmpSGai0KYg==" spinCount="100000" sqref="B12 E12:J12" name="Range1_5_4"/>
  </protectedRanges>
  <conditionalFormatting sqref="F2">
    <cfRule type="top10" dxfId="3891" priority="46" rank="1"/>
  </conditionalFormatting>
  <conditionalFormatting sqref="G2">
    <cfRule type="top10" dxfId="3890" priority="47" rank="1"/>
  </conditionalFormatting>
  <conditionalFormatting sqref="H2">
    <cfRule type="top10" dxfId="3889" priority="48" rank="1"/>
  </conditionalFormatting>
  <conditionalFormatting sqref="I2">
    <cfRule type="top10" dxfId="3888" priority="49" rank="1"/>
  </conditionalFormatting>
  <conditionalFormatting sqref="J2">
    <cfRule type="top10" dxfId="3887" priority="50" rank="1"/>
  </conditionalFormatting>
  <conditionalFormatting sqref="E2">
    <cfRule type="top10" dxfId="3886" priority="51" rank="1"/>
  </conditionalFormatting>
  <conditionalFormatting sqref="E2:J2">
    <cfRule type="cellIs" dxfId="3885" priority="45" operator="equal">
      <formula>200</formula>
    </cfRule>
  </conditionalFormatting>
  <conditionalFormatting sqref="E3">
    <cfRule type="top10" dxfId="3884" priority="44" rank="1"/>
  </conditionalFormatting>
  <conditionalFormatting sqref="F3">
    <cfRule type="top10" dxfId="3883" priority="43" rank="1"/>
  </conditionalFormatting>
  <conditionalFormatting sqref="G3">
    <cfRule type="top10" dxfId="3882" priority="42" rank="1"/>
  </conditionalFormatting>
  <conditionalFormatting sqref="H3">
    <cfRule type="top10" dxfId="3881" priority="41" rank="1"/>
  </conditionalFormatting>
  <conditionalFormatting sqref="I3">
    <cfRule type="top10" dxfId="3880" priority="40" rank="1"/>
  </conditionalFormatting>
  <conditionalFormatting sqref="J3">
    <cfRule type="top10" dxfId="3879" priority="39" rank="1"/>
  </conditionalFormatting>
  <conditionalFormatting sqref="E4">
    <cfRule type="top10" dxfId="3878" priority="33" rank="1"/>
  </conditionalFormatting>
  <conditionalFormatting sqref="F4">
    <cfRule type="top10" dxfId="3877" priority="34" rank="1"/>
  </conditionalFormatting>
  <conditionalFormatting sqref="G4">
    <cfRule type="top10" dxfId="3876" priority="35" rank="1"/>
  </conditionalFormatting>
  <conditionalFormatting sqref="H4">
    <cfRule type="top10" dxfId="3875" priority="36" rank="1"/>
  </conditionalFormatting>
  <conditionalFormatting sqref="I4">
    <cfRule type="top10" dxfId="3874" priority="37" rank="1"/>
  </conditionalFormatting>
  <conditionalFormatting sqref="J4">
    <cfRule type="top10" dxfId="3873" priority="38" rank="1"/>
  </conditionalFormatting>
  <conditionalFormatting sqref="F5">
    <cfRule type="top10" dxfId="3872" priority="30" rank="1"/>
  </conditionalFormatting>
  <conditionalFormatting sqref="I5">
    <cfRule type="top10" dxfId="3871" priority="27" rank="1"/>
    <cfRule type="top10" dxfId="3870" priority="32" rank="1"/>
  </conditionalFormatting>
  <conditionalFormatting sqref="E5">
    <cfRule type="top10" dxfId="3869" priority="31" rank="1"/>
  </conditionalFormatting>
  <conditionalFormatting sqref="G5">
    <cfRule type="top10" dxfId="3868" priority="29" rank="1"/>
  </conditionalFormatting>
  <conditionalFormatting sqref="H5">
    <cfRule type="top10" dxfId="3867" priority="28" rank="1"/>
  </conditionalFormatting>
  <conditionalFormatting sqref="J5">
    <cfRule type="top10" dxfId="3866" priority="26" rank="1"/>
  </conditionalFormatting>
  <conditionalFormatting sqref="E5:J5">
    <cfRule type="cellIs" dxfId="3865" priority="25" operator="greaterThanOrEqual">
      <formula>200</formula>
    </cfRule>
  </conditionalFormatting>
  <conditionalFormatting sqref="F6:F7">
    <cfRule type="top10" dxfId="3864" priority="22" rank="1"/>
  </conditionalFormatting>
  <conditionalFormatting sqref="I6:I7">
    <cfRule type="top10" dxfId="3863" priority="19" rank="1"/>
    <cfRule type="top10" dxfId="3862" priority="24" rank="1"/>
  </conditionalFormatting>
  <conditionalFormatting sqref="E6:E7">
    <cfRule type="top10" dxfId="3861" priority="23" rank="1"/>
  </conditionalFormatting>
  <conditionalFormatting sqref="G6:G7">
    <cfRule type="top10" dxfId="3860" priority="21" rank="1"/>
  </conditionalFormatting>
  <conditionalFormatting sqref="H6:H7">
    <cfRule type="top10" dxfId="3859" priority="20" rank="1"/>
  </conditionalFormatting>
  <conditionalFormatting sqref="J6:J7">
    <cfRule type="top10" dxfId="3858" priority="18" rank="1"/>
  </conditionalFormatting>
  <conditionalFormatting sqref="E6:J7">
    <cfRule type="cellIs" dxfId="3857" priority="17" operator="greaterThanOrEqual">
      <formula>200</formula>
    </cfRule>
  </conditionalFormatting>
  <conditionalFormatting sqref="F8:H8">
    <cfRule type="cellIs" dxfId="3856" priority="13" operator="equal">
      <formula>200</formula>
    </cfRule>
  </conditionalFormatting>
  <conditionalFormatting sqref="F8">
    <cfRule type="top10" dxfId="3855" priority="14" rank="1"/>
  </conditionalFormatting>
  <conditionalFormatting sqref="G8">
    <cfRule type="top10" dxfId="3854" priority="15" rank="1"/>
  </conditionalFormatting>
  <conditionalFormatting sqref="H8">
    <cfRule type="top10" dxfId="3853" priority="16" rank="1"/>
  </conditionalFormatting>
  <conditionalFormatting sqref="E9:E11">
    <cfRule type="top10" dxfId="3852" priority="12" rank="1"/>
  </conditionalFormatting>
  <conditionalFormatting sqref="F9:F11">
    <cfRule type="top10" dxfId="3851" priority="11" rank="1"/>
  </conditionalFormatting>
  <conditionalFormatting sqref="G9:G11">
    <cfRule type="top10" dxfId="3850" priority="10" rank="1"/>
  </conditionalFormatting>
  <conditionalFormatting sqref="H9:H11">
    <cfRule type="top10" dxfId="3849" priority="9" rank="1"/>
  </conditionalFormatting>
  <conditionalFormatting sqref="I9:I11">
    <cfRule type="top10" dxfId="3848" priority="8" rank="1"/>
  </conditionalFormatting>
  <conditionalFormatting sqref="J9:J11">
    <cfRule type="top10" dxfId="3847" priority="7" rank="1"/>
  </conditionalFormatting>
  <conditionalFormatting sqref="I12">
    <cfRule type="top10" dxfId="3846" priority="6" rank="1"/>
  </conditionalFormatting>
  <conditionalFormatting sqref="H12">
    <cfRule type="top10" dxfId="3845" priority="2" rank="1"/>
  </conditionalFormatting>
  <conditionalFormatting sqref="J12">
    <cfRule type="top10" dxfId="3844" priority="3" rank="1"/>
  </conditionalFormatting>
  <conditionalFormatting sqref="G12">
    <cfRule type="top10" dxfId="3843" priority="5" rank="1"/>
  </conditionalFormatting>
  <conditionalFormatting sqref="F12">
    <cfRule type="top10" dxfId="3842" priority="4" rank="1"/>
  </conditionalFormatting>
  <conditionalFormatting sqref="E12">
    <cfRule type="top10" dxfId="3841" priority="1" rank="1"/>
  </conditionalFormatting>
  <hyperlinks>
    <hyperlink ref="Q1" location="'National Rankings'!A1" display="Back to Ranking" xr:uid="{5AC32B84-8B60-4137-B795-11C422CD3FB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DFAE85-A349-45F9-A105-0937C058F4B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9C6F6-31E4-4412-8DDE-3391D4DE54A7}">
  <sheetPr codeName="Sheet54"/>
  <dimension ref="A1:Q61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105</v>
      </c>
      <c r="C2" s="16">
        <v>44660</v>
      </c>
      <c r="D2" s="17" t="s">
        <v>81</v>
      </c>
      <c r="E2" s="18">
        <v>189</v>
      </c>
      <c r="F2" s="18">
        <v>193</v>
      </c>
      <c r="G2" s="18">
        <v>193</v>
      </c>
      <c r="H2" s="18">
        <v>190</v>
      </c>
      <c r="I2" s="18"/>
      <c r="J2" s="18"/>
      <c r="K2" s="21">
        <v>4</v>
      </c>
      <c r="L2" s="21">
        <v>765</v>
      </c>
      <c r="M2" s="22">
        <v>191.25</v>
      </c>
      <c r="N2" s="23">
        <v>2</v>
      </c>
      <c r="O2" s="24">
        <v>193.25</v>
      </c>
    </row>
    <row r="3" spans="1:17" x14ac:dyDescent="0.3">
      <c r="A3" s="14" t="s">
        <v>62</v>
      </c>
      <c r="B3" s="15" t="s">
        <v>105</v>
      </c>
      <c r="C3" s="16">
        <v>44671</v>
      </c>
      <c r="D3" s="17" t="s">
        <v>79</v>
      </c>
      <c r="E3" s="18">
        <v>189</v>
      </c>
      <c r="F3" s="18">
        <v>199</v>
      </c>
      <c r="G3" s="18">
        <v>192</v>
      </c>
      <c r="H3" s="18">
        <v>194</v>
      </c>
      <c r="I3" s="18"/>
      <c r="J3" s="18"/>
      <c r="K3" s="21">
        <v>4</v>
      </c>
      <c r="L3" s="21">
        <v>774</v>
      </c>
      <c r="M3" s="22">
        <v>193.5</v>
      </c>
      <c r="N3" s="23">
        <v>4</v>
      </c>
      <c r="O3" s="24">
        <v>197.5</v>
      </c>
    </row>
    <row r="4" spans="1:17" x14ac:dyDescent="0.3">
      <c r="A4" s="14" t="s">
        <v>62</v>
      </c>
      <c r="B4" s="15" t="s">
        <v>105</v>
      </c>
      <c r="C4" s="16">
        <v>44678</v>
      </c>
      <c r="D4" s="17" t="s">
        <v>82</v>
      </c>
      <c r="E4" s="18">
        <v>195</v>
      </c>
      <c r="F4" s="18">
        <v>194</v>
      </c>
      <c r="G4" s="18">
        <v>199</v>
      </c>
      <c r="H4" s="18">
        <v>199.01</v>
      </c>
      <c r="I4" s="18"/>
      <c r="J4" s="18"/>
      <c r="K4" s="21">
        <v>4</v>
      </c>
      <c r="L4" s="21">
        <v>787.01</v>
      </c>
      <c r="M4" s="22">
        <v>196.7525</v>
      </c>
      <c r="N4" s="23">
        <v>2</v>
      </c>
      <c r="O4" s="24">
        <v>198.7525</v>
      </c>
    </row>
    <row r="5" spans="1:17" x14ac:dyDescent="0.3">
      <c r="A5" s="14" t="s">
        <v>62</v>
      </c>
      <c r="B5" s="15" t="s">
        <v>105</v>
      </c>
      <c r="C5" s="16">
        <v>44685</v>
      </c>
      <c r="D5" s="17" t="s">
        <v>79</v>
      </c>
      <c r="E5" s="18">
        <v>193</v>
      </c>
      <c r="F5" s="18">
        <v>193</v>
      </c>
      <c r="G5" s="18">
        <v>197</v>
      </c>
      <c r="H5" s="18">
        <v>198</v>
      </c>
      <c r="I5" s="18"/>
      <c r="J5" s="18"/>
      <c r="K5" s="21">
        <v>4</v>
      </c>
      <c r="L5" s="21">
        <v>781</v>
      </c>
      <c r="M5" s="22">
        <v>195.25</v>
      </c>
      <c r="N5" s="23">
        <v>2</v>
      </c>
      <c r="O5" s="24">
        <v>197.25</v>
      </c>
    </row>
    <row r="6" spans="1:17" x14ac:dyDescent="0.3">
      <c r="A6" s="14" t="s">
        <v>62</v>
      </c>
      <c r="B6" s="15" t="s">
        <v>105</v>
      </c>
      <c r="C6" s="16">
        <v>44689</v>
      </c>
      <c r="D6" s="17" t="s">
        <v>82</v>
      </c>
      <c r="E6" s="18">
        <v>196</v>
      </c>
      <c r="F6" s="18">
        <v>197.001</v>
      </c>
      <c r="G6" s="18">
        <v>197</v>
      </c>
      <c r="H6" s="18">
        <v>198</v>
      </c>
      <c r="I6" s="18"/>
      <c r="J6" s="18"/>
      <c r="K6" s="21">
        <v>4</v>
      </c>
      <c r="L6" s="21">
        <v>788.00099999999998</v>
      </c>
      <c r="M6" s="22">
        <v>197.00024999999999</v>
      </c>
      <c r="N6" s="23">
        <v>9</v>
      </c>
      <c r="O6" s="24">
        <v>206.00024999999999</v>
      </c>
    </row>
    <row r="7" spans="1:17" x14ac:dyDescent="0.3">
      <c r="A7" s="14" t="s">
        <v>62</v>
      </c>
      <c r="B7" s="15" t="s">
        <v>105</v>
      </c>
      <c r="C7" s="16">
        <v>44692</v>
      </c>
      <c r="D7" s="17" t="s">
        <v>79</v>
      </c>
      <c r="E7" s="18">
        <v>194</v>
      </c>
      <c r="F7" s="18">
        <v>197</v>
      </c>
      <c r="G7" s="18">
        <v>199.0001</v>
      </c>
      <c r="H7" s="18">
        <v>199</v>
      </c>
      <c r="I7" s="18"/>
      <c r="J7" s="18"/>
      <c r="K7" s="21">
        <v>4</v>
      </c>
      <c r="L7" s="21">
        <v>789.00009999999997</v>
      </c>
      <c r="M7" s="22">
        <v>197.25002499999999</v>
      </c>
      <c r="N7" s="23">
        <v>6</v>
      </c>
      <c r="O7" s="24">
        <v>203.25002499999999</v>
      </c>
    </row>
    <row r="8" spans="1:17" x14ac:dyDescent="0.3">
      <c r="A8" s="14" t="s">
        <v>62</v>
      </c>
      <c r="B8" s="15" t="s">
        <v>105</v>
      </c>
      <c r="C8" s="16">
        <v>44695</v>
      </c>
      <c r="D8" s="17" t="s">
        <v>81</v>
      </c>
      <c r="E8" s="18">
        <v>194</v>
      </c>
      <c r="F8" s="18">
        <v>190</v>
      </c>
      <c r="G8" s="18">
        <v>196</v>
      </c>
      <c r="H8" s="18">
        <v>200</v>
      </c>
      <c r="I8" s="18"/>
      <c r="J8" s="18"/>
      <c r="K8" s="21">
        <v>4</v>
      </c>
      <c r="L8" s="21">
        <v>780</v>
      </c>
      <c r="M8" s="22">
        <v>195</v>
      </c>
      <c r="N8" s="23">
        <v>4</v>
      </c>
      <c r="O8" s="24">
        <v>199</v>
      </c>
    </row>
    <row r="9" spans="1:17" x14ac:dyDescent="0.3">
      <c r="A9" s="14" t="s">
        <v>62</v>
      </c>
      <c r="B9" s="15" t="s">
        <v>105</v>
      </c>
      <c r="C9" s="16">
        <v>44696</v>
      </c>
      <c r="D9" s="17" t="s">
        <v>33</v>
      </c>
      <c r="E9" s="18">
        <v>193</v>
      </c>
      <c r="F9" s="18">
        <v>198</v>
      </c>
      <c r="G9" s="18">
        <v>195</v>
      </c>
      <c r="H9" s="18">
        <v>197.001</v>
      </c>
      <c r="I9" s="18">
        <v>194</v>
      </c>
      <c r="J9" s="18">
        <v>196</v>
      </c>
      <c r="K9" s="21">
        <v>6</v>
      </c>
      <c r="L9" s="21">
        <v>1173.001</v>
      </c>
      <c r="M9" s="22">
        <v>195.50016666666667</v>
      </c>
      <c r="N9" s="23">
        <v>16</v>
      </c>
      <c r="O9" s="24">
        <v>211.50016666666667</v>
      </c>
    </row>
    <row r="10" spans="1:17" x14ac:dyDescent="0.3">
      <c r="A10" s="43" t="s">
        <v>22</v>
      </c>
      <c r="B10" s="52" t="s">
        <v>105</v>
      </c>
      <c r="C10" s="53">
        <v>44706</v>
      </c>
      <c r="D10" s="54" t="s">
        <v>82</v>
      </c>
      <c r="E10" s="55">
        <v>190</v>
      </c>
      <c r="F10" s="55">
        <v>193</v>
      </c>
      <c r="G10" s="55">
        <v>197</v>
      </c>
      <c r="H10" s="55">
        <v>192</v>
      </c>
      <c r="I10" s="55"/>
      <c r="J10" s="55"/>
      <c r="K10" s="56">
        <v>4</v>
      </c>
      <c r="L10" s="56">
        <v>772</v>
      </c>
      <c r="M10" s="57">
        <v>193</v>
      </c>
      <c r="N10" s="58">
        <v>4</v>
      </c>
      <c r="O10" s="59">
        <v>197</v>
      </c>
    </row>
    <row r="11" spans="1:17" x14ac:dyDescent="0.3">
      <c r="A11" s="43" t="s">
        <v>22</v>
      </c>
      <c r="B11" s="15" t="s">
        <v>105</v>
      </c>
      <c r="C11" s="16">
        <v>44713</v>
      </c>
      <c r="D11" s="17" t="s">
        <v>79</v>
      </c>
      <c r="E11" s="18">
        <v>198.001</v>
      </c>
      <c r="F11" s="18">
        <v>198</v>
      </c>
      <c r="G11" s="18">
        <v>198</v>
      </c>
      <c r="H11" s="18">
        <v>198</v>
      </c>
      <c r="I11" s="18"/>
      <c r="J11" s="18"/>
      <c r="K11" s="21">
        <v>4</v>
      </c>
      <c r="L11" s="21">
        <v>792.00099999999998</v>
      </c>
      <c r="M11" s="22">
        <v>198.00024999999999</v>
      </c>
      <c r="N11" s="23">
        <v>4</v>
      </c>
      <c r="O11" s="24">
        <v>202.00024999999999</v>
      </c>
    </row>
    <row r="12" spans="1:17" x14ac:dyDescent="0.3">
      <c r="A12" s="43" t="s">
        <v>22</v>
      </c>
      <c r="B12" s="15" t="s">
        <v>169</v>
      </c>
      <c r="C12" s="16">
        <v>44716</v>
      </c>
      <c r="D12" s="17" t="s">
        <v>149</v>
      </c>
      <c r="E12" s="18">
        <v>194</v>
      </c>
      <c r="F12" s="18">
        <v>194</v>
      </c>
      <c r="G12" s="18">
        <v>193</v>
      </c>
      <c r="H12" s="18">
        <v>196</v>
      </c>
      <c r="I12" s="18"/>
      <c r="J12" s="18"/>
      <c r="K12" s="21">
        <f>COUNT(E12:J12)</f>
        <v>4</v>
      </c>
      <c r="L12" s="21">
        <f>SUM(E12:J12)</f>
        <v>777</v>
      </c>
      <c r="M12" s="22">
        <f>IFERROR(L12/K12,0)</f>
        <v>194.25</v>
      </c>
      <c r="N12" s="23">
        <v>2</v>
      </c>
      <c r="O12" s="24">
        <f>SUM(M12+N12)</f>
        <v>196.25</v>
      </c>
    </row>
    <row r="13" spans="1:17" x14ac:dyDescent="0.3">
      <c r="A13" s="43" t="s">
        <v>22</v>
      </c>
      <c r="B13" s="15" t="s">
        <v>105</v>
      </c>
      <c r="C13" s="16">
        <v>44717</v>
      </c>
      <c r="D13" s="17" t="s">
        <v>82</v>
      </c>
      <c r="E13" s="18">
        <v>196</v>
      </c>
      <c r="F13" s="18">
        <v>194</v>
      </c>
      <c r="G13" s="18">
        <v>195</v>
      </c>
      <c r="H13" s="18">
        <v>195</v>
      </c>
      <c r="I13" s="18">
        <v>198</v>
      </c>
      <c r="J13" s="18">
        <v>199.001</v>
      </c>
      <c r="K13" s="21">
        <v>6</v>
      </c>
      <c r="L13" s="21">
        <v>1177.001</v>
      </c>
      <c r="M13" s="22">
        <v>196.16683333333333</v>
      </c>
      <c r="N13" s="23">
        <v>8</v>
      </c>
      <c r="O13" s="24">
        <v>204.16683333333333</v>
      </c>
    </row>
    <row r="14" spans="1:17" x14ac:dyDescent="0.3">
      <c r="A14" s="14" t="s">
        <v>62</v>
      </c>
      <c r="B14" s="15" t="s">
        <v>105</v>
      </c>
      <c r="C14" s="16">
        <v>44727</v>
      </c>
      <c r="D14" s="17" t="s">
        <v>79</v>
      </c>
      <c r="E14" s="18">
        <v>198</v>
      </c>
      <c r="F14" s="18">
        <v>198</v>
      </c>
      <c r="G14" s="18">
        <v>200</v>
      </c>
      <c r="H14" s="18">
        <v>200</v>
      </c>
      <c r="I14" s="18"/>
      <c r="J14" s="18"/>
      <c r="K14" s="21">
        <v>4</v>
      </c>
      <c r="L14" s="21">
        <v>796</v>
      </c>
      <c r="M14" s="22">
        <v>199</v>
      </c>
      <c r="N14" s="23">
        <v>9</v>
      </c>
      <c r="O14" s="24">
        <v>208</v>
      </c>
    </row>
    <row r="15" spans="1:17" x14ac:dyDescent="0.3">
      <c r="A15" s="14" t="s">
        <v>62</v>
      </c>
      <c r="B15" s="15" t="s">
        <v>105</v>
      </c>
      <c r="C15" s="16">
        <v>44731</v>
      </c>
      <c r="D15" s="17" t="s">
        <v>84</v>
      </c>
      <c r="E15" s="18">
        <v>194</v>
      </c>
      <c r="F15" s="18">
        <v>195</v>
      </c>
      <c r="G15" s="18">
        <v>199.001</v>
      </c>
      <c r="H15" s="18">
        <v>199</v>
      </c>
      <c r="I15" s="18"/>
      <c r="J15" s="18"/>
      <c r="K15" s="21">
        <v>4</v>
      </c>
      <c r="L15" s="21">
        <v>787.00099999999998</v>
      </c>
      <c r="M15" s="22">
        <v>196.75024999999999</v>
      </c>
      <c r="N15" s="23">
        <v>5</v>
      </c>
      <c r="O15" s="24">
        <v>201.75024999999999</v>
      </c>
    </row>
    <row r="16" spans="1:17" x14ac:dyDescent="0.3">
      <c r="A16" s="14" t="s">
        <v>62</v>
      </c>
      <c r="B16" s="15" t="s">
        <v>105</v>
      </c>
      <c r="C16" s="16">
        <v>44734</v>
      </c>
      <c r="D16" s="17" t="s">
        <v>82</v>
      </c>
      <c r="E16" s="18">
        <v>195</v>
      </c>
      <c r="F16" s="18">
        <v>198</v>
      </c>
      <c r="G16" s="18">
        <v>199</v>
      </c>
      <c r="H16" s="18">
        <v>198</v>
      </c>
      <c r="I16" s="18"/>
      <c r="J16" s="18"/>
      <c r="K16" s="21">
        <v>4</v>
      </c>
      <c r="L16" s="21">
        <v>790</v>
      </c>
      <c r="M16" s="22">
        <v>197.5</v>
      </c>
      <c r="N16" s="23">
        <v>3</v>
      </c>
      <c r="O16" s="24">
        <v>200.5</v>
      </c>
    </row>
    <row r="17" spans="1:15" x14ac:dyDescent="0.3">
      <c r="A17" s="14" t="s">
        <v>62</v>
      </c>
      <c r="B17" s="15" t="s">
        <v>105</v>
      </c>
      <c r="C17" s="16">
        <v>44741</v>
      </c>
      <c r="D17" s="17" t="s">
        <v>79</v>
      </c>
      <c r="E17" s="18">
        <v>199.001</v>
      </c>
      <c r="F17" s="18">
        <v>198</v>
      </c>
      <c r="G17" s="18">
        <v>196</v>
      </c>
      <c r="H17" s="18">
        <v>200</v>
      </c>
      <c r="I17" s="18"/>
      <c r="J17" s="18"/>
      <c r="K17" s="21">
        <v>4</v>
      </c>
      <c r="L17" s="21">
        <v>793.00099999999998</v>
      </c>
      <c r="M17" s="22">
        <v>198.25024999999999</v>
      </c>
      <c r="N17" s="23">
        <v>8</v>
      </c>
      <c r="O17" s="24">
        <v>206.25024999999999</v>
      </c>
    </row>
    <row r="18" spans="1:15" x14ac:dyDescent="0.3">
      <c r="A18" s="14" t="s">
        <v>62</v>
      </c>
      <c r="B18" s="15" t="s">
        <v>105</v>
      </c>
      <c r="C18" s="16">
        <v>44744</v>
      </c>
      <c r="D18" s="17" t="s">
        <v>81</v>
      </c>
      <c r="E18" s="18">
        <v>193</v>
      </c>
      <c r="F18" s="18">
        <v>196</v>
      </c>
      <c r="G18" s="18">
        <v>198.001</v>
      </c>
      <c r="H18" s="18">
        <v>196</v>
      </c>
      <c r="I18" s="18"/>
      <c r="J18" s="18"/>
      <c r="K18" s="21">
        <v>4</v>
      </c>
      <c r="L18" s="21">
        <v>783.00099999999998</v>
      </c>
      <c r="M18" s="22">
        <v>195.75024999999999</v>
      </c>
      <c r="N18" s="23">
        <v>2</v>
      </c>
      <c r="O18" s="24">
        <v>197.75024999999999</v>
      </c>
    </row>
    <row r="19" spans="1:15" x14ac:dyDescent="0.3">
      <c r="A19" s="14" t="s">
        <v>62</v>
      </c>
      <c r="B19" s="15" t="s">
        <v>105</v>
      </c>
      <c r="C19" s="16">
        <v>44748</v>
      </c>
      <c r="D19" s="17" t="s">
        <v>79</v>
      </c>
      <c r="E19" s="18">
        <v>194</v>
      </c>
      <c r="F19" s="18">
        <v>197</v>
      </c>
      <c r="G19" s="18">
        <v>194</v>
      </c>
      <c r="H19" s="18">
        <v>198</v>
      </c>
      <c r="I19" s="18"/>
      <c r="J19" s="18"/>
      <c r="K19" s="21">
        <v>4</v>
      </c>
      <c r="L19" s="21">
        <v>783</v>
      </c>
      <c r="M19" s="22">
        <v>195.75</v>
      </c>
      <c r="N19" s="23">
        <v>2</v>
      </c>
      <c r="O19" s="24">
        <v>197.75</v>
      </c>
    </row>
    <row r="20" spans="1:15" x14ac:dyDescent="0.3">
      <c r="A20" s="14" t="s">
        <v>62</v>
      </c>
      <c r="B20" s="15" t="s">
        <v>105</v>
      </c>
      <c r="C20" s="16">
        <v>44752</v>
      </c>
      <c r="D20" s="17" t="s">
        <v>82</v>
      </c>
      <c r="E20" s="18">
        <v>197</v>
      </c>
      <c r="F20" s="18">
        <v>193</v>
      </c>
      <c r="G20" s="18">
        <v>194</v>
      </c>
      <c r="H20" s="18">
        <v>196</v>
      </c>
      <c r="I20" s="18"/>
      <c r="J20" s="18"/>
      <c r="K20" s="21">
        <v>4</v>
      </c>
      <c r="L20" s="21">
        <v>780</v>
      </c>
      <c r="M20" s="22">
        <v>195</v>
      </c>
      <c r="N20" s="23">
        <v>2</v>
      </c>
      <c r="O20" s="24">
        <v>197</v>
      </c>
    </row>
    <row r="21" spans="1:15" x14ac:dyDescent="0.3">
      <c r="A21" s="14" t="s">
        <v>62</v>
      </c>
      <c r="B21" s="15" t="s">
        <v>105</v>
      </c>
      <c r="C21" s="16">
        <v>44755</v>
      </c>
      <c r="D21" s="17" t="s">
        <v>79</v>
      </c>
      <c r="E21" s="18">
        <v>199</v>
      </c>
      <c r="F21" s="18">
        <v>199</v>
      </c>
      <c r="G21" s="18">
        <v>199</v>
      </c>
      <c r="H21" s="18">
        <v>199</v>
      </c>
      <c r="I21" s="18"/>
      <c r="J21" s="18"/>
      <c r="K21" s="21">
        <v>4</v>
      </c>
      <c r="L21" s="21">
        <v>796</v>
      </c>
      <c r="M21" s="22">
        <v>199</v>
      </c>
      <c r="N21" s="23">
        <v>5</v>
      </c>
      <c r="O21" s="24">
        <v>204</v>
      </c>
    </row>
    <row r="22" spans="1:15" x14ac:dyDescent="0.3">
      <c r="A22" s="14" t="s">
        <v>62</v>
      </c>
      <c r="B22" s="15" t="s">
        <v>105</v>
      </c>
      <c r="C22" s="16">
        <v>44759</v>
      </c>
      <c r="D22" s="17" t="s">
        <v>223</v>
      </c>
      <c r="E22" s="18">
        <v>196</v>
      </c>
      <c r="F22" s="18">
        <v>194</v>
      </c>
      <c r="G22" s="18">
        <v>197</v>
      </c>
      <c r="H22" s="18">
        <v>196</v>
      </c>
      <c r="I22" s="18"/>
      <c r="J22" s="18"/>
      <c r="K22" s="21">
        <f>COUNT(E22:J22)</f>
        <v>4</v>
      </c>
      <c r="L22" s="21">
        <f>SUM(E22:J22)</f>
        <v>783</v>
      </c>
      <c r="M22" s="22">
        <f>IFERROR(L22/K22,0)</f>
        <v>195.75</v>
      </c>
      <c r="N22" s="23">
        <v>2</v>
      </c>
      <c r="O22" s="24">
        <f>SUM(M22+N22)</f>
        <v>197.75</v>
      </c>
    </row>
    <row r="23" spans="1:15" x14ac:dyDescent="0.3">
      <c r="A23" s="14" t="s">
        <v>62</v>
      </c>
      <c r="B23" s="15" t="s">
        <v>105</v>
      </c>
      <c r="C23" s="16">
        <v>44762</v>
      </c>
      <c r="D23" s="17" t="s">
        <v>79</v>
      </c>
      <c r="E23" s="18">
        <v>195</v>
      </c>
      <c r="F23" s="18">
        <v>195</v>
      </c>
      <c r="G23" s="18">
        <v>195</v>
      </c>
      <c r="H23" s="18">
        <v>199.0001</v>
      </c>
      <c r="I23" s="18"/>
      <c r="J23" s="18"/>
      <c r="K23" s="21">
        <v>4</v>
      </c>
      <c r="L23" s="21">
        <v>784.00009999999997</v>
      </c>
      <c r="M23" s="22">
        <v>196.00002499999999</v>
      </c>
      <c r="N23" s="23">
        <v>4</v>
      </c>
      <c r="O23" s="24">
        <v>200.00002499999999</v>
      </c>
    </row>
    <row r="24" spans="1:15" x14ac:dyDescent="0.3">
      <c r="A24" s="14" t="s">
        <v>62</v>
      </c>
      <c r="B24" s="15" t="s">
        <v>105</v>
      </c>
      <c r="C24" s="16">
        <v>44763</v>
      </c>
      <c r="D24" s="17" t="s">
        <v>195</v>
      </c>
      <c r="E24" s="18">
        <v>200.001</v>
      </c>
      <c r="F24" s="18">
        <v>197</v>
      </c>
      <c r="G24" s="18">
        <v>199</v>
      </c>
      <c r="H24" s="18">
        <v>198</v>
      </c>
      <c r="I24" s="18">
        <v>199</v>
      </c>
      <c r="J24" s="18">
        <v>197</v>
      </c>
      <c r="K24" s="21">
        <v>6</v>
      </c>
      <c r="L24" s="21">
        <v>1190.001</v>
      </c>
      <c r="M24" s="22">
        <v>198.33349999999999</v>
      </c>
      <c r="N24" s="23">
        <v>12</v>
      </c>
      <c r="O24" s="24">
        <v>210.33349999999999</v>
      </c>
    </row>
    <row r="25" spans="1:15" x14ac:dyDescent="0.3">
      <c r="A25" s="14" t="s">
        <v>62</v>
      </c>
      <c r="B25" s="15" t="s">
        <v>105</v>
      </c>
      <c r="C25" s="16">
        <v>44776</v>
      </c>
      <c r="D25" s="17" t="s">
        <v>79</v>
      </c>
      <c r="E25" s="18">
        <v>195</v>
      </c>
      <c r="F25" s="18">
        <v>199</v>
      </c>
      <c r="G25" s="18">
        <v>196</v>
      </c>
      <c r="H25" s="18">
        <v>193</v>
      </c>
      <c r="I25" s="18"/>
      <c r="J25" s="18"/>
      <c r="K25" s="21">
        <v>4</v>
      </c>
      <c r="L25" s="21">
        <v>783</v>
      </c>
      <c r="M25" s="22">
        <v>195.75</v>
      </c>
      <c r="N25" s="23">
        <v>2</v>
      </c>
      <c r="O25" s="24">
        <v>197.75</v>
      </c>
    </row>
    <row r="26" spans="1:15" x14ac:dyDescent="0.3">
      <c r="A26" s="14" t="s">
        <v>62</v>
      </c>
      <c r="B26" s="15" t="s">
        <v>105</v>
      </c>
      <c r="C26" s="16">
        <v>44769</v>
      </c>
      <c r="D26" s="17" t="s">
        <v>82</v>
      </c>
      <c r="E26" s="18">
        <v>200</v>
      </c>
      <c r="F26" s="18">
        <v>196</v>
      </c>
      <c r="G26" s="18">
        <v>196</v>
      </c>
      <c r="H26" s="18">
        <v>197</v>
      </c>
      <c r="I26" s="18"/>
      <c r="J26" s="18"/>
      <c r="K26" s="21">
        <v>4</v>
      </c>
      <c r="L26" s="21">
        <v>789</v>
      </c>
      <c r="M26" s="22">
        <v>197.25</v>
      </c>
      <c r="N26" s="23">
        <v>4</v>
      </c>
      <c r="O26" s="24">
        <v>201.25</v>
      </c>
    </row>
    <row r="27" spans="1:15" x14ac:dyDescent="0.3">
      <c r="A27" s="14" t="s">
        <v>62</v>
      </c>
      <c r="B27" s="15" t="s">
        <v>105</v>
      </c>
      <c r="C27" s="16">
        <v>44765</v>
      </c>
      <c r="D27" s="17" t="s">
        <v>133</v>
      </c>
      <c r="E27" s="18">
        <v>197</v>
      </c>
      <c r="F27" s="18">
        <v>199</v>
      </c>
      <c r="G27" s="18">
        <v>198</v>
      </c>
      <c r="H27" s="18">
        <v>198.12</v>
      </c>
      <c r="I27" s="18">
        <v>197</v>
      </c>
      <c r="J27" s="18">
        <v>197</v>
      </c>
      <c r="K27" s="21">
        <v>6</v>
      </c>
      <c r="L27" s="21">
        <v>1186.1199999999999</v>
      </c>
      <c r="M27" s="22">
        <v>197.68666666666664</v>
      </c>
      <c r="N27" s="23">
        <v>12</v>
      </c>
      <c r="O27" s="24">
        <v>209.68666666666664</v>
      </c>
    </row>
    <row r="28" spans="1:15" x14ac:dyDescent="0.3">
      <c r="A28" s="14" t="s">
        <v>62</v>
      </c>
      <c r="B28" s="15" t="s">
        <v>105</v>
      </c>
      <c r="C28" s="16">
        <v>44766</v>
      </c>
      <c r="D28" s="17" t="s">
        <v>133</v>
      </c>
      <c r="E28" s="18">
        <v>195</v>
      </c>
      <c r="F28" s="18">
        <v>197</v>
      </c>
      <c r="G28" s="18">
        <v>197</v>
      </c>
      <c r="H28" s="18">
        <v>199</v>
      </c>
      <c r="I28" s="18"/>
      <c r="J28" s="18"/>
      <c r="K28" s="21">
        <v>4</v>
      </c>
      <c r="L28" s="21">
        <v>788</v>
      </c>
      <c r="M28" s="22">
        <v>197</v>
      </c>
      <c r="N28" s="23">
        <v>7</v>
      </c>
      <c r="O28" s="24">
        <v>204</v>
      </c>
    </row>
    <row r="29" spans="1:15" x14ac:dyDescent="0.3">
      <c r="A29" s="14" t="s">
        <v>62</v>
      </c>
      <c r="B29" s="15" t="s">
        <v>105</v>
      </c>
      <c r="C29" s="16">
        <v>44780</v>
      </c>
      <c r="D29" s="17" t="s">
        <v>82</v>
      </c>
      <c r="E29" s="18">
        <v>196</v>
      </c>
      <c r="F29" s="18">
        <v>199</v>
      </c>
      <c r="G29" s="18">
        <v>194</v>
      </c>
      <c r="H29" s="18">
        <v>195</v>
      </c>
      <c r="I29" s="18"/>
      <c r="J29" s="18"/>
      <c r="K29" s="21">
        <v>4</v>
      </c>
      <c r="L29" s="21">
        <v>784</v>
      </c>
      <c r="M29" s="22">
        <v>196</v>
      </c>
      <c r="N29" s="23">
        <v>2</v>
      </c>
      <c r="O29" s="24">
        <v>198</v>
      </c>
    </row>
    <row r="30" spans="1:15" x14ac:dyDescent="0.3">
      <c r="A30" s="14" t="s">
        <v>62</v>
      </c>
      <c r="B30" s="15" t="s">
        <v>105</v>
      </c>
      <c r="C30" s="16">
        <v>44783</v>
      </c>
      <c r="D30" s="17" t="s">
        <v>79</v>
      </c>
      <c r="E30" s="18">
        <v>194</v>
      </c>
      <c r="F30" s="18">
        <v>195</v>
      </c>
      <c r="G30" s="18">
        <v>194</v>
      </c>
      <c r="H30" s="18">
        <v>195</v>
      </c>
      <c r="I30" s="18"/>
      <c r="J30" s="18"/>
      <c r="K30" s="21">
        <v>4</v>
      </c>
      <c r="L30" s="21">
        <v>778</v>
      </c>
      <c r="M30" s="22">
        <v>194.5</v>
      </c>
      <c r="N30" s="23">
        <v>2</v>
      </c>
      <c r="O30" s="24">
        <v>196.5</v>
      </c>
    </row>
    <row r="31" spans="1:15" x14ac:dyDescent="0.3">
      <c r="A31" s="14" t="s">
        <v>62</v>
      </c>
      <c r="B31" s="15" t="s">
        <v>105</v>
      </c>
      <c r="C31" s="16">
        <v>44790</v>
      </c>
      <c r="D31" s="17" t="s">
        <v>79</v>
      </c>
      <c r="E31" s="18">
        <v>200.001</v>
      </c>
      <c r="F31" s="18">
        <v>198</v>
      </c>
      <c r="G31" s="18">
        <v>196</v>
      </c>
      <c r="H31" s="18">
        <v>196</v>
      </c>
      <c r="I31" s="18"/>
      <c r="J31" s="18"/>
      <c r="K31" s="21">
        <v>4</v>
      </c>
      <c r="L31" s="21">
        <v>790.00099999999998</v>
      </c>
      <c r="M31" s="22">
        <v>197.50024999999999</v>
      </c>
      <c r="N31" s="23">
        <v>4</v>
      </c>
      <c r="O31" s="24">
        <v>201.50024999999999</v>
      </c>
    </row>
    <row r="32" spans="1:15" x14ac:dyDescent="0.3">
      <c r="A32" s="14" t="s">
        <v>62</v>
      </c>
      <c r="B32" s="15" t="s">
        <v>105</v>
      </c>
      <c r="C32" s="16">
        <v>44779</v>
      </c>
      <c r="D32" s="17" t="s">
        <v>81</v>
      </c>
      <c r="E32" s="18">
        <v>192</v>
      </c>
      <c r="F32" s="18">
        <v>193</v>
      </c>
      <c r="G32" s="18">
        <v>198</v>
      </c>
      <c r="H32" s="18">
        <v>198</v>
      </c>
      <c r="I32" s="18"/>
      <c r="J32" s="18"/>
      <c r="K32" s="21">
        <v>4</v>
      </c>
      <c r="L32" s="21">
        <v>781</v>
      </c>
      <c r="M32" s="22">
        <v>195.25</v>
      </c>
      <c r="N32" s="23">
        <v>2</v>
      </c>
      <c r="O32" s="24">
        <v>197.25</v>
      </c>
    </row>
    <row r="33" spans="1:15" x14ac:dyDescent="0.3">
      <c r="A33" s="14" t="s">
        <v>62</v>
      </c>
      <c r="B33" s="78" t="s">
        <v>105</v>
      </c>
      <c r="C33" s="16">
        <v>44794</v>
      </c>
      <c r="D33" s="17" t="s">
        <v>84</v>
      </c>
      <c r="E33" s="18">
        <v>195</v>
      </c>
      <c r="F33" s="18">
        <v>198</v>
      </c>
      <c r="G33" s="18">
        <v>199</v>
      </c>
      <c r="H33" s="18">
        <v>197</v>
      </c>
      <c r="I33" s="18"/>
      <c r="J33" s="18"/>
      <c r="K33" s="21">
        <v>4</v>
      </c>
      <c r="L33" s="21">
        <v>789</v>
      </c>
      <c r="M33" s="22">
        <v>197.25</v>
      </c>
      <c r="N33" s="23">
        <v>2</v>
      </c>
      <c r="O33" s="24">
        <v>199.25</v>
      </c>
    </row>
    <row r="34" spans="1:15" x14ac:dyDescent="0.3">
      <c r="A34" s="14" t="s">
        <v>62</v>
      </c>
      <c r="B34" s="78" t="s">
        <v>105</v>
      </c>
      <c r="C34" s="16">
        <v>44793</v>
      </c>
      <c r="D34" s="17" t="s">
        <v>79</v>
      </c>
      <c r="E34" s="18">
        <v>195</v>
      </c>
      <c r="F34" s="18">
        <v>190</v>
      </c>
      <c r="G34" s="18">
        <v>194</v>
      </c>
      <c r="H34" s="18">
        <v>198</v>
      </c>
      <c r="I34" s="18">
        <v>199</v>
      </c>
      <c r="J34" s="18">
        <v>195</v>
      </c>
      <c r="K34" s="21">
        <v>6</v>
      </c>
      <c r="L34" s="21">
        <v>1171</v>
      </c>
      <c r="M34" s="22">
        <v>195.16666666666666</v>
      </c>
      <c r="N34" s="23">
        <v>4</v>
      </c>
      <c r="O34" s="24">
        <v>199.16666666666666</v>
      </c>
    </row>
    <row r="35" spans="1:15" x14ac:dyDescent="0.3">
      <c r="A35" s="14" t="s">
        <v>37</v>
      </c>
      <c r="B35" s="15" t="s">
        <v>105</v>
      </c>
      <c r="C35" s="16">
        <v>44807</v>
      </c>
      <c r="D35" s="17" t="s">
        <v>241</v>
      </c>
      <c r="E35" s="18">
        <v>193</v>
      </c>
      <c r="F35" s="18">
        <v>198</v>
      </c>
      <c r="G35" s="18">
        <v>199</v>
      </c>
      <c r="H35" s="18">
        <v>196</v>
      </c>
      <c r="I35" s="18">
        <v>196</v>
      </c>
      <c r="J35" s="18">
        <v>200</v>
      </c>
      <c r="K35" s="21">
        <v>6</v>
      </c>
      <c r="L35" s="21">
        <v>1182</v>
      </c>
      <c r="M35" s="22">
        <v>197</v>
      </c>
      <c r="N35" s="23">
        <v>4</v>
      </c>
      <c r="O35" s="24">
        <v>201</v>
      </c>
    </row>
    <row r="36" spans="1:15" x14ac:dyDescent="0.3">
      <c r="A36" s="14" t="s">
        <v>62</v>
      </c>
      <c r="B36" s="15" t="s">
        <v>105</v>
      </c>
      <c r="C36" s="16">
        <v>44804</v>
      </c>
      <c r="D36" s="17" t="s">
        <v>79</v>
      </c>
      <c r="E36" s="18">
        <v>196</v>
      </c>
      <c r="F36" s="18">
        <v>195</v>
      </c>
      <c r="G36" s="18">
        <v>195</v>
      </c>
      <c r="H36" s="18">
        <v>197</v>
      </c>
      <c r="I36" s="18"/>
      <c r="J36" s="18"/>
      <c r="K36" s="21">
        <v>4</v>
      </c>
      <c r="L36" s="21">
        <v>783</v>
      </c>
      <c r="M36" s="22">
        <v>195.75</v>
      </c>
      <c r="N36" s="23">
        <v>2</v>
      </c>
      <c r="O36" s="24">
        <v>197.75</v>
      </c>
    </row>
    <row r="37" spans="1:15" x14ac:dyDescent="0.3">
      <c r="A37" s="14" t="s">
        <v>62</v>
      </c>
      <c r="B37" s="15" t="s">
        <v>105</v>
      </c>
      <c r="C37" s="16">
        <v>44797</v>
      </c>
      <c r="D37" s="17" t="s">
        <v>82</v>
      </c>
      <c r="E37" s="18">
        <v>196</v>
      </c>
      <c r="F37" s="18">
        <v>199</v>
      </c>
      <c r="G37" s="18">
        <v>199</v>
      </c>
      <c r="H37" s="18">
        <v>198</v>
      </c>
      <c r="I37" s="18"/>
      <c r="J37" s="18"/>
      <c r="K37" s="21">
        <v>4</v>
      </c>
      <c r="L37" s="21">
        <v>792</v>
      </c>
      <c r="M37" s="22">
        <v>198</v>
      </c>
      <c r="N37" s="23">
        <v>2</v>
      </c>
      <c r="O37" s="24">
        <v>200</v>
      </c>
    </row>
    <row r="38" spans="1:15" x14ac:dyDescent="0.3">
      <c r="A38" s="14" t="s">
        <v>62</v>
      </c>
      <c r="B38" s="15" t="s">
        <v>105</v>
      </c>
      <c r="C38" s="16">
        <v>44811</v>
      </c>
      <c r="D38" s="17" t="s">
        <v>79</v>
      </c>
      <c r="E38" s="18">
        <v>196</v>
      </c>
      <c r="F38" s="18">
        <v>196</v>
      </c>
      <c r="G38" s="18">
        <v>194</v>
      </c>
      <c r="H38" s="18">
        <v>198</v>
      </c>
      <c r="I38" s="18"/>
      <c r="J38" s="18"/>
      <c r="K38" s="21">
        <v>4</v>
      </c>
      <c r="L38" s="21">
        <v>784</v>
      </c>
      <c r="M38" s="22">
        <v>196</v>
      </c>
      <c r="N38" s="23">
        <v>2</v>
      </c>
      <c r="O38" s="24">
        <v>198</v>
      </c>
    </row>
    <row r="39" spans="1:15" x14ac:dyDescent="0.3">
      <c r="A39" s="14" t="s">
        <v>62</v>
      </c>
      <c r="B39" s="15" t="s">
        <v>105</v>
      </c>
      <c r="C39" s="16">
        <v>44822</v>
      </c>
      <c r="D39" s="17" t="s">
        <v>84</v>
      </c>
      <c r="E39" s="18">
        <v>194</v>
      </c>
      <c r="F39" s="18">
        <v>197</v>
      </c>
      <c r="G39" s="18">
        <v>194</v>
      </c>
      <c r="H39" s="18">
        <v>196</v>
      </c>
      <c r="I39" s="18"/>
      <c r="J39" s="18"/>
      <c r="K39" s="21">
        <v>4</v>
      </c>
      <c r="L39" s="21">
        <v>781</v>
      </c>
      <c r="M39" s="22">
        <v>195.25</v>
      </c>
      <c r="N39" s="23">
        <v>2</v>
      </c>
      <c r="O39" s="24">
        <v>197.25</v>
      </c>
    </row>
    <row r="40" spans="1:15" x14ac:dyDescent="0.3">
      <c r="A40" s="14" t="s">
        <v>62</v>
      </c>
      <c r="B40" s="15" t="s">
        <v>105</v>
      </c>
      <c r="C40" s="16">
        <v>44818</v>
      </c>
      <c r="D40" s="17" t="s">
        <v>79</v>
      </c>
      <c r="E40" s="18">
        <v>195</v>
      </c>
      <c r="F40" s="18">
        <v>198</v>
      </c>
      <c r="G40" s="18">
        <v>197</v>
      </c>
      <c r="H40" s="18">
        <v>200</v>
      </c>
      <c r="I40" s="18"/>
      <c r="J40" s="18"/>
      <c r="K40" s="21">
        <v>4</v>
      </c>
      <c r="L40" s="21">
        <v>790</v>
      </c>
      <c r="M40" s="22">
        <v>197.5</v>
      </c>
      <c r="N40" s="23">
        <v>2</v>
      </c>
      <c r="O40" s="24">
        <v>199.5</v>
      </c>
    </row>
    <row r="41" spans="1:15" x14ac:dyDescent="0.3">
      <c r="A41" s="14" t="s">
        <v>62</v>
      </c>
      <c r="B41" s="15" t="s">
        <v>105</v>
      </c>
      <c r="C41" s="16">
        <v>44815</v>
      </c>
      <c r="D41" s="17" t="s">
        <v>82</v>
      </c>
      <c r="E41" s="18">
        <v>196</v>
      </c>
      <c r="F41" s="18">
        <v>198.001</v>
      </c>
      <c r="G41" s="18">
        <v>198</v>
      </c>
      <c r="H41" s="18">
        <v>196</v>
      </c>
      <c r="I41" s="18">
        <v>193</v>
      </c>
      <c r="J41" s="18">
        <v>197</v>
      </c>
      <c r="K41" s="21">
        <v>6</v>
      </c>
      <c r="L41" s="21">
        <v>1178.001</v>
      </c>
      <c r="M41" s="22">
        <v>196.33349999999999</v>
      </c>
      <c r="N41" s="23">
        <v>4</v>
      </c>
      <c r="O41" s="24">
        <v>200.33349999999999</v>
      </c>
    </row>
    <row r="42" spans="1:15" x14ac:dyDescent="0.3">
      <c r="A42" s="14" t="s">
        <v>62</v>
      </c>
      <c r="B42" s="15" t="s">
        <v>105</v>
      </c>
      <c r="C42" s="16">
        <v>44828</v>
      </c>
      <c r="D42" s="17" t="s">
        <v>81</v>
      </c>
      <c r="E42" s="18">
        <v>197</v>
      </c>
      <c r="F42" s="18">
        <v>190</v>
      </c>
      <c r="G42" s="18">
        <v>194</v>
      </c>
      <c r="H42" s="18">
        <v>197</v>
      </c>
      <c r="I42" s="18">
        <v>198.001</v>
      </c>
      <c r="J42" s="18">
        <v>198</v>
      </c>
      <c r="K42" s="21">
        <v>6</v>
      </c>
      <c r="L42" s="21">
        <v>1174.001</v>
      </c>
      <c r="M42" s="22">
        <v>195.66683333333333</v>
      </c>
      <c r="N42" s="23">
        <v>4</v>
      </c>
      <c r="O42" s="24">
        <v>199.66683333333333</v>
      </c>
    </row>
    <row r="43" spans="1:15" x14ac:dyDescent="0.3">
      <c r="A43" s="14" t="s">
        <v>62</v>
      </c>
      <c r="B43" s="15" t="s">
        <v>105</v>
      </c>
      <c r="C43" s="16">
        <v>44846</v>
      </c>
      <c r="D43" s="17" t="s">
        <v>79</v>
      </c>
      <c r="E43" s="18">
        <v>196</v>
      </c>
      <c r="F43" s="18">
        <v>194</v>
      </c>
      <c r="G43" s="18">
        <v>196</v>
      </c>
      <c r="H43" s="18">
        <v>195</v>
      </c>
      <c r="I43" s="18"/>
      <c r="J43" s="18"/>
      <c r="K43" s="21">
        <v>4</v>
      </c>
      <c r="L43" s="21">
        <v>781</v>
      </c>
      <c r="M43" s="22">
        <v>195.25</v>
      </c>
      <c r="N43" s="23">
        <v>2</v>
      </c>
      <c r="O43" s="24">
        <v>197.25</v>
      </c>
    </row>
    <row r="44" spans="1:15" x14ac:dyDescent="0.3">
      <c r="A44" s="14" t="s">
        <v>62</v>
      </c>
      <c r="B44" s="15" t="s">
        <v>105</v>
      </c>
      <c r="C44" s="16">
        <v>8318</v>
      </c>
      <c r="D44" s="17" t="s">
        <v>82</v>
      </c>
      <c r="E44" s="18">
        <v>195</v>
      </c>
      <c r="F44" s="18">
        <v>191</v>
      </c>
      <c r="G44" s="18">
        <v>186</v>
      </c>
      <c r="H44" s="18">
        <v>191</v>
      </c>
      <c r="I44" s="18"/>
      <c r="J44" s="18"/>
      <c r="K44" s="21">
        <v>4</v>
      </c>
      <c r="L44" s="21">
        <v>763</v>
      </c>
      <c r="M44" s="22">
        <v>190.75</v>
      </c>
      <c r="N44" s="23">
        <v>2</v>
      </c>
      <c r="O44" s="24">
        <v>192.75</v>
      </c>
    </row>
    <row r="45" spans="1:15" x14ac:dyDescent="0.3">
      <c r="A45" s="14" t="s">
        <v>62</v>
      </c>
      <c r="B45" s="90" t="s">
        <v>105</v>
      </c>
      <c r="C45" s="16">
        <v>44839</v>
      </c>
      <c r="D45" s="17" t="s">
        <v>79</v>
      </c>
      <c r="E45" s="18">
        <v>196</v>
      </c>
      <c r="F45" s="18">
        <v>199</v>
      </c>
      <c r="G45" s="18">
        <v>196</v>
      </c>
      <c r="H45" s="18">
        <v>195.001</v>
      </c>
      <c r="I45" s="18"/>
      <c r="J45" s="18"/>
      <c r="K45" s="21">
        <v>4</v>
      </c>
      <c r="L45" s="21">
        <v>786.00099999999998</v>
      </c>
      <c r="M45" s="22">
        <v>196.50024999999999</v>
      </c>
      <c r="N45" s="23">
        <v>2</v>
      </c>
      <c r="O45" s="24">
        <v>198.50024999999999</v>
      </c>
    </row>
    <row r="46" spans="1:15" x14ac:dyDescent="0.3">
      <c r="A46" s="14" t="s">
        <v>62</v>
      </c>
      <c r="B46" s="15" t="s">
        <v>105</v>
      </c>
      <c r="C46" s="16">
        <v>44832</v>
      </c>
      <c r="D46" s="17" t="s">
        <v>82</v>
      </c>
      <c r="E46" s="18">
        <v>193</v>
      </c>
      <c r="F46" s="18">
        <v>196</v>
      </c>
      <c r="G46" s="18">
        <v>191</v>
      </c>
      <c r="H46" s="18">
        <v>194</v>
      </c>
      <c r="I46" s="18"/>
      <c r="J46" s="18"/>
      <c r="K46" s="21">
        <v>4</v>
      </c>
      <c r="L46" s="21">
        <v>774</v>
      </c>
      <c r="M46" s="22">
        <v>193.5</v>
      </c>
      <c r="N46" s="23">
        <v>2</v>
      </c>
      <c r="O46" s="24">
        <v>195.5</v>
      </c>
    </row>
    <row r="47" spans="1:15" x14ac:dyDescent="0.3">
      <c r="A47" s="14" t="s">
        <v>62</v>
      </c>
      <c r="B47" s="15" t="s">
        <v>105</v>
      </c>
      <c r="C47" s="16">
        <v>44850</v>
      </c>
      <c r="D47" s="17" t="s">
        <v>223</v>
      </c>
      <c r="E47" s="18">
        <v>198</v>
      </c>
      <c r="F47" s="18">
        <v>198</v>
      </c>
      <c r="G47" s="18">
        <v>199.001</v>
      </c>
      <c r="H47" s="18">
        <v>196</v>
      </c>
      <c r="I47" s="18">
        <v>199</v>
      </c>
      <c r="J47" s="18">
        <v>199</v>
      </c>
      <c r="K47" s="21">
        <v>6</v>
      </c>
      <c r="L47" s="21">
        <v>1189.001</v>
      </c>
      <c r="M47" s="22">
        <v>198.16683333333333</v>
      </c>
      <c r="N47" s="23">
        <v>8</v>
      </c>
      <c r="O47" s="24">
        <v>206.16683333333333</v>
      </c>
    </row>
    <row r="48" spans="1:15" x14ac:dyDescent="0.3">
      <c r="A48" s="14" t="s">
        <v>62</v>
      </c>
      <c r="B48" s="15" t="s">
        <v>105</v>
      </c>
      <c r="C48" s="16">
        <v>44849</v>
      </c>
      <c r="D48" s="17" t="s">
        <v>257</v>
      </c>
      <c r="E48" s="18">
        <v>198</v>
      </c>
      <c r="F48" s="18">
        <v>197</v>
      </c>
      <c r="G48" s="18">
        <v>197</v>
      </c>
      <c r="H48" s="18">
        <v>193</v>
      </c>
      <c r="I48" s="18">
        <v>193</v>
      </c>
      <c r="J48" s="18">
        <v>190</v>
      </c>
      <c r="K48" s="21">
        <v>6</v>
      </c>
      <c r="L48" s="21">
        <v>1168</v>
      </c>
      <c r="M48" s="22">
        <v>194.66666666666666</v>
      </c>
      <c r="N48" s="23">
        <v>6</v>
      </c>
      <c r="O48" s="24">
        <v>200.66666666666666</v>
      </c>
    </row>
    <row r="49" spans="1:15" x14ac:dyDescent="0.3">
      <c r="A49" s="14" t="s">
        <v>62</v>
      </c>
      <c r="B49" s="15" t="s">
        <v>105</v>
      </c>
      <c r="C49" s="16">
        <v>44831</v>
      </c>
      <c r="D49" s="17" t="s">
        <v>195</v>
      </c>
      <c r="E49" s="18">
        <v>195</v>
      </c>
      <c r="F49" s="18">
        <v>194</v>
      </c>
      <c r="G49" s="18">
        <v>195</v>
      </c>
      <c r="H49" s="18"/>
      <c r="I49" s="18"/>
      <c r="J49" s="18"/>
      <c r="K49" s="21">
        <v>3</v>
      </c>
      <c r="L49" s="21">
        <f>SUM(E49:J49)</f>
        <v>584</v>
      </c>
      <c r="M49" s="22">
        <f>IFERROR(L49/K49,0)</f>
        <v>194.66666666666666</v>
      </c>
      <c r="N49" s="23">
        <v>4</v>
      </c>
      <c r="O49" s="24">
        <f>SUM(M49+N49)</f>
        <v>198.66666666666666</v>
      </c>
    </row>
    <row r="50" spans="1:15" x14ac:dyDescent="0.3">
      <c r="A50" s="14" t="s">
        <v>62</v>
      </c>
      <c r="B50" s="15" t="s">
        <v>105</v>
      </c>
      <c r="C50" s="16">
        <v>44853</v>
      </c>
      <c r="D50" s="17" t="s">
        <v>79</v>
      </c>
      <c r="E50" s="18">
        <v>195</v>
      </c>
      <c r="F50" s="18">
        <v>194</v>
      </c>
      <c r="G50" s="18">
        <v>196</v>
      </c>
      <c r="H50" s="18">
        <v>195</v>
      </c>
      <c r="I50" s="18"/>
      <c r="J50" s="18"/>
      <c r="K50" s="21">
        <v>4</v>
      </c>
      <c r="L50" s="21">
        <v>780</v>
      </c>
      <c r="M50" s="22">
        <v>195</v>
      </c>
      <c r="N50" s="23">
        <v>2</v>
      </c>
      <c r="O50" s="24">
        <v>197</v>
      </c>
    </row>
    <row r="51" spans="1:15" x14ac:dyDescent="0.3">
      <c r="A51" s="14" t="s">
        <v>62</v>
      </c>
      <c r="B51" s="15" t="s">
        <v>105</v>
      </c>
      <c r="C51" s="16">
        <v>44867</v>
      </c>
      <c r="D51" s="17" t="s">
        <v>79</v>
      </c>
      <c r="E51" s="18">
        <v>194</v>
      </c>
      <c r="F51" s="18">
        <v>195</v>
      </c>
      <c r="G51" s="18">
        <v>198</v>
      </c>
      <c r="H51" s="18">
        <v>198</v>
      </c>
      <c r="I51" s="18"/>
      <c r="J51" s="18"/>
      <c r="K51" s="21">
        <v>4</v>
      </c>
      <c r="L51" s="21">
        <v>785</v>
      </c>
      <c r="M51" s="22">
        <v>196.25</v>
      </c>
      <c r="N51" s="23">
        <v>2</v>
      </c>
      <c r="O51" s="24">
        <v>198.25</v>
      </c>
    </row>
    <row r="52" spans="1:15" x14ac:dyDescent="0.3">
      <c r="A52" s="14" t="s">
        <v>62</v>
      </c>
      <c r="B52" s="15" t="s">
        <v>105</v>
      </c>
      <c r="C52" s="16">
        <v>44856</v>
      </c>
      <c r="D52" s="17" t="s">
        <v>81</v>
      </c>
      <c r="E52" s="18">
        <v>187</v>
      </c>
      <c r="F52" s="18">
        <v>196</v>
      </c>
      <c r="G52" s="18">
        <v>195</v>
      </c>
      <c r="H52" s="18">
        <v>198</v>
      </c>
      <c r="I52" s="18"/>
      <c r="J52" s="18"/>
      <c r="K52" s="21">
        <v>4</v>
      </c>
      <c r="L52" s="21">
        <v>776</v>
      </c>
      <c r="M52" s="22">
        <v>194</v>
      </c>
      <c r="N52" s="23">
        <v>5</v>
      </c>
      <c r="O52" s="24">
        <v>199</v>
      </c>
    </row>
    <row r="53" spans="1:15" x14ac:dyDescent="0.3">
      <c r="A53" s="14" t="s">
        <v>62</v>
      </c>
      <c r="B53" s="15" t="s">
        <v>105</v>
      </c>
      <c r="C53" s="16">
        <v>44863</v>
      </c>
      <c r="D53" s="17" t="s">
        <v>154</v>
      </c>
      <c r="E53" s="18">
        <v>193</v>
      </c>
      <c r="F53" s="18">
        <v>199.001</v>
      </c>
      <c r="G53" s="18">
        <v>196</v>
      </c>
      <c r="H53" s="18">
        <v>197.001</v>
      </c>
      <c r="I53" s="18">
        <v>196</v>
      </c>
      <c r="J53" s="18">
        <v>190.001</v>
      </c>
      <c r="K53" s="21">
        <v>6</v>
      </c>
      <c r="L53" s="21">
        <v>1171.0029999999999</v>
      </c>
      <c r="M53" s="22">
        <v>195.16716666666665</v>
      </c>
      <c r="N53" s="23">
        <v>20</v>
      </c>
      <c r="O53" s="24">
        <v>215.16716666666665</v>
      </c>
    </row>
    <row r="54" spans="1:15" x14ac:dyDescent="0.3">
      <c r="A54" s="14" t="s">
        <v>62</v>
      </c>
      <c r="B54" s="15" t="s">
        <v>105</v>
      </c>
      <c r="C54" s="16">
        <v>44871</v>
      </c>
      <c r="D54" s="17" t="s">
        <v>82</v>
      </c>
      <c r="E54" s="18">
        <v>194</v>
      </c>
      <c r="F54" s="18">
        <v>196</v>
      </c>
      <c r="G54" s="18">
        <v>197</v>
      </c>
      <c r="H54" s="18">
        <v>193</v>
      </c>
      <c r="I54" s="18"/>
      <c r="J54" s="18"/>
      <c r="K54" s="21">
        <v>4</v>
      </c>
      <c r="L54" s="21">
        <v>780</v>
      </c>
      <c r="M54" s="22">
        <v>195</v>
      </c>
      <c r="N54" s="23">
        <v>2</v>
      </c>
      <c r="O54" s="24">
        <v>197</v>
      </c>
    </row>
    <row r="55" spans="1:15" x14ac:dyDescent="0.3">
      <c r="A55" s="14" t="s">
        <v>62</v>
      </c>
      <c r="B55" s="15" t="s">
        <v>105</v>
      </c>
      <c r="C55" s="16">
        <v>44874</v>
      </c>
      <c r="D55" s="17" t="s">
        <v>79</v>
      </c>
      <c r="E55" s="18">
        <v>194</v>
      </c>
      <c r="F55" s="18">
        <v>198</v>
      </c>
      <c r="G55" s="18">
        <v>197</v>
      </c>
      <c r="H55" s="18">
        <v>196</v>
      </c>
      <c r="I55" s="18"/>
      <c r="J55" s="18"/>
      <c r="K55" s="21">
        <v>4</v>
      </c>
      <c r="L55" s="21">
        <v>785</v>
      </c>
      <c r="M55" s="22">
        <v>196.25</v>
      </c>
      <c r="N55" s="23">
        <v>2</v>
      </c>
      <c r="O55" s="24">
        <v>198.25</v>
      </c>
    </row>
    <row r="56" spans="1:15" x14ac:dyDescent="0.3">
      <c r="A56" s="14" t="s">
        <v>62</v>
      </c>
      <c r="B56" s="15" t="s">
        <v>105</v>
      </c>
      <c r="C56" s="16">
        <v>44881</v>
      </c>
      <c r="D56" s="17" t="s">
        <v>79</v>
      </c>
      <c r="E56" s="18">
        <v>194</v>
      </c>
      <c r="F56" s="18">
        <v>193</v>
      </c>
      <c r="G56" s="18">
        <v>196</v>
      </c>
      <c r="H56" s="18">
        <v>198</v>
      </c>
      <c r="I56" s="18"/>
      <c r="J56" s="18"/>
      <c r="K56" s="21">
        <v>4</v>
      </c>
      <c r="L56" s="21">
        <v>781</v>
      </c>
      <c r="M56" s="22">
        <v>195.25</v>
      </c>
      <c r="N56" s="23">
        <v>2</v>
      </c>
      <c r="O56" s="24">
        <v>197.25</v>
      </c>
    </row>
    <row r="57" spans="1:15" x14ac:dyDescent="0.3">
      <c r="A57" s="14" t="s">
        <v>62</v>
      </c>
      <c r="B57" s="15" t="s">
        <v>105</v>
      </c>
      <c r="C57" s="16">
        <v>44888</v>
      </c>
      <c r="D57" s="17" t="s">
        <v>79</v>
      </c>
      <c r="E57" s="18">
        <v>197</v>
      </c>
      <c r="F57" s="18">
        <v>199</v>
      </c>
      <c r="G57" s="18">
        <v>200.001</v>
      </c>
      <c r="H57" s="18">
        <v>199.001</v>
      </c>
      <c r="I57" s="18"/>
      <c r="J57" s="18"/>
      <c r="K57" s="21">
        <v>4</v>
      </c>
      <c r="L57" s="21">
        <v>795.00199999999995</v>
      </c>
      <c r="M57" s="22">
        <v>198.75049999999999</v>
      </c>
      <c r="N57" s="23">
        <v>11</v>
      </c>
      <c r="O57" s="24">
        <v>209.75049999999999</v>
      </c>
    </row>
    <row r="58" spans="1:15" x14ac:dyDescent="0.3">
      <c r="A58" s="14" t="s">
        <v>62</v>
      </c>
      <c r="B58" s="15" t="s">
        <v>105</v>
      </c>
      <c r="C58" s="16">
        <v>44895</v>
      </c>
      <c r="D58" s="17" t="s">
        <v>79</v>
      </c>
      <c r="E58" s="18">
        <v>196</v>
      </c>
      <c r="F58" s="18">
        <v>196</v>
      </c>
      <c r="G58" s="18">
        <v>197</v>
      </c>
      <c r="H58" s="18">
        <v>198</v>
      </c>
      <c r="I58" s="18"/>
      <c r="J58" s="18"/>
      <c r="K58" s="21">
        <v>4</v>
      </c>
      <c r="L58" s="21">
        <v>787</v>
      </c>
      <c r="M58" s="22">
        <v>196.75</v>
      </c>
      <c r="N58" s="23">
        <v>2</v>
      </c>
      <c r="O58" s="24">
        <v>198.75</v>
      </c>
    </row>
    <row r="60" spans="1:15" x14ac:dyDescent="0.3">
      <c r="A60" s="29"/>
    </row>
    <row r="61" spans="1:15" x14ac:dyDescent="0.3">
      <c r="K61" s="8">
        <f>SUM(K2:K60)</f>
        <v>249</v>
      </c>
      <c r="L61" s="8">
        <f>SUM(L2:L60)</f>
        <v>48808.148199999989</v>
      </c>
      <c r="M61" s="7">
        <f>SUM(L61/K61)</f>
        <v>196.01665943775095</v>
      </c>
      <c r="N61" s="8">
        <f>SUM(N2:N60)</f>
        <v>254</v>
      </c>
      <c r="O61" s="12">
        <f>SUM(M61+N61)</f>
        <v>450.01665943775095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2_1_1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B4:C8 E4:J8" name="Range1_16"/>
    <protectedRange algorithmName="SHA-512" hashValue="ON39YdpmFHfN9f47KpiRvqrKx0V9+erV1CNkpWzYhW/Qyc6aT8rEyCrvauWSYGZK2ia3o7vd3akF07acHAFpOA==" saltValue="yVW9XmDwTqEnmpSGai0KYg==" spinCount="100000" sqref="D4:D8" name="Range1_1_11"/>
    <protectedRange sqref="I10:J11 B10:C13" name="Range1_21_1"/>
    <protectedRange sqref="D10:D13" name="Range1_1_12_1"/>
    <protectedRange sqref="E10:H11 E12:J13" name="Range1_3_3_1"/>
    <protectedRange algorithmName="SHA-512" hashValue="ON39YdpmFHfN9f47KpiRvqrKx0V9+erV1CNkpWzYhW/Qyc6aT8rEyCrvauWSYGZK2ia3o7vd3akF07acHAFpOA==" saltValue="yVW9XmDwTqEnmpSGai0KYg==" spinCount="100000" sqref="B14:C15 I14:J15" name="Range1_16_1"/>
    <protectedRange algorithmName="SHA-512" hashValue="ON39YdpmFHfN9f47KpiRvqrKx0V9+erV1CNkpWzYhW/Qyc6aT8rEyCrvauWSYGZK2ia3o7vd3akF07acHAFpOA==" saltValue="yVW9XmDwTqEnmpSGai0KYg==" spinCount="100000" sqref="D14:D15" name="Range1_1_10"/>
    <protectedRange algorithmName="SHA-512" hashValue="ON39YdpmFHfN9f47KpiRvqrKx0V9+erV1CNkpWzYhW/Qyc6aT8rEyCrvauWSYGZK2ia3o7vd3akF07acHAFpOA==" saltValue="yVW9XmDwTqEnmpSGai0KYg==" spinCount="100000" sqref="E14:H15" name="Range1_3_2"/>
    <protectedRange algorithmName="SHA-512" hashValue="ON39YdpmFHfN9f47KpiRvqrKx0V9+erV1CNkpWzYhW/Qyc6aT8rEyCrvauWSYGZK2ia3o7vd3akF07acHAFpOA==" saltValue="yVW9XmDwTqEnmpSGai0KYg==" spinCount="100000" sqref="B16:C17 E16:J17" name="Range1_17"/>
    <protectedRange algorithmName="SHA-512" hashValue="ON39YdpmFHfN9f47KpiRvqrKx0V9+erV1CNkpWzYhW/Qyc6aT8rEyCrvauWSYGZK2ia3o7vd3akF07acHAFpOA==" saltValue="yVW9XmDwTqEnmpSGai0KYg==" spinCount="100000" sqref="D16:D17" name="Range1_1_11_1"/>
    <protectedRange algorithmName="SHA-512" hashValue="ON39YdpmFHfN9f47KpiRvqrKx0V9+erV1CNkpWzYhW/Qyc6aT8rEyCrvauWSYGZK2ia3o7vd3akF07acHAFpOA==" saltValue="yVW9XmDwTqEnmpSGai0KYg==" spinCount="100000" sqref="I18:J18 B18:C18" name="Range1_37"/>
    <protectedRange algorithmName="SHA-512" hashValue="ON39YdpmFHfN9f47KpiRvqrKx0V9+erV1CNkpWzYhW/Qyc6aT8rEyCrvauWSYGZK2ia3o7vd3akF07acHAFpOA==" saltValue="yVW9XmDwTqEnmpSGai0KYg==" spinCount="100000" sqref="D18" name="Range1_1_37"/>
    <protectedRange algorithmName="SHA-512" hashValue="ON39YdpmFHfN9f47KpiRvqrKx0V9+erV1CNkpWzYhW/Qyc6aT8rEyCrvauWSYGZK2ia3o7vd3akF07acHAFpOA==" saltValue="yVW9XmDwTqEnmpSGai0KYg==" spinCount="100000" sqref="E18:H18" name="Range1_3_2_1"/>
    <protectedRange algorithmName="SHA-512" hashValue="ON39YdpmFHfN9f47KpiRvqrKx0V9+erV1CNkpWzYhW/Qyc6aT8rEyCrvauWSYGZK2ia3o7vd3akF07acHAFpOA==" saltValue="yVW9XmDwTqEnmpSGai0KYg==" spinCount="100000" sqref="E19:J19 B19:C19" name="Range1_8_3"/>
    <protectedRange algorithmName="SHA-512" hashValue="ON39YdpmFHfN9f47KpiRvqrKx0V9+erV1CNkpWzYhW/Qyc6aT8rEyCrvauWSYGZK2ia3o7vd3akF07acHAFpOA==" saltValue="yVW9XmDwTqEnmpSGai0KYg==" spinCount="100000" sqref="D19" name="Range1_1_6_3"/>
    <protectedRange algorithmName="SHA-512" hashValue="ON39YdpmFHfN9f47KpiRvqrKx0V9+erV1CNkpWzYhW/Qyc6aT8rEyCrvauWSYGZK2ia3o7vd3akF07acHAFpOA==" saltValue="yVW9XmDwTqEnmpSGai0KYg==" spinCount="100000" sqref="E20:J22 B20:C22" name="Range1_12_1"/>
    <protectedRange algorithmName="SHA-512" hashValue="ON39YdpmFHfN9f47KpiRvqrKx0V9+erV1CNkpWzYhW/Qyc6aT8rEyCrvauWSYGZK2ia3o7vd3akF07acHAFpOA==" saltValue="yVW9XmDwTqEnmpSGai0KYg==" spinCount="100000" sqref="D20:D22" name="Range1_1_42"/>
    <protectedRange algorithmName="SHA-512" hashValue="ON39YdpmFHfN9f47KpiRvqrKx0V9+erV1CNkpWzYhW/Qyc6aT8rEyCrvauWSYGZK2ia3o7vd3akF07acHAFpOA==" saltValue="yVW9XmDwTqEnmpSGai0KYg==" spinCount="100000" sqref="E23:J24 B23:C24" name="Range1_13_1"/>
    <protectedRange algorithmName="SHA-512" hashValue="ON39YdpmFHfN9f47KpiRvqrKx0V9+erV1CNkpWzYhW/Qyc6aT8rEyCrvauWSYGZK2ia3o7vd3akF07acHAFpOA==" saltValue="yVW9XmDwTqEnmpSGai0KYg==" spinCount="100000" sqref="D23:D24" name="Range1_1_43"/>
    <protectedRange algorithmName="SHA-512" hashValue="ON39YdpmFHfN9f47KpiRvqrKx0V9+erV1CNkpWzYhW/Qyc6aT8rEyCrvauWSYGZK2ia3o7vd3akF07acHAFpOA==" saltValue="yVW9XmDwTqEnmpSGai0KYg==" spinCount="100000" sqref="B25:C28 I25:J28" name="Range1_12"/>
    <protectedRange algorithmName="SHA-512" hashValue="ON39YdpmFHfN9f47KpiRvqrKx0V9+erV1CNkpWzYhW/Qyc6aT8rEyCrvauWSYGZK2ia3o7vd3akF07acHAFpOA==" saltValue="yVW9XmDwTqEnmpSGai0KYg==" spinCount="100000" sqref="D25:D28" name="Range1_1_10_1"/>
    <protectedRange algorithmName="SHA-512" hashValue="ON39YdpmFHfN9f47KpiRvqrKx0V9+erV1CNkpWzYhW/Qyc6aT8rEyCrvauWSYGZK2ia3o7vd3akF07acHAFpOA==" saltValue="yVW9XmDwTqEnmpSGai0KYg==" spinCount="100000" sqref="E25:H28" name="Range1_3_4"/>
    <protectedRange algorithmName="SHA-512" hashValue="ON39YdpmFHfN9f47KpiRvqrKx0V9+erV1CNkpWzYhW/Qyc6aT8rEyCrvauWSYGZK2ia3o7vd3akF07acHAFpOA==" saltValue="yVW9XmDwTqEnmpSGai0KYg==" spinCount="100000" sqref="E29:J29 B29:C29" name="Range1_8"/>
    <protectedRange algorithmName="SHA-512" hashValue="ON39YdpmFHfN9f47KpiRvqrKx0V9+erV1CNkpWzYhW/Qyc6aT8rEyCrvauWSYGZK2ia3o7vd3akF07acHAFpOA==" saltValue="yVW9XmDwTqEnmpSGai0KYg==" spinCount="100000" sqref="D29" name="Range1_1_11_2"/>
    <protectedRange algorithmName="SHA-512" hashValue="ON39YdpmFHfN9f47KpiRvqrKx0V9+erV1CNkpWzYhW/Qyc6aT8rEyCrvauWSYGZK2ia3o7vd3akF07acHAFpOA==" saltValue="yVW9XmDwTqEnmpSGai0KYg==" spinCount="100000" sqref="I33:J34 B33:C34" name="Range1_6"/>
    <protectedRange algorithmName="SHA-512" hashValue="ON39YdpmFHfN9f47KpiRvqrKx0V9+erV1CNkpWzYhW/Qyc6aT8rEyCrvauWSYGZK2ia3o7vd3akF07acHAFpOA==" saltValue="yVW9XmDwTqEnmpSGai0KYg==" spinCount="100000" sqref="D33:D34" name="Range1_1_4"/>
    <protectedRange algorithmName="SHA-512" hashValue="ON39YdpmFHfN9f47KpiRvqrKx0V9+erV1CNkpWzYhW/Qyc6aT8rEyCrvauWSYGZK2ia3o7vd3akF07acHAFpOA==" saltValue="yVW9XmDwTqEnmpSGai0KYg==" spinCount="100000" sqref="E33:H34" name="Range1_3_1"/>
    <protectedRange algorithmName="SHA-512" hashValue="ON39YdpmFHfN9f47KpiRvqrKx0V9+erV1CNkpWzYhW/Qyc6aT8rEyCrvauWSYGZK2ia3o7vd3akF07acHAFpOA==" saltValue="yVW9XmDwTqEnmpSGai0KYg==" spinCount="100000" sqref="I35:J38 B35:C38" name="Range1_28"/>
    <protectedRange algorithmName="SHA-512" hashValue="ON39YdpmFHfN9f47KpiRvqrKx0V9+erV1CNkpWzYhW/Qyc6aT8rEyCrvauWSYGZK2ia3o7vd3akF07acHAFpOA==" saltValue="yVW9XmDwTqEnmpSGai0KYg==" spinCount="100000" sqref="D35:D38" name="Range1_1_10_2"/>
    <protectedRange algorithmName="SHA-512" hashValue="ON39YdpmFHfN9f47KpiRvqrKx0V9+erV1CNkpWzYhW/Qyc6aT8rEyCrvauWSYGZK2ia3o7vd3akF07acHAFpOA==" saltValue="yVW9XmDwTqEnmpSGai0KYg==" spinCount="100000" sqref="E35:H38" name="Range1_3_3"/>
    <protectedRange algorithmName="SHA-512" hashValue="ON39YdpmFHfN9f47KpiRvqrKx0V9+erV1CNkpWzYhW/Qyc6aT8rEyCrvauWSYGZK2ia3o7vd3akF07acHAFpOA==" saltValue="yVW9XmDwTqEnmpSGai0KYg==" spinCount="100000" sqref="E39:J42 B39:C42" name="Range1_5_3"/>
    <protectedRange algorithmName="SHA-512" hashValue="ON39YdpmFHfN9f47KpiRvqrKx0V9+erV1CNkpWzYhW/Qyc6aT8rEyCrvauWSYGZK2ia3o7vd3akF07acHAFpOA==" saltValue="yVW9XmDwTqEnmpSGai0KYg==" spinCount="100000" sqref="D39:D42" name="Range1_1_3_3"/>
    <protectedRange sqref="E43:J43 B43:C43" name="Range1_15"/>
    <protectedRange sqref="D43" name="Range1_1_18"/>
    <protectedRange sqref="B44:C45 E44:J45" name="Range1_19"/>
    <protectedRange sqref="D44:D45" name="Range1_1_24"/>
    <protectedRange algorithmName="SHA-512" hashValue="ON39YdpmFHfN9f47KpiRvqrKx0V9+erV1CNkpWzYhW/Qyc6aT8rEyCrvauWSYGZK2ia3o7vd3akF07acHAFpOA==" saltValue="yVW9XmDwTqEnmpSGai0KYg==" spinCount="100000" sqref="I50:J50 B50:C50" name="Range1_75"/>
    <protectedRange algorithmName="SHA-512" hashValue="ON39YdpmFHfN9f47KpiRvqrKx0V9+erV1CNkpWzYhW/Qyc6aT8rEyCrvauWSYGZK2ia3o7vd3akF07acHAFpOA==" saltValue="yVW9XmDwTqEnmpSGai0KYg==" spinCount="100000" sqref="D50" name="Range1_1_21"/>
    <protectedRange algorithmName="SHA-512" hashValue="ON39YdpmFHfN9f47KpiRvqrKx0V9+erV1CNkpWzYhW/Qyc6aT8rEyCrvauWSYGZK2ia3o7vd3akF07acHAFpOA==" saltValue="yVW9XmDwTqEnmpSGai0KYg==" spinCount="100000" sqref="E50:H50" name="Range1_3_18"/>
    <protectedRange algorithmName="SHA-512" hashValue="ON39YdpmFHfN9f47KpiRvqrKx0V9+erV1CNkpWzYhW/Qyc6aT8rEyCrvauWSYGZK2ia3o7vd3akF07acHAFpOA==" saltValue="yVW9XmDwTqEnmpSGai0KYg==" spinCount="100000" sqref="C51" name="Range1_4_5"/>
    <protectedRange algorithmName="SHA-512" hashValue="ON39YdpmFHfN9f47KpiRvqrKx0V9+erV1CNkpWzYhW/Qyc6aT8rEyCrvauWSYGZK2ia3o7vd3akF07acHAFpOA==" saltValue="yVW9XmDwTqEnmpSGai0KYg==" spinCount="100000" sqref="D51" name="Range1_1_2_7"/>
    <protectedRange algorithmName="SHA-512" hashValue="ON39YdpmFHfN9f47KpiRvqrKx0V9+erV1CNkpWzYhW/Qyc6aT8rEyCrvauWSYGZK2ia3o7vd3akF07acHAFpOA==" saltValue="yVW9XmDwTqEnmpSGai0KYg==" spinCount="100000" sqref="E51:J51 B51" name="Range1_5_4"/>
    <protectedRange algorithmName="SHA-512" hashValue="ON39YdpmFHfN9f47KpiRvqrKx0V9+erV1CNkpWzYhW/Qyc6aT8rEyCrvauWSYGZK2ia3o7vd3akF07acHAFpOA==" saltValue="yVW9XmDwTqEnmpSGai0KYg==" spinCount="100000" sqref="I52:J55 B52:C55" name="Range1_10"/>
    <protectedRange algorithmName="SHA-512" hashValue="ON39YdpmFHfN9f47KpiRvqrKx0V9+erV1CNkpWzYhW/Qyc6aT8rEyCrvauWSYGZK2ia3o7vd3akF07acHAFpOA==" saltValue="yVW9XmDwTqEnmpSGai0KYg==" spinCount="100000" sqref="D52:D55" name="Range1_1_8_1"/>
    <protectedRange algorithmName="SHA-512" hashValue="ON39YdpmFHfN9f47KpiRvqrKx0V9+erV1CNkpWzYhW/Qyc6aT8rEyCrvauWSYGZK2ia3o7vd3akF07acHAFpOA==" saltValue="yVW9XmDwTqEnmpSGai0KYg==" spinCount="100000" sqref="E52:H55" name="Range1_3_2_1_1"/>
    <protectedRange algorithmName="SHA-512" hashValue="ON39YdpmFHfN9f47KpiRvqrKx0V9+erV1CNkpWzYhW/Qyc6aT8rEyCrvauWSYGZK2ia3o7vd3akF07acHAFpOA==" saltValue="yVW9XmDwTqEnmpSGai0KYg==" spinCount="100000" sqref="I56:J56 B56:C56" name="Range1_76"/>
    <protectedRange algorithmName="SHA-512" hashValue="ON39YdpmFHfN9f47KpiRvqrKx0V9+erV1CNkpWzYhW/Qyc6aT8rEyCrvauWSYGZK2ia3o7vd3akF07acHAFpOA==" saltValue="yVW9XmDwTqEnmpSGai0KYg==" spinCount="100000" sqref="D56" name="Range1_1_71"/>
    <protectedRange algorithmName="SHA-512" hashValue="ON39YdpmFHfN9f47KpiRvqrKx0V9+erV1CNkpWzYhW/Qyc6aT8rEyCrvauWSYGZK2ia3o7vd3akF07acHAFpOA==" saltValue="yVW9XmDwTqEnmpSGai0KYg==" spinCount="100000" sqref="E56:H56" name="Range1_3_25"/>
    <protectedRange algorithmName="SHA-512" hashValue="ON39YdpmFHfN9f47KpiRvqrKx0V9+erV1CNkpWzYhW/Qyc6aT8rEyCrvauWSYGZK2ia3o7vd3akF07acHAFpOA==" saltValue="yVW9XmDwTqEnmpSGai0KYg==" spinCount="100000" sqref="B57:C57" name="Range1_1_2_4_1_1_4_1"/>
    <protectedRange algorithmName="SHA-512" hashValue="ON39YdpmFHfN9f47KpiRvqrKx0V9+erV1CNkpWzYhW/Qyc6aT8rEyCrvauWSYGZK2ia3o7vd3akF07acHAFpOA==" saltValue="yVW9XmDwTqEnmpSGai0KYg==" spinCount="100000" sqref="D57" name="Range1_1_1_2_3_1_1_4_1"/>
    <protectedRange algorithmName="SHA-512" hashValue="ON39YdpmFHfN9f47KpiRvqrKx0V9+erV1CNkpWzYhW/Qyc6aT8rEyCrvauWSYGZK2ia3o7vd3akF07acHAFpOA==" saltValue="yVW9XmDwTqEnmpSGai0KYg==" spinCount="100000" sqref="E57:J57" name="Range1_4_4_1_1_4_1"/>
  </protectedRanges>
  <sortState xmlns:xlrd2="http://schemas.microsoft.com/office/spreadsheetml/2017/richdata2" ref="A2:O9">
    <sortCondition ref="C2:C9"/>
  </sortState>
  <conditionalFormatting sqref="F2">
    <cfRule type="top10" dxfId="3840" priority="150" rank="1"/>
  </conditionalFormatting>
  <conditionalFormatting sqref="G2">
    <cfRule type="top10" dxfId="3839" priority="151" rank="1"/>
  </conditionalFormatting>
  <conditionalFormatting sqref="H2">
    <cfRule type="top10" dxfId="3838" priority="152" rank="1"/>
  </conditionalFormatting>
  <conditionalFormatting sqref="I2">
    <cfRule type="top10" dxfId="3837" priority="153" rank="1"/>
  </conditionalFormatting>
  <conditionalFormatting sqref="J2">
    <cfRule type="top10" dxfId="3836" priority="154" rank="1"/>
  </conditionalFormatting>
  <conditionalFormatting sqref="E2">
    <cfRule type="top10" dxfId="3835" priority="155" rank="1"/>
  </conditionalFormatting>
  <conditionalFormatting sqref="E2:J2">
    <cfRule type="cellIs" dxfId="3834" priority="149" operator="equal">
      <formula>200</formula>
    </cfRule>
  </conditionalFormatting>
  <conditionalFormatting sqref="E3">
    <cfRule type="top10" dxfId="3833" priority="148" rank="1"/>
  </conditionalFormatting>
  <conditionalFormatting sqref="F3">
    <cfRule type="top10" dxfId="3832" priority="147" rank="1"/>
  </conditionalFormatting>
  <conditionalFormatting sqref="G3">
    <cfRule type="top10" dxfId="3831" priority="146" rank="1"/>
  </conditionalFormatting>
  <conditionalFormatting sqref="H3">
    <cfRule type="top10" dxfId="3830" priority="145" rank="1"/>
  </conditionalFormatting>
  <conditionalFormatting sqref="I3">
    <cfRule type="top10" dxfId="3829" priority="144" rank="1"/>
  </conditionalFormatting>
  <conditionalFormatting sqref="J3">
    <cfRule type="top10" dxfId="3828" priority="143" rank="1"/>
  </conditionalFormatting>
  <conditionalFormatting sqref="I4:I8">
    <cfRule type="top10" dxfId="3827" priority="142" rank="1"/>
  </conditionalFormatting>
  <conditionalFormatting sqref="H4:H8">
    <cfRule type="top10" dxfId="3826" priority="138" rank="1"/>
  </conditionalFormatting>
  <conditionalFormatting sqref="J4:J8">
    <cfRule type="top10" dxfId="3825" priority="139" rank="1"/>
  </conditionalFormatting>
  <conditionalFormatting sqref="G4:G8">
    <cfRule type="top10" dxfId="3824" priority="141" rank="1"/>
  </conditionalFormatting>
  <conditionalFormatting sqref="F4:F8">
    <cfRule type="top10" dxfId="3823" priority="140" rank="1"/>
  </conditionalFormatting>
  <conditionalFormatting sqref="E4:E8">
    <cfRule type="top10" dxfId="3822" priority="137" rank="1"/>
  </conditionalFormatting>
  <conditionalFormatting sqref="E9">
    <cfRule type="top10" dxfId="3821" priority="136" rank="1"/>
  </conditionalFormatting>
  <conditionalFormatting sqref="F9">
    <cfRule type="top10" dxfId="3820" priority="135" rank="1"/>
  </conditionalFormatting>
  <conditionalFormatting sqref="G9">
    <cfRule type="top10" dxfId="3819" priority="134" rank="1"/>
  </conditionalFormatting>
  <conditionalFormatting sqref="H9">
    <cfRule type="top10" dxfId="3818" priority="133" rank="1"/>
  </conditionalFormatting>
  <conditionalFormatting sqref="I9">
    <cfRule type="top10" dxfId="3817" priority="132" rank="1"/>
  </conditionalFormatting>
  <conditionalFormatting sqref="J9">
    <cfRule type="top10" dxfId="3816" priority="131" rank="1"/>
  </conditionalFormatting>
  <conditionalFormatting sqref="F10:F13">
    <cfRule type="top10" dxfId="3815" priority="125" rank="1"/>
  </conditionalFormatting>
  <conditionalFormatting sqref="G10:G13">
    <cfRule type="top10" dxfId="3814" priority="126" rank="1"/>
  </conditionalFormatting>
  <conditionalFormatting sqref="H10:H13">
    <cfRule type="top10" dxfId="3813" priority="127" rank="1"/>
  </conditionalFormatting>
  <conditionalFormatting sqref="I10:I13">
    <cfRule type="top10" dxfId="3812" priority="128" rank="1"/>
  </conditionalFormatting>
  <conditionalFormatting sqref="J10:J13">
    <cfRule type="top10" dxfId="3811" priority="129" rank="1"/>
  </conditionalFormatting>
  <conditionalFormatting sqref="E10:E13">
    <cfRule type="top10" dxfId="3810" priority="130" rank="1"/>
  </conditionalFormatting>
  <conditionalFormatting sqref="I14:I15">
    <cfRule type="top10" dxfId="3809" priority="120" rank="1"/>
  </conditionalFormatting>
  <conditionalFormatting sqref="E14:E15">
    <cfRule type="top10" dxfId="3808" priority="124" rank="1"/>
  </conditionalFormatting>
  <conditionalFormatting sqref="G14:G15">
    <cfRule type="top10" dxfId="3807" priority="122" rank="1"/>
  </conditionalFormatting>
  <conditionalFormatting sqref="H14:H15">
    <cfRule type="top10" dxfId="3806" priority="121" rank="1"/>
  </conditionalFormatting>
  <conditionalFormatting sqref="J14:J15">
    <cfRule type="top10" dxfId="3805" priority="119" rank="1"/>
  </conditionalFormatting>
  <conditionalFormatting sqref="F14:F15">
    <cfRule type="top10" dxfId="3804" priority="123" rank="1"/>
  </conditionalFormatting>
  <conditionalFormatting sqref="F16:F17">
    <cfRule type="top10" dxfId="3803" priority="117" rank="1"/>
  </conditionalFormatting>
  <conditionalFormatting sqref="E16:E17">
    <cfRule type="top10" dxfId="3802" priority="118" rank="1"/>
  </conditionalFormatting>
  <conditionalFormatting sqref="I16:I17">
    <cfRule type="top10" dxfId="3801" priority="114" rank="1"/>
  </conditionalFormatting>
  <conditionalFormatting sqref="H16:H17">
    <cfRule type="top10" dxfId="3800" priority="115" rank="1"/>
  </conditionalFormatting>
  <conditionalFormatting sqref="G16:G17">
    <cfRule type="top10" dxfId="3799" priority="116" rank="1"/>
  </conditionalFormatting>
  <conditionalFormatting sqref="J16:J17">
    <cfRule type="top10" dxfId="3798" priority="113" rank="1"/>
  </conditionalFormatting>
  <conditionalFormatting sqref="F18">
    <cfRule type="top10" dxfId="3797" priority="110" rank="1"/>
  </conditionalFormatting>
  <conditionalFormatting sqref="I18">
    <cfRule type="top10" dxfId="3796" priority="107" rank="1"/>
    <cfRule type="top10" dxfId="3795" priority="112" rank="1"/>
  </conditionalFormatting>
  <conditionalFormatting sqref="E18">
    <cfRule type="top10" dxfId="3794" priority="111" rank="1"/>
  </conditionalFormatting>
  <conditionalFormatting sqref="G18">
    <cfRule type="top10" dxfId="3793" priority="109" rank="1"/>
  </conditionalFormatting>
  <conditionalFormatting sqref="H18">
    <cfRule type="top10" dxfId="3792" priority="108" rank="1"/>
  </conditionalFormatting>
  <conditionalFormatting sqref="J18">
    <cfRule type="top10" dxfId="3791" priority="106" rank="1"/>
  </conditionalFormatting>
  <conditionalFormatting sqref="E18:J18">
    <cfRule type="cellIs" dxfId="3790" priority="105" operator="greaterThanOrEqual">
      <formula>200</formula>
    </cfRule>
  </conditionalFormatting>
  <conditionalFormatting sqref="I19">
    <cfRule type="top10" dxfId="3789" priority="104" rank="1"/>
  </conditionalFormatting>
  <conditionalFormatting sqref="H19">
    <cfRule type="top10" dxfId="3788" priority="100" rank="1"/>
  </conditionalFormatting>
  <conditionalFormatting sqref="J19">
    <cfRule type="top10" dxfId="3787" priority="101" rank="1"/>
  </conditionalFormatting>
  <conditionalFormatting sqref="G19">
    <cfRule type="top10" dxfId="3786" priority="103" rank="1"/>
  </conditionalFormatting>
  <conditionalFormatting sqref="F19">
    <cfRule type="top10" dxfId="3785" priority="102" rank="1"/>
  </conditionalFormatting>
  <conditionalFormatting sqref="E19">
    <cfRule type="top10" dxfId="3784" priority="99" rank="1"/>
  </conditionalFormatting>
  <conditionalFormatting sqref="I20:I22">
    <cfRule type="top10" dxfId="3783" priority="93" rank="1"/>
  </conditionalFormatting>
  <conditionalFormatting sqref="H20:H22">
    <cfRule type="top10" dxfId="3782" priority="94" rank="1"/>
  </conditionalFormatting>
  <conditionalFormatting sqref="G20:G22">
    <cfRule type="top10" dxfId="3781" priority="95" rank="1"/>
  </conditionalFormatting>
  <conditionalFormatting sqref="F20:F22">
    <cfRule type="top10" dxfId="3780" priority="96" rank="1"/>
  </conditionalFormatting>
  <conditionalFormatting sqref="E20:E22">
    <cfRule type="top10" dxfId="3779" priority="97" rank="1"/>
  </conditionalFormatting>
  <conditionalFormatting sqref="J20:J22">
    <cfRule type="top10" dxfId="3778" priority="98" rank="1"/>
  </conditionalFormatting>
  <conditionalFormatting sqref="E20:J24">
    <cfRule type="cellIs" dxfId="3777" priority="92" operator="equal">
      <formula>200</formula>
    </cfRule>
  </conditionalFormatting>
  <conditionalFormatting sqref="F23:F24">
    <cfRule type="top10" dxfId="3776" priority="86" rank="1"/>
  </conditionalFormatting>
  <conditionalFormatting sqref="G23:G24">
    <cfRule type="top10" dxfId="3775" priority="87" rank="1"/>
  </conditionalFormatting>
  <conditionalFormatting sqref="H23:H24">
    <cfRule type="top10" dxfId="3774" priority="88" rank="1"/>
  </conditionalFormatting>
  <conditionalFormatting sqref="I23:I24">
    <cfRule type="top10" dxfId="3773" priority="89" rank="1"/>
  </conditionalFormatting>
  <conditionalFormatting sqref="J23:J24">
    <cfRule type="top10" dxfId="3772" priority="90" rank="1"/>
  </conditionalFormatting>
  <conditionalFormatting sqref="E23:E24">
    <cfRule type="top10" dxfId="3771" priority="91" rank="1"/>
  </conditionalFormatting>
  <conditionalFormatting sqref="I25:I28">
    <cfRule type="top10" dxfId="3770" priority="81" rank="1"/>
  </conditionalFormatting>
  <conditionalFormatting sqref="E25:E28">
    <cfRule type="top10" dxfId="3769" priority="85" rank="1"/>
  </conditionalFormatting>
  <conditionalFormatting sqref="G25:G28">
    <cfRule type="top10" dxfId="3768" priority="83" rank="1"/>
  </conditionalFormatting>
  <conditionalFormatting sqref="H25:H28">
    <cfRule type="top10" dxfId="3767" priority="82" rank="1"/>
  </conditionalFormatting>
  <conditionalFormatting sqref="J25:J28">
    <cfRule type="top10" dxfId="3766" priority="80" rank="1"/>
  </conditionalFormatting>
  <conditionalFormatting sqref="F25:F28">
    <cfRule type="top10" dxfId="3765" priority="84" rank="1"/>
  </conditionalFormatting>
  <conditionalFormatting sqref="E29:J29">
    <cfRule type="cellIs" dxfId="3764" priority="73" operator="equal">
      <formula>200</formula>
    </cfRule>
  </conditionalFormatting>
  <conditionalFormatting sqref="F29">
    <cfRule type="top10" dxfId="3763" priority="74" rank="1"/>
  </conditionalFormatting>
  <conditionalFormatting sqref="G29">
    <cfRule type="top10" dxfId="3762" priority="75" rank="1"/>
  </conditionalFormatting>
  <conditionalFormatting sqref="H29">
    <cfRule type="top10" dxfId="3761" priority="76" rank="1"/>
  </conditionalFormatting>
  <conditionalFormatting sqref="I29">
    <cfRule type="top10" dxfId="3760" priority="77" rank="1"/>
  </conditionalFormatting>
  <conditionalFormatting sqref="J29">
    <cfRule type="top10" dxfId="3759" priority="78" rank="1"/>
  </conditionalFormatting>
  <conditionalFormatting sqref="E29">
    <cfRule type="top10" dxfId="3758" priority="79" rank="1"/>
  </conditionalFormatting>
  <conditionalFormatting sqref="E30:E32">
    <cfRule type="top10" dxfId="3757" priority="72" rank="1"/>
  </conditionalFormatting>
  <conditionalFormatting sqref="F30:F32">
    <cfRule type="top10" dxfId="3756" priority="71" rank="1"/>
  </conditionalFormatting>
  <conditionalFormatting sqref="G30:G32">
    <cfRule type="top10" dxfId="3755" priority="70" rank="1"/>
  </conditionalFormatting>
  <conditionalFormatting sqref="H30:H32">
    <cfRule type="top10" dxfId="3754" priority="69" rank="1"/>
  </conditionalFormatting>
  <conditionalFormatting sqref="I30:I32">
    <cfRule type="top10" dxfId="3753" priority="68" rank="1"/>
  </conditionalFormatting>
  <conditionalFormatting sqref="J30:J32">
    <cfRule type="top10" dxfId="3752" priority="67" rank="1"/>
  </conditionalFormatting>
  <conditionalFormatting sqref="F33:F34">
    <cfRule type="top10" dxfId="3751" priority="64" rank="1"/>
  </conditionalFormatting>
  <conditionalFormatting sqref="I33:I34">
    <cfRule type="top10" dxfId="3750" priority="61" rank="1"/>
    <cfRule type="top10" dxfId="3749" priority="66" rank="1"/>
  </conditionalFormatting>
  <conditionalFormatting sqref="E33:E34">
    <cfRule type="top10" dxfId="3748" priority="65" rank="1"/>
  </conditionalFormatting>
  <conditionalFormatting sqref="G33:G34">
    <cfRule type="top10" dxfId="3747" priority="63" rank="1"/>
  </conditionalFormatting>
  <conditionalFormatting sqref="H33:H34">
    <cfRule type="top10" dxfId="3746" priority="62" rank="1"/>
  </conditionalFormatting>
  <conditionalFormatting sqref="J33:J34">
    <cfRule type="top10" dxfId="3745" priority="60" rank="1"/>
  </conditionalFormatting>
  <conditionalFormatting sqref="E33:J34">
    <cfRule type="cellIs" dxfId="3744" priority="59" operator="greaterThanOrEqual">
      <formula>200</formula>
    </cfRule>
  </conditionalFormatting>
  <conditionalFormatting sqref="F35:F38">
    <cfRule type="top10" dxfId="3743" priority="57" rank="1"/>
  </conditionalFormatting>
  <conditionalFormatting sqref="G35:G38">
    <cfRule type="top10" dxfId="3742" priority="56" rank="1"/>
  </conditionalFormatting>
  <conditionalFormatting sqref="H35:H38">
    <cfRule type="top10" dxfId="3741" priority="55" rank="1"/>
  </conditionalFormatting>
  <conditionalFormatting sqref="I35:I38">
    <cfRule type="top10" dxfId="3740" priority="53" rank="1"/>
  </conditionalFormatting>
  <conditionalFormatting sqref="J35:J38">
    <cfRule type="top10" dxfId="3739" priority="54" rank="1"/>
  </conditionalFormatting>
  <conditionalFormatting sqref="E35:E38">
    <cfRule type="top10" dxfId="3738" priority="58" rank="1"/>
  </conditionalFormatting>
  <conditionalFormatting sqref="I39:I42">
    <cfRule type="top10" dxfId="3737" priority="52" rank="1"/>
  </conditionalFormatting>
  <conditionalFormatting sqref="H39:H42">
    <cfRule type="top10" dxfId="3736" priority="48" rank="1"/>
  </conditionalFormatting>
  <conditionalFormatting sqref="J39:J42">
    <cfRule type="top10" dxfId="3735" priority="49" rank="1"/>
  </conditionalFormatting>
  <conditionalFormatting sqref="G39:G42">
    <cfRule type="top10" dxfId="3734" priority="51" rank="1"/>
  </conditionalFormatting>
  <conditionalFormatting sqref="F39:F42">
    <cfRule type="top10" dxfId="3733" priority="50" rank="1"/>
  </conditionalFormatting>
  <conditionalFormatting sqref="E39:E42">
    <cfRule type="top10" dxfId="3732" priority="47" rank="1"/>
  </conditionalFormatting>
  <conditionalFormatting sqref="J43">
    <cfRule type="top10" dxfId="3731" priority="41" rank="1"/>
  </conditionalFormatting>
  <conditionalFormatting sqref="I43">
    <cfRule type="top10" dxfId="3730" priority="42" rank="1"/>
  </conditionalFormatting>
  <conditionalFormatting sqref="H43">
    <cfRule type="top10" dxfId="3729" priority="43" rank="1"/>
  </conditionalFormatting>
  <conditionalFormatting sqref="G43">
    <cfRule type="top10" dxfId="3728" priority="44" rank="1"/>
  </conditionalFormatting>
  <conditionalFormatting sqref="F43">
    <cfRule type="top10" dxfId="3727" priority="45" rank="1"/>
  </conditionalFormatting>
  <conditionalFormatting sqref="E43">
    <cfRule type="top10" dxfId="3726" priority="46" rank="1"/>
  </conditionalFormatting>
  <conditionalFormatting sqref="E44:E45">
    <cfRule type="top10" dxfId="3725" priority="40" rank="1"/>
  </conditionalFormatting>
  <conditionalFormatting sqref="F44:F45">
    <cfRule type="top10" dxfId="3724" priority="39" rank="1"/>
  </conditionalFormatting>
  <conditionalFormatting sqref="G44:G45">
    <cfRule type="top10" dxfId="3723" priority="38" rank="1"/>
  </conditionalFormatting>
  <conditionalFormatting sqref="H44:H45">
    <cfRule type="top10" dxfId="3722" priority="37" rank="1"/>
  </conditionalFormatting>
  <conditionalFormatting sqref="I44:I45">
    <cfRule type="top10" dxfId="3721" priority="36" rank="1"/>
  </conditionalFormatting>
  <conditionalFormatting sqref="J44:J45">
    <cfRule type="top10" dxfId="3720" priority="35" rank="1"/>
  </conditionalFormatting>
  <conditionalFormatting sqref="F50">
    <cfRule type="top10" dxfId="3719" priority="32" rank="1"/>
  </conditionalFormatting>
  <conditionalFormatting sqref="I50">
    <cfRule type="top10" dxfId="3718" priority="29" rank="1"/>
    <cfRule type="top10" dxfId="3717" priority="34" rank="1"/>
  </conditionalFormatting>
  <conditionalFormatting sqref="E50">
    <cfRule type="top10" dxfId="3716" priority="33" rank="1"/>
  </conditionalFormatting>
  <conditionalFormatting sqref="G50">
    <cfRule type="top10" dxfId="3715" priority="31" rank="1"/>
  </conditionalFormatting>
  <conditionalFormatting sqref="H50">
    <cfRule type="top10" dxfId="3714" priority="30" rank="1"/>
  </conditionalFormatting>
  <conditionalFormatting sqref="J50">
    <cfRule type="top10" dxfId="3713" priority="28" rank="1"/>
  </conditionalFormatting>
  <conditionalFormatting sqref="E50:J50">
    <cfRule type="cellIs" dxfId="3712" priority="27" operator="greaterThanOrEqual">
      <formula>200</formula>
    </cfRule>
  </conditionalFormatting>
  <conditionalFormatting sqref="I51">
    <cfRule type="top10" dxfId="3711" priority="26" rank="1"/>
  </conditionalFormatting>
  <conditionalFormatting sqref="H51">
    <cfRule type="top10" dxfId="3710" priority="22" rank="1"/>
  </conditionalFormatting>
  <conditionalFormatting sqref="J51">
    <cfRule type="top10" dxfId="3709" priority="23" rank="1"/>
  </conditionalFormatting>
  <conditionalFormatting sqref="G51">
    <cfRule type="top10" dxfId="3708" priority="25" rank="1"/>
  </conditionalFormatting>
  <conditionalFormatting sqref="F51">
    <cfRule type="top10" dxfId="3707" priority="24" rank="1"/>
  </conditionalFormatting>
  <conditionalFormatting sqref="E51">
    <cfRule type="top10" dxfId="3706" priority="21" rank="1"/>
  </conditionalFormatting>
  <conditionalFormatting sqref="F52:F55">
    <cfRule type="top10" dxfId="3705" priority="19" rank="1"/>
  </conditionalFormatting>
  <conditionalFormatting sqref="G52:G55">
    <cfRule type="top10" dxfId="3704" priority="18" rank="1"/>
  </conditionalFormatting>
  <conditionalFormatting sqref="H52:H55">
    <cfRule type="top10" dxfId="3703" priority="17" rank="1"/>
  </conditionalFormatting>
  <conditionalFormatting sqref="I52:I55">
    <cfRule type="top10" dxfId="3702" priority="15" rank="1"/>
  </conditionalFormatting>
  <conditionalFormatting sqref="J52:J55">
    <cfRule type="top10" dxfId="3701" priority="16" rank="1"/>
  </conditionalFormatting>
  <conditionalFormatting sqref="E52:E55">
    <cfRule type="top10" dxfId="3700" priority="20" rank="1"/>
  </conditionalFormatting>
  <conditionalFormatting sqref="F56">
    <cfRule type="top10" dxfId="3699" priority="12" rank="1"/>
  </conditionalFormatting>
  <conditionalFormatting sqref="I56">
    <cfRule type="top10" dxfId="3698" priority="9" rank="1"/>
    <cfRule type="top10" dxfId="3697" priority="14" rank="1"/>
  </conditionalFormatting>
  <conditionalFormatting sqref="E56">
    <cfRule type="top10" dxfId="3696" priority="13" rank="1"/>
  </conditionalFormatting>
  <conditionalFormatting sqref="G56">
    <cfRule type="top10" dxfId="3695" priority="11" rank="1"/>
  </conditionalFormatting>
  <conditionalFormatting sqref="H56">
    <cfRule type="top10" dxfId="3694" priority="10" rank="1"/>
  </conditionalFormatting>
  <conditionalFormatting sqref="J56">
    <cfRule type="top10" dxfId="3693" priority="8" rank="1"/>
  </conditionalFormatting>
  <conditionalFormatting sqref="E56:J56">
    <cfRule type="cellIs" dxfId="3692" priority="7" operator="greaterThanOrEqual">
      <formula>200</formula>
    </cfRule>
  </conditionalFormatting>
  <conditionalFormatting sqref="E57">
    <cfRule type="top10" dxfId="3691" priority="6" rank="1"/>
  </conditionalFormatting>
  <conditionalFormatting sqref="F57">
    <cfRule type="top10" dxfId="3690" priority="5" rank="1"/>
  </conditionalFormatting>
  <conditionalFormatting sqref="G57">
    <cfRule type="top10" dxfId="3689" priority="4" rank="1"/>
  </conditionalFormatting>
  <conditionalFormatting sqref="H57">
    <cfRule type="top10" dxfId="3688" priority="3" rank="1"/>
  </conditionalFormatting>
  <conditionalFormatting sqref="I57">
    <cfRule type="top10" dxfId="3687" priority="2" rank="1"/>
  </conditionalFormatting>
  <conditionalFormatting sqref="J57">
    <cfRule type="top10" dxfId="3686" priority="1" rank="1"/>
  </conditionalFormatting>
  <hyperlinks>
    <hyperlink ref="Q1" location="'National Rankings'!A1" display="Back to Ranking" xr:uid="{054CC206-BBA5-4DD6-B313-8B74BFB357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0ADBB1-20CA-4EDA-9009-80BB5D0E3AC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8097D-2554-4DE7-AD7D-174BAF8B1218}"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197</v>
      </c>
      <c r="C2" s="16">
        <v>44744</v>
      </c>
      <c r="D2" s="17" t="s">
        <v>81</v>
      </c>
      <c r="E2" s="18">
        <v>198</v>
      </c>
      <c r="F2" s="18">
        <v>196</v>
      </c>
      <c r="G2" s="18">
        <v>196</v>
      </c>
      <c r="H2" s="18">
        <v>199</v>
      </c>
      <c r="I2" s="18"/>
      <c r="J2" s="18"/>
      <c r="K2" s="21">
        <v>4</v>
      </c>
      <c r="L2" s="21">
        <v>789</v>
      </c>
      <c r="M2" s="22">
        <v>197.25</v>
      </c>
      <c r="N2" s="23">
        <v>9</v>
      </c>
      <c r="O2" s="24">
        <v>206.25</v>
      </c>
    </row>
    <row r="3" spans="1:17" x14ac:dyDescent="0.3">
      <c r="A3" s="14" t="s">
        <v>62</v>
      </c>
      <c r="B3" s="15" t="s">
        <v>197</v>
      </c>
      <c r="C3" s="16">
        <v>44779</v>
      </c>
      <c r="D3" s="17" t="s">
        <v>81</v>
      </c>
      <c r="E3" s="18">
        <v>199</v>
      </c>
      <c r="F3" s="18">
        <v>195</v>
      </c>
      <c r="G3" s="18">
        <v>199</v>
      </c>
      <c r="H3" s="18">
        <v>200.01</v>
      </c>
      <c r="I3" s="18"/>
      <c r="J3" s="18"/>
      <c r="K3" s="21">
        <v>4</v>
      </c>
      <c r="L3" s="21">
        <v>793.01</v>
      </c>
      <c r="M3" s="22">
        <v>198.2525</v>
      </c>
      <c r="N3" s="23">
        <v>4</v>
      </c>
      <c r="O3" s="24">
        <v>202.2525</v>
      </c>
    </row>
    <row r="4" spans="1:17" x14ac:dyDescent="0.3">
      <c r="A4" s="14" t="s">
        <v>62</v>
      </c>
      <c r="B4" s="80" t="s">
        <v>237</v>
      </c>
      <c r="C4" s="16">
        <v>44793</v>
      </c>
      <c r="D4" s="17" t="s">
        <v>79</v>
      </c>
      <c r="E4" s="18">
        <v>200.001</v>
      </c>
      <c r="F4" s="18">
        <v>196</v>
      </c>
      <c r="G4" s="18">
        <v>200.001</v>
      </c>
      <c r="H4" s="18">
        <v>199.001</v>
      </c>
      <c r="I4" s="18">
        <v>197</v>
      </c>
      <c r="J4" s="18">
        <v>200</v>
      </c>
      <c r="K4" s="21">
        <v>6</v>
      </c>
      <c r="L4" s="21">
        <v>1192.0029999999999</v>
      </c>
      <c r="M4" s="22">
        <v>198.66716666666665</v>
      </c>
      <c r="N4" s="23">
        <v>26</v>
      </c>
      <c r="O4" s="24">
        <v>224.66716666666665</v>
      </c>
    </row>
    <row r="5" spans="1:17" x14ac:dyDescent="0.3">
      <c r="A5" s="14" t="s">
        <v>62</v>
      </c>
      <c r="B5" s="15" t="s">
        <v>197</v>
      </c>
      <c r="C5" s="16">
        <v>44828</v>
      </c>
      <c r="D5" s="17" t="s">
        <v>81</v>
      </c>
      <c r="E5" s="18">
        <v>196</v>
      </c>
      <c r="F5" s="18">
        <v>198</v>
      </c>
      <c r="G5" s="18">
        <v>198</v>
      </c>
      <c r="H5" s="18">
        <v>198</v>
      </c>
      <c r="I5" s="18">
        <v>200</v>
      </c>
      <c r="J5" s="18">
        <v>200.001</v>
      </c>
      <c r="K5" s="21">
        <v>6</v>
      </c>
      <c r="L5" s="21">
        <v>1190.001</v>
      </c>
      <c r="M5" s="22">
        <v>198.33349999999999</v>
      </c>
      <c r="N5" s="23">
        <v>8</v>
      </c>
      <c r="O5" s="24">
        <v>206.33349999999999</v>
      </c>
    </row>
    <row r="6" spans="1:17" x14ac:dyDescent="0.3">
      <c r="A6" s="14" t="s">
        <v>62</v>
      </c>
      <c r="B6" s="90" t="s">
        <v>197</v>
      </c>
      <c r="C6" s="16">
        <v>44839</v>
      </c>
      <c r="D6" s="17" t="s">
        <v>79</v>
      </c>
      <c r="E6" s="18">
        <v>196</v>
      </c>
      <c r="F6" s="18">
        <v>198</v>
      </c>
      <c r="G6" s="18">
        <v>193.001</v>
      </c>
      <c r="H6" s="18">
        <v>198</v>
      </c>
      <c r="I6" s="18"/>
      <c r="J6" s="18"/>
      <c r="K6" s="21">
        <v>4</v>
      </c>
      <c r="L6" s="21">
        <v>785.00099999999998</v>
      </c>
      <c r="M6" s="22">
        <v>196.25024999999999</v>
      </c>
      <c r="N6" s="23">
        <v>2</v>
      </c>
      <c r="O6" s="24">
        <v>198.25024999999999</v>
      </c>
    </row>
    <row r="8" spans="1:17" x14ac:dyDescent="0.3">
      <c r="K8" s="8">
        <f>SUM(K2:K7)</f>
        <v>24</v>
      </c>
      <c r="L8" s="8">
        <f>SUM(L2:L7)</f>
        <v>4749.0150000000003</v>
      </c>
      <c r="M8" s="7">
        <f>SUM(L8/K8)</f>
        <v>197.87562500000001</v>
      </c>
      <c r="N8" s="8">
        <f>SUM(N2:N7)</f>
        <v>49</v>
      </c>
      <c r="O8" s="12">
        <f>SUM(M8+N8)</f>
        <v>246.87562500000001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37"/>
    <protectedRange algorithmName="SHA-512" hashValue="ON39YdpmFHfN9f47KpiRvqrKx0V9+erV1CNkpWzYhW/Qyc6aT8rEyCrvauWSYGZK2ia3o7vd3akF07acHAFpOA==" saltValue="yVW9XmDwTqEnmpSGai0KYg==" spinCount="100000" sqref="D2" name="Range1_1_37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4:C4 I4:J4" name="Range1_6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B5:C5 E5:J5" name="Range1_5_3"/>
    <protectedRange algorithmName="SHA-512" hashValue="ON39YdpmFHfN9f47KpiRvqrKx0V9+erV1CNkpWzYhW/Qyc6aT8rEyCrvauWSYGZK2ia3o7vd3akF07acHAFpOA==" saltValue="yVW9XmDwTqEnmpSGai0KYg==" spinCount="100000" sqref="D5" name="Range1_1_3_3"/>
  </protectedRanges>
  <conditionalFormatting sqref="F2">
    <cfRule type="top10" dxfId="3685" priority="26" rank="1"/>
  </conditionalFormatting>
  <conditionalFormatting sqref="I2">
    <cfRule type="top10" dxfId="3684" priority="23" rank="1"/>
    <cfRule type="top10" dxfId="3683" priority="28" rank="1"/>
  </conditionalFormatting>
  <conditionalFormatting sqref="E2">
    <cfRule type="top10" dxfId="3682" priority="27" rank="1"/>
  </conditionalFormatting>
  <conditionalFormatting sqref="G2">
    <cfRule type="top10" dxfId="3681" priority="25" rank="1"/>
  </conditionalFormatting>
  <conditionalFormatting sqref="H2">
    <cfRule type="top10" dxfId="3680" priority="24" rank="1"/>
  </conditionalFormatting>
  <conditionalFormatting sqref="J2">
    <cfRule type="top10" dxfId="3679" priority="22" rank="1"/>
  </conditionalFormatting>
  <conditionalFormatting sqref="E2:J2">
    <cfRule type="cellIs" dxfId="3678" priority="21" operator="greaterThanOrEqual">
      <formula>200</formula>
    </cfRule>
  </conditionalFormatting>
  <conditionalFormatting sqref="E3">
    <cfRule type="top10" dxfId="3677" priority="20" rank="1"/>
  </conditionalFormatting>
  <conditionalFormatting sqref="F3">
    <cfRule type="top10" dxfId="3676" priority="19" rank="1"/>
  </conditionalFormatting>
  <conditionalFormatting sqref="G3">
    <cfRule type="top10" dxfId="3675" priority="18" rank="1"/>
  </conditionalFormatting>
  <conditionalFormatting sqref="H3">
    <cfRule type="top10" dxfId="3674" priority="17" rank="1"/>
  </conditionalFormatting>
  <conditionalFormatting sqref="I3">
    <cfRule type="top10" dxfId="3673" priority="16" rank="1"/>
  </conditionalFormatting>
  <conditionalFormatting sqref="J3">
    <cfRule type="top10" dxfId="3672" priority="15" rank="1"/>
  </conditionalFormatting>
  <conditionalFormatting sqref="F4">
    <cfRule type="top10" dxfId="3671" priority="12" rank="1"/>
  </conditionalFormatting>
  <conditionalFormatting sqref="I4">
    <cfRule type="top10" dxfId="3670" priority="9" rank="1"/>
    <cfRule type="top10" dxfId="3669" priority="14" rank="1"/>
  </conditionalFormatting>
  <conditionalFormatting sqref="E4">
    <cfRule type="top10" dxfId="3668" priority="13" rank="1"/>
  </conditionalFormatting>
  <conditionalFormatting sqref="G4">
    <cfRule type="top10" dxfId="3667" priority="11" rank="1"/>
  </conditionalFormatting>
  <conditionalFormatting sqref="H4">
    <cfRule type="top10" dxfId="3666" priority="10" rank="1"/>
  </conditionalFormatting>
  <conditionalFormatting sqref="J4">
    <cfRule type="top10" dxfId="3665" priority="8" rank="1"/>
  </conditionalFormatting>
  <conditionalFormatting sqref="E4:J4">
    <cfRule type="cellIs" dxfId="3664" priority="7" operator="greaterThanOrEqual">
      <formula>200</formula>
    </cfRule>
  </conditionalFormatting>
  <conditionalFormatting sqref="I5">
    <cfRule type="top10" dxfId="3663" priority="6" rank="1"/>
  </conditionalFormatting>
  <conditionalFormatting sqref="H5">
    <cfRule type="top10" dxfId="3662" priority="2" rank="1"/>
  </conditionalFormatting>
  <conditionalFormatting sqref="J5">
    <cfRule type="top10" dxfId="3661" priority="3" rank="1"/>
  </conditionalFormatting>
  <conditionalFormatting sqref="G5">
    <cfRule type="top10" dxfId="3660" priority="5" rank="1"/>
  </conditionalFormatting>
  <conditionalFormatting sqref="F5">
    <cfRule type="top10" dxfId="3659" priority="4" rank="1"/>
  </conditionalFormatting>
  <conditionalFormatting sqref="E5">
    <cfRule type="top10" dxfId="3658" priority="1" rank="1"/>
  </conditionalFormatting>
  <hyperlinks>
    <hyperlink ref="Q1" location="'National Rankings'!A1" display="Back to Ranking" xr:uid="{F1177AA0-6287-4E7C-8A21-ED6608C991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D9FCDE-D452-4550-9E2C-D83F1E9D66D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7A753-C46A-44C9-9B06-7A561B0D0214}">
  <sheetPr codeName="Sheet57"/>
  <dimension ref="A1:Q30"/>
  <sheetViews>
    <sheetView topLeftCell="A9" workbookViewId="0">
      <selection activeCell="A27" sqref="A27:O2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106</v>
      </c>
      <c r="C2" s="16">
        <v>44657</v>
      </c>
      <c r="D2" s="17" t="s">
        <v>79</v>
      </c>
      <c r="E2" s="18">
        <v>193</v>
      </c>
      <c r="F2" s="18">
        <v>191</v>
      </c>
      <c r="G2" s="18">
        <v>194</v>
      </c>
      <c r="H2" s="18">
        <v>197</v>
      </c>
      <c r="I2" s="18"/>
      <c r="J2" s="18"/>
      <c r="K2" s="21">
        <v>4</v>
      </c>
      <c r="L2" s="21">
        <v>775</v>
      </c>
      <c r="M2" s="22">
        <v>193.75</v>
      </c>
      <c r="N2" s="23">
        <v>2</v>
      </c>
      <c r="O2" s="24">
        <v>195.75</v>
      </c>
    </row>
    <row r="3" spans="1:17" x14ac:dyDescent="0.3">
      <c r="A3" s="14" t="s">
        <v>62</v>
      </c>
      <c r="B3" s="15" t="s">
        <v>106</v>
      </c>
      <c r="C3" s="16">
        <v>44661</v>
      </c>
      <c r="D3" s="17" t="s">
        <v>82</v>
      </c>
      <c r="E3" s="18">
        <v>194</v>
      </c>
      <c r="F3" s="18">
        <v>192</v>
      </c>
      <c r="G3" s="18">
        <v>191</v>
      </c>
      <c r="H3" s="18">
        <v>193</v>
      </c>
      <c r="I3" s="18"/>
      <c r="J3" s="18"/>
      <c r="K3" s="21">
        <v>4</v>
      </c>
      <c r="L3" s="21">
        <v>770</v>
      </c>
      <c r="M3" s="22">
        <v>192.5</v>
      </c>
      <c r="N3" s="23">
        <v>2</v>
      </c>
      <c r="O3" s="24">
        <v>194.5</v>
      </c>
    </row>
    <row r="4" spans="1:17" x14ac:dyDescent="0.3">
      <c r="A4" s="14" t="s">
        <v>62</v>
      </c>
      <c r="B4" s="15" t="s">
        <v>106</v>
      </c>
      <c r="C4" s="16">
        <v>44667</v>
      </c>
      <c r="D4" s="17" t="s">
        <v>84</v>
      </c>
      <c r="E4" s="18">
        <v>197</v>
      </c>
      <c r="F4" s="18">
        <v>197</v>
      </c>
      <c r="G4" s="18">
        <v>199</v>
      </c>
      <c r="H4" s="18">
        <v>192</v>
      </c>
      <c r="I4" s="18"/>
      <c r="J4" s="18"/>
      <c r="K4" s="21">
        <v>4</v>
      </c>
      <c r="L4" s="21">
        <v>785</v>
      </c>
      <c r="M4" s="22">
        <v>196.25</v>
      </c>
      <c r="N4" s="23">
        <v>6</v>
      </c>
      <c r="O4" s="24">
        <v>202.25</v>
      </c>
    </row>
    <row r="5" spans="1:17" x14ac:dyDescent="0.3">
      <c r="A5" s="14" t="s">
        <v>62</v>
      </c>
      <c r="B5" s="15" t="s">
        <v>106</v>
      </c>
      <c r="C5" s="16">
        <v>44671</v>
      </c>
      <c r="D5" s="17" t="s">
        <v>79</v>
      </c>
      <c r="E5" s="18">
        <v>194</v>
      </c>
      <c r="F5" s="18">
        <v>193</v>
      </c>
      <c r="G5" s="18">
        <v>194</v>
      </c>
      <c r="H5" s="18">
        <v>197</v>
      </c>
      <c r="I5" s="18"/>
      <c r="J5" s="18"/>
      <c r="K5" s="21">
        <v>4</v>
      </c>
      <c r="L5" s="21">
        <v>778</v>
      </c>
      <c r="M5" s="22">
        <v>194.5</v>
      </c>
      <c r="N5" s="23">
        <v>2</v>
      </c>
      <c r="O5" s="24">
        <v>196.5</v>
      </c>
    </row>
    <row r="6" spans="1:17" x14ac:dyDescent="0.3">
      <c r="A6" s="14" t="s">
        <v>62</v>
      </c>
      <c r="B6" s="15" t="s">
        <v>106</v>
      </c>
      <c r="C6" s="16">
        <v>44678</v>
      </c>
      <c r="D6" s="17" t="s">
        <v>82</v>
      </c>
      <c r="E6" s="18">
        <v>195</v>
      </c>
      <c r="F6" s="18">
        <v>198</v>
      </c>
      <c r="G6" s="18">
        <v>197</v>
      </c>
      <c r="H6" s="18">
        <v>197</v>
      </c>
      <c r="I6" s="18"/>
      <c r="J6" s="18"/>
      <c r="K6" s="21">
        <v>4</v>
      </c>
      <c r="L6" s="21">
        <v>787</v>
      </c>
      <c r="M6" s="22">
        <v>196.75</v>
      </c>
      <c r="N6" s="23">
        <v>2</v>
      </c>
      <c r="O6" s="24">
        <v>198.75</v>
      </c>
    </row>
    <row r="7" spans="1:17" x14ac:dyDescent="0.3">
      <c r="A7" s="14" t="s">
        <v>62</v>
      </c>
      <c r="B7" s="15" t="s">
        <v>106</v>
      </c>
      <c r="C7" s="16">
        <v>44696</v>
      </c>
      <c r="D7" s="17" t="s">
        <v>84</v>
      </c>
      <c r="E7" s="18">
        <v>197</v>
      </c>
      <c r="F7" s="18">
        <v>197.001</v>
      </c>
      <c r="G7" s="18">
        <v>199</v>
      </c>
      <c r="H7" s="18">
        <v>196</v>
      </c>
      <c r="I7" s="18"/>
      <c r="J7" s="18"/>
      <c r="K7" s="21">
        <v>4</v>
      </c>
      <c r="L7" s="21">
        <v>789.00099999999998</v>
      </c>
      <c r="M7" s="22">
        <v>197.25024999999999</v>
      </c>
      <c r="N7" s="23">
        <v>4</v>
      </c>
      <c r="O7" s="24">
        <v>201.25024999999999</v>
      </c>
    </row>
    <row r="8" spans="1:17" x14ac:dyDescent="0.3">
      <c r="A8" s="43" t="s">
        <v>22</v>
      </c>
      <c r="B8" s="52" t="s">
        <v>106</v>
      </c>
      <c r="C8" s="53">
        <v>44706</v>
      </c>
      <c r="D8" s="54" t="s">
        <v>82</v>
      </c>
      <c r="E8" s="55">
        <v>191</v>
      </c>
      <c r="F8" s="55">
        <v>194</v>
      </c>
      <c r="G8" s="55">
        <v>195</v>
      </c>
      <c r="H8" s="55">
        <v>194</v>
      </c>
      <c r="I8" s="55"/>
      <c r="J8" s="55"/>
      <c r="K8" s="56">
        <v>4</v>
      </c>
      <c r="L8" s="56">
        <v>774</v>
      </c>
      <c r="M8" s="57">
        <v>193.5</v>
      </c>
      <c r="N8" s="58">
        <v>2</v>
      </c>
      <c r="O8" s="59">
        <v>195.5</v>
      </c>
    </row>
    <row r="9" spans="1:17" x14ac:dyDescent="0.3">
      <c r="A9" s="43" t="s">
        <v>22</v>
      </c>
      <c r="B9" s="15" t="s">
        <v>106</v>
      </c>
      <c r="C9" s="16">
        <v>44713</v>
      </c>
      <c r="D9" s="17" t="s">
        <v>79</v>
      </c>
      <c r="E9" s="18">
        <v>196</v>
      </c>
      <c r="F9" s="18">
        <v>200</v>
      </c>
      <c r="G9" s="18">
        <v>193</v>
      </c>
      <c r="H9" s="18">
        <v>200</v>
      </c>
      <c r="I9" s="18"/>
      <c r="J9" s="18"/>
      <c r="K9" s="21">
        <v>4</v>
      </c>
      <c r="L9" s="21">
        <v>789</v>
      </c>
      <c r="M9" s="22">
        <v>197.25</v>
      </c>
      <c r="N9" s="23">
        <v>6</v>
      </c>
      <c r="O9" s="24">
        <v>203.25</v>
      </c>
    </row>
    <row r="10" spans="1:17" x14ac:dyDescent="0.3">
      <c r="A10" s="43" t="s">
        <v>22</v>
      </c>
      <c r="B10" s="15" t="s">
        <v>106</v>
      </c>
      <c r="C10" s="16">
        <v>44717</v>
      </c>
      <c r="D10" s="17" t="s">
        <v>82</v>
      </c>
      <c r="E10" s="18">
        <v>195</v>
      </c>
      <c r="F10" s="18">
        <v>194</v>
      </c>
      <c r="G10" s="18">
        <v>191</v>
      </c>
      <c r="H10" s="18">
        <v>200</v>
      </c>
      <c r="I10" s="18">
        <v>197</v>
      </c>
      <c r="J10" s="18">
        <v>197</v>
      </c>
      <c r="K10" s="21">
        <v>6</v>
      </c>
      <c r="L10" s="21">
        <v>1174</v>
      </c>
      <c r="M10" s="22">
        <v>195.66666666666666</v>
      </c>
      <c r="N10" s="23">
        <v>8</v>
      </c>
      <c r="O10" s="24">
        <v>203.66666666666666</v>
      </c>
    </row>
    <row r="11" spans="1:17" x14ac:dyDescent="0.3">
      <c r="A11" s="43" t="s">
        <v>22</v>
      </c>
      <c r="B11" s="15" t="s">
        <v>106</v>
      </c>
      <c r="C11" s="16">
        <v>44720</v>
      </c>
      <c r="D11" s="17" t="s">
        <v>79</v>
      </c>
      <c r="E11" s="18">
        <v>199</v>
      </c>
      <c r="F11" s="18">
        <v>199</v>
      </c>
      <c r="G11" s="18">
        <v>197</v>
      </c>
      <c r="H11" s="18">
        <v>198</v>
      </c>
      <c r="I11" s="18"/>
      <c r="J11" s="18"/>
      <c r="K11" s="21">
        <v>4</v>
      </c>
      <c r="L11" s="21">
        <v>793</v>
      </c>
      <c r="M11" s="22">
        <v>198.25</v>
      </c>
      <c r="N11" s="23">
        <v>6</v>
      </c>
      <c r="O11" s="24">
        <v>204.25</v>
      </c>
    </row>
    <row r="12" spans="1:17" x14ac:dyDescent="0.3">
      <c r="A12" s="14" t="s">
        <v>62</v>
      </c>
      <c r="B12" s="15" t="s">
        <v>106</v>
      </c>
      <c r="C12" s="16">
        <v>44730</v>
      </c>
      <c r="D12" s="17" t="s">
        <v>32</v>
      </c>
      <c r="E12" s="18">
        <v>197</v>
      </c>
      <c r="F12" s="18">
        <v>198</v>
      </c>
      <c r="G12" s="18">
        <v>199</v>
      </c>
      <c r="H12" s="18">
        <v>199</v>
      </c>
      <c r="I12" s="18">
        <v>197</v>
      </c>
      <c r="J12" s="18">
        <v>193</v>
      </c>
      <c r="K12" s="21">
        <v>6</v>
      </c>
      <c r="L12" s="21">
        <v>1183</v>
      </c>
      <c r="M12" s="22">
        <v>197.16666666666666</v>
      </c>
      <c r="N12" s="23">
        <v>12</v>
      </c>
      <c r="O12" s="24">
        <v>209.16666666666666</v>
      </c>
    </row>
    <row r="13" spans="1:17" x14ac:dyDescent="0.3">
      <c r="A13" s="14" t="s">
        <v>62</v>
      </c>
      <c r="B13" s="15" t="s">
        <v>106</v>
      </c>
      <c r="C13" s="16">
        <v>44731</v>
      </c>
      <c r="D13" s="17" t="s">
        <v>84</v>
      </c>
      <c r="E13" s="18">
        <v>197</v>
      </c>
      <c r="F13" s="18">
        <v>198</v>
      </c>
      <c r="G13" s="18">
        <v>198</v>
      </c>
      <c r="H13" s="18">
        <v>196</v>
      </c>
      <c r="I13" s="18"/>
      <c r="J13" s="18"/>
      <c r="K13" s="21">
        <v>4</v>
      </c>
      <c r="L13" s="21">
        <v>789</v>
      </c>
      <c r="M13" s="22">
        <v>197.25</v>
      </c>
      <c r="N13" s="23">
        <v>5</v>
      </c>
      <c r="O13" s="24">
        <v>202.25</v>
      </c>
    </row>
    <row r="14" spans="1:17" x14ac:dyDescent="0.3">
      <c r="A14" s="14" t="s">
        <v>62</v>
      </c>
      <c r="B14" s="15" t="s">
        <v>106</v>
      </c>
      <c r="C14" s="16">
        <v>44734</v>
      </c>
      <c r="D14" s="17" t="s">
        <v>82</v>
      </c>
      <c r="E14" s="18">
        <v>194</v>
      </c>
      <c r="F14" s="18">
        <v>198</v>
      </c>
      <c r="G14" s="18">
        <v>198</v>
      </c>
      <c r="H14" s="18">
        <v>196</v>
      </c>
      <c r="I14" s="18"/>
      <c r="J14" s="18"/>
      <c r="K14" s="21">
        <v>4</v>
      </c>
      <c r="L14" s="21">
        <v>786</v>
      </c>
      <c r="M14" s="22">
        <v>196.5</v>
      </c>
      <c r="N14" s="23">
        <v>2</v>
      </c>
      <c r="O14" s="24">
        <v>198.5</v>
      </c>
    </row>
    <row r="15" spans="1:17" x14ac:dyDescent="0.3">
      <c r="A15" s="14" t="s">
        <v>62</v>
      </c>
      <c r="B15" s="15" t="s">
        <v>106</v>
      </c>
      <c r="C15" s="16">
        <v>44741</v>
      </c>
      <c r="D15" s="17" t="s">
        <v>79</v>
      </c>
      <c r="E15" s="18">
        <v>199</v>
      </c>
      <c r="F15" s="18">
        <v>196</v>
      </c>
      <c r="G15" s="18">
        <v>198.0001</v>
      </c>
      <c r="H15" s="18">
        <v>198</v>
      </c>
      <c r="I15" s="18"/>
      <c r="J15" s="18"/>
      <c r="K15" s="21">
        <v>4</v>
      </c>
      <c r="L15" s="21">
        <v>791.00009999999997</v>
      </c>
      <c r="M15" s="22">
        <v>197.75002499999999</v>
      </c>
      <c r="N15" s="23">
        <v>2</v>
      </c>
      <c r="O15" s="24">
        <v>199.75002499999999</v>
      </c>
    </row>
    <row r="16" spans="1:17" x14ac:dyDescent="0.3">
      <c r="A16" s="14" t="s">
        <v>62</v>
      </c>
      <c r="B16" s="15" t="s">
        <v>106</v>
      </c>
      <c r="C16" s="16">
        <v>44748</v>
      </c>
      <c r="D16" s="17" t="s">
        <v>79</v>
      </c>
      <c r="E16" s="18">
        <v>198</v>
      </c>
      <c r="F16" s="18">
        <v>199.0001</v>
      </c>
      <c r="G16" s="18">
        <v>199.0001</v>
      </c>
      <c r="H16" s="18">
        <v>198</v>
      </c>
      <c r="I16" s="18"/>
      <c r="J16" s="18"/>
      <c r="K16" s="21">
        <v>4</v>
      </c>
      <c r="L16" s="21">
        <v>794.00019999999995</v>
      </c>
      <c r="M16" s="22">
        <v>198.50004999999999</v>
      </c>
      <c r="N16" s="23">
        <v>9</v>
      </c>
      <c r="O16" s="24">
        <v>207.50004999999999</v>
      </c>
    </row>
    <row r="17" spans="1:15" x14ac:dyDescent="0.3">
      <c r="A17" s="14" t="s">
        <v>62</v>
      </c>
      <c r="B17" s="15" t="s">
        <v>106</v>
      </c>
      <c r="C17" s="16">
        <v>44752</v>
      </c>
      <c r="D17" s="17" t="s">
        <v>82</v>
      </c>
      <c r="E17" s="18">
        <v>197</v>
      </c>
      <c r="F17" s="18">
        <v>194</v>
      </c>
      <c r="G17" s="18">
        <v>196</v>
      </c>
      <c r="H17" s="18">
        <v>197</v>
      </c>
      <c r="I17" s="18"/>
      <c r="J17" s="18"/>
      <c r="K17" s="21">
        <v>4</v>
      </c>
      <c r="L17" s="21">
        <v>784</v>
      </c>
      <c r="M17" s="22">
        <v>196</v>
      </c>
      <c r="N17" s="23">
        <v>2</v>
      </c>
      <c r="O17" s="24">
        <v>198</v>
      </c>
    </row>
    <row r="18" spans="1:15" x14ac:dyDescent="0.3">
      <c r="A18" s="14" t="s">
        <v>62</v>
      </c>
      <c r="B18" s="15" t="s">
        <v>106</v>
      </c>
      <c r="C18" s="16">
        <v>44759</v>
      </c>
      <c r="D18" s="17" t="s">
        <v>223</v>
      </c>
      <c r="E18" s="18">
        <v>198.001</v>
      </c>
      <c r="F18" s="18">
        <v>196</v>
      </c>
      <c r="G18" s="18">
        <v>198.001</v>
      </c>
      <c r="H18" s="18">
        <v>197</v>
      </c>
      <c r="I18" s="18"/>
      <c r="J18" s="18"/>
      <c r="K18" s="21">
        <f>COUNT(E18:J18)</f>
        <v>4</v>
      </c>
      <c r="L18" s="21">
        <f>SUM(E18:J18)</f>
        <v>789.00199999999995</v>
      </c>
      <c r="M18" s="22">
        <f>IFERROR(L18/K18,0)</f>
        <v>197.25049999999999</v>
      </c>
      <c r="N18" s="23">
        <v>3</v>
      </c>
      <c r="O18" s="24">
        <f>SUM(M18+N18)</f>
        <v>200.25049999999999</v>
      </c>
    </row>
    <row r="19" spans="1:15" x14ac:dyDescent="0.3">
      <c r="A19" s="14" t="s">
        <v>62</v>
      </c>
      <c r="B19" s="15" t="s">
        <v>106</v>
      </c>
      <c r="C19" s="16">
        <v>44762</v>
      </c>
      <c r="D19" s="17" t="s">
        <v>79</v>
      </c>
      <c r="E19" s="18">
        <v>195</v>
      </c>
      <c r="F19" s="18">
        <v>197</v>
      </c>
      <c r="G19" s="18">
        <v>194</v>
      </c>
      <c r="H19" s="18">
        <v>198</v>
      </c>
      <c r="I19" s="18"/>
      <c r="J19" s="18"/>
      <c r="K19" s="21">
        <v>4</v>
      </c>
      <c r="L19" s="21">
        <v>784</v>
      </c>
      <c r="M19" s="22">
        <v>196</v>
      </c>
      <c r="N19" s="23">
        <v>2</v>
      </c>
      <c r="O19" s="24">
        <v>198</v>
      </c>
    </row>
    <row r="20" spans="1:15" x14ac:dyDescent="0.3">
      <c r="A20" s="14" t="s">
        <v>62</v>
      </c>
      <c r="B20" s="15" t="s">
        <v>106</v>
      </c>
      <c r="C20" s="16">
        <v>44765</v>
      </c>
      <c r="D20" s="17" t="s">
        <v>133</v>
      </c>
      <c r="E20" s="18">
        <v>197</v>
      </c>
      <c r="F20" s="18">
        <v>198</v>
      </c>
      <c r="G20" s="18">
        <v>198</v>
      </c>
      <c r="H20" s="18">
        <v>198</v>
      </c>
      <c r="I20" s="18">
        <v>195</v>
      </c>
      <c r="J20" s="18">
        <v>197</v>
      </c>
      <c r="K20" s="21">
        <v>6</v>
      </c>
      <c r="L20" s="21">
        <v>1183</v>
      </c>
      <c r="M20" s="22">
        <v>197.16666666666666</v>
      </c>
      <c r="N20" s="23">
        <v>4</v>
      </c>
      <c r="O20" s="24">
        <v>201.16666666666666</v>
      </c>
    </row>
    <row r="21" spans="1:15" x14ac:dyDescent="0.3">
      <c r="A21" s="14" t="s">
        <v>62</v>
      </c>
      <c r="B21" s="15" t="s">
        <v>106</v>
      </c>
      <c r="C21" s="16">
        <v>44790</v>
      </c>
      <c r="D21" s="17" t="s">
        <v>79</v>
      </c>
      <c r="E21" s="18">
        <v>198</v>
      </c>
      <c r="F21" s="18">
        <v>197</v>
      </c>
      <c r="G21" s="18">
        <v>197</v>
      </c>
      <c r="H21" s="18">
        <v>198</v>
      </c>
      <c r="I21" s="18"/>
      <c r="J21" s="18"/>
      <c r="K21" s="21">
        <v>4</v>
      </c>
      <c r="L21" s="21">
        <v>790</v>
      </c>
      <c r="M21" s="22">
        <v>197.5</v>
      </c>
      <c r="N21" s="23">
        <v>2</v>
      </c>
      <c r="O21" s="24">
        <v>199.5</v>
      </c>
    </row>
    <row r="22" spans="1:15" x14ac:dyDescent="0.3">
      <c r="A22" s="14" t="s">
        <v>37</v>
      </c>
      <c r="B22" s="15" t="s">
        <v>106</v>
      </c>
      <c r="C22" s="16">
        <v>44807</v>
      </c>
      <c r="D22" s="17" t="s">
        <v>241</v>
      </c>
      <c r="E22" s="18">
        <v>196</v>
      </c>
      <c r="F22" s="18">
        <v>198</v>
      </c>
      <c r="G22" s="18">
        <v>198</v>
      </c>
      <c r="H22" s="18">
        <v>199</v>
      </c>
      <c r="I22" s="18">
        <v>200</v>
      </c>
      <c r="J22" s="18">
        <v>199</v>
      </c>
      <c r="K22" s="21">
        <v>6</v>
      </c>
      <c r="L22" s="21">
        <v>1190</v>
      </c>
      <c r="M22" s="22">
        <v>198.33333333333334</v>
      </c>
      <c r="N22" s="23">
        <v>4</v>
      </c>
      <c r="O22" s="24">
        <v>202.33333333333334</v>
      </c>
    </row>
    <row r="23" spans="1:15" x14ac:dyDescent="0.3">
      <c r="A23" s="14" t="s">
        <v>62</v>
      </c>
      <c r="B23" s="15" t="s">
        <v>106</v>
      </c>
      <c r="C23" s="16">
        <v>44804</v>
      </c>
      <c r="D23" s="17" t="s">
        <v>79</v>
      </c>
      <c r="E23" s="18">
        <v>199.001</v>
      </c>
      <c r="F23" s="18">
        <v>198</v>
      </c>
      <c r="G23" s="18">
        <v>199</v>
      </c>
      <c r="H23" s="18">
        <v>199</v>
      </c>
      <c r="I23" s="18"/>
      <c r="J23" s="18"/>
      <c r="K23" s="21">
        <v>4</v>
      </c>
      <c r="L23" s="21">
        <v>795.00099999999998</v>
      </c>
      <c r="M23" s="22">
        <v>198.75024999999999</v>
      </c>
      <c r="N23" s="23">
        <v>6</v>
      </c>
      <c r="O23" s="24">
        <v>204.75024999999999</v>
      </c>
    </row>
    <row r="24" spans="1:15" x14ac:dyDescent="0.3">
      <c r="A24" s="14" t="s">
        <v>62</v>
      </c>
      <c r="B24" s="15" t="s">
        <v>106</v>
      </c>
      <c r="C24" s="16">
        <v>44797</v>
      </c>
      <c r="D24" s="17" t="s">
        <v>82</v>
      </c>
      <c r="E24" s="18">
        <v>197</v>
      </c>
      <c r="F24" s="18">
        <v>199</v>
      </c>
      <c r="G24" s="18">
        <v>200.00200000000001</v>
      </c>
      <c r="H24" s="18">
        <v>196</v>
      </c>
      <c r="I24" s="18"/>
      <c r="J24" s="18"/>
      <c r="K24" s="21">
        <v>4</v>
      </c>
      <c r="L24" s="21">
        <v>792.00199999999995</v>
      </c>
      <c r="M24" s="22">
        <v>198.00049999999999</v>
      </c>
      <c r="N24" s="23">
        <v>6</v>
      </c>
      <c r="O24" s="24">
        <v>204.00049999999999</v>
      </c>
    </row>
    <row r="25" spans="1:15" x14ac:dyDescent="0.3">
      <c r="A25" s="14" t="s">
        <v>62</v>
      </c>
      <c r="B25" s="15" t="s">
        <v>106</v>
      </c>
      <c r="C25" s="16">
        <v>44825</v>
      </c>
      <c r="D25" s="17" t="s">
        <v>79</v>
      </c>
      <c r="E25" s="18">
        <v>199.001</v>
      </c>
      <c r="F25" s="18">
        <v>198</v>
      </c>
      <c r="G25" s="18">
        <v>198</v>
      </c>
      <c r="H25" s="18">
        <v>200</v>
      </c>
      <c r="I25" s="18"/>
      <c r="J25" s="18"/>
      <c r="K25" s="21">
        <v>4</v>
      </c>
      <c r="L25" s="21">
        <v>795.00099999999998</v>
      </c>
      <c r="M25" s="22">
        <v>198.75024999999999</v>
      </c>
      <c r="N25" s="23">
        <v>9</v>
      </c>
      <c r="O25" s="24">
        <v>207.75024999999999</v>
      </c>
    </row>
    <row r="26" spans="1:15" x14ac:dyDescent="0.3">
      <c r="A26" s="14" t="s">
        <v>62</v>
      </c>
      <c r="B26" s="15" t="s">
        <v>106</v>
      </c>
      <c r="C26" s="16">
        <v>44815</v>
      </c>
      <c r="D26" s="17" t="s">
        <v>82</v>
      </c>
      <c r="E26" s="18">
        <v>198</v>
      </c>
      <c r="F26" s="18">
        <v>197</v>
      </c>
      <c r="G26" s="18">
        <v>196</v>
      </c>
      <c r="H26" s="18">
        <v>196</v>
      </c>
      <c r="I26" s="18">
        <v>199</v>
      </c>
      <c r="J26" s="18">
        <v>197</v>
      </c>
      <c r="K26" s="21">
        <v>6</v>
      </c>
      <c r="L26" s="21">
        <v>1183</v>
      </c>
      <c r="M26" s="22">
        <v>197.16666666666666</v>
      </c>
      <c r="N26" s="23">
        <v>4</v>
      </c>
      <c r="O26" s="24">
        <v>201.16666666666666</v>
      </c>
    </row>
    <row r="27" spans="1:15" x14ac:dyDescent="0.3">
      <c r="A27" s="14" t="s">
        <v>62</v>
      </c>
      <c r="B27" s="15" t="s">
        <v>106</v>
      </c>
      <c r="C27" s="16">
        <v>8318</v>
      </c>
      <c r="D27" s="17" t="s">
        <v>82</v>
      </c>
      <c r="E27" s="18">
        <v>196</v>
      </c>
      <c r="F27" s="18">
        <v>197</v>
      </c>
      <c r="G27" s="18">
        <v>196.001</v>
      </c>
      <c r="H27" s="18">
        <v>197</v>
      </c>
      <c r="I27" s="18"/>
      <c r="J27" s="18"/>
      <c r="K27" s="21">
        <v>4</v>
      </c>
      <c r="L27" s="21">
        <v>786.00099999999998</v>
      </c>
      <c r="M27" s="22">
        <v>196.50024999999999</v>
      </c>
      <c r="N27" s="23">
        <v>9</v>
      </c>
      <c r="O27" s="24">
        <v>205.50024999999999</v>
      </c>
    </row>
    <row r="28" spans="1:15" x14ac:dyDescent="0.3">
      <c r="A28" s="14" t="s">
        <v>62</v>
      </c>
      <c r="B28" s="90" t="s">
        <v>106</v>
      </c>
      <c r="C28" s="16">
        <v>44839</v>
      </c>
      <c r="D28" s="17" t="s">
        <v>79</v>
      </c>
      <c r="E28" s="18">
        <v>198</v>
      </c>
      <c r="F28" s="18">
        <v>199</v>
      </c>
      <c r="G28" s="18">
        <v>198</v>
      </c>
      <c r="H28" s="18">
        <v>200.001</v>
      </c>
      <c r="I28" s="18"/>
      <c r="J28" s="18"/>
      <c r="K28" s="21">
        <v>4</v>
      </c>
      <c r="L28" s="21">
        <v>795</v>
      </c>
      <c r="M28" s="22">
        <v>198.75</v>
      </c>
      <c r="N28" s="23">
        <v>7</v>
      </c>
      <c r="O28" s="24">
        <v>205.75</v>
      </c>
    </row>
    <row r="30" spans="1:15" x14ac:dyDescent="0.3">
      <c r="K30" s="8">
        <f>SUM(K2:K29)</f>
        <v>118</v>
      </c>
      <c r="L30" s="8">
        <f>SUM(L2:L29)</f>
        <v>23223.008300000001</v>
      </c>
      <c r="M30" s="7">
        <f>SUM(L30/K30)</f>
        <v>196.80515508474576</v>
      </c>
      <c r="N30" s="8">
        <f>SUM(N2:N29)</f>
        <v>128</v>
      </c>
      <c r="O30" s="12">
        <f>SUM(M30+N30)</f>
        <v>324.80515508474576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4:J5 B4:C5" name="Range1_2_1_1_3"/>
    <protectedRange algorithmName="SHA-512" hashValue="ON39YdpmFHfN9f47KpiRvqrKx0V9+erV1CNkpWzYhW/Qyc6aT8rEyCrvauWSYGZK2ia3o7vd3akF07acHAFpOA==" saltValue="yVW9XmDwTqEnmpSGai0KYg==" spinCount="100000" sqref="D4:D5" name="Range1_1_3_1_1_3"/>
    <protectedRange algorithmName="SHA-512" hashValue="ON39YdpmFHfN9f47KpiRvqrKx0V9+erV1CNkpWzYhW/Qyc6aT8rEyCrvauWSYGZK2ia3o7vd3akF07acHAFpOA==" saltValue="yVW9XmDwTqEnmpSGai0KYg==" spinCount="100000" sqref="E6:J6 B6:C6" name="Range1_16"/>
    <protectedRange algorithmName="SHA-512" hashValue="ON39YdpmFHfN9f47KpiRvqrKx0V9+erV1CNkpWzYhW/Qyc6aT8rEyCrvauWSYGZK2ia3o7vd3akF07acHAFpOA==" saltValue="yVW9XmDwTqEnmpSGai0KYg==" spinCount="100000" sqref="D6" name="Range1_1_11"/>
    <protectedRange algorithmName="SHA-512" hashValue="ON39YdpmFHfN9f47KpiRvqrKx0V9+erV1CNkpWzYhW/Qyc6aT8rEyCrvauWSYGZK2ia3o7vd3akF07acHAFpOA==" saltValue="yVW9XmDwTqEnmpSGai0KYg==" spinCount="100000" sqref="I7:J7 B7:C7" name="Range1_11"/>
    <protectedRange algorithmName="SHA-512" hashValue="ON39YdpmFHfN9f47KpiRvqrKx0V9+erV1CNkpWzYhW/Qyc6aT8rEyCrvauWSYGZK2ia3o7vd3akF07acHAFpOA==" saltValue="yVW9XmDwTqEnmpSGai0KYg==" spinCount="100000" sqref="D7" name="Range1_1_5"/>
    <protectedRange algorithmName="SHA-512" hashValue="ON39YdpmFHfN9f47KpiRvqrKx0V9+erV1CNkpWzYhW/Qyc6aT8rEyCrvauWSYGZK2ia3o7vd3akF07acHAFpOA==" saltValue="yVW9XmDwTqEnmpSGai0KYg==" spinCount="100000" sqref="E7:H7" name="Range1_3_8"/>
    <protectedRange sqref="B8:C8 E8:J8" name="Range1_23_1"/>
    <protectedRange sqref="D8" name="Range1_1_13_1"/>
    <protectedRange algorithmName="SHA-512" hashValue="ON39YdpmFHfN9f47KpiRvqrKx0V9+erV1CNkpWzYhW/Qyc6aT8rEyCrvauWSYGZK2ia3o7vd3akF07acHAFpOA==" saltValue="yVW9XmDwTqEnmpSGai0KYg==" spinCount="100000" sqref="B12:C12" name="Range1_1_2_4"/>
    <protectedRange algorithmName="SHA-512" hashValue="ON39YdpmFHfN9f47KpiRvqrKx0V9+erV1CNkpWzYhW/Qyc6aT8rEyCrvauWSYGZK2ia3o7vd3akF07acHAFpOA==" saltValue="yVW9XmDwTqEnmpSGai0KYg==" spinCount="100000" sqref="D12" name="Range1_1_1_2_2"/>
    <protectedRange algorithmName="SHA-512" hashValue="ON39YdpmFHfN9f47KpiRvqrKx0V9+erV1CNkpWzYhW/Qyc6aT8rEyCrvauWSYGZK2ia3o7vd3akF07acHAFpOA==" saltValue="yVW9XmDwTqEnmpSGai0KYg==" spinCount="100000" sqref="E12:J12" name="Range1_4_1"/>
    <protectedRange algorithmName="SHA-512" hashValue="ON39YdpmFHfN9f47KpiRvqrKx0V9+erV1CNkpWzYhW/Qyc6aT8rEyCrvauWSYGZK2ia3o7vd3akF07acHAFpOA==" saltValue="yVW9XmDwTqEnmpSGai0KYg==" spinCount="100000" sqref="B13:C15 I13:J15" name="Range1_12"/>
    <protectedRange algorithmName="SHA-512" hashValue="ON39YdpmFHfN9f47KpiRvqrKx0V9+erV1CNkpWzYhW/Qyc6aT8rEyCrvauWSYGZK2ia3o7vd3akF07acHAFpOA==" saltValue="yVW9XmDwTqEnmpSGai0KYg==" spinCount="100000" sqref="D13:D15" name="Range1_1_12"/>
    <protectedRange algorithmName="SHA-512" hashValue="ON39YdpmFHfN9f47KpiRvqrKx0V9+erV1CNkpWzYhW/Qyc6aT8rEyCrvauWSYGZK2ia3o7vd3akF07acHAFpOA==" saltValue="yVW9XmDwTqEnmpSGai0KYg==" spinCount="100000" sqref="E13:H15" name="Range1_3_3"/>
    <protectedRange algorithmName="SHA-512" hashValue="ON39YdpmFHfN9f47KpiRvqrKx0V9+erV1CNkpWzYhW/Qyc6aT8rEyCrvauWSYGZK2ia3o7vd3akF07acHAFpOA==" saltValue="yVW9XmDwTqEnmpSGai0KYg==" spinCount="100000" sqref="B16:C16 E16:J16" name="Range1_8_3"/>
    <protectedRange algorithmName="SHA-512" hashValue="ON39YdpmFHfN9f47KpiRvqrKx0V9+erV1CNkpWzYhW/Qyc6aT8rEyCrvauWSYGZK2ia3o7vd3akF07acHAFpOA==" saltValue="yVW9XmDwTqEnmpSGai0KYg==" spinCount="100000" sqref="D16" name="Range1_1_6_3"/>
    <protectedRange algorithmName="SHA-512" hashValue="ON39YdpmFHfN9f47KpiRvqrKx0V9+erV1CNkpWzYhW/Qyc6aT8rEyCrvauWSYGZK2ia3o7vd3akF07acHAFpOA==" saltValue="yVW9XmDwTqEnmpSGai0KYg==" spinCount="100000" sqref="E17:J18 B17:C18" name="Range1_41"/>
    <protectedRange algorithmName="SHA-512" hashValue="ON39YdpmFHfN9f47KpiRvqrKx0V9+erV1CNkpWzYhW/Qyc6aT8rEyCrvauWSYGZK2ia3o7vd3akF07acHAFpOA==" saltValue="yVW9XmDwTqEnmpSGai0KYg==" spinCount="100000" sqref="D17:D18" name="Range1_1_55"/>
    <protectedRange algorithmName="SHA-512" hashValue="ON39YdpmFHfN9f47KpiRvqrKx0V9+erV1CNkpWzYhW/Qyc6aT8rEyCrvauWSYGZK2ia3o7vd3akF07acHAFpOA==" saltValue="yVW9XmDwTqEnmpSGai0KYg==" spinCount="100000" sqref="I20:J20 C20" name="Range1_12_1"/>
    <protectedRange algorithmName="SHA-512" hashValue="ON39YdpmFHfN9f47KpiRvqrKx0V9+erV1CNkpWzYhW/Qyc6aT8rEyCrvauWSYGZK2ia3o7vd3akF07acHAFpOA==" saltValue="yVW9XmDwTqEnmpSGai0KYg==" spinCount="100000" sqref="D20" name="Range1_1_10"/>
    <protectedRange algorithmName="SHA-512" hashValue="ON39YdpmFHfN9f47KpiRvqrKx0V9+erV1CNkpWzYhW/Qyc6aT8rEyCrvauWSYGZK2ia3o7vd3akF07acHAFpOA==" saltValue="yVW9XmDwTqEnmpSGai0KYg==" spinCount="100000" sqref="E20:H20" name="Range1_3_4"/>
    <protectedRange algorithmName="SHA-512" hashValue="ON39YdpmFHfN9f47KpiRvqrKx0V9+erV1CNkpWzYhW/Qyc6aT8rEyCrvauWSYGZK2ia3o7vd3akF07acHAFpOA==" saltValue="yVW9XmDwTqEnmpSGai0KYg==" spinCount="100000" sqref="E21:J21 B21:C21" name="Range1_2_1_1_9"/>
    <protectedRange algorithmName="SHA-512" hashValue="ON39YdpmFHfN9f47KpiRvqrKx0V9+erV1CNkpWzYhW/Qyc6aT8rEyCrvauWSYGZK2ia3o7vd3akF07acHAFpOA==" saltValue="yVW9XmDwTqEnmpSGai0KYg==" spinCount="100000" sqref="D21" name="Range1_1_3_1_1_11"/>
    <protectedRange algorithmName="SHA-512" hashValue="ON39YdpmFHfN9f47KpiRvqrKx0V9+erV1CNkpWzYhW/Qyc6aT8rEyCrvauWSYGZK2ia3o7vd3akF07acHAFpOA==" saltValue="yVW9XmDwTqEnmpSGai0KYg==" spinCount="100000" sqref="E22:J24 B22:C24" name="Range1_2_3"/>
    <protectedRange algorithmName="SHA-512" hashValue="ON39YdpmFHfN9f47KpiRvqrKx0V9+erV1CNkpWzYhW/Qyc6aT8rEyCrvauWSYGZK2ia3o7vd3akF07acHAFpOA==" saltValue="yVW9XmDwTqEnmpSGai0KYg==" spinCount="100000" sqref="D22:D24" name="Range1_1_1_5"/>
    <protectedRange algorithmName="SHA-512" hashValue="ON39YdpmFHfN9f47KpiRvqrKx0V9+erV1CNkpWzYhW/Qyc6aT8rEyCrvauWSYGZK2ia3o7vd3akF07acHAFpOA==" saltValue="yVW9XmDwTqEnmpSGai0KYg==" spinCount="100000" sqref="I25:J26 B25:C26" name="Range1_10_1"/>
    <protectedRange algorithmName="SHA-512" hashValue="ON39YdpmFHfN9f47KpiRvqrKx0V9+erV1CNkpWzYhW/Qyc6aT8rEyCrvauWSYGZK2ia3o7vd3akF07acHAFpOA==" saltValue="yVW9XmDwTqEnmpSGai0KYg==" spinCount="100000" sqref="D25:D26" name="Range1_1_4_1"/>
    <protectedRange algorithmName="SHA-512" hashValue="ON39YdpmFHfN9f47KpiRvqrKx0V9+erV1CNkpWzYhW/Qyc6aT8rEyCrvauWSYGZK2ia3o7vd3akF07acHAFpOA==" saltValue="yVW9XmDwTqEnmpSGai0KYg==" spinCount="100000" sqref="E25:H26" name="Range1_3_1_2"/>
  </protectedRanges>
  <sortState xmlns:xlrd2="http://schemas.microsoft.com/office/spreadsheetml/2017/richdata2" ref="B2:O7">
    <sortCondition ref="C2:C7"/>
  </sortState>
  <conditionalFormatting sqref="E2">
    <cfRule type="top10" dxfId="3657" priority="95" rank="1"/>
  </conditionalFormatting>
  <conditionalFormatting sqref="F2">
    <cfRule type="top10" dxfId="3656" priority="94" rank="1"/>
  </conditionalFormatting>
  <conditionalFormatting sqref="G2">
    <cfRule type="top10" dxfId="3655" priority="93" rank="1"/>
  </conditionalFormatting>
  <conditionalFormatting sqref="H2">
    <cfRule type="top10" dxfId="3654" priority="92" rank="1"/>
  </conditionalFormatting>
  <conditionalFormatting sqref="I2">
    <cfRule type="top10" dxfId="3653" priority="91" rank="1"/>
  </conditionalFormatting>
  <conditionalFormatting sqref="J2">
    <cfRule type="top10" dxfId="3652" priority="90" rank="1"/>
  </conditionalFormatting>
  <conditionalFormatting sqref="E3">
    <cfRule type="top10" dxfId="3651" priority="89" rank="1"/>
  </conditionalFormatting>
  <conditionalFormatting sqref="F3">
    <cfRule type="top10" dxfId="3650" priority="88" rank="1"/>
  </conditionalFormatting>
  <conditionalFormatting sqref="G3">
    <cfRule type="top10" dxfId="3649" priority="87" rank="1"/>
  </conditionalFormatting>
  <conditionalFormatting sqref="H3">
    <cfRule type="top10" dxfId="3648" priority="86" rank="1"/>
  </conditionalFormatting>
  <conditionalFormatting sqref="I3">
    <cfRule type="top10" dxfId="3647" priority="85" rank="1"/>
  </conditionalFormatting>
  <conditionalFormatting sqref="J3">
    <cfRule type="top10" dxfId="3646" priority="84" rank="1"/>
  </conditionalFormatting>
  <conditionalFormatting sqref="E4:E5">
    <cfRule type="top10" dxfId="3645" priority="83" rank="1"/>
  </conditionalFormatting>
  <conditionalFormatting sqref="F4:F5">
    <cfRule type="top10" dxfId="3644" priority="82" rank="1"/>
  </conditionalFormatting>
  <conditionalFormatting sqref="G4:G5">
    <cfRule type="top10" dxfId="3643" priority="81" rank="1"/>
  </conditionalFormatting>
  <conditionalFormatting sqref="H4:H5">
    <cfRule type="top10" dxfId="3642" priority="80" rank="1"/>
  </conditionalFormatting>
  <conditionalFormatting sqref="I4:I5">
    <cfRule type="top10" dxfId="3641" priority="79" rank="1"/>
  </conditionalFormatting>
  <conditionalFormatting sqref="J4:J5">
    <cfRule type="top10" dxfId="3640" priority="78" rank="1"/>
  </conditionalFormatting>
  <conditionalFormatting sqref="I6">
    <cfRule type="top10" dxfId="3639" priority="77" rank="1"/>
  </conditionalFormatting>
  <conditionalFormatting sqref="H6">
    <cfRule type="top10" dxfId="3638" priority="73" rank="1"/>
  </conditionalFormatting>
  <conditionalFormatting sqref="J6">
    <cfRule type="top10" dxfId="3637" priority="74" rank="1"/>
  </conditionalFormatting>
  <conditionalFormatting sqref="G6">
    <cfRule type="top10" dxfId="3636" priority="76" rank="1"/>
  </conditionalFormatting>
  <conditionalFormatting sqref="F6">
    <cfRule type="top10" dxfId="3635" priority="75" rank="1"/>
  </conditionalFormatting>
  <conditionalFormatting sqref="E6">
    <cfRule type="top10" dxfId="3634" priority="72" rank="1"/>
  </conditionalFormatting>
  <conditionalFormatting sqref="F7">
    <cfRule type="top10" dxfId="3633" priority="69" rank="1"/>
  </conditionalFormatting>
  <conditionalFormatting sqref="I7">
    <cfRule type="top10" dxfId="3632" priority="66" rank="1"/>
    <cfRule type="top10" dxfId="3631" priority="71" rank="1"/>
  </conditionalFormatting>
  <conditionalFormatting sqref="E7">
    <cfRule type="top10" dxfId="3630" priority="70" rank="1"/>
  </conditionalFormatting>
  <conditionalFormatting sqref="G7">
    <cfRule type="top10" dxfId="3629" priority="68" rank="1"/>
  </conditionalFormatting>
  <conditionalFormatting sqref="H7">
    <cfRule type="top10" dxfId="3628" priority="67" rank="1"/>
  </conditionalFormatting>
  <conditionalFormatting sqref="J7">
    <cfRule type="top10" dxfId="3627" priority="65" rank="1"/>
  </conditionalFormatting>
  <conditionalFormatting sqref="E7:J7">
    <cfRule type="cellIs" dxfId="3626" priority="64" operator="greaterThanOrEqual">
      <formula>200</formula>
    </cfRule>
  </conditionalFormatting>
  <conditionalFormatting sqref="E8">
    <cfRule type="top10" dxfId="3625" priority="63" rank="1"/>
  </conditionalFormatting>
  <conditionalFormatting sqref="F8">
    <cfRule type="top10" dxfId="3624" priority="62" rank="1"/>
  </conditionalFormatting>
  <conditionalFormatting sqref="G8">
    <cfRule type="top10" dxfId="3623" priority="61" rank="1"/>
  </conditionalFormatting>
  <conditionalFormatting sqref="H8">
    <cfRule type="top10" dxfId="3622" priority="60" rank="1"/>
  </conditionalFormatting>
  <conditionalFormatting sqref="I8">
    <cfRule type="top10" dxfId="3621" priority="59" rank="1"/>
  </conditionalFormatting>
  <conditionalFormatting sqref="J8">
    <cfRule type="top10" dxfId="3620" priority="58" rank="1"/>
  </conditionalFormatting>
  <conditionalFormatting sqref="F12">
    <cfRule type="top10" dxfId="3619" priority="56" rank="1"/>
  </conditionalFormatting>
  <conditionalFormatting sqref="H12">
    <cfRule type="top10" dxfId="3618" priority="54" rank="1"/>
  </conditionalFormatting>
  <conditionalFormatting sqref="G12">
    <cfRule type="top10" dxfId="3617" priority="55" rank="1"/>
  </conditionalFormatting>
  <conditionalFormatting sqref="I12">
    <cfRule type="top10" dxfId="3616" priority="53" rank="1"/>
  </conditionalFormatting>
  <conditionalFormatting sqref="J12">
    <cfRule type="top10" dxfId="3615" priority="52" rank="1"/>
  </conditionalFormatting>
  <conditionalFormatting sqref="E12">
    <cfRule type="top10" dxfId="3614" priority="57" rank="1"/>
  </conditionalFormatting>
  <conditionalFormatting sqref="I13:I15">
    <cfRule type="top10" dxfId="3613" priority="47" rank="1"/>
  </conditionalFormatting>
  <conditionalFormatting sqref="E13:E15">
    <cfRule type="top10" dxfId="3612" priority="51" rank="1"/>
  </conditionalFormatting>
  <conditionalFormatting sqref="G13:G15">
    <cfRule type="top10" dxfId="3611" priority="49" rank="1"/>
  </conditionalFormatting>
  <conditionalFormatting sqref="H13:H15">
    <cfRule type="top10" dxfId="3610" priority="48" rank="1"/>
  </conditionalFormatting>
  <conditionalFormatting sqref="J13:J15">
    <cfRule type="top10" dxfId="3609" priority="46" rank="1"/>
  </conditionalFormatting>
  <conditionalFormatting sqref="F13:F15">
    <cfRule type="top10" dxfId="3608" priority="50" rank="1"/>
  </conditionalFormatting>
  <conditionalFormatting sqref="I16">
    <cfRule type="top10" dxfId="3607" priority="45" rank="1"/>
  </conditionalFormatting>
  <conditionalFormatting sqref="H16">
    <cfRule type="top10" dxfId="3606" priority="41" rank="1"/>
  </conditionalFormatting>
  <conditionalFormatting sqref="J16">
    <cfRule type="top10" dxfId="3605" priority="42" rank="1"/>
  </conditionalFormatting>
  <conditionalFormatting sqref="G16">
    <cfRule type="top10" dxfId="3604" priority="44" rank="1"/>
  </conditionalFormatting>
  <conditionalFormatting sqref="F16">
    <cfRule type="top10" dxfId="3603" priority="43" rank="1"/>
  </conditionalFormatting>
  <conditionalFormatting sqref="E16">
    <cfRule type="top10" dxfId="3602" priority="40" rank="1"/>
  </conditionalFormatting>
  <conditionalFormatting sqref="F17:F18">
    <cfRule type="top10" dxfId="3601" priority="34" rank="1"/>
  </conditionalFormatting>
  <conditionalFormatting sqref="G17:G18">
    <cfRule type="top10" dxfId="3600" priority="35" rank="1"/>
  </conditionalFormatting>
  <conditionalFormatting sqref="H17:H18">
    <cfRule type="top10" dxfId="3599" priority="36" rank="1"/>
  </conditionalFormatting>
  <conditionalFormatting sqref="I17:I18">
    <cfRule type="top10" dxfId="3598" priority="37" rank="1"/>
  </conditionalFormatting>
  <conditionalFormatting sqref="J17:J18">
    <cfRule type="top10" dxfId="3597" priority="38" rank="1"/>
  </conditionalFormatting>
  <conditionalFormatting sqref="E17:E18">
    <cfRule type="top10" dxfId="3596" priority="39" rank="1"/>
  </conditionalFormatting>
  <conditionalFormatting sqref="E17:J18">
    <cfRule type="cellIs" dxfId="3595" priority="33" operator="equal">
      <formula>200</formula>
    </cfRule>
  </conditionalFormatting>
  <conditionalFormatting sqref="E19">
    <cfRule type="top10" dxfId="3594" priority="32" rank="1"/>
  </conditionalFormatting>
  <conditionalFormatting sqref="F19">
    <cfRule type="top10" dxfId="3593" priority="31" rank="1"/>
  </conditionalFormatting>
  <conditionalFormatting sqref="G19">
    <cfRule type="top10" dxfId="3592" priority="30" rank="1"/>
  </conditionalFormatting>
  <conditionalFormatting sqref="H19">
    <cfRule type="top10" dxfId="3591" priority="29" rank="1"/>
  </conditionalFormatting>
  <conditionalFormatting sqref="I19">
    <cfRule type="top10" dxfId="3590" priority="28" rank="1"/>
  </conditionalFormatting>
  <conditionalFormatting sqref="J19">
    <cfRule type="top10" dxfId="3589" priority="27" rank="1"/>
  </conditionalFormatting>
  <conditionalFormatting sqref="I20">
    <cfRule type="top10" dxfId="3588" priority="22" rank="1"/>
  </conditionalFormatting>
  <conditionalFormatting sqref="E20">
    <cfRule type="top10" dxfId="3587" priority="26" rank="1"/>
  </conditionalFormatting>
  <conditionalFormatting sqref="G20">
    <cfRule type="top10" dxfId="3586" priority="24" rank="1"/>
  </conditionalFormatting>
  <conditionalFormatting sqref="H20">
    <cfRule type="top10" dxfId="3585" priority="23" rank="1"/>
  </conditionalFormatting>
  <conditionalFormatting sqref="J20">
    <cfRule type="top10" dxfId="3584" priority="21" rank="1"/>
  </conditionalFormatting>
  <conditionalFormatting sqref="F20">
    <cfRule type="top10" dxfId="3583" priority="25" rank="1"/>
  </conditionalFormatting>
  <conditionalFormatting sqref="E21">
    <cfRule type="top10" dxfId="3582" priority="20" rank="1"/>
  </conditionalFormatting>
  <conditionalFormatting sqref="F21">
    <cfRule type="top10" dxfId="3581" priority="19" rank="1"/>
  </conditionalFormatting>
  <conditionalFormatting sqref="G21">
    <cfRule type="top10" dxfId="3580" priority="18" rank="1"/>
  </conditionalFormatting>
  <conditionalFormatting sqref="H21">
    <cfRule type="top10" dxfId="3579" priority="17" rank="1"/>
  </conditionalFormatting>
  <conditionalFormatting sqref="I21">
    <cfRule type="top10" dxfId="3578" priority="16" rank="1"/>
  </conditionalFormatting>
  <conditionalFormatting sqref="J21">
    <cfRule type="top10" dxfId="3577" priority="15" rank="1"/>
  </conditionalFormatting>
  <conditionalFormatting sqref="J22:J24">
    <cfRule type="top10" dxfId="3576" priority="9" rank="1"/>
  </conditionalFormatting>
  <conditionalFormatting sqref="I22:I24">
    <cfRule type="top10" dxfId="3575" priority="10" rank="1"/>
  </conditionalFormatting>
  <conditionalFormatting sqref="H22:H24">
    <cfRule type="top10" dxfId="3574" priority="11" rank="1"/>
  </conditionalFormatting>
  <conditionalFormatting sqref="G22:G24">
    <cfRule type="top10" dxfId="3573" priority="12" rank="1"/>
  </conditionalFormatting>
  <conditionalFormatting sqref="F22:F24">
    <cfRule type="top10" dxfId="3572" priority="13" rank="1"/>
  </conditionalFormatting>
  <conditionalFormatting sqref="E22:E24">
    <cfRule type="top10" dxfId="3571" priority="14" rank="1"/>
  </conditionalFormatting>
  <conditionalFormatting sqref="F25:F26">
    <cfRule type="top10" dxfId="3570" priority="6" rank="1"/>
  </conditionalFormatting>
  <conditionalFormatting sqref="I25:I26">
    <cfRule type="top10" dxfId="3569" priority="3" rank="1"/>
    <cfRule type="top10" dxfId="3568" priority="8" rank="1"/>
  </conditionalFormatting>
  <conditionalFormatting sqref="E25:E26">
    <cfRule type="top10" dxfId="3567" priority="7" rank="1"/>
  </conditionalFormatting>
  <conditionalFormatting sqref="G25:G26">
    <cfRule type="top10" dxfId="3566" priority="5" rank="1"/>
  </conditionalFormatting>
  <conditionalFormatting sqref="H25:H26">
    <cfRule type="top10" dxfId="3565" priority="4" rank="1"/>
  </conditionalFormatting>
  <conditionalFormatting sqref="J25:J26">
    <cfRule type="top10" dxfId="3564" priority="2" rank="1"/>
  </conditionalFormatting>
  <conditionalFormatting sqref="E25:J26">
    <cfRule type="cellIs" dxfId="3563" priority="1" operator="greaterThanOrEqual">
      <formula>200</formula>
    </cfRule>
  </conditionalFormatting>
  <hyperlinks>
    <hyperlink ref="Q1" location="'National Rankings'!A1" display="Back to Ranking" xr:uid="{537B9C2C-722F-432D-81ED-26AFFB30A9E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2018E5-F8E6-49B4-8B4C-00BF537E0D7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3103E-805A-4C86-BC29-B72D3E464D6E}">
  <sheetPr codeName="Sheet19"/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48</v>
      </c>
      <c r="B2" s="15" t="s">
        <v>44</v>
      </c>
      <c r="C2" s="16">
        <v>44635</v>
      </c>
      <c r="D2" s="17" t="s">
        <v>49</v>
      </c>
      <c r="E2" s="18">
        <v>196.001</v>
      </c>
      <c r="F2" s="18">
        <v>193</v>
      </c>
      <c r="G2" s="18">
        <v>195</v>
      </c>
      <c r="H2" s="18">
        <v>195</v>
      </c>
      <c r="I2" s="18"/>
      <c r="J2" s="18"/>
      <c r="K2" s="21">
        <v>4</v>
      </c>
      <c r="L2" s="21">
        <v>779.00099999999998</v>
      </c>
      <c r="M2" s="22">
        <v>194.75024999999999</v>
      </c>
      <c r="N2" s="23">
        <v>8</v>
      </c>
      <c r="O2" s="24">
        <v>202.75024999999999</v>
      </c>
    </row>
    <row r="3" spans="1:17" x14ac:dyDescent="0.3">
      <c r="A3" s="43" t="s">
        <v>22</v>
      </c>
      <c r="B3" s="52" t="s">
        <v>44</v>
      </c>
      <c r="C3" s="53">
        <v>44698</v>
      </c>
      <c r="D3" s="54" t="s">
        <v>49</v>
      </c>
      <c r="E3" s="55">
        <v>191</v>
      </c>
      <c r="F3" s="55">
        <v>193</v>
      </c>
      <c r="G3" s="55">
        <v>192</v>
      </c>
      <c r="H3" s="55">
        <v>196</v>
      </c>
      <c r="I3" s="55"/>
      <c r="J3" s="55"/>
      <c r="K3" s="56">
        <v>4</v>
      </c>
      <c r="L3" s="56">
        <v>772</v>
      </c>
      <c r="M3" s="57">
        <v>193</v>
      </c>
      <c r="N3" s="58">
        <v>5</v>
      </c>
      <c r="O3" s="59">
        <v>198</v>
      </c>
    </row>
    <row r="4" spans="1:17" x14ac:dyDescent="0.3">
      <c r="A4" s="14" t="s">
        <v>62</v>
      </c>
      <c r="B4" s="15" t="s">
        <v>44</v>
      </c>
      <c r="C4" s="16">
        <v>44761</v>
      </c>
      <c r="D4" s="17" t="s">
        <v>224</v>
      </c>
      <c r="E4" s="18">
        <v>192</v>
      </c>
      <c r="F4" s="18">
        <v>194</v>
      </c>
      <c r="G4" s="18">
        <v>192</v>
      </c>
      <c r="H4" s="18">
        <v>191</v>
      </c>
      <c r="I4" s="18"/>
      <c r="J4" s="18"/>
      <c r="K4" s="21">
        <v>4</v>
      </c>
      <c r="L4" s="21">
        <v>769</v>
      </c>
      <c r="M4" s="22">
        <v>192.25</v>
      </c>
      <c r="N4" s="23">
        <v>7</v>
      </c>
      <c r="O4" s="24">
        <v>199.25</v>
      </c>
    </row>
    <row r="5" spans="1:17" x14ac:dyDescent="0.3">
      <c r="A5" s="14" t="s">
        <v>62</v>
      </c>
      <c r="B5" s="15" t="s">
        <v>44</v>
      </c>
      <c r="C5" s="16">
        <v>44824</v>
      </c>
      <c r="D5" s="17" t="s">
        <v>49</v>
      </c>
      <c r="E5" s="18">
        <v>196</v>
      </c>
      <c r="F5" s="18">
        <v>195</v>
      </c>
      <c r="G5" s="18">
        <v>196</v>
      </c>
      <c r="H5" s="18">
        <v>196</v>
      </c>
      <c r="I5" s="18"/>
      <c r="J5" s="18"/>
      <c r="K5" s="21">
        <v>4</v>
      </c>
      <c r="L5" s="21">
        <v>783</v>
      </c>
      <c r="M5" s="22">
        <v>195.75</v>
      </c>
      <c r="N5" s="23">
        <v>9</v>
      </c>
      <c r="O5" s="24">
        <v>204.75</v>
      </c>
    </row>
    <row r="6" spans="1:17" x14ac:dyDescent="0.3">
      <c r="A6" s="14" t="s">
        <v>62</v>
      </c>
      <c r="B6" s="15" t="s">
        <v>44</v>
      </c>
      <c r="C6" s="16">
        <v>44852</v>
      </c>
      <c r="D6" s="17" t="s">
        <v>49</v>
      </c>
      <c r="E6" s="18">
        <v>192</v>
      </c>
      <c r="F6" s="18">
        <v>194</v>
      </c>
      <c r="G6" s="18">
        <v>192</v>
      </c>
      <c r="H6" s="18">
        <v>192</v>
      </c>
      <c r="I6" s="18"/>
      <c r="J6" s="18"/>
      <c r="K6" s="21">
        <v>4</v>
      </c>
      <c r="L6" s="21">
        <v>770</v>
      </c>
      <c r="M6" s="22">
        <v>192.5</v>
      </c>
      <c r="N6" s="23">
        <v>3</v>
      </c>
      <c r="O6" s="24">
        <v>195.5</v>
      </c>
    </row>
    <row r="8" spans="1:17" x14ac:dyDescent="0.3">
      <c r="K8" s="8">
        <f>SUM(K2:K7)</f>
        <v>20</v>
      </c>
      <c r="L8" s="8">
        <f>SUM(L2:L7)</f>
        <v>3873.0010000000002</v>
      </c>
      <c r="M8" s="7">
        <f>SUM(L8/K8)</f>
        <v>193.65005000000002</v>
      </c>
      <c r="N8" s="8">
        <f>SUM(N2:N7)</f>
        <v>32</v>
      </c>
      <c r="O8" s="12">
        <f>SUM(M8+N8)</f>
        <v>225.65005000000002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5:C5 I5:J5" name="Range1_10_1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E5:H5" name="Range1_3_1_2"/>
  </protectedRanges>
  <conditionalFormatting sqref="E2">
    <cfRule type="top10" dxfId="3562" priority="20" rank="1"/>
  </conditionalFormatting>
  <conditionalFormatting sqref="F2">
    <cfRule type="top10" dxfId="3561" priority="19" rank="1"/>
  </conditionalFormatting>
  <conditionalFormatting sqref="G2">
    <cfRule type="top10" dxfId="3560" priority="18" rank="1"/>
  </conditionalFormatting>
  <conditionalFormatting sqref="H2">
    <cfRule type="top10" dxfId="3559" priority="17" rank="1"/>
  </conditionalFormatting>
  <conditionalFormatting sqref="I2">
    <cfRule type="top10" dxfId="3558" priority="16" rank="1"/>
  </conditionalFormatting>
  <conditionalFormatting sqref="J2">
    <cfRule type="top10" dxfId="3557" priority="15" rank="1"/>
  </conditionalFormatting>
  <conditionalFormatting sqref="E4">
    <cfRule type="top10" dxfId="3556" priority="14" rank="1"/>
  </conditionalFormatting>
  <conditionalFormatting sqref="F4">
    <cfRule type="top10" dxfId="3555" priority="13" rank="1"/>
  </conditionalFormatting>
  <conditionalFormatting sqref="G4">
    <cfRule type="top10" dxfId="3554" priority="12" rank="1"/>
  </conditionalFormatting>
  <conditionalFormatting sqref="H4">
    <cfRule type="top10" dxfId="3553" priority="11" rank="1"/>
  </conditionalFormatting>
  <conditionalFormatting sqref="I4">
    <cfRule type="top10" dxfId="3552" priority="10" rank="1"/>
  </conditionalFormatting>
  <conditionalFormatting sqref="J4">
    <cfRule type="top10" dxfId="3551" priority="9" rank="1"/>
  </conditionalFormatting>
  <conditionalFormatting sqref="F5">
    <cfRule type="top10" dxfId="3550" priority="6" rank="1"/>
  </conditionalFormatting>
  <conditionalFormatting sqref="I5">
    <cfRule type="top10" dxfId="3549" priority="3" rank="1"/>
    <cfRule type="top10" dxfId="3548" priority="8" rank="1"/>
  </conditionalFormatting>
  <conditionalFormatting sqref="E5">
    <cfRule type="top10" dxfId="3547" priority="7" rank="1"/>
  </conditionalFormatting>
  <conditionalFormatting sqref="G5">
    <cfRule type="top10" dxfId="3546" priority="5" rank="1"/>
  </conditionalFormatting>
  <conditionalFormatting sqref="H5">
    <cfRule type="top10" dxfId="3545" priority="4" rank="1"/>
  </conditionalFormatting>
  <conditionalFormatting sqref="J5">
    <cfRule type="top10" dxfId="3544" priority="2" rank="1"/>
  </conditionalFormatting>
  <conditionalFormatting sqref="E5:J5">
    <cfRule type="cellIs" dxfId="3543" priority="1" operator="greaterThanOrEqual">
      <formula>200</formula>
    </cfRule>
  </conditionalFormatting>
  <hyperlinks>
    <hyperlink ref="Q1" location="'National Rankings'!A1" display="Back to Ranking" xr:uid="{AEABF1D6-6C49-4873-B212-931B7EED9CD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056F45-9A78-432D-90FA-6FD140A1C15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072DB-6529-4D49-BB2A-6FEC68E51F2D}">
  <sheetPr codeName="Sheet111"/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52" t="s">
        <v>170</v>
      </c>
      <c r="C2" s="53">
        <v>44702</v>
      </c>
      <c r="D2" s="54" t="s">
        <v>163</v>
      </c>
      <c r="E2" s="55">
        <v>192</v>
      </c>
      <c r="F2" s="55">
        <v>186</v>
      </c>
      <c r="G2" s="55">
        <v>180</v>
      </c>
      <c r="H2" s="55">
        <v>185</v>
      </c>
      <c r="I2" s="55"/>
      <c r="J2" s="55"/>
      <c r="K2" s="56">
        <v>4</v>
      </c>
      <c r="L2" s="56">
        <v>743</v>
      </c>
      <c r="M2" s="57">
        <v>185.75</v>
      </c>
      <c r="N2" s="58">
        <v>3</v>
      </c>
      <c r="O2" s="59">
        <v>188.75</v>
      </c>
    </row>
    <row r="4" spans="1:17" x14ac:dyDescent="0.3">
      <c r="K4" s="8">
        <f>SUM(K2:K3)</f>
        <v>4</v>
      </c>
      <c r="L4" s="8">
        <f>SUM(L2:L3)</f>
        <v>743</v>
      </c>
      <c r="M4" s="7">
        <f>SUM(L4/K4)</f>
        <v>185.75</v>
      </c>
      <c r="N4" s="8">
        <f>SUM(N2:N3)</f>
        <v>3</v>
      </c>
      <c r="O4" s="12">
        <f>SUM(M4+N4)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21_1"/>
    <protectedRange sqref="D2" name="Range1_1_12_1"/>
    <protectedRange sqref="E2:J2" name="Range1_3_3_1"/>
  </protectedRanges>
  <conditionalFormatting sqref="F2">
    <cfRule type="top10" dxfId="3542" priority="1" rank="1"/>
  </conditionalFormatting>
  <conditionalFormatting sqref="G2">
    <cfRule type="top10" dxfId="3541" priority="2" rank="1"/>
  </conditionalFormatting>
  <conditionalFormatting sqref="H2">
    <cfRule type="top10" dxfId="3540" priority="3" rank="1"/>
  </conditionalFormatting>
  <conditionalFormatting sqref="I2">
    <cfRule type="top10" dxfId="3539" priority="4" rank="1"/>
  </conditionalFormatting>
  <conditionalFormatting sqref="J2">
    <cfRule type="top10" dxfId="3538" priority="5" rank="1"/>
  </conditionalFormatting>
  <conditionalFormatting sqref="E2">
    <cfRule type="top10" dxfId="3537" priority="6" rank="1"/>
  </conditionalFormatting>
  <hyperlinks>
    <hyperlink ref="Q1" location="'National Rankings'!A1" display="Back to Ranking" xr:uid="{CB63062B-206B-491A-822A-3BC082A47D7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863D4B-9859-4549-A3A8-4EAAC3D388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1C872-8231-4D4E-A547-15696C077C66}">
  <dimension ref="A1:Q7"/>
  <sheetViews>
    <sheetView workbookViewId="0">
      <selection activeCell="A5" sqref="A5:O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14" t="s">
        <v>62</v>
      </c>
      <c r="B2" s="15" t="s">
        <v>214</v>
      </c>
      <c r="C2" s="16">
        <v>44744</v>
      </c>
      <c r="D2" s="17" t="s">
        <v>200</v>
      </c>
      <c r="E2" s="18">
        <v>198.00030000000001</v>
      </c>
      <c r="F2" s="18">
        <v>194.00020000000001</v>
      </c>
      <c r="G2" s="18">
        <v>196.00020000000001</v>
      </c>
      <c r="H2" s="18"/>
      <c r="I2" s="18"/>
      <c r="J2" s="18"/>
      <c r="K2" s="21">
        <v>3</v>
      </c>
      <c r="L2" s="21">
        <v>588.00070000000005</v>
      </c>
      <c r="M2" s="22">
        <v>196.00023333333334</v>
      </c>
      <c r="N2" s="23">
        <v>2</v>
      </c>
      <c r="O2" s="24">
        <v>198.00023333333334</v>
      </c>
    </row>
    <row r="3" spans="1:17" x14ac:dyDescent="0.3">
      <c r="A3" s="14" t="s">
        <v>62</v>
      </c>
      <c r="B3" s="15" t="s">
        <v>214</v>
      </c>
      <c r="C3" s="16">
        <v>44786</v>
      </c>
      <c r="D3" s="17" t="s">
        <v>200</v>
      </c>
      <c r="E3" s="18">
        <v>196.00030000000001</v>
      </c>
      <c r="F3" s="18">
        <v>192.0001</v>
      </c>
      <c r="G3" s="18">
        <v>0</v>
      </c>
      <c r="H3" s="18"/>
      <c r="I3" s="18"/>
      <c r="J3" s="18"/>
      <c r="K3" s="21">
        <v>3</v>
      </c>
      <c r="L3" s="21">
        <v>388.00040000000001</v>
      </c>
      <c r="M3" s="22">
        <v>129.33346666666668</v>
      </c>
      <c r="N3" s="23">
        <v>2</v>
      </c>
      <c r="O3" s="24">
        <v>131.33346666666668</v>
      </c>
    </row>
    <row r="4" spans="1:17" x14ac:dyDescent="0.3">
      <c r="A4" s="14" t="s">
        <v>37</v>
      </c>
      <c r="B4" s="15" t="s">
        <v>214</v>
      </c>
      <c r="C4" s="16">
        <v>44807</v>
      </c>
      <c r="D4" s="17" t="s">
        <v>241</v>
      </c>
      <c r="E4" s="18">
        <v>197</v>
      </c>
      <c r="F4" s="18">
        <v>197</v>
      </c>
      <c r="G4" s="18">
        <v>200.001</v>
      </c>
      <c r="H4" s="18">
        <v>199</v>
      </c>
      <c r="I4" s="18">
        <v>198</v>
      </c>
      <c r="J4" s="18">
        <v>200.001</v>
      </c>
      <c r="K4" s="21">
        <v>6</v>
      </c>
      <c r="L4" s="21">
        <v>1191.002</v>
      </c>
      <c r="M4" s="22">
        <v>198.50033333333332</v>
      </c>
      <c r="N4" s="23">
        <v>12</v>
      </c>
      <c r="O4" s="24">
        <v>210.50033333333332</v>
      </c>
    </row>
    <row r="5" spans="1:17" x14ac:dyDescent="0.3">
      <c r="A5" s="14" t="s">
        <v>62</v>
      </c>
      <c r="B5" s="15" t="s">
        <v>214</v>
      </c>
      <c r="C5" s="16">
        <f>'[2]Rylee Dockery'!$C$26</f>
        <v>44849</v>
      </c>
      <c r="D5" s="17" t="str">
        <f>'[2]Rylee Dockery'!$D$26</f>
        <v>Bristol VA-Outdoor</v>
      </c>
      <c r="E5" s="18">
        <v>196.0001</v>
      </c>
      <c r="F5" s="18">
        <v>197.0001</v>
      </c>
      <c r="G5" s="18">
        <v>198.00020000000001</v>
      </c>
      <c r="H5" s="18"/>
      <c r="I5" s="18"/>
      <c r="J5" s="18"/>
      <c r="K5" s="21">
        <v>3</v>
      </c>
      <c r="L5" s="21">
        <v>591.00040000000001</v>
      </c>
      <c r="M5" s="22">
        <v>197.00013333333334</v>
      </c>
      <c r="N5" s="23">
        <v>4</v>
      </c>
      <c r="O5" s="24">
        <v>201.00013333333334</v>
      </c>
    </row>
    <row r="7" spans="1:17" x14ac:dyDescent="0.3">
      <c r="K7" s="8">
        <f>SUM(K2:K6)</f>
        <v>15</v>
      </c>
      <c r="L7" s="8">
        <f>SUM(L2:L6)</f>
        <v>2758.0034999999998</v>
      </c>
      <c r="M7" s="7">
        <f>SUM(L7/K7)</f>
        <v>183.86689999999999</v>
      </c>
      <c r="N7" s="8">
        <f>SUM(N2:N6)</f>
        <v>20</v>
      </c>
      <c r="O7" s="12">
        <f>SUM(M7+N7)</f>
        <v>203.86689999999999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_3_1"/>
    <protectedRange algorithmName="SHA-512" hashValue="ON39YdpmFHfN9f47KpiRvqrKx0V9+erV1CNkpWzYhW/Qyc6aT8rEyCrvauWSYGZK2ia3o7vd3akF07acHAFpOA==" saltValue="yVW9XmDwTqEnmpSGai0KYg==" spinCount="100000" sqref="D2" name="Range1_1_6_3_1"/>
    <protectedRange algorithmName="SHA-512" hashValue="ON39YdpmFHfN9f47KpiRvqrKx0V9+erV1CNkpWzYhW/Qyc6aT8rEyCrvauWSYGZK2ia3o7vd3akF07acHAFpOA==" saltValue="yVW9XmDwTqEnmpSGai0KYg==" spinCount="100000" sqref="E3:J3 B3:C3" name="Range1_4_1_1_1_15"/>
    <protectedRange algorithmName="SHA-512" hashValue="ON39YdpmFHfN9f47KpiRvqrKx0V9+erV1CNkpWzYhW/Qyc6aT8rEyCrvauWSYGZK2ia3o7vd3akF07acHAFpOA==" saltValue="yVW9XmDwTqEnmpSGai0KYg==" spinCount="100000" sqref="D3" name="Range1_1_4_1_1_8"/>
    <protectedRange algorithmName="SHA-512" hashValue="ON39YdpmFHfN9f47KpiRvqrKx0V9+erV1CNkpWzYhW/Qyc6aT8rEyCrvauWSYGZK2ia3o7vd3akF07acHAFpOA==" saltValue="yVW9XmDwTqEnmpSGai0KYg==" spinCount="100000" sqref="E4:J4 B4:C4" name="Range1_2_3"/>
    <protectedRange algorithmName="SHA-512" hashValue="ON39YdpmFHfN9f47KpiRvqrKx0V9+erV1CNkpWzYhW/Qyc6aT8rEyCrvauWSYGZK2ia3o7vd3akF07acHAFpOA==" saltValue="yVW9XmDwTqEnmpSGai0KYg==" spinCount="100000" sqref="D4" name="Range1_1_1_5"/>
  </protectedRanges>
  <conditionalFormatting sqref="I2">
    <cfRule type="top10" dxfId="3536" priority="18" rank="1"/>
  </conditionalFormatting>
  <conditionalFormatting sqref="H2">
    <cfRule type="top10" dxfId="3535" priority="14" rank="1"/>
  </conditionalFormatting>
  <conditionalFormatting sqref="J2">
    <cfRule type="top10" dxfId="3534" priority="15" rank="1"/>
  </conditionalFormatting>
  <conditionalFormatting sqref="G2">
    <cfRule type="top10" dxfId="3533" priority="17" rank="1"/>
  </conditionalFormatting>
  <conditionalFormatting sqref="F2">
    <cfRule type="top10" dxfId="3532" priority="16" rank="1"/>
  </conditionalFormatting>
  <conditionalFormatting sqref="E2">
    <cfRule type="top10" dxfId="3531" priority="13" rank="1"/>
  </conditionalFormatting>
  <conditionalFormatting sqref="E3">
    <cfRule type="top10" dxfId="3530" priority="12" rank="1"/>
  </conditionalFormatting>
  <conditionalFormatting sqref="F3">
    <cfRule type="top10" dxfId="3529" priority="11" rank="1"/>
  </conditionalFormatting>
  <conditionalFormatting sqref="G3">
    <cfRule type="top10" dxfId="3528" priority="10" rank="1"/>
  </conditionalFormatting>
  <conditionalFormatting sqref="H3">
    <cfRule type="top10" dxfId="3527" priority="9" rank="1"/>
  </conditionalFormatting>
  <conditionalFormatting sqref="I3">
    <cfRule type="top10" dxfId="3526" priority="8" rank="1"/>
  </conditionalFormatting>
  <conditionalFormatting sqref="J3">
    <cfRule type="top10" dxfId="3525" priority="7" rank="1"/>
  </conditionalFormatting>
  <conditionalFormatting sqref="J4">
    <cfRule type="top10" dxfId="3524" priority="1" rank="1"/>
  </conditionalFormatting>
  <conditionalFormatting sqref="I4">
    <cfRule type="top10" dxfId="3523" priority="2" rank="1"/>
  </conditionalFormatting>
  <conditionalFormatting sqref="H4">
    <cfRule type="top10" dxfId="3522" priority="3" rank="1"/>
  </conditionalFormatting>
  <conditionalFormatting sqref="G4">
    <cfRule type="top10" dxfId="3521" priority="4" rank="1"/>
  </conditionalFormatting>
  <conditionalFormatting sqref="F4">
    <cfRule type="top10" dxfId="3520" priority="5" rank="1"/>
  </conditionalFormatting>
  <conditionalFormatting sqref="E4">
    <cfRule type="top10" dxfId="3519" priority="6" rank="1"/>
  </conditionalFormatting>
  <hyperlinks>
    <hyperlink ref="Q1" location="'National Rankings'!A1" display="Back to Ranking" xr:uid="{32F5B6C6-C6A5-4CBE-A565-32F9E092F3E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99C3C5-3D93-406E-88DD-6526B6EC09D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6B296-421D-42BC-9BEB-F469A4DEBBE8}">
  <sheetPr codeName="Sheet112"/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19</v>
      </c>
    </row>
    <row r="2" spans="1:17" x14ac:dyDescent="0.3">
      <c r="A2" s="43" t="s">
        <v>22</v>
      </c>
      <c r="B2" s="61" t="s">
        <v>171</v>
      </c>
      <c r="C2" s="62">
        <v>44710</v>
      </c>
      <c r="D2" s="61" t="s">
        <v>152</v>
      </c>
      <c r="E2" s="61">
        <v>193</v>
      </c>
      <c r="F2" s="61">
        <v>189</v>
      </c>
      <c r="G2" s="61">
        <v>192</v>
      </c>
      <c r="H2" s="61">
        <v>192</v>
      </c>
      <c r="I2" s="64"/>
      <c r="J2" s="64"/>
      <c r="K2" s="61">
        <v>4</v>
      </c>
      <c r="L2" s="61">
        <v>766</v>
      </c>
      <c r="M2" s="65">
        <v>191.5</v>
      </c>
      <c r="N2" s="61">
        <v>2</v>
      </c>
      <c r="O2" s="65">
        <v>193.5</v>
      </c>
    </row>
    <row r="4" spans="1:17" x14ac:dyDescent="0.3">
      <c r="K4" s="8">
        <f>SUM(K2:K3)</f>
        <v>4</v>
      </c>
      <c r="L4" s="8">
        <f>SUM(L2:L3)</f>
        <v>766</v>
      </c>
      <c r="M4" s="7">
        <f>SUM(L4/K4)</f>
        <v>191.5</v>
      </c>
      <c r="N4" s="8">
        <f>SUM(N2:N3)</f>
        <v>2</v>
      </c>
      <c r="O4" s="12">
        <f>SUM(M4+N4)</f>
        <v>193.5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D05DF43F-E220-4680-B47C-E21B99898E1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CC5213-C6F5-4A25-95BA-F5236634FF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200</vt:i4>
      </vt:variant>
    </vt:vector>
  </HeadingPairs>
  <TitlesOfParts>
    <vt:vector size="200" baseType="lpstr">
      <vt:lpstr>National Rankings</vt:lpstr>
      <vt:lpstr>Adam Peightal</vt:lpstr>
      <vt:lpstr>Allen Wood</vt:lpstr>
      <vt:lpstr>Amanda Fortson</vt:lpstr>
      <vt:lpstr>Ann Tucker</vt:lpstr>
      <vt:lpstr>Bailey Noland</vt:lpstr>
      <vt:lpstr>Bill Middlebrook</vt:lpstr>
      <vt:lpstr>Ben Brown</vt:lpstr>
      <vt:lpstr>Ben Johnson</vt:lpstr>
      <vt:lpstr>Benji Matoy</vt:lpstr>
      <vt:lpstr>Bill Kushner</vt:lpstr>
      <vt:lpstr>Bob Bass</vt:lpstr>
      <vt:lpstr>Bob Huth</vt:lpstr>
      <vt:lpstr>Bob Thomas</vt:lpstr>
      <vt:lpstr>Bobby Young</vt:lpstr>
      <vt:lpstr>Bonnie Fogg</vt:lpstr>
      <vt:lpstr>Bill Glausier</vt:lpstr>
      <vt:lpstr>Bill Poor</vt:lpstr>
      <vt:lpstr>Bill Smith</vt:lpstr>
      <vt:lpstr>Billy Hudson</vt:lpstr>
      <vt:lpstr>Bobby Williams</vt:lpstr>
      <vt:lpstr>Brad Palmer</vt:lpstr>
      <vt:lpstr>Brad Patton</vt:lpstr>
      <vt:lpstr>Brandon Eversole</vt:lpstr>
      <vt:lpstr>Brandon Steed</vt:lpstr>
      <vt:lpstr>Brett Grainger</vt:lpstr>
      <vt:lpstr>Brian Gilliland</vt:lpstr>
      <vt:lpstr>Bruce Cameron</vt:lpstr>
      <vt:lpstr>Bruce Hornstein</vt:lpstr>
      <vt:lpstr>Bruce Karsch</vt:lpstr>
      <vt:lpstr>Bud Stell</vt:lpstr>
      <vt:lpstr>Carl Hill</vt:lpstr>
      <vt:lpstr>Cecil Combs</vt:lpstr>
      <vt:lpstr>Charlie Moore</vt:lpstr>
      <vt:lpstr>Charlie Smith</vt:lpstr>
      <vt:lpstr>Charles Knight</vt:lpstr>
      <vt:lpstr>Chris Boone</vt:lpstr>
      <vt:lpstr>Chris Bradley</vt:lpstr>
      <vt:lpstr>Chris Helton</vt:lpstr>
      <vt:lpstr>Chuck Morrell</vt:lpstr>
      <vt:lpstr>Claude Pennington</vt:lpstr>
      <vt:lpstr>Cody Hatfield</vt:lpstr>
      <vt:lpstr>Cody McDaniel</vt:lpstr>
      <vt:lpstr>Craig Bailey</vt:lpstr>
      <vt:lpstr>Curtis Jenkins</vt:lpstr>
      <vt:lpstr>Dale Bishop</vt:lpstr>
      <vt:lpstr>Dan P</vt:lpstr>
      <vt:lpstr>Daniel Henry</vt:lpstr>
      <vt:lpstr>Dave Burns</vt:lpstr>
      <vt:lpstr>Danny Sissom</vt:lpstr>
      <vt:lpstr>Dave Freeman</vt:lpstr>
      <vt:lpstr>David Buckley</vt:lpstr>
      <vt:lpstr>David Comenzind</vt:lpstr>
      <vt:lpstr>David Ellwood</vt:lpstr>
      <vt:lpstr>David Jennings</vt:lpstr>
      <vt:lpstr>David Joe</vt:lpstr>
      <vt:lpstr>David McGeorge</vt:lpstr>
      <vt:lpstr>Dean Irvin</vt:lpstr>
      <vt:lpstr>Derek Morgan</vt:lpstr>
      <vt:lpstr>Devon Tomlinson</vt:lpstr>
      <vt:lpstr>Don Kowalsky</vt:lpstr>
      <vt:lpstr>Don Tucker</vt:lpstr>
      <vt:lpstr>Donny Melson</vt:lpstr>
      <vt:lpstr>Doug Depweg</vt:lpstr>
      <vt:lpstr>Doug Lingle</vt:lpstr>
      <vt:lpstr>Eric Nester</vt:lpstr>
      <vt:lpstr>Eric Petzoldt</vt:lpstr>
      <vt:lpstr>Ethan Pennington</vt:lpstr>
      <vt:lpstr>Evelio MCDonald</vt:lpstr>
      <vt:lpstr>Foster Arvin</vt:lpstr>
      <vt:lpstr>Fred Jamison</vt:lpstr>
      <vt:lpstr>Freddy Geiselbreth</vt:lpstr>
      <vt:lpstr>Gary Gallion</vt:lpstr>
      <vt:lpstr>Gary Southard</vt:lpstr>
      <vt:lpstr>Gary Widener</vt:lpstr>
      <vt:lpstr>George Donovan</vt:lpstr>
      <vt:lpstr>Glen Dawson</vt:lpstr>
      <vt:lpstr>Glen Dickson</vt:lpstr>
      <vt:lpstr>Greg George</vt:lpstr>
      <vt:lpstr>Greg Smetanko</vt:lpstr>
      <vt:lpstr>H.I. Stroh</vt:lpstr>
      <vt:lpstr>Harold Reynolds</vt:lpstr>
      <vt:lpstr>Howard Ary</vt:lpstr>
      <vt:lpstr>Hubert Kelsheimer</vt:lpstr>
      <vt:lpstr>Jack Baker</vt:lpstr>
      <vt:lpstr>James Braddy</vt:lpstr>
      <vt:lpstr>James Carroll</vt:lpstr>
      <vt:lpstr>Jason Frymier</vt:lpstr>
      <vt:lpstr>James Parker</vt:lpstr>
      <vt:lpstr>Jason Osborn</vt:lpstr>
      <vt:lpstr>Jay Boyd</vt:lpstr>
      <vt:lpstr>Jeff Davis</vt:lpstr>
      <vt:lpstr>Jeff Lewis</vt:lpstr>
      <vt:lpstr>Jeff Riester</vt:lpstr>
      <vt:lpstr>Jeromy Viands</vt:lpstr>
      <vt:lpstr>Jerry Hensler</vt:lpstr>
      <vt:lpstr>Jeff Lloyd</vt:lpstr>
      <vt:lpstr>Jerry Graves</vt:lpstr>
      <vt:lpstr>Jett Hurl</vt:lpstr>
      <vt:lpstr>Jim Haley</vt:lpstr>
      <vt:lpstr>Jim Parker</vt:lpstr>
      <vt:lpstr>Jim Fortman</vt:lpstr>
      <vt:lpstr>Jim Parnell</vt:lpstr>
      <vt:lpstr>Jim Swaringin</vt:lpstr>
      <vt:lpstr>Jody Campbell</vt:lpstr>
      <vt:lpstr>Joe Craig</vt:lpstr>
      <vt:lpstr>Joe Jarrell</vt:lpstr>
      <vt:lpstr>Joe Marley</vt:lpstr>
      <vt:lpstr>John Gleto</vt:lpstr>
      <vt:lpstr>John Hakius</vt:lpstr>
      <vt:lpstr>John Laseter</vt:lpstr>
      <vt:lpstr>John Petteruti</vt:lpstr>
      <vt:lpstr>John Weaver</vt:lpstr>
      <vt:lpstr>Jon McGeorge</vt:lpstr>
      <vt:lpstr>John Plummer</vt:lpstr>
      <vt:lpstr>Johnny Montgomery</vt:lpstr>
      <vt:lpstr>Jon Landsaw</vt:lpstr>
      <vt:lpstr>Josh McGeorge</vt:lpstr>
      <vt:lpstr>Josie Hensler</vt:lpstr>
      <vt:lpstr>Jud Denniston</vt:lpstr>
      <vt:lpstr>Judy Gallion</vt:lpstr>
      <vt:lpstr>Justin Bobbit</vt:lpstr>
      <vt:lpstr>Justin Fortson</vt:lpstr>
      <vt:lpstr>Kaeli Mekolites</vt:lpstr>
      <vt:lpstr>Keith Hagerty</vt:lpstr>
      <vt:lpstr>Kaylee Grace</vt:lpstr>
      <vt:lpstr>Katie Noland</vt:lpstr>
      <vt:lpstr>Ken Mix</vt:lpstr>
      <vt:lpstr>Ken Osmond</vt:lpstr>
      <vt:lpstr>Kenny Huth</vt:lpstr>
      <vt:lpstr>Kent Davis</vt:lpstr>
      <vt:lpstr>Kevin Sullivan</vt:lpstr>
      <vt:lpstr>Kirby Dahl</vt:lpstr>
      <vt:lpstr>Lacey Allman</vt:lpstr>
      <vt:lpstr>Larry Zientek</vt:lpstr>
      <vt:lpstr>Larry Mcgill</vt:lpstr>
      <vt:lpstr>Larry Watson</vt:lpstr>
      <vt:lpstr>Lee Barker</vt:lpstr>
      <vt:lpstr>Lee Lala</vt:lpstr>
      <vt:lpstr>Leigh Thomas</vt:lpstr>
      <vt:lpstr>Leroy Boone</vt:lpstr>
      <vt:lpstr>Lexis Davis</vt:lpstr>
      <vt:lpstr>Lonnie Staton</vt:lpstr>
      <vt:lpstr>Manny Cerda</vt:lpstr>
      <vt:lpstr>Mark Steadman</vt:lpstr>
      <vt:lpstr>Marvin Batliner</vt:lpstr>
      <vt:lpstr>Mary Webb</vt:lpstr>
      <vt:lpstr>Matt Brown</vt:lpstr>
      <vt:lpstr>Matthew Strong</vt:lpstr>
      <vt:lpstr>Matthew Tignor</vt:lpstr>
      <vt:lpstr>Max Muhlenkamp</vt:lpstr>
      <vt:lpstr>Mark Harrison</vt:lpstr>
      <vt:lpstr>Mike Freeman</vt:lpstr>
      <vt:lpstr>Melvin Ferguson</vt:lpstr>
      <vt:lpstr>Michael Wilson</vt:lpstr>
      <vt:lpstr>Mike Gross</vt:lpstr>
      <vt:lpstr>Mingo Harkness</vt:lpstr>
      <vt:lpstr>Nancy Eversole</vt:lpstr>
      <vt:lpstr>Nick Palmer</vt:lpstr>
      <vt:lpstr>Otis Riffey</vt:lpstr>
      <vt:lpstr>Pam Gates</vt:lpstr>
      <vt:lpstr>Patrick Kennedy</vt:lpstr>
      <vt:lpstr>Patrick McPhee</vt:lpstr>
      <vt:lpstr>Paul Dyer</vt:lpstr>
      <vt:lpstr>Phil Blower</vt:lpstr>
      <vt:lpstr>Robert Brantley</vt:lpstr>
      <vt:lpstr>Rene Melendez</vt:lpstr>
      <vt:lpstr>Rebecca Carroll</vt:lpstr>
      <vt:lpstr>Rhett Wells</vt:lpstr>
      <vt:lpstr>Rick Edington</vt:lpstr>
      <vt:lpstr>Ricky Haley</vt:lpstr>
      <vt:lpstr>Robert Benoit II</vt:lpstr>
      <vt:lpstr>Robert Jackson</vt:lpstr>
      <vt:lpstr>Ronald Blasko</vt:lpstr>
      <vt:lpstr>Scott Spencer</vt:lpstr>
      <vt:lpstr>Shane Hatfield</vt:lpstr>
      <vt:lpstr>Shelby Matoy</vt:lpstr>
      <vt:lpstr>Stanley Canter</vt:lpstr>
      <vt:lpstr>Steve Bates </vt:lpstr>
      <vt:lpstr>Steve DuVall</vt:lpstr>
      <vt:lpstr>Steve Kiemele</vt:lpstr>
      <vt:lpstr>Steve Pennington</vt:lpstr>
      <vt:lpstr>Tanner Lawson</vt:lpstr>
      <vt:lpstr>Theodore Farkas</vt:lpstr>
      <vt:lpstr>Terry George</vt:lpstr>
      <vt:lpstr>Tia Craig</vt:lpstr>
      <vt:lpstr>Tim Thomas</vt:lpstr>
      <vt:lpstr>Tim Brewer</vt:lpstr>
      <vt:lpstr>Tim Buckley</vt:lpstr>
      <vt:lpstr>Tim Rowlands</vt:lpstr>
      <vt:lpstr>Tony Greenway</vt:lpstr>
      <vt:lpstr>Tom Woebkenberg</vt:lpstr>
      <vt:lpstr>Tom wilkinson</vt:lpstr>
      <vt:lpstr>Tommy Cole</vt:lpstr>
      <vt:lpstr>Travis Davis</vt:lpstr>
      <vt:lpstr>Tyson Gross</vt:lpstr>
      <vt:lpstr>Van Presson</vt:lpstr>
      <vt:lpstr>Wallace Smallwood</vt:lpstr>
      <vt:lpstr>Woody Smith</vt:lpstr>
      <vt:lpstr>Walter Smith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2022-12-02T16:41:43Z</dcterms:modified>
</cp:coreProperties>
</file>