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Kentucky 2022\"/>
    </mc:Choice>
  </mc:AlternateContent>
  <xr:revisionPtr revIDLastSave="0" documentId="13_ncr:1_{21A02971-7EFA-46EC-98D7-3C67C8596B19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Kentucky 2022" sheetId="1" r:id="rId1"/>
    <sheet name="Adam Plummer" sheetId="252" r:id="rId2"/>
    <sheet name="Ann Tucker" sheetId="188" r:id="rId3"/>
    <sheet name="Ben Johnson" sheetId="238" r:id="rId4"/>
    <sheet name="Bill Poor" sheetId="218" r:id="rId5"/>
    <sheet name="Bob Huth" sheetId="205" r:id="rId6"/>
    <sheet name="Bill Smith" sheetId="131" r:id="rId7"/>
    <sheet name="Brandon Eversole" sheetId="138" r:id="rId8"/>
    <sheet name="Brad Patton" sheetId="251" r:id="rId9"/>
    <sheet name="Bret Cavins" sheetId="240" r:id="rId10"/>
    <sheet name="Emory Viands" sheetId="185" r:id="rId11"/>
    <sheet name="Cecil Combs" sheetId="207" r:id="rId12"/>
    <sheet name="Charles Miller" sheetId="248" r:id="rId13"/>
    <sheet name="Chris Boone" sheetId="233" r:id="rId14"/>
    <sheet name="Chris Bradley" sheetId="159" r:id="rId15"/>
    <sheet name="Chris Helton" sheetId="139" r:id="rId16"/>
    <sheet name="Chuck Miller" sheetId="247" r:id="rId17"/>
    <sheet name="Claude Pennington" sheetId="222" r:id="rId18"/>
    <sheet name="Cody Hatfield" sheetId="216" r:id="rId19"/>
    <sheet name="Colton Wall" sheetId="237" r:id="rId20"/>
    <sheet name="Connall Rowe" sheetId="211" r:id="rId21"/>
    <sheet name="Dale Bishop" sheetId="209" r:id="rId22"/>
    <sheet name="Dan P" sheetId="225" r:id="rId23"/>
    <sheet name="Darrell Moore" sheetId="184" r:id="rId24"/>
    <sheet name="David Buckley" sheetId="192" r:id="rId25"/>
    <sheet name="David Comenzind" sheetId="232" r:id="rId26"/>
    <sheet name="David McGeorge" sheetId="189" r:id="rId27"/>
    <sheet name="Dean Dixon" sheetId="212" r:id="rId28"/>
    <sheet name="Donny Melson" sheetId="213" r:id="rId29"/>
    <sheet name="Doug Depweg" sheetId="219" r:id="rId30"/>
    <sheet name="Ethan Pennington" sheetId="221" r:id="rId31"/>
    <sheet name="Foster Arvin" sheetId="146" r:id="rId32"/>
    <sheet name="Greg Smetanko" sheetId="193" r:id="rId33"/>
    <sheet name="H.I. Stroh" sheetId="204" r:id="rId34"/>
    <sheet name="Houston Lacy" sheetId="210" r:id="rId35"/>
    <sheet name="Jarrod Morgan" sheetId="136" r:id="rId36"/>
    <sheet name="Jeff Davis" sheetId="180" r:id="rId37"/>
    <sheet name="Jeff Lewis" sheetId="183" r:id="rId38"/>
    <sheet name="Jeff Riester" sheetId="236" r:id="rId39"/>
    <sheet name="Jill Ashlock" sheetId="227" r:id="rId40"/>
    <sheet name="Joey Patton" sheetId="217" r:id="rId41"/>
    <sheet name="Joe Jarrell" sheetId="194" r:id="rId42"/>
    <sheet name="Joe Wells" sheetId="250" r:id="rId43"/>
    <sheet name="Joey Kimbrell" sheetId="229" r:id="rId44"/>
    <sheet name="Jon Landsaw" sheetId="200" r:id="rId45"/>
    <sheet name="Josh McGeorge" sheetId="235" r:id="rId46"/>
    <sheet name="Jud Denniston" sheetId="171" r:id="rId47"/>
    <sheet name="Jeromy Viands" sheetId="149" r:id="rId48"/>
    <sheet name="Jody Campbell" sheetId="141" r:id="rId49"/>
    <sheet name="John Plummer" sheetId="191" r:id="rId50"/>
    <sheet name="Jon McGeorge" sheetId="190" r:id="rId51"/>
    <sheet name="Kyle Ashlock" sheetId="228" r:id="rId52"/>
    <sheet name="Keith Northcutt" sheetId="244" r:id="rId53"/>
    <sheet name="Kenny Huth" sheetId="181" r:id="rId54"/>
    <sheet name="Lee Barker" sheetId="214" r:id="rId55"/>
    <sheet name="Leroy Boone" sheetId="234" r:id="rId56"/>
    <sheet name="Lonnie Staton" sheetId="249" r:id="rId57"/>
    <sheet name="Marvin Batliner" sheetId="182" r:id="rId58"/>
    <sheet name="Matthew Strong" sheetId="179" r:id="rId59"/>
    <sheet name="Matthew Tignor" sheetId="245" r:id="rId60"/>
    <sheet name="Max Dixon" sheetId="198" r:id="rId61"/>
    <sheet name="Michael Blackard" sheetId="197" r:id="rId62"/>
    <sheet name="Michael Wilson" sheetId="224" r:id="rId63"/>
    <sheet name="Mike Gross" sheetId="178" r:id="rId64"/>
    <sheet name="Mike Moore" sheetId="186" r:id="rId65"/>
    <sheet name="Nancy Eversole" sheetId="166" r:id="rId66"/>
    <sheet name="Scott Spencer" sheetId="201" r:id="rId67"/>
    <sheet name="Randy Kimbrell" sheetId="230" r:id="rId68"/>
    <sheet name="Rick Edington" sheetId="220" r:id="rId69"/>
    <sheet name="Rick Hahn" sheetId="226" r:id="rId70"/>
    <sheet name="Shane Hatfield" sheetId="208" r:id="rId71"/>
    <sheet name="Steve Gillam" sheetId="199" r:id="rId72"/>
    <sheet name="Steve DuVall" sheetId="170" r:id="rId73"/>
    <sheet name="Steve Pennington" sheetId="223" r:id="rId74"/>
    <sheet name="Tanner Lawson" sheetId="242" r:id="rId75"/>
    <sheet name="Tao Irtz" sheetId="195" r:id="rId76"/>
    <sheet name="Taylor Doutlett" sheetId="231" r:id="rId77"/>
    <sheet name="Thomas Murrell" sheetId="196" r:id="rId78"/>
    <sheet name="Tom Tignor" sheetId="246" r:id="rId79"/>
    <sheet name="Tyson Gross" sheetId="239" r:id="rId80"/>
    <sheet name="Wade Moore" sheetId="215" r:id="rId81"/>
    <sheet name="Wallace Smallwood" sheetId="206" r:id="rId82"/>
  </sheets>
  <externalReferences>
    <externalReference r:id="rId83"/>
  </externalReferences>
  <definedNames>
    <definedName name="_xlnm._FilterDatabase" localSheetId="0" hidden="1">'Kentucky 2022'!$3:$3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79" l="1"/>
  <c r="G117" i="1" s="1"/>
  <c r="L25" i="179"/>
  <c r="E117" i="1" s="1"/>
  <c r="K25" i="179"/>
  <c r="D117" i="1" s="1"/>
  <c r="H89" i="1"/>
  <c r="G89" i="1"/>
  <c r="F89" i="1"/>
  <c r="E89" i="1"/>
  <c r="D89" i="1"/>
  <c r="N17" i="198"/>
  <c r="L17" i="198"/>
  <c r="K17" i="198"/>
  <c r="N67" i="182"/>
  <c r="G77" i="1" s="1"/>
  <c r="L67" i="182"/>
  <c r="E77" i="1" s="1"/>
  <c r="K67" i="182"/>
  <c r="D77" i="1" s="1"/>
  <c r="H84" i="1"/>
  <c r="G84" i="1"/>
  <c r="F84" i="1"/>
  <c r="E84" i="1"/>
  <c r="D84" i="1"/>
  <c r="N4" i="252"/>
  <c r="L4" i="252"/>
  <c r="K4" i="252"/>
  <c r="N80" i="171"/>
  <c r="G88" i="1" s="1"/>
  <c r="L80" i="171"/>
  <c r="K80" i="171"/>
  <c r="D88" i="1" s="1"/>
  <c r="N4" i="251"/>
  <c r="G38" i="1" s="1"/>
  <c r="L4" i="251"/>
  <c r="E38" i="1" s="1"/>
  <c r="K4" i="251"/>
  <c r="D38" i="1" s="1"/>
  <c r="N19" i="179"/>
  <c r="G143" i="1" s="1"/>
  <c r="L19" i="179"/>
  <c r="E143" i="1" s="1"/>
  <c r="K19" i="179"/>
  <c r="D143" i="1" s="1"/>
  <c r="E90" i="1"/>
  <c r="O11" i="212"/>
  <c r="G90" i="1" s="1"/>
  <c r="M11" i="212"/>
  <c r="L11" i="212"/>
  <c r="D90" i="1" s="1"/>
  <c r="M25" i="179" l="1"/>
  <c r="M17" i="198"/>
  <c r="O17" i="198" s="1"/>
  <c r="M67" i="182"/>
  <c r="M4" i="252"/>
  <c r="O4" i="252" s="1"/>
  <c r="N11" i="212"/>
  <c r="M19" i="179"/>
  <c r="M80" i="171"/>
  <c r="O80" i="171" s="1"/>
  <c r="H88" i="1" s="1"/>
  <c r="E88" i="1"/>
  <c r="M4" i="251"/>
  <c r="D94" i="1"/>
  <c r="N23" i="242"/>
  <c r="G94" i="1" s="1"/>
  <c r="L23" i="242"/>
  <c r="E94" i="1" s="1"/>
  <c r="K23" i="242"/>
  <c r="G74" i="1"/>
  <c r="L45" i="146"/>
  <c r="K45" i="146"/>
  <c r="D74" i="1" s="1"/>
  <c r="N5" i="250"/>
  <c r="G81" i="1" s="1"/>
  <c r="L5" i="250"/>
  <c r="E81" i="1" s="1"/>
  <c r="K5" i="250"/>
  <c r="D81" i="1" s="1"/>
  <c r="N9" i="249"/>
  <c r="G32" i="1" s="1"/>
  <c r="L9" i="249"/>
  <c r="E32" i="1" s="1"/>
  <c r="K9" i="249"/>
  <c r="D32" i="1" s="1"/>
  <c r="N4" i="248"/>
  <c r="G135" i="1" s="1"/>
  <c r="L4" i="248"/>
  <c r="K4" i="248"/>
  <c r="D135" i="1" s="1"/>
  <c r="N5" i="247"/>
  <c r="G133" i="1" s="1"/>
  <c r="L5" i="247"/>
  <c r="E133" i="1" s="1"/>
  <c r="K5" i="247"/>
  <c r="D133" i="1" s="1"/>
  <c r="N4" i="246"/>
  <c r="G115" i="1" s="1"/>
  <c r="L4" i="246"/>
  <c r="E115" i="1" s="1"/>
  <c r="K4" i="246"/>
  <c r="D115" i="1" s="1"/>
  <c r="N4" i="245"/>
  <c r="G116" i="1" s="1"/>
  <c r="L4" i="245"/>
  <c r="E116" i="1" s="1"/>
  <c r="K4" i="245"/>
  <c r="D116" i="1" s="1"/>
  <c r="N7" i="244"/>
  <c r="G106" i="1" s="1"/>
  <c r="L7" i="244"/>
  <c r="E106" i="1" s="1"/>
  <c r="K7" i="244"/>
  <c r="D106" i="1" s="1"/>
  <c r="D72" i="1"/>
  <c r="N13" i="223"/>
  <c r="G72" i="1" s="1"/>
  <c r="L13" i="223"/>
  <c r="E72" i="1" s="1"/>
  <c r="K13" i="223"/>
  <c r="N15" i="242"/>
  <c r="G56" i="1" s="1"/>
  <c r="L15" i="242"/>
  <c r="M15" i="242" s="1"/>
  <c r="K15" i="242"/>
  <c r="D56" i="1" s="1"/>
  <c r="N4" i="242"/>
  <c r="G138" i="1" s="1"/>
  <c r="L4" i="242"/>
  <c r="E138" i="1" s="1"/>
  <c r="K4" i="242"/>
  <c r="D138" i="1" s="1"/>
  <c r="N15" i="200"/>
  <c r="G75" i="1" s="1"/>
  <c r="L15" i="200"/>
  <c r="E75" i="1" s="1"/>
  <c r="K15" i="200"/>
  <c r="D75" i="1" s="1"/>
  <c r="O25" i="179" l="1"/>
  <c r="H117" i="1" s="1"/>
  <c r="F117" i="1"/>
  <c r="O67" i="182"/>
  <c r="H77" i="1" s="1"/>
  <c r="F77" i="1"/>
  <c r="E56" i="1"/>
  <c r="M4" i="248"/>
  <c r="F135" i="1" s="1"/>
  <c r="O19" i="179"/>
  <c r="H143" i="1" s="1"/>
  <c r="F143" i="1"/>
  <c r="F88" i="1"/>
  <c r="P11" i="212"/>
  <c r="H90" i="1" s="1"/>
  <c r="F90" i="1"/>
  <c r="O4" i="251"/>
  <c r="H38" i="1" s="1"/>
  <c r="F38" i="1"/>
  <c r="M45" i="146"/>
  <c r="E74" i="1"/>
  <c r="M23" i="242"/>
  <c r="O15" i="242"/>
  <c r="H56" i="1" s="1"/>
  <c r="F56" i="1"/>
  <c r="E135" i="1"/>
  <c r="M4" i="242"/>
  <c r="M9" i="249"/>
  <c r="M13" i="223"/>
  <c r="M4" i="245"/>
  <c r="F116" i="1" s="1"/>
  <c r="M5" i="250"/>
  <c r="O4" i="248"/>
  <c r="H135" i="1" s="1"/>
  <c r="M5" i="247"/>
  <c r="M4" i="246"/>
  <c r="M7" i="244"/>
  <c r="M15" i="200"/>
  <c r="N4" i="240"/>
  <c r="G140" i="1" s="1"/>
  <c r="L4" i="240"/>
  <c r="M4" i="240" s="1"/>
  <c r="K4" i="240"/>
  <c r="D140" i="1" s="1"/>
  <c r="N17" i="239"/>
  <c r="G17" i="1" s="1"/>
  <c r="L17" i="239"/>
  <c r="K17" i="239"/>
  <c r="D17" i="1" s="1"/>
  <c r="N72" i="178"/>
  <c r="G119" i="1" s="1"/>
  <c r="L72" i="178"/>
  <c r="E119" i="1" s="1"/>
  <c r="K72" i="178"/>
  <c r="D119" i="1" s="1"/>
  <c r="L5" i="184"/>
  <c r="K5" i="184"/>
  <c r="L15" i="186"/>
  <c r="K15" i="186"/>
  <c r="L15" i="215"/>
  <c r="K15" i="215"/>
  <c r="N37" i="214"/>
  <c r="G108" i="1" s="1"/>
  <c r="L37" i="214"/>
  <c r="E108" i="1" s="1"/>
  <c r="K37" i="214"/>
  <c r="D108" i="1" s="1"/>
  <c r="N24" i="201"/>
  <c r="G76" i="1" s="1"/>
  <c r="L24" i="201"/>
  <c r="E76" i="1" s="1"/>
  <c r="K24" i="201"/>
  <c r="D76" i="1" s="1"/>
  <c r="N22" i="166"/>
  <c r="G78" i="1" s="1"/>
  <c r="L22" i="166"/>
  <c r="K22" i="166"/>
  <c r="D78" i="1" s="1"/>
  <c r="N19" i="235"/>
  <c r="G79" i="1" s="1"/>
  <c r="L17" i="235"/>
  <c r="L19" i="235" s="1"/>
  <c r="K17" i="235"/>
  <c r="L34" i="190"/>
  <c r="K34" i="190"/>
  <c r="N26" i="138"/>
  <c r="G67" i="1" s="1"/>
  <c r="L26" i="138"/>
  <c r="K26" i="138"/>
  <c r="D67" i="1" s="1"/>
  <c r="N10" i="238"/>
  <c r="G70" i="1" s="1"/>
  <c r="L10" i="238"/>
  <c r="K10" i="238"/>
  <c r="D70" i="1" s="1"/>
  <c r="L22" i="170"/>
  <c r="K22" i="170"/>
  <c r="L23" i="178"/>
  <c r="K23" i="178"/>
  <c r="L25" i="171"/>
  <c r="K25" i="171"/>
  <c r="L7" i="194"/>
  <c r="K7" i="194"/>
  <c r="L17" i="149"/>
  <c r="K17" i="149"/>
  <c r="L21" i="183"/>
  <c r="K21" i="183"/>
  <c r="L4" i="204"/>
  <c r="K4" i="204"/>
  <c r="L11" i="193"/>
  <c r="K11" i="193"/>
  <c r="L12" i="189"/>
  <c r="K12" i="189"/>
  <c r="L9" i="188"/>
  <c r="K9" i="188"/>
  <c r="O23" i="242" l="1"/>
  <c r="H94" i="1" s="1"/>
  <c r="F94" i="1"/>
  <c r="M17" i="235"/>
  <c r="O17" i="235" s="1"/>
  <c r="O45" i="146"/>
  <c r="H74" i="1" s="1"/>
  <c r="F74" i="1"/>
  <c r="M17" i="239"/>
  <c r="O17" i="239" s="1"/>
  <c r="H17" i="1" s="1"/>
  <c r="O4" i="246"/>
  <c r="H115" i="1" s="1"/>
  <c r="F115" i="1"/>
  <c r="O4" i="242"/>
  <c r="H138" i="1" s="1"/>
  <c r="F138" i="1"/>
  <c r="M26" i="138"/>
  <c r="O26" i="138" s="1"/>
  <c r="H67" i="1" s="1"/>
  <c r="M9" i="188"/>
  <c r="O9" i="188" s="1"/>
  <c r="M15" i="215"/>
  <c r="O15" i="215" s="1"/>
  <c r="M5" i="184"/>
  <c r="O5" i="184" s="1"/>
  <c r="E140" i="1"/>
  <c r="O5" i="247"/>
  <c r="H133" i="1" s="1"/>
  <c r="F133" i="1"/>
  <c r="O13" i="223"/>
  <c r="H72" i="1" s="1"/>
  <c r="F72" i="1"/>
  <c r="O5" i="250"/>
  <c r="H81" i="1" s="1"/>
  <c r="F81" i="1"/>
  <c r="M22" i="166"/>
  <c r="O22" i="166" s="1"/>
  <c r="H78" i="1" s="1"/>
  <c r="O4" i="245"/>
  <c r="H116" i="1" s="1"/>
  <c r="O4" i="240"/>
  <c r="H140" i="1" s="1"/>
  <c r="F140" i="1"/>
  <c r="O9" i="249"/>
  <c r="H32" i="1" s="1"/>
  <c r="F32" i="1"/>
  <c r="O7" i="244"/>
  <c r="H106" i="1" s="1"/>
  <c r="F106" i="1"/>
  <c r="M7" i="194"/>
  <c r="O7" i="194" s="1"/>
  <c r="O15" i="200"/>
  <c r="H75" i="1" s="1"/>
  <c r="F75" i="1"/>
  <c r="E17" i="1"/>
  <c r="M34" i="190"/>
  <c r="O34" i="190" s="1"/>
  <c r="M11" i="193"/>
  <c r="O11" i="193" s="1"/>
  <c r="M23" i="178"/>
  <c r="O23" i="178" s="1"/>
  <c r="M10" i="238"/>
  <c r="O10" i="238" s="1"/>
  <c r="H70" i="1" s="1"/>
  <c r="M21" i="183"/>
  <c r="O21" i="183" s="1"/>
  <c r="M4" i="204"/>
  <c r="O4" i="204" s="1"/>
  <c r="M17" i="149"/>
  <c r="O17" i="149" s="1"/>
  <c r="M22" i="170"/>
  <c r="O22" i="170" s="1"/>
  <c r="M15" i="186"/>
  <c r="O15" i="186" s="1"/>
  <c r="E70" i="1"/>
  <c r="K19" i="235"/>
  <c r="D79" i="1" s="1"/>
  <c r="E79" i="1"/>
  <c r="E78" i="1"/>
  <c r="M25" i="171"/>
  <c r="O25" i="171" s="1"/>
  <c r="M72" i="178"/>
  <c r="E67" i="1"/>
  <c r="M37" i="214"/>
  <c r="M24" i="201"/>
  <c r="M12" i="189"/>
  <c r="O12" i="189" s="1"/>
  <c r="F67" i="1" l="1"/>
  <c r="F17" i="1"/>
  <c r="F78" i="1"/>
  <c r="F70" i="1"/>
  <c r="O34" i="214"/>
  <c r="H108" i="1" s="1"/>
  <c r="F108" i="1"/>
  <c r="O24" i="201"/>
  <c r="H76" i="1" s="1"/>
  <c r="F76" i="1"/>
  <c r="O72" i="178"/>
  <c r="H119" i="1" s="1"/>
  <c r="F119" i="1"/>
  <c r="M19" i="235"/>
  <c r="N21" i="213"/>
  <c r="G114" i="1" s="1"/>
  <c r="L21" i="213"/>
  <c r="E114" i="1" s="1"/>
  <c r="K21" i="213"/>
  <c r="D114" i="1" s="1"/>
  <c r="N4" i="237"/>
  <c r="G92" i="1" s="1"/>
  <c r="L4" i="237"/>
  <c r="E92" i="1" s="1"/>
  <c r="K4" i="237"/>
  <c r="D92" i="1" s="1"/>
  <c r="N27" i="214"/>
  <c r="G28" i="1" s="1"/>
  <c r="L27" i="214"/>
  <c r="E28" i="1" s="1"/>
  <c r="K27" i="214"/>
  <c r="D28" i="1" s="1"/>
  <c r="N8" i="236"/>
  <c r="G19" i="1" s="1"/>
  <c r="L8" i="236"/>
  <c r="E19" i="1" s="1"/>
  <c r="K8" i="236"/>
  <c r="D19" i="1" s="1"/>
  <c r="O19" i="235" l="1"/>
  <c r="H79" i="1" s="1"/>
  <c r="F79" i="1"/>
  <c r="M21" i="213"/>
  <c r="M4" i="237"/>
  <c r="F92" i="1" s="1"/>
  <c r="M27" i="214"/>
  <c r="M8" i="236"/>
  <c r="O4" i="237" l="1"/>
  <c r="H92" i="1" s="1"/>
  <c r="O8" i="236"/>
  <c r="H19" i="1" s="1"/>
  <c r="F19" i="1"/>
  <c r="O21" i="213"/>
  <c r="H114" i="1" s="1"/>
  <c r="F114" i="1"/>
  <c r="O25" i="214"/>
  <c r="H28" i="1" s="1"/>
  <c r="F28" i="1"/>
  <c r="K14" i="201"/>
  <c r="D118" i="1" s="1"/>
  <c r="L14" i="201"/>
  <c r="E118" i="1" s="1"/>
  <c r="N14" i="201"/>
  <c r="G118" i="1" s="1"/>
  <c r="N22" i="139"/>
  <c r="G104" i="1" s="1"/>
  <c r="L22" i="139"/>
  <c r="E104" i="1" s="1"/>
  <c r="K22" i="139"/>
  <c r="D104" i="1" s="1"/>
  <c r="N20" i="215"/>
  <c r="G107" i="1" s="1"/>
  <c r="L20" i="215"/>
  <c r="K20" i="215"/>
  <c r="D107" i="1" s="1"/>
  <c r="N20" i="186"/>
  <c r="G110" i="1" s="1"/>
  <c r="L20" i="186"/>
  <c r="K20" i="186"/>
  <c r="D110" i="1" s="1"/>
  <c r="N8" i="235"/>
  <c r="G30" i="1" s="1"/>
  <c r="L8" i="235"/>
  <c r="K8" i="235"/>
  <c r="D30" i="1" s="1"/>
  <c r="N4" i="234"/>
  <c r="G54" i="1" s="1"/>
  <c r="L4" i="234"/>
  <c r="K4" i="234"/>
  <c r="D54" i="1" s="1"/>
  <c r="N4" i="233"/>
  <c r="G53" i="1" s="1"/>
  <c r="L4" i="233"/>
  <c r="K4" i="233"/>
  <c r="D53" i="1" s="1"/>
  <c r="N5" i="232"/>
  <c r="G49" i="1" s="1"/>
  <c r="L5" i="232"/>
  <c r="E49" i="1" s="1"/>
  <c r="K5" i="232"/>
  <c r="D49" i="1" s="1"/>
  <c r="N4" i="231"/>
  <c r="G121" i="1" s="1"/>
  <c r="L4" i="231"/>
  <c r="K4" i="231"/>
  <c r="D121" i="1" s="1"/>
  <c r="M4" i="233" l="1"/>
  <c r="O4" i="233" s="1"/>
  <c r="H53" i="1" s="1"/>
  <c r="M20" i="215"/>
  <c r="F107" i="1" s="1"/>
  <c r="M4" i="231"/>
  <c r="O4" i="231" s="1"/>
  <c r="H121" i="1" s="1"/>
  <c r="M8" i="235"/>
  <c r="O8" i="235" s="1"/>
  <c r="H30" i="1" s="1"/>
  <c r="M4" i="234"/>
  <c r="O4" i="234" s="1"/>
  <c r="H54" i="1" s="1"/>
  <c r="M20" i="186"/>
  <c r="O20" i="186" s="1"/>
  <c r="H110" i="1" s="1"/>
  <c r="F53" i="1"/>
  <c r="F121" i="1"/>
  <c r="E107" i="1"/>
  <c r="E121" i="1"/>
  <c r="E53" i="1"/>
  <c r="E54" i="1"/>
  <c r="E30" i="1"/>
  <c r="O20" i="215"/>
  <c r="H107" i="1" s="1"/>
  <c r="E110" i="1"/>
  <c r="M14" i="201"/>
  <c r="M22" i="139"/>
  <c r="M5" i="232"/>
  <c r="N5" i="230"/>
  <c r="G145" i="1" s="1"/>
  <c r="L5" i="230"/>
  <c r="E145" i="1" s="1"/>
  <c r="K5" i="230"/>
  <c r="D145" i="1" s="1"/>
  <c r="N5" i="229"/>
  <c r="G144" i="1" s="1"/>
  <c r="L5" i="229"/>
  <c r="K5" i="229"/>
  <c r="D144" i="1" s="1"/>
  <c r="N7" i="228"/>
  <c r="G134" i="1" s="1"/>
  <c r="L7" i="228"/>
  <c r="E134" i="1" s="1"/>
  <c r="K7" i="228"/>
  <c r="D134" i="1" s="1"/>
  <c r="N5" i="227"/>
  <c r="G112" i="1" s="1"/>
  <c r="L5" i="227"/>
  <c r="K5" i="227"/>
  <c r="D112" i="1" s="1"/>
  <c r="N5" i="226"/>
  <c r="G85" i="1" s="1"/>
  <c r="L5" i="226"/>
  <c r="E85" i="1" s="1"/>
  <c r="K5" i="226"/>
  <c r="D85" i="1" s="1"/>
  <c r="N4" i="225"/>
  <c r="G51" i="1" s="1"/>
  <c r="L4" i="225"/>
  <c r="E51" i="1" s="1"/>
  <c r="K4" i="225"/>
  <c r="D51" i="1" s="1"/>
  <c r="N7" i="224"/>
  <c r="G34" i="1" s="1"/>
  <c r="L7" i="224"/>
  <c r="K7" i="224"/>
  <c r="D34" i="1" s="1"/>
  <c r="N63" i="178"/>
  <c r="G141" i="1" s="1"/>
  <c r="K63" i="178"/>
  <c r="D141" i="1" s="1"/>
  <c r="N4" i="223"/>
  <c r="G40" i="1" s="1"/>
  <c r="L4" i="223"/>
  <c r="K4" i="223"/>
  <c r="D40" i="1" s="1"/>
  <c r="N4" i="222"/>
  <c r="G41" i="1" s="1"/>
  <c r="L4" i="222"/>
  <c r="K4" i="222"/>
  <c r="D41" i="1" s="1"/>
  <c r="N4" i="221"/>
  <c r="G36" i="1" s="1"/>
  <c r="L4" i="221"/>
  <c r="E36" i="1" s="1"/>
  <c r="K4" i="221"/>
  <c r="D36" i="1" s="1"/>
  <c r="N13" i="220"/>
  <c r="G83" i="1" s="1"/>
  <c r="L13" i="220"/>
  <c r="K13" i="220"/>
  <c r="D83" i="1" s="1"/>
  <c r="N13" i="218"/>
  <c r="G82" i="1" s="1"/>
  <c r="L13" i="218"/>
  <c r="K13" i="218"/>
  <c r="D82" i="1" s="1"/>
  <c r="N14" i="219"/>
  <c r="G73" i="1" s="1"/>
  <c r="L14" i="219"/>
  <c r="K14" i="219"/>
  <c r="D73" i="1" s="1"/>
  <c r="N4" i="220"/>
  <c r="G48" i="1" s="1"/>
  <c r="L4" i="220"/>
  <c r="E48" i="1" s="1"/>
  <c r="K4" i="220"/>
  <c r="D48" i="1" s="1"/>
  <c r="N4" i="219"/>
  <c r="G45" i="1" s="1"/>
  <c r="L4" i="219"/>
  <c r="K4" i="219"/>
  <c r="D45" i="1" s="1"/>
  <c r="N4" i="218"/>
  <c r="G44" i="1" s="1"/>
  <c r="L4" i="218"/>
  <c r="K4" i="218"/>
  <c r="D44" i="1" s="1"/>
  <c r="L64" i="171"/>
  <c r="K64" i="171"/>
  <c r="K72" i="171" s="1"/>
  <c r="D131" i="1" s="1"/>
  <c r="N72" i="171"/>
  <c r="G131" i="1" s="1"/>
  <c r="L3" i="214"/>
  <c r="K3" i="214"/>
  <c r="K6" i="214" s="1"/>
  <c r="D87" i="1" s="1"/>
  <c r="L2" i="217"/>
  <c r="K2" i="217"/>
  <c r="K12" i="217" s="1"/>
  <c r="D69" i="1" s="1"/>
  <c r="N12" i="217"/>
  <c r="G69" i="1" s="1"/>
  <c r="L4" i="185"/>
  <c r="K4" i="185"/>
  <c r="N4" i="216"/>
  <c r="G52" i="1" s="1"/>
  <c r="L4" i="216"/>
  <c r="K4" i="216"/>
  <c r="D52" i="1" s="1"/>
  <c r="L27" i="190"/>
  <c r="L60" i="190" s="1"/>
  <c r="E64" i="1" s="1"/>
  <c r="K27" i="190"/>
  <c r="K60" i="190" s="1"/>
  <c r="D64" i="1" s="1"/>
  <c r="L3" i="213"/>
  <c r="L11" i="213" s="1"/>
  <c r="E29" i="1" s="1"/>
  <c r="K3" i="213"/>
  <c r="L15" i="171"/>
  <c r="K15" i="171"/>
  <c r="L11" i="183"/>
  <c r="K11" i="183"/>
  <c r="L13" i="170"/>
  <c r="K13" i="170"/>
  <c r="L4" i="180"/>
  <c r="K4" i="180"/>
  <c r="L5" i="189"/>
  <c r="K5" i="189"/>
  <c r="L5" i="207"/>
  <c r="K5" i="207"/>
  <c r="L10" i="131"/>
  <c r="K10" i="131"/>
  <c r="L14" i="178"/>
  <c r="K14" i="178"/>
  <c r="L9" i="179"/>
  <c r="N9" i="179"/>
  <c r="K9" i="179"/>
  <c r="N5" i="215"/>
  <c r="G142" i="1" s="1"/>
  <c r="L5" i="215"/>
  <c r="K5" i="215"/>
  <c r="D142" i="1" s="1"/>
  <c r="N29" i="181"/>
  <c r="G113" i="1" s="1"/>
  <c r="L29" i="181"/>
  <c r="E113" i="1" s="1"/>
  <c r="K29" i="181"/>
  <c r="D113" i="1" s="1"/>
  <c r="N24" i="194"/>
  <c r="G80" i="1" s="1"/>
  <c r="L24" i="194"/>
  <c r="E80" i="1" s="1"/>
  <c r="K24" i="194"/>
  <c r="D80" i="1" s="1"/>
  <c r="N54" i="189"/>
  <c r="G65" i="1" s="1"/>
  <c r="L54" i="189"/>
  <c r="E65" i="1" s="1"/>
  <c r="K54" i="189"/>
  <c r="D65" i="1" s="1"/>
  <c r="N6" i="214"/>
  <c r="G87" i="1" s="1"/>
  <c r="N11" i="213"/>
  <c r="G29" i="1" s="1"/>
  <c r="N4" i="212"/>
  <c r="G136" i="1" s="1"/>
  <c r="L4" i="212"/>
  <c r="M4" i="212" s="1"/>
  <c r="O4" i="212" s="1"/>
  <c r="H136" i="1" s="1"/>
  <c r="K4" i="212"/>
  <c r="D136" i="1" s="1"/>
  <c r="N60" i="190"/>
  <c r="G64" i="1" s="1"/>
  <c r="N4" i="211"/>
  <c r="G86" i="1" s="1"/>
  <c r="L4" i="211"/>
  <c r="M4" i="211" s="1"/>
  <c r="O4" i="211" s="1"/>
  <c r="H86" i="1" s="1"/>
  <c r="K4" i="211"/>
  <c r="D86" i="1" s="1"/>
  <c r="M14" i="219" l="1"/>
  <c r="M4" i="222"/>
  <c r="M4" i="185"/>
  <c r="O4" i="185" s="1"/>
  <c r="M4" i="216"/>
  <c r="O4" i="216" s="1"/>
  <c r="H52" i="1" s="1"/>
  <c r="F30" i="1"/>
  <c r="F110" i="1"/>
  <c r="M13" i="220"/>
  <c r="O13" i="220" s="1"/>
  <c r="H83" i="1" s="1"/>
  <c r="M4" i="218"/>
  <c r="O4" i="218" s="1"/>
  <c r="H44" i="1" s="1"/>
  <c r="M13" i="218"/>
  <c r="O13" i="218" s="1"/>
  <c r="H82" i="1" s="1"/>
  <c r="M4" i="223"/>
  <c r="O4" i="223" s="1"/>
  <c r="H40" i="1" s="1"/>
  <c r="M5" i="229"/>
  <c r="O5" i="229" s="1"/>
  <c r="H144" i="1" s="1"/>
  <c r="F54" i="1"/>
  <c r="M4" i="219"/>
  <c r="F45" i="1" s="1"/>
  <c r="O14" i="219"/>
  <c r="H73" i="1" s="1"/>
  <c r="O4" i="222"/>
  <c r="H41" i="1" s="1"/>
  <c r="M5" i="207"/>
  <c r="O5" i="207" s="1"/>
  <c r="E86" i="1"/>
  <c r="E136" i="1"/>
  <c r="F86" i="1"/>
  <c r="F136" i="1"/>
  <c r="E44" i="1"/>
  <c r="E45" i="1"/>
  <c r="E73" i="1"/>
  <c r="E82" i="1"/>
  <c r="M3" i="213"/>
  <c r="O3" i="213" s="1"/>
  <c r="E52" i="1"/>
  <c r="M2" i="217"/>
  <c r="O2" i="217" s="1"/>
  <c r="F73" i="1"/>
  <c r="E83" i="1"/>
  <c r="E41" i="1"/>
  <c r="E40" i="1"/>
  <c r="M5" i="227"/>
  <c r="F112" i="1" s="1"/>
  <c r="O14" i="201"/>
  <c r="H118" i="1" s="1"/>
  <c r="F118" i="1"/>
  <c r="F41" i="1"/>
  <c r="O22" i="139"/>
  <c r="H104" i="1" s="1"/>
  <c r="F104" i="1"/>
  <c r="M3" i="214"/>
  <c r="O3" i="214" s="1"/>
  <c r="L12" i="217"/>
  <c r="E69" i="1" s="1"/>
  <c r="M5" i="215"/>
  <c r="O5" i="215" s="1"/>
  <c r="H142" i="1" s="1"/>
  <c r="E142" i="1"/>
  <c r="M15" i="171"/>
  <c r="O15" i="171" s="1"/>
  <c r="M64" i="171"/>
  <c r="O64" i="171" s="1"/>
  <c r="M4" i="180"/>
  <c r="O4" i="180" s="1"/>
  <c r="M13" i="170"/>
  <c r="O13" i="170" s="1"/>
  <c r="O5" i="232"/>
  <c r="H49" i="1" s="1"/>
  <c r="F49" i="1"/>
  <c r="M7" i="224"/>
  <c r="O7" i="224" s="1"/>
  <c r="H34" i="1" s="1"/>
  <c r="M5" i="230"/>
  <c r="E144" i="1"/>
  <c r="O5" i="227"/>
  <c r="H112" i="1" s="1"/>
  <c r="E112" i="1"/>
  <c r="E34" i="1"/>
  <c r="F34" i="1"/>
  <c r="M7" i="228"/>
  <c r="M5" i="226"/>
  <c r="M4" i="225"/>
  <c r="L63" i="178"/>
  <c r="M4" i="221"/>
  <c r="M4" i="220"/>
  <c r="M24" i="194"/>
  <c r="O4" i="219"/>
  <c r="H45" i="1" s="1"/>
  <c r="M27" i="190"/>
  <c r="O27" i="190" s="1"/>
  <c r="M10" i="131"/>
  <c r="O10" i="131" s="1"/>
  <c r="M5" i="189"/>
  <c r="O5" i="189" s="1"/>
  <c r="L72" i="171"/>
  <c r="L6" i="214"/>
  <c r="M11" i="183"/>
  <c r="O11" i="183" s="1"/>
  <c r="M14" i="178"/>
  <c r="O14" i="178" s="1"/>
  <c r="K11" i="213"/>
  <c r="D29" i="1" s="1"/>
  <c r="M29" i="181"/>
  <c r="M54" i="189"/>
  <c r="M60" i="190"/>
  <c r="N5" i="210"/>
  <c r="G95" i="1" s="1"/>
  <c r="L5" i="210"/>
  <c r="K5" i="210"/>
  <c r="D95" i="1" s="1"/>
  <c r="N5" i="209"/>
  <c r="G57" i="1" s="1"/>
  <c r="L5" i="209"/>
  <c r="E57" i="1" s="1"/>
  <c r="K5" i="209"/>
  <c r="D57" i="1" s="1"/>
  <c r="N5" i="208"/>
  <c r="G43" i="1" s="1"/>
  <c r="L5" i="208"/>
  <c r="E43" i="1" s="1"/>
  <c r="K5" i="208"/>
  <c r="D43" i="1" s="1"/>
  <c r="N17" i="207"/>
  <c r="G20" i="1" s="1"/>
  <c r="L17" i="207"/>
  <c r="E20" i="1" s="1"/>
  <c r="K17" i="207"/>
  <c r="D20" i="1" s="1"/>
  <c r="N6" i="206"/>
  <c r="G35" i="1" s="1"/>
  <c r="L6" i="206"/>
  <c r="K6" i="206"/>
  <c r="D35" i="1" s="1"/>
  <c r="N5" i="205"/>
  <c r="G39" i="1" s="1"/>
  <c r="L5" i="205"/>
  <c r="K5" i="205"/>
  <c r="D39" i="1" s="1"/>
  <c r="N9" i="204"/>
  <c r="G31" i="1" s="1"/>
  <c r="L9" i="204"/>
  <c r="K9" i="204"/>
  <c r="D31" i="1" s="1"/>
  <c r="F144" i="1" l="1"/>
  <c r="F52" i="1"/>
  <c r="F44" i="1"/>
  <c r="F83" i="1"/>
  <c r="M5" i="205"/>
  <c r="O5" i="205" s="1"/>
  <c r="H39" i="1" s="1"/>
  <c r="F40" i="1"/>
  <c r="M6" i="206"/>
  <c r="O6" i="206" s="1"/>
  <c r="H35" i="1" s="1"/>
  <c r="M5" i="210"/>
  <c r="O5" i="210" s="1"/>
  <c r="H95" i="1" s="1"/>
  <c r="F82" i="1"/>
  <c r="O4" i="220"/>
  <c r="H48" i="1" s="1"/>
  <c r="F48" i="1"/>
  <c r="E39" i="1"/>
  <c r="O4" i="221"/>
  <c r="H36" i="1" s="1"/>
  <c r="F36" i="1"/>
  <c r="E35" i="1"/>
  <c r="E95" i="1"/>
  <c r="M11" i="213"/>
  <c r="O11" i="213" s="1"/>
  <c r="H29" i="1" s="1"/>
  <c r="M12" i="217"/>
  <c r="M63" i="178"/>
  <c r="E141" i="1"/>
  <c r="F142" i="1"/>
  <c r="O5" i="230"/>
  <c r="H145" i="1" s="1"/>
  <c r="F145" i="1"/>
  <c r="O7" i="228"/>
  <c r="H134" i="1" s="1"/>
  <c r="F134" i="1"/>
  <c r="O5" i="226"/>
  <c r="H85" i="1" s="1"/>
  <c r="F85" i="1"/>
  <c r="O4" i="225"/>
  <c r="H51" i="1" s="1"/>
  <c r="F51" i="1"/>
  <c r="O24" i="194"/>
  <c r="H80" i="1" s="1"/>
  <c r="F80" i="1"/>
  <c r="M72" i="171"/>
  <c r="E131" i="1"/>
  <c r="M6" i="214"/>
  <c r="E87" i="1"/>
  <c r="O54" i="189"/>
  <c r="H65" i="1" s="1"/>
  <c r="F65" i="1"/>
  <c r="O29" i="181"/>
  <c r="H113" i="1" s="1"/>
  <c r="F113" i="1"/>
  <c r="M9" i="204"/>
  <c r="E31" i="1"/>
  <c r="O60" i="190"/>
  <c r="H64" i="1" s="1"/>
  <c r="F64" i="1"/>
  <c r="M5" i="209"/>
  <c r="M5" i="208"/>
  <c r="M17" i="207"/>
  <c r="N13" i="166"/>
  <c r="G137" i="1" s="1"/>
  <c r="L13" i="166"/>
  <c r="E137" i="1" s="1"/>
  <c r="K13" i="166"/>
  <c r="D137" i="1" s="1"/>
  <c r="N16" i="138"/>
  <c r="G139" i="1" s="1"/>
  <c r="L16" i="138"/>
  <c r="E139" i="1" s="1"/>
  <c r="K16" i="138"/>
  <c r="D139" i="1" s="1"/>
  <c r="N63" i="159"/>
  <c r="G91" i="1" s="1"/>
  <c r="L63" i="159"/>
  <c r="K63" i="159"/>
  <c r="D91" i="1" s="1"/>
  <c r="N5" i="201"/>
  <c r="G47" i="1" s="1"/>
  <c r="L5" i="201"/>
  <c r="E47" i="1" s="1"/>
  <c r="K5" i="201"/>
  <c r="D47" i="1" s="1"/>
  <c r="N7" i="200"/>
  <c r="G42" i="1" s="1"/>
  <c r="L7" i="200"/>
  <c r="K7" i="200"/>
  <c r="D42" i="1" s="1"/>
  <c r="N33" i="199"/>
  <c r="G129" i="1" s="1"/>
  <c r="L33" i="199"/>
  <c r="E129" i="1" s="1"/>
  <c r="K33" i="199"/>
  <c r="D129" i="1" s="1"/>
  <c r="N11" i="198"/>
  <c r="G130" i="1" s="1"/>
  <c r="L11" i="198"/>
  <c r="E130" i="1" s="1"/>
  <c r="K11" i="198"/>
  <c r="D130" i="1" s="1"/>
  <c r="N12" i="197"/>
  <c r="G105" i="1" s="1"/>
  <c r="L12" i="197"/>
  <c r="E105" i="1" s="1"/>
  <c r="K12" i="197"/>
  <c r="D105" i="1" s="1"/>
  <c r="N4" i="196"/>
  <c r="G120" i="1" s="1"/>
  <c r="L4" i="196"/>
  <c r="E120" i="1" s="1"/>
  <c r="K4" i="196"/>
  <c r="D120" i="1" s="1"/>
  <c r="N26" i="195"/>
  <c r="G103" i="1" s="1"/>
  <c r="L26" i="195"/>
  <c r="E103" i="1" s="1"/>
  <c r="K26" i="195"/>
  <c r="D103" i="1" s="1"/>
  <c r="N15" i="194"/>
  <c r="G24" i="1" s="1"/>
  <c r="L15" i="194"/>
  <c r="E24" i="1" s="1"/>
  <c r="K15" i="194"/>
  <c r="D24" i="1" s="1"/>
  <c r="N24" i="193"/>
  <c r="G21" i="1" s="1"/>
  <c r="L24" i="193"/>
  <c r="K24" i="193"/>
  <c r="D21" i="1" s="1"/>
  <c r="N19" i="192"/>
  <c r="G18" i="1" s="1"/>
  <c r="L19" i="192"/>
  <c r="K19" i="192"/>
  <c r="D18" i="1" s="1"/>
  <c r="N12" i="191"/>
  <c r="G26" i="1" s="1"/>
  <c r="L12" i="191"/>
  <c r="E26" i="1" s="1"/>
  <c r="K12" i="191"/>
  <c r="D26" i="1" s="1"/>
  <c r="N16" i="190"/>
  <c r="G16" i="1" s="1"/>
  <c r="L16" i="190"/>
  <c r="E16" i="1" s="1"/>
  <c r="K16" i="190"/>
  <c r="D16" i="1" s="1"/>
  <c r="N27" i="189"/>
  <c r="G13" i="1" s="1"/>
  <c r="L27" i="189"/>
  <c r="E13" i="1" s="1"/>
  <c r="K27" i="189"/>
  <c r="D13" i="1" s="1"/>
  <c r="N18" i="188"/>
  <c r="G23" i="1" s="1"/>
  <c r="L18" i="188"/>
  <c r="K18" i="188"/>
  <c r="D23" i="1" s="1"/>
  <c r="F35" i="1" l="1"/>
  <c r="F39" i="1"/>
  <c r="F95" i="1"/>
  <c r="F29" i="1"/>
  <c r="O5" i="209"/>
  <c r="H57" i="1" s="1"/>
  <c r="F57" i="1"/>
  <c r="O12" i="217"/>
  <c r="H69" i="1" s="1"/>
  <c r="F69" i="1"/>
  <c r="O63" i="178"/>
  <c r="H141" i="1" s="1"/>
  <c r="F141" i="1"/>
  <c r="M7" i="200"/>
  <c r="O7" i="200" s="1"/>
  <c r="H42" i="1" s="1"/>
  <c r="O72" i="171"/>
  <c r="H131" i="1" s="1"/>
  <c r="F131" i="1"/>
  <c r="O6" i="214"/>
  <c r="H87" i="1" s="1"/>
  <c r="F87" i="1"/>
  <c r="O5" i="208"/>
  <c r="H43" i="1" s="1"/>
  <c r="F43" i="1"/>
  <c r="O9" i="204"/>
  <c r="H31" i="1" s="1"/>
  <c r="F31" i="1"/>
  <c r="O17" i="207"/>
  <c r="H20" i="1" s="1"/>
  <c r="F20" i="1"/>
  <c r="M63" i="159"/>
  <c r="O63" i="159" s="1"/>
  <c r="H91" i="1" s="1"/>
  <c r="E42" i="1"/>
  <c r="M19" i="192"/>
  <c r="F18" i="1" s="1"/>
  <c r="M15" i="194"/>
  <c r="M24" i="193"/>
  <c r="O24" i="193" s="1"/>
  <c r="H21" i="1" s="1"/>
  <c r="E91" i="1"/>
  <c r="M16" i="138"/>
  <c r="M33" i="199"/>
  <c r="F129" i="1" s="1"/>
  <c r="M18" i="188"/>
  <c r="E23" i="1"/>
  <c r="E21" i="1"/>
  <c r="E18" i="1"/>
  <c r="M13" i="166"/>
  <c r="M5" i="201"/>
  <c r="M11" i="198"/>
  <c r="M12" i="197"/>
  <c r="M4" i="196"/>
  <c r="M26" i="195"/>
  <c r="M12" i="191"/>
  <c r="M16" i="190"/>
  <c r="M27" i="189"/>
  <c r="O15" i="194" l="1"/>
  <c r="H24" i="1" s="1"/>
  <c r="F24" i="1"/>
  <c r="O4" i="196"/>
  <c r="H120" i="1" s="1"/>
  <c r="F120" i="1"/>
  <c r="F42" i="1"/>
  <c r="F21" i="1"/>
  <c r="F91" i="1"/>
  <c r="O19" i="192"/>
  <c r="H18" i="1" s="1"/>
  <c r="O33" i="199"/>
  <c r="H129" i="1" s="1"/>
  <c r="O16" i="190"/>
  <c r="H16" i="1" s="1"/>
  <c r="F16" i="1"/>
  <c r="O5" i="201"/>
  <c r="H47" i="1" s="1"/>
  <c r="F47" i="1"/>
  <c r="O11" i="198"/>
  <c r="H130" i="1" s="1"/>
  <c r="F130" i="1"/>
  <c r="O27" i="189"/>
  <c r="H13" i="1" s="1"/>
  <c r="F13" i="1"/>
  <c r="O12" i="191"/>
  <c r="H26" i="1" s="1"/>
  <c r="F26" i="1"/>
  <c r="O13" i="166"/>
  <c r="H137" i="1" s="1"/>
  <c r="F137" i="1"/>
  <c r="O16" i="138"/>
  <c r="H139" i="1" s="1"/>
  <c r="F139" i="1"/>
  <c r="O12" i="197"/>
  <c r="H105" i="1" s="1"/>
  <c r="F105" i="1"/>
  <c r="O18" i="188"/>
  <c r="H23" i="1" s="1"/>
  <c r="F23" i="1"/>
  <c r="O26" i="195"/>
  <c r="H103" i="1" s="1"/>
  <c r="F103" i="1"/>
  <c r="N52" i="159"/>
  <c r="G128" i="1" s="1"/>
  <c r="L52" i="159"/>
  <c r="E128" i="1" s="1"/>
  <c r="K52" i="159"/>
  <c r="D128" i="1" s="1"/>
  <c r="N5" i="186"/>
  <c r="G93" i="1" s="1"/>
  <c r="L5" i="186"/>
  <c r="E93" i="1" s="1"/>
  <c r="K5" i="186"/>
  <c r="D93" i="1" s="1"/>
  <c r="N9" i="185"/>
  <c r="G68" i="1" s="1"/>
  <c r="L9" i="185"/>
  <c r="E68" i="1" s="1"/>
  <c r="K9" i="185"/>
  <c r="D68" i="1" s="1"/>
  <c r="N10" i="184"/>
  <c r="G109" i="1" s="1"/>
  <c r="L10" i="184"/>
  <c r="K10" i="184"/>
  <c r="D109" i="1" s="1"/>
  <c r="N61" i="182"/>
  <c r="G102" i="1" s="1"/>
  <c r="L61" i="182"/>
  <c r="E102" i="1" s="1"/>
  <c r="K61" i="182"/>
  <c r="D102" i="1" s="1"/>
  <c r="N54" i="183"/>
  <c r="G8" i="1" s="1"/>
  <c r="L54" i="183"/>
  <c r="K54" i="183"/>
  <c r="D8" i="1" s="1"/>
  <c r="N26" i="182"/>
  <c r="G10" i="1" s="1"/>
  <c r="L26" i="182"/>
  <c r="E10" i="1" s="1"/>
  <c r="K26" i="182"/>
  <c r="D10" i="1" s="1"/>
  <c r="N21" i="181"/>
  <c r="G15" i="1" s="1"/>
  <c r="L21" i="181"/>
  <c r="K21" i="181"/>
  <c r="D15" i="1" s="1"/>
  <c r="N13" i="180"/>
  <c r="G25" i="1" s="1"/>
  <c r="L13" i="180"/>
  <c r="E25" i="1" s="1"/>
  <c r="K13" i="180"/>
  <c r="D25" i="1" s="1"/>
  <c r="G27" i="1"/>
  <c r="E27" i="1"/>
  <c r="D27" i="1"/>
  <c r="N5" i="139"/>
  <c r="L5" i="139"/>
  <c r="K5" i="139"/>
  <c r="N54" i="178"/>
  <c r="G7" i="1" s="1"/>
  <c r="L54" i="178"/>
  <c r="E7" i="1" s="1"/>
  <c r="K54" i="178"/>
  <c r="D7" i="1" s="1"/>
  <c r="M21" i="181" l="1"/>
  <c r="O21" i="181" s="1"/>
  <c r="H15" i="1" s="1"/>
  <c r="M10" i="184"/>
  <c r="E109" i="1"/>
  <c r="M5" i="186"/>
  <c r="M54" i="183"/>
  <c r="O54" i="183" s="1"/>
  <c r="H8" i="1" s="1"/>
  <c r="M26" i="182"/>
  <c r="E8" i="1"/>
  <c r="E15" i="1"/>
  <c r="M52" i="159"/>
  <c r="M9" i="185"/>
  <c r="M61" i="182"/>
  <c r="M13" i="180"/>
  <c r="M9" i="179"/>
  <c r="M54" i="178"/>
  <c r="F7" i="1" s="1"/>
  <c r="F15" i="1" l="1"/>
  <c r="O10" i="184"/>
  <c r="H109" i="1" s="1"/>
  <c r="F109" i="1"/>
  <c r="O5" i="186"/>
  <c r="H93" i="1" s="1"/>
  <c r="F93" i="1"/>
  <c r="O9" i="185"/>
  <c r="H68" i="1" s="1"/>
  <c r="F68" i="1"/>
  <c r="F8" i="1"/>
  <c r="O26" i="182"/>
  <c r="H10" i="1" s="1"/>
  <c r="F10" i="1"/>
  <c r="O61" i="182"/>
  <c r="H102" i="1" s="1"/>
  <c r="F102" i="1"/>
  <c r="O52" i="159"/>
  <c r="H128" i="1" s="1"/>
  <c r="F128" i="1"/>
  <c r="O9" i="179"/>
  <c r="H27" i="1" s="1"/>
  <c r="F27" i="1"/>
  <c r="O13" i="180"/>
  <c r="H25" i="1" s="1"/>
  <c r="F25" i="1"/>
  <c r="O54" i="178"/>
  <c r="H7" i="1" s="1"/>
  <c r="N58" i="171"/>
  <c r="G6" i="1" s="1"/>
  <c r="L58" i="171"/>
  <c r="E6" i="1" s="1"/>
  <c r="K58" i="171"/>
  <c r="D6" i="1" s="1"/>
  <c r="N48" i="170"/>
  <c r="G9" i="1" s="1"/>
  <c r="L48" i="170"/>
  <c r="E9" i="1" s="1"/>
  <c r="K48" i="170"/>
  <c r="D9" i="1" s="1"/>
  <c r="N4" i="166"/>
  <c r="G50" i="1" s="1"/>
  <c r="L4" i="166"/>
  <c r="E50" i="1" s="1"/>
  <c r="K4" i="166"/>
  <c r="D50" i="1" s="1"/>
  <c r="N5" i="159"/>
  <c r="G46" i="1" s="1"/>
  <c r="L5" i="159"/>
  <c r="E46" i="1" s="1"/>
  <c r="K5" i="159"/>
  <c r="D46" i="1" s="1"/>
  <c r="M48" i="170" l="1"/>
  <c r="F9" i="1" s="1"/>
  <c r="M58" i="171"/>
  <c r="F6" i="1" s="1"/>
  <c r="M4" i="166"/>
  <c r="F50" i="1" s="1"/>
  <c r="M5" i="159"/>
  <c r="F46" i="1" s="1"/>
  <c r="O48" i="170" l="1"/>
  <c r="H9" i="1" s="1"/>
  <c r="O58" i="171"/>
  <c r="H6" i="1" s="1"/>
  <c r="O5" i="159"/>
  <c r="H46" i="1" s="1"/>
  <c r="O4" i="166"/>
  <c r="H50" i="1" s="1"/>
  <c r="N27" i="149"/>
  <c r="G11" i="1" s="1"/>
  <c r="L27" i="149"/>
  <c r="E11" i="1" s="1"/>
  <c r="K27" i="149"/>
  <c r="D11" i="1" s="1"/>
  <c r="M27" i="149" l="1"/>
  <c r="F11" i="1" s="1"/>
  <c r="O27" i="149" l="1"/>
  <c r="H11" i="1" s="1"/>
  <c r="N37" i="146" l="1"/>
  <c r="G12" i="1" s="1"/>
  <c r="L37" i="146"/>
  <c r="E12" i="1" s="1"/>
  <c r="K37" i="146"/>
  <c r="D12" i="1" s="1"/>
  <c r="N23" i="141"/>
  <c r="G22" i="1" s="1"/>
  <c r="L23" i="141"/>
  <c r="E22" i="1" s="1"/>
  <c r="K23" i="141"/>
  <c r="D22" i="1" s="1"/>
  <c r="N7" i="138"/>
  <c r="G37" i="1" s="1"/>
  <c r="L7" i="138"/>
  <c r="E37" i="1" s="1"/>
  <c r="K7" i="138"/>
  <c r="D37" i="1" s="1"/>
  <c r="N17" i="136"/>
  <c r="G66" i="1" s="1"/>
  <c r="L17" i="136"/>
  <c r="E66" i="1" s="1"/>
  <c r="K17" i="136"/>
  <c r="D66" i="1" s="1"/>
  <c r="M17" i="136" l="1"/>
  <c r="G55" i="1"/>
  <c r="D55" i="1"/>
  <c r="E55" i="1"/>
  <c r="M37" i="146"/>
  <c r="M5" i="139"/>
  <c r="F55" i="1" s="1"/>
  <c r="M23" i="141"/>
  <c r="F22" i="1" s="1"/>
  <c r="M7" i="138"/>
  <c r="F37" i="1" s="1"/>
  <c r="O17" i="136" l="1"/>
  <c r="H66" i="1" s="1"/>
  <c r="F66" i="1"/>
  <c r="O37" i="146"/>
  <c r="H12" i="1" s="1"/>
  <c r="F12" i="1"/>
  <c r="O23" i="141"/>
  <c r="H22" i="1" s="1"/>
  <c r="O7" i="138"/>
  <c r="H37" i="1" s="1"/>
  <c r="O5" i="139"/>
  <c r="N29" i="131"/>
  <c r="G14" i="1" s="1"/>
  <c r="L29" i="131"/>
  <c r="E14" i="1" s="1"/>
  <c r="K29" i="131"/>
  <c r="D14" i="1" s="1"/>
  <c r="H55" i="1" l="1"/>
  <c r="M29" i="131"/>
  <c r="F14" i="1" s="1"/>
  <c r="O29" i="131" l="1"/>
  <c r="H14" i="1" s="1"/>
</calcChain>
</file>

<file path=xl/sharedStrings.xml><?xml version="1.0" encoding="utf-8"?>
<sst xmlns="http://schemas.openxmlformats.org/spreadsheetml/2006/main" count="4890" uniqueCount="140">
  <si>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</si>
  <si>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</si>
  <si>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</si>
  <si>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</si>
  <si>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</si>
  <si>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</si>
  <si>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</si>
  <si>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</si>
  <si>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</si>
  <si>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</si>
  <si>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</si>
  <si>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</si>
  <si>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</si>
  <si>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</si>
  <si>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</si>
  <si>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</si>
  <si>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</si>
  <si>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</si>
  <si>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</si>
  <si>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</si>
  <si>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</si>
  <si>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Lt</t>
  </si>
  <si>
    <t>Outlaw Lite</t>
  </si>
  <si>
    <t xml:space="preserve"> </t>
  </si>
  <si>
    <t>ABRA OUTLAW HEAVY RANKING 2022</t>
  </si>
  <si>
    <t>ABRA OUTLAW LITE RANKING 2022</t>
  </si>
  <si>
    <t>Outlaw Heavy</t>
  </si>
  <si>
    <t xml:space="preserve">Outlaw Hvy </t>
  </si>
  <si>
    <t>Kentucky</t>
  </si>
  <si>
    <t>Jud Denniston</t>
  </si>
  <si>
    <t>Bill Smith</t>
  </si>
  <si>
    <t>Brandon Eversole</t>
  </si>
  <si>
    <t>Jeromy Viands</t>
  </si>
  <si>
    <t>Mike Gross</t>
  </si>
  <si>
    <t>Steve DuVall</t>
  </si>
  <si>
    <t>Nancy Eversole</t>
  </si>
  <si>
    <t>Chris Bradley</t>
  </si>
  <si>
    <t>Foster Arvin</t>
  </si>
  <si>
    <t>Jody Campbell</t>
  </si>
  <si>
    <t>Chris Helton</t>
  </si>
  <si>
    <t>Jackson, KY</t>
  </si>
  <si>
    <t>Jarrod Morgan</t>
  </si>
  <si>
    <t>Somerset, KY</t>
  </si>
  <si>
    <t>Matthew Strong</t>
  </si>
  <si>
    <t>Jeff Davis</t>
  </si>
  <si>
    <t>Kenny Huth</t>
  </si>
  <si>
    <t>Marvin Batliner</t>
  </si>
  <si>
    <t>Jeff Lewis</t>
  </si>
  <si>
    <t>ABRA UNLIMITED RANKING 2022</t>
  </si>
  <si>
    <t>Unlimited</t>
  </si>
  <si>
    <t xml:space="preserve">Unlimited </t>
  </si>
  <si>
    <t>Darrell  Moore</t>
  </si>
  <si>
    <t>Emory Viands</t>
  </si>
  <si>
    <t>Mike Moore</t>
  </si>
  <si>
    <t>ABRA FACTORY RANKING 2022</t>
  </si>
  <si>
    <t xml:space="preserve">Factory </t>
  </si>
  <si>
    <t>Wilmore,KY</t>
  </si>
  <si>
    <t>Ann Tucker</t>
  </si>
  <si>
    <t>David McGeorge</t>
  </si>
  <si>
    <t>Jon McGeorge</t>
  </si>
  <si>
    <t>John Plummer</t>
  </si>
  <si>
    <t>David Buckley</t>
  </si>
  <si>
    <t>Greg Smetanko</t>
  </si>
  <si>
    <t>Joe Jarrell</t>
  </si>
  <si>
    <t>Tao Irtz</t>
  </si>
  <si>
    <t>Thomas Murrell</t>
  </si>
  <si>
    <t>Michael Blackard</t>
  </si>
  <si>
    <t>Factory</t>
  </si>
  <si>
    <t>Max Dixon</t>
  </si>
  <si>
    <t>Steve Gillam</t>
  </si>
  <si>
    <t>Steve Duvall</t>
  </si>
  <si>
    <t>Jon Landsaw</t>
  </si>
  <si>
    <t>Scott Spencer</t>
  </si>
  <si>
    <t>Mt. Sterling, KY</t>
  </si>
  <si>
    <t>H.I. Stroh</t>
  </si>
  <si>
    <t>Bob Huth</t>
  </si>
  <si>
    <t>Wallace Smallwood</t>
  </si>
  <si>
    <t>Cecil Combs</t>
  </si>
  <si>
    <t>Shane Hatfield</t>
  </si>
  <si>
    <t>Dale Bishop</t>
  </si>
  <si>
    <t>Houston Lacy</t>
  </si>
  <si>
    <t>Connall Rowe</t>
  </si>
  <si>
    <t>Dean Dixon</t>
  </si>
  <si>
    <t>Donny Melson</t>
  </si>
  <si>
    <t>Darrell Moore</t>
  </si>
  <si>
    <t>Wade Moore</t>
  </si>
  <si>
    <t>Somerset KY</t>
  </si>
  <si>
    <t xml:space="preserve">Jeff Lewis </t>
  </si>
  <si>
    <t>Donnie Melson</t>
  </si>
  <si>
    <t>Cody Hatfield</t>
  </si>
  <si>
    <t xml:space="preserve">Joey Patton </t>
  </si>
  <si>
    <t xml:space="preserve">Lee Barker </t>
  </si>
  <si>
    <t>Bill Poor</t>
  </si>
  <si>
    <t>Doug Depweg</t>
  </si>
  <si>
    <t>Rick Edington</t>
  </si>
  <si>
    <t>Ricky Edington</t>
  </si>
  <si>
    <t>Ethan Pennington</t>
  </si>
  <si>
    <t>Claude Pennington</t>
  </si>
  <si>
    <t>Steve Pennington</t>
  </si>
  <si>
    <t>Michael Wilson</t>
  </si>
  <si>
    <t>New Haven, KY</t>
  </si>
  <si>
    <t>Dan P</t>
  </si>
  <si>
    <t>Rick Hahn</t>
  </si>
  <si>
    <t>Jill Ashlock</t>
  </si>
  <si>
    <t>Kyle Ashlock</t>
  </si>
  <si>
    <t>Joey Kimbrell</t>
  </si>
  <si>
    <t>Randy Kimbrell</t>
  </si>
  <si>
    <t>Taylor Doutlett</t>
  </si>
  <si>
    <t>David Comenzind</t>
  </si>
  <si>
    <t>Chris Boone</t>
  </si>
  <si>
    <t>Leroy Bonne</t>
  </si>
  <si>
    <t>Leroy Boone</t>
  </si>
  <si>
    <t>Josh McGeorge</t>
  </si>
  <si>
    <t>Lee Barker</t>
  </si>
  <si>
    <t>Joey Patton</t>
  </si>
  <si>
    <t>Jeff Riester</t>
  </si>
  <si>
    <t>Colton Wall</t>
  </si>
  <si>
    <t>David Mcgeorge</t>
  </si>
  <si>
    <t>Jon Mcgeorge</t>
  </si>
  <si>
    <t>Mnt Sterling</t>
  </si>
  <si>
    <t>Ben Johnson</t>
  </si>
  <si>
    <t>Tyson Gross</t>
  </si>
  <si>
    <t>Bret Cavins</t>
  </si>
  <si>
    <t>Tanner Lawson</t>
  </si>
  <si>
    <t>Jeff Reister</t>
  </si>
  <si>
    <t>Keith Northcut</t>
  </si>
  <si>
    <t>Keith Northcutt</t>
  </si>
  <si>
    <t>Tom Tignor</t>
  </si>
  <si>
    <t>Matthew Tignor</t>
  </si>
  <si>
    <t>Chuck Miller</t>
  </si>
  <si>
    <t>Charles Miller</t>
  </si>
  <si>
    <t>Steve Gilliam</t>
  </si>
  <si>
    <t>H.I. Stroth</t>
  </si>
  <si>
    <t>Lonnie Staton</t>
  </si>
  <si>
    <t>Joe Wells</t>
  </si>
  <si>
    <t>H. Stroth</t>
  </si>
  <si>
    <t>Lonnie Staten</t>
  </si>
  <si>
    <t>joey patton</t>
  </si>
  <si>
    <t>Brad Patton</t>
  </si>
  <si>
    <t>Adam Plummer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</si>
</sst>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 shrinkToFit="1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1" applyFont="1" applyFill="1" applyBorder="1" applyAlignment="1" applyProtection="1">
      <alignment horizontal="center"/>
      <protection locked="0"/>
    </xf>
    <xf numFmtId="1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10" fillId="0" borderId="0" xfId="0" applyFont="1"/>
    <xf numFmtId="0" fontId="1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wrapText="1" shrinkToFit="1"/>
    </xf>
    <xf numFmtId="1" fontId="4" fillId="2" borderId="0" xfId="0" applyNumberFormat="1" applyFont="1" applyFill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0" applyFont="1"/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3" borderId="0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2" xfId="0" applyNumberFormat="1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9" fillId="3" borderId="0" xfId="1" applyFont="1" applyFill="1" applyAlignment="1">
      <alignment horizontal="center"/>
    </xf>
    <xf numFmtId="1" fontId="0" fillId="0" borderId="0" xfId="0" applyNumberFormat="1"/>
    <xf numFmtId="49" fontId="12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433"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46"/>
  <sheetViews>
    <sheetView tabSelected="1" topLeftCell="A114" zoomScale="85" zoomScaleNormal="85" workbookViewId="0">
      <selection activeCell="L131" sqref="L131"/>
    </sheetView>
  </sheetViews>
  <sheetFormatPr defaultColWidth="9.21875" defaultRowHeight="13.8" x14ac:dyDescent="0.25"/>
  <cols>
    <col min="1" max="1" width="9.21875" style="25"/>
    <col min="2" max="2" width="17.21875" style="25" customWidth="1"/>
    <col min="3" max="3" width="19.77734375" style="25" customWidth="1"/>
    <col min="4" max="4" width="15.77734375" style="25" bestFit="1" customWidth="1"/>
    <col min="5" max="5" width="16.21875" style="25" bestFit="1" customWidth="1"/>
    <col min="6" max="6" width="9.21875" style="26"/>
    <col min="7" max="7" width="9.21875" style="27"/>
    <col min="8" max="8" width="16.21875" style="26" bestFit="1" customWidth="1"/>
    <col min="9" max="16384" width="9.21875" style="22"/>
  </cols>
  <sheetData>
    <row r="1" spans="1:8" x14ac:dyDescent="0.25">
      <c r="A1" s="20" t="s">
        <v>23</v>
      </c>
      <c r="B1" s="20"/>
      <c r="C1" s="20"/>
      <c r="D1" s="20"/>
      <c r="E1" s="20"/>
      <c r="F1" s="21"/>
      <c r="G1" s="56"/>
      <c r="H1" s="21"/>
    </row>
    <row r="2" spans="1:8" ht="28.2" x14ac:dyDescent="0.5">
      <c r="A2" s="20"/>
      <c r="B2" s="20"/>
      <c r="C2" s="39" t="s">
        <v>24</v>
      </c>
      <c r="D2" s="20"/>
      <c r="E2" s="20"/>
      <c r="F2" s="21"/>
      <c r="G2" s="56"/>
      <c r="H2" s="21"/>
    </row>
    <row r="3" spans="1:8" ht="17.399999999999999" x14ac:dyDescent="0.3">
      <c r="A3" s="20"/>
      <c r="B3" s="20"/>
      <c r="C3" s="20"/>
      <c r="D3" s="24" t="s">
        <v>28</v>
      </c>
      <c r="E3" s="20"/>
      <c r="F3" s="21"/>
      <c r="G3" s="56"/>
      <c r="H3" s="21"/>
    </row>
    <row r="4" spans="1:8" x14ac:dyDescent="0.25">
      <c r="A4" s="20"/>
      <c r="B4" s="20"/>
      <c r="C4" s="20"/>
      <c r="D4" s="20"/>
      <c r="E4" s="20"/>
      <c r="F4" s="21"/>
      <c r="G4" s="56"/>
      <c r="H4" s="21"/>
    </row>
    <row r="5" spans="1:8" ht="12" customHeight="1" x14ac:dyDescent="0.25">
      <c r="A5" s="46" t="s">
        <v>0</v>
      </c>
      <c r="B5" s="46" t="s">
        <v>1</v>
      </c>
      <c r="C5" s="25" t="s">
        <v>2</v>
      </c>
      <c r="D5" s="25" t="s">
        <v>19</v>
      </c>
      <c r="E5" s="25" t="s">
        <v>16</v>
      </c>
      <c r="F5" s="26" t="s">
        <v>17</v>
      </c>
      <c r="G5" s="27" t="s">
        <v>14</v>
      </c>
      <c r="H5" s="26" t="s">
        <v>18</v>
      </c>
    </row>
    <row r="6" spans="1:8" x14ac:dyDescent="0.25">
      <c r="A6" s="46">
        <v>1</v>
      </c>
      <c r="B6" s="46" t="s">
        <v>26</v>
      </c>
      <c r="C6" s="28" t="s">
        <v>29</v>
      </c>
      <c r="D6" s="27">
        <f>SUM('Jud Denniston'!K58)</f>
        <v>232</v>
      </c>
      <c r="E6" s="27">
        <f>SUM('Jud Denniston'!L58)</f>
        <v>45727.038199999981</v>
      </c>
      <c r="F6" s="26">
        <f>SUM('Jud Denniston'!M58)</f>
        <v>197.09930258620682</v>
      </c>
      <c r="G6" s="27">
        <f>SUM('Jud Denniston'!N58)</f>
        <v>355</v>
      </c>
      <c r="H6" s="26">
        <f>SUM('Jud Denniston'!O58)</f>
        <v>552.09930258620682</v>
      </c>
    </row>
    <row r="7" spans="1:8" x14ac:dyDescent="0.25">
      <c r="A7" s="46">
        <v>2</v>
      </c>
      <c r="B7" s="46" t="s">
        <v>26</v>
      </c>
      <c r="C7" s="28" t="s">
        <v>33</v>
      </c>
      <c r="D7" s="27">
        <f>SUM('Mike Gross'!K54)</f>
        <v>214</v>
      </c>
      <c r="E7" s="27">
        <f>SUM('Mike Gross'!L54)</f>
        <v>42101.02959999998</v>
      </c>
      <c r="F7" s="26">
        <f>SUM('Mike Gross'!M54)</f>
        <v>196.73378317756999</v>
      </c>
      <c r="G7" s="27">
        <f>SUM('Mike Gross'!N54)</f>
        <v>234</v>
      </c>
      <c r="H7" s="26">
        <f>SUM('Mike Gross'!O54)</f>
        <v>430.73378317756999</v>
      </c>
    </row>
    <row r="8" spans="1:8" x14ac:dyDescent="0.25">
      <c r="A8" s="46">
        <v>3</v>
      </c>
      <c r="B8" s="46" t="s">
        <v>26</v>
      </c>
      <c r="C8" s="28" t="s">
        <v>47</v>
      </c>
      <c r="D8" s="27">
        <f>SUM('Jeff Lewis'!K54)</f>
        <v>216</v>
      </c>
      <c r="E8" s="27">
        <f>SUM('Jeff Lewis'!L54)</f>
        <v>42326.026199999993</v>
      </c>
      <c r="F8" s="26">
        <f>SUM('Jeff Lewis'!M54)</f>
        <v>195.95382499999997</v>
      </c>
      <c r="G8" s="27">
        <f>SUM('Jeff Lewis'!N54)</f>
        <v>195</v>
      </c>
      <c r="H8" s="26">
        <f>SUM('Jeff Lewis'!O54)</f>
        <v>390.95382499999994</v>
      </c>
    </row>
    <row r="9" spans="1:8" x14ac:dyDescent="0.25">
      <c r="A9" s="46">
        <v>4</v>
      </c>
      <c r="B9" s="46" t="s">
        <v>26</v>
      </c>
      <c r="C9" s="28" t="s">
        <v>34</v>
      </c>
      <c r="D9" s="27">
        <f>SUM('Steve DuVall'!K48)</f>
        <v>190</v>
      </c>
      <c r="E9" s="27">
        <f>SUM('Steve DuVall'!L48)</f>
        <v>37300.218099999991</v>
      </c>
      <c r="F9" s="26">
        <f>SUM('Steve DuVall'!M48)</f>
        <v>196.31693736842101</v>
      </c>
      <c r="G9" s="27">
        <f>SUM('Steve DuVall'!N48)</f>
        <v>177</v>
      </c>
      <c r="H9" s="26">
        <f>SUM('Steve DuVall'!O48)</f>
        <v>373.31693736842101</v>
      </c>
    </row>
    <row r="10" spans="1:8" x14ac:dyDescent="0.25">
      <c r="A10" s="46">
        <v>5</v>
      </c>
      <c r="B10" s="46" t="s">
        <v>26</v>
      </c>
      <c r="C10" s="28" t="s">
        <v>46</v>
      </c>
      <c r="D10" s="27">
        <f>SUM('Marvin Batliner'!K26)</f>
        <v>102</v>
      </c>
      <c r="E10" s="27">
        <f>SUM('Marvin Batliner'!L26)</f>
        <v>20094.007000000001</v>
      </c>
      <c r="F10" s="26">
        <f>SUM('Marvin Batliner'!M26)</f>
        <v>197.00006862745099</v>
      </c>
      <c r="G10" s="27">
        <f>SUM('Marvin Batliner'!N26)</f>
        <v>117</v>
      </c>
      <c r="H10" s="26">
        <f>SUM('Marvin Batliner'!O26)</f>
        <v>314.00006862745101</v>
      </c>
    </row>
    <row r="11" spans="1:8" x14ac:dyDescent="0.25">
      <c r="A11" s="46">
        <v>6</v>
      </c>
      <c r="B11" s="46" t="s">
        <v>26</v>
      </c>
      <c r="C11" s="28" t="s">
        <v>32</v>
      </c>
      <c r="D11" s="27">
        <f>SUM('Jeromy Viands'!K27)</f>
        <v>100</v>
      </c>
      <c r="E11" s="27">
        <f>SUM('Jeromy Viands'!L27)</f>
        <v>19667.008300000001</v>
      </c>
      <c r="F11" s="26">
        <f>SUM('Jeromy Viands'!M27)</f>
        <v>196.67008300000001</v>
      </c>
      <c r="G11" s="27">
        <f>SUM('Jeromy Viands'!N27)</f>
        <v>108</v>
      </c>
      <c r="H11" s="26">
        <f>SUM('Jeromy Viands'!O27)</f>
        <v>304.67008299999998</v>
      </c>
    </row>
    <row r="12" spans="1:8" x14ac:dyDescent="0.25">
      <c r="A12" s="46">
        <v>7</v>
      </c>
      <c r="B12" s="46" t="s">
        <v>26</v>
      </c>
      <c r="C12" s="28" t="s">
        <v>37</v>
      </c>
      <c r="D12" s="27">
        <f>SUM('Foster Arvin'!K37)</f>
        <v>144</v>
      </c>
      <c r="E12" s="27">
        <f>SUM('Foster Arvin'!L37)</f>
        <v>28094.007000000001</v>
      </c>
      <c r="F12" s="26">
        <f>SUM('Foster Arvin'!M37)</f>
        <v>195.09727083333334</v>
      </c>
      <c r="G12" s="27">
        <f>SUM('Foster Arvin'!N37)</f>
        <v>101</v>
      </c>
      <c r="H12" s="26">
        <f>SUM('Foster Arvin'!O37)</f>
        <v>296.09727083333337</v>
      </c>
    </row>
    <row r="13" spans="1:8" x14ac:dyDescent="0.25">
      <c r="A13" s="46">
        <v>8</v>
      </c>
      <c r="B13" s="46" t="s">
        <v>26</v>
      </c>
      <c r="C13" s="28" t="s">
        <v>58</v>
      </c>
      <c r="D13" s="27">
        <f>SUM('David McGeorge'!K27)</f>
        <v>104</v>
      </c>
      <c r="E13" s="27">
        <f>SUM('David McGeorge'!L27)</f>
        <v>20318.007000000001</v>
      </c>
      <c r="F13" s="26">
        <f>SUM('David McGeorge'!M27)</f>
        <v>195.36545192307693</v>
      </c>
      <c r="G13" s="27">
        <f>SUM('David McGeorge'!N27)</f>
        <v>85</v>
      </c>
      <c r="H13" s="26">
        <f>SUM('David McGeorge'!O27)</f>
        <v>280.36545192307693</v>
      </c>
    </row>
    <row r="14" spans="1:8" x14ac:dyDescent="0.25">
      <c r="A14" s="46">
        <v>9</v>
      </c>
      <c r="B14" s="46" t="s">
        <v>26</v>
      </c>
      <c r="C14" s="28" t="s">
        <v>30</v>
      </c>
      <c r="D14" s="27">
        <f>SUM('Bill Smith'!K29)</f>
        <v>108</v>
      </c>
      <c r="E14" s="27">
        <f>SUM('Bill Smith'!L29)</f>
        <v>20572.006000000001</v>
      </c>
      <c r="F14" s="26">
        <f>SUM('Bill Smith'!M29)</f>
        <v>190.48153703703704</v>
      </c>
      <c r="G14" s="27">
        <f>SUM('Bill Smith'!N29)</f>
        <v>85</v>
      </c>
      <c r="H14" s="26">
        <f>SUM('Bill Smith'!O29)</f>
        <v>275.48153703703701</v>
      </c>
    </row>
    <row r="15" spans="1:8" x14ac:dyDescent="0.25">
      <c r="A15" s="46">
        <v>10</v>
      </c>
      <c r="B15" s="46" t="s">
        <v>26</v>
      </c>
      <c r="C15" s="61" t="s">
        <v>45</v>
      </c>
      <c r="D15" s="27">
        <f>SUM('Kenny Huth'!K21)</f>
        <v>78</v>
      </c>
      <c r="E15" s="27">
        <f>SUM('Kenny Huth'!L21)</f>
        <v>15326.010000000002</v>
      </c>
      <c r="F15" s="26">
        <f>SUM('Kenny Huth'!M21)</f>
        <v>196.48730769230772</v>
      </c>
      <c r="G15" s="27">
        <f>SUM('Kenny Huth'!N21)</f>
        <v>76</v>
      </c>
      <c r="H15" s="26">
        <f>SUM('Kenny Huth'!O21)</f>
        <v>272.4873076923077</v>
      </c>
    </row>
    <row r="16" spans="1:8" x14ac:dyDescent="0.25">
      <c r="A16" s="46">
        <v>11</v>
      </c>
      <c r="B16" s="46" t="s">
        <v>26</v>
      </c>
      <c r="C16" s="28" t="s">
        <v>59</v>
      </c>
      <c r="D16" s="27">
        <f>SUM('Jon McGeorge'!K16)</f>
        <v>60</v>
      </c>
      <c r="E16" s="27">
        <f>SUM('Jon McGeorge'!L16)</f>
        <v>11768.003000000001</v>
      </c>
      <c r="F16" s="26">
        <f>SUM('Jon McGeorge'!M16)</f>
        <v>196.13338333333334</v>
      </c>
      <c r="G16" s="27">
        <f>SUM('Jon McGeorge'!N16)</f>
        <v>60</v>
      </c>
      <c r="H16" s="26">
        <f>SUM('Jon McGeorge'!O16)</f>
        <v>256.13338333333331</v>
      </c>
    </row>
    <row r="17" spans="1:8 16384:16384" x14ac:dyDescent="0.25">
      <c r="A17" s="46">
        <v>12</v>
      </c>
      <c r="B17" s="46" t="s">
        <v>26</v>
      </c>
      <c r="C17" s="28" t="s">
        <v>121</v>
      </c>
      <c r="D17" s="27">
        <f>SUM('Tyson Gross'!K17)</f>
        <v>62</v>
      </c>
      <c r="E17" s="27">
        <f>SUM('Tyson Gross'!L17)</f>
        <v>12192.005000000001</v>
      </c>
      <c r="F17" s="26">
        <f>SUM('Tyson Gross'!M17)</f>
        <v>196.64524193548388</v>
      </c>
      <c r="G17" s="27">
        <f>SUM('Tyson Gross'!N17)</f>
        <v>53</v>
      </c>
      <c r="H17" s="26">
        <f>SUM('Tyson Gross'!O17)</f>
        <v>249.64524193548388</v>
      </c>
    </row>
    <row r="18" spans="1:8 16384:16384" x14ac:dyDescent="0.25">
      <c r="A18" s="46">
        <v>13</v>
      </c>
      <c r="B18" s="46" t="s">
        <v>26</v>
      </c>
      <c r="C18" s="28" t="s">
        <v>61</v>
      </c>
      <c r="D18" s="27">
        <f>SUM('David Buckley'!K19)</f>
        <v>68</v>
      </c>
      <c r="E18" s="27">
        <f>SUM('David Buckley'!L19)</f>
        <v>13270.0023</v>
      </c>
      <c r="F18" s="26">
        <f>SUM('David Buckley'!M19)</f>
        <v>195.14709264705883</v>
      </c>
      <c r="G18" s="27">
        <f>SUM('David Buckley'!N19)</f>
        <v>52</v>
      </c>
      <c r="H18" s="26">
        <f>SUM('David Buckley'!O19)</f>
        <v>247.14709264705883</v>
      </c>
    </row>
    <row r="19" spans="1:8 16384:16384" x14ac:dyDescent="0.25">
      <c r="A19" s="46">
        <v>14</v>
      </c>
      <c r="B19" s="46" t="s">
        <v>26</v>
      </c>
      <c r="C19" s="28" t="s">
        <v>115</v>
      </c>
      <c r="D19" s="27">
        <f>SUM('Jeff Riester'!K8)</f>
        <v>24</v>
      </c>
      <c r="E19" s="27">
        <f>SUM('Jeff Riester'!L8)</f>
        <v>4749.0150000000003</v>
      </c>
      <c r="F19" s="26">
        <f>SUM('Jeff Riester'!M8)</f>
        <v>197.87562500000001</v>
      </c>
      <c r="G19" s="27">
        <f>SUM('Jeff Riester'!N8)</f>
        <v>49</v>
      </c>
      <c r="H19" s="26">
        <f>SUM('Jeff Riester'!O8)</f>
        <v>246.87562500000001</v>
      </c>
      <c r="XFD19" s="27"/>
    </row>
    <row r="20" spans="1:8 16384:16384" x14ac:dyDescent="0.25">
      <c r="A20" s="46">
        <v>15</v>
      </c>
      <c r="B20" s="46" t="s">
        <v>26</v>
      </c>
      <c r="C20" s="28" t="s">
        <v>77</v>
      </c>
      <c r="D20" s="27">
        <f>SUM('Cecil Combs'!K17)</f>
        <v>58</v>
      </c>
      <c r="E20" s="27">
        <f>SUM('Cecil Combs'!L17)</f>
        <v>11417.0033</v>
      </c>
      <c r="F20" s="26">
        <f>SUM('Cecil Combs'!M17)</f>
        <v>196.84488448275863</v>
      </c>
      <c r="G20" s="27">
        <f>SUM('Cecil Combs'!N17)</f>
        <v>48</v>
      </c>
      <c r="H20" s="26">
        <f>SUM('Cecil Combs'!O17)</f>
        <v>244.84488448275863</v>
      </c>
    </row>
    <row r="21" spans="1:8 16384:16384" x14ac:dyDescent="0.25">
      <c r="A21" s="46">
        <v>16</v>
      </c>
      <c r="B21" s="46" t="s">
        <v>26</v>
      </c>
      <c r="C21" s="28" t="s">
        <v>62</v>
      </c>
      <c r="D21" s="27">
        <f>SUM('Greg Smetanko'!K24)</f>
        <v>92</v>
      </c>
      <c r="E21" s="27">
        <f>SUM('Greg Smetanko'!L24)</f>
        <v>17693.002</v>
      </c>
      <c r="F21" s="26">
        <f>SUM('Greg Smetanko'!M24)</f>
        <v>192.31523913043478</v>
      </c>
      <c r="G21" s="27">
        <f>SUM('Greg Smetanko'!N24)</f>
        <v>50</v>
      </c>
      <c r="H21" s="26">
        <f>SUM('Greg Smetanko'!O24)</f>
        <v>242.31523913043478</v>
      </c>
      <c r="XFD21" s="27"/>
    </row>
    <row r="22" spans="1:8 16384:16384" x14ac:dyDescent="0.25">
      <c r="A22" s="46">
        <v>17</v>
      </c>
      <c r="B22" s="46" t="s">
        <v>26</v>
      </c>
      <c r="C22" s="28" t="s">
        <v>38</v>
      </c>
      <c r="D22" s="27">
        <f>SUM('Jody Campbell'!K23)</f>
        <v>86</v>
      </c>
      <c r="E22" s="27">
        <f>SUM('Jody Campbell'!L23)</f>
        <v>16596.001100000001</v>
      </c>
      <c r="F22" s="26">
        <f>SUM('Jody Campbell'!M23)</f>
        <v>192.97675697674421</v>
      </c>
      <c r="G22" s="27">
        <f>SUM('Jody Campbell'!N23)</f>
        <v>46</v>
      </c>
      <c r="H22" s="26">
        <f>SUM('Jody Campbell'!O23)</f>
        <v>238.97675697674421</v>
      </c>
      <c r="XFD22" s="27"/>
    </row>
    <row r="23" spans="1:8 16384:16384" x14ac:dyDescent="0.25">
      <c r="A23" s="46">
        <v>18</v>
      </c>
      <c r="B23" s="46" t="s">
        <v>26</v>
      </c>
      <c r="C23" s="28" t="s">
        <v>57</v>
      </c>
      <c r="D23" s="27">
        <f>SUM('Ann Tucker'!K18)</f>
        <v>66</v>
      </c>
      <c r="E23" s="27">
        <f>SUM('Ann Tucker'!L18)</f>
        <v>12727.003000000001</v>
      </c>
      <c r="F23" s="26">
        <f>SUM('Ann Tucker'!M18)</f>
        <v>192.83337878787879</v>
      </c>
      <c r="G23" s="27">
        <f>SUM('Ann Tucker'!N18)</f>
        <v>41</v>
      </c>
      <c r="H23" s="26">
        <f>SUM('Ann Tucker'!O18)</f>
        <v>233.83337878787879</v>
      </c>
      <c r="XFD23" s="27"/>
    </row>
    <row r="24" spans="1:8 16384:16384" x14ac:dyDescent="0.25">
      <c r="A24" s="46">
        <v>19</v>
      </c>
      <c r="B24" s="46" t="s">
        <v>26</v>
      </c>
      <c r="C24" s="28" t="s">
        <v>63</v>
      </c>
      <c r="D24" s="27">
        <f>SUM('Joe Jarrell'!K15)</f>
        <v>52</v>
      </c>
      <c r="E24" s="27">
        <f>SUM('Joe Jarrell'!L15)</f>
        <v>10088</v>
      </c>
      <c r="F24" s="26">
        <f>SUM('Joe Jarrell'!M15)</f>
        <v>194</v>
      </c>
      <c r="G24" s="27">
        <f>SUM('Joe Jarrell'!N15)</f>
        <v>37</v>
      </c>
      <c r="H24" s="26">
        <f>SUM('Joe Jarrell'!O15)</f>
        <v>231</v>
      </c>
      <c r="XFD24" s="27"/>
    </row>
    <row r="25" spans="1:8 16384:16384" x14ac:dyDescent="0.25">
      <c r="A25" s="46">
        <v>20</v>
      </c>
      <c r="B25" s="46" t="s">
        <v>26</v>
      </c>
      <c r="C25" s="28" t="s">
        <v>44</v>
      </c>
      <c r="D25" s="27">
        <f>SUM('Jeff Davis'!K13)</f>
        <v>44</v>
      </c>
      <c r="E25" s="27">
        <f>SUM('Jeff Davis'!L13)</f>
        <v>8570.0030000000006</v>
      </c>
      <c r="F25" s="26">
        <f>SUM('Jeff Davis'!M13)</f>
        <v>194.77279545454547</v>
      </c>
      <c r="G25" s="27">
        <f>SUM('Jeff Davis'!N13)</f>
        <v>36</v>
      </c>
      <c r="H25" s="26">
        <f>SUM('Jeff Davis'!O13)</f>
        <v>230.77279545454547</v>
      </c>
      <c r="XFD25" s="27"/>
    </row>
    <row r="26" spans="1:8 16384:16384" x14ac:dyDescent="0.25">
      <c r="A26" s="46">
        <v>21</v>
      </c>
      <c r="B26" s="46" t="s">
        <v>26</v>
      </c>
      <c r="C26" s="28" t="s">
        <v>60</v>
      </c>
      <c r="D26" s="27">
        <f>SUM('John Plummer'!K12)</f>
        <v>44</v>
      </c>
      <c r="E26" s="27">
        <f>SUM('John Plummer'!L12)</f>
        <v>8534</v>
      </c>
      <c r="F26" s="26">
        <f>SUM('John Plummer'!M12)</f>
        <v>193.95454545454547</v>
      </c>
      <c r="G26" s="27">
        <f>SUM('John Plummer'!N12)</f>
        <v>28</v>
      </c>
      <c r="H26" s="26">
        <f>SUM('John Plummer'!O12)</f>
        <v>221.95454545454547</v>
      </c>
      <c r="XFD26" s="27"/>
    </row>
    <row r="27" spans="1:8 16384:16384" x14ac:dyDescent="0.25">
      <c r="A27" s="46">
        <v>22</v>
      </c>
      <c r="B27" s="46" t="s">
        <v>26</v>
      </c>
      <c r="C27" s="28" t="s">
        <v>43</v>
      </c>
      <c r="D27" s="27">
        <f>SUM('Matthew Strong'!K9)</f>
        <v>24</v>
      </c>
      <c r="E27" s="27">
        <f>SUM('Matthew Strong'!L9)</f>
        <v>4689.0029999999997</v>
      </c>
      <c r="F27" s="26">
        <f>SUM('Matthew Strong'!M9)</f>
        <v>195.375125</v>
      </c>
      <c r="G27" s="27">
        <f>SUM('Matthew Strong'!N9)</f>
        <v>26</v>
      </c>
      <c r="H27" s="26">
        <f>SUM('Matthew Strong'!O9)</f>
        <v>221.375125</v>
      </c>
      <c r="XFD27" s="27"/>
    </row>
    <row r="28" spans="1:8 16384:16384" x14ac:dyDescent="0.25">
      <c r="A28" s="46">
        <v>23</v>
      </c>
      <c r="B28" s="46" t="s">
        <v>26</v>
      </c>
      <c r="C28" s="61" t="s">
        <v>113</v>
      </c>
      <c r="D28" s="27">
        <f>SUM('Lee Barker'!K27)</f>
        <v>34</v>
      </c>
      <c r="E28" s="27">
        <f>SUM('Lee Barker'!L27)</f>
        <v>6587</v>
      </c>
      <c r="F28" s="26">
        <f>SUM('Lee Barker'!M27)</f>
        <v>193.73529411764707</v>
      </c>
      <c r="G28" s="27">
        <f>SUM('Lee Barker'!N27)</f>
        <v>20</v>
      </c>
      <c r="H28" s="26">
        <f>SUM('Lee Barker'!O25)</f>
        <v>213.73529411764707</v>
      </c>
      <c r="XFD28" s="27"/>
    </row>
    <row r="29" spans="1:8 16384:16384" x14ac:dyDescent="0.25">
      <c r="A29" s="46">
        <v>24</v>
      </c>
      <c r="B29" s="46" t="s">
        <v>26</v>
      </c>
      <c r="C29" s="28" t="s">
        <v>83</v>
      </c>
      <c r="D29" s="27">
        <f>SUM('Donny Melson'!K11)</f>
        <v>32</v>
      </c>
      <c r="E29" s="27">
        <f>SUM('Donny Melson'!L11)</f>
        <v>6125.0010000000002</v>
      </c>
      <c r="F29" s="26">
        <f>SUM('Donny Melson'!M11)</f>
        <v>191.40628125000001</v>
      </c>
      <c r="G29" s="27">
        <f>SUM('Donny Melson'!N11)</f>
        <v>18</v>
      </c>
      <c r="H29" s="26">
        <f>SUM('Donny Melson'!O11)</f>
        <v>209.40628125000001</v>
      </c>
      <c r="XFD29" s="27"/>
    </row>
    <row r="30" spans="1:8 16384:16384" ht="11.55" customHeight="1" x14ac:dyDescent="0.25">
      <c r="A30" s="46">
        <v>25</v>
      </c>
      <c r="B30" s="46" t="s">
        <v>26</v>
      </c>
      <c r="C30" s="28" t="s">
        <v>112</v>
      </c>
      <c r="D30" s="27">
        <f>SUM('Josh McGeorge'!K8)</f>
        <v>22</v>
      </c>
      <c r="E30" s="27">
        <f>SUM('Josh McGeorge'!L8)</f>
        <v>4295.0010000000002</v>
      </c>
      <c r="F30" s="26">
        <f>SUM('Josh McGeorge'!M8)</f>
        <v>195.22731818181819</v>
      </c>
      <c r="G30" s="27">
        <f>SUM('Josh McGeorge'!N8)</f>
        <v>14</v>
      </c>
      <c r="H30" s="26">
        <f>SUM('Josh McGeorge'!O8)</f>
        <v>209.22731818181819</v>
      </c>
      <c r="XFD30" s="27"/>
    </row>
    <row r="31" spans="1:8 16384:16384" ht="13.2" customHeight="1" x14ac:dyDescent="0.25">
      <c r="A31" s="46">
        <v>26</v>
      </c>
      <c r="B31" s="46" t="s">
        <v>26</v>
      </c>
      <c r="C31" s="28" t="s">
        <v>74</v>
      </c>
      <c r="D31" s="27">
        <f>SUM('H.I. Stroh'!K9)</f>
        <v>26</v>
      </c>
      <c r="E31" s="27">
        <f>SUM('H.I. Stroh'!L9)</f>
        <v>4994</v>
      </c>
      <c r="F31" s="26">
        <f>SUM('H.I. Stroh'!M9)</f>
        <v>192.07692307692307</v>
      </c>
      <c r="G31" s="27">
        <f>SUM('H.I. Stroh'!N9)</f>
        <v>14</v>
      </c>
      <c r="H31" s="26">
        <f>SUM('H.I. Stroh'!O9)</f>
        <v>206.07692307692307</v>
      </c>
      <c r="XFD31" s="27"/>
    </row>
    <row r="32" spans="1:8 16384:16384" x14ac:dyDescent="0.25">
      <c r="A32" s="46">
        <v>27</v>
      </c>
      <c r="B32" s="46" t="s">
        <v>26</v>
      </c>
      <c r="C32" s="57" t="s">
        <v>133</v>
      </c>
      <c r="D32" s="27">
        <f>SUM('Lonnie Staton'!K9)</f>
        <v>28</v>
      </c>
      <c r="E32" s="27">
        <f>SUM('Lonnie Staton'!L9)</f>
        <v>5306</v>
      </c>
      <c r="F32" s="26">
        <f>SUM('Lonnie Staton'!M9)</f>
        <v>189.5</v>
      </c>
      <c r="G32" s="27">
        <f>SUM('Lonnie Staton'!N9)</f>
        <v>16</v>
      </c>
      <c r="H32" s="26">
        <f>SUM('Lonnie Staton'!O9)</f>
        <v>205.5</v>
      </c>
      <c r="XFD32" s="27"/>
    </row>
    <row r="33" spans="1:8 16384:16384" x14ac:dyDescent="0.25">
      <c r="A33" s="49"/>
      <c r="B33" s="49"/>
      <c r="C33" s="63"/>
      <c r="D33" s="44"/>
      <c r="E33" s="44"/>
      <c r="F33" s="45"/>
      <c r="G33" s="44"/>
      <c r="H33" s="45"/>
      <c r="XFD33" s="27"/>
    </row>
    <row r="34" spans="1:8 16384:16384" x14ac:dyDescent="0.25">
      <c r="A34" s="46">
        <v>28</v>
      </c>
      <c r="B34" s="46" t="s">
        <v>26</v>
      </c>
      <c r="C34" s="28" t="s">
        <v>99</v>
      </c>
      <c r="D34" s="27">
        <f>SUM('Michael Wilson'!K7)</f>
        <v>13</v>
      </c>
      <c r="E34" s="27">
        <f>SUM('Michael Wilson'!L7)</f>
        <v>2501</v>
      </c>
      <c r="F34" s="26">
        <f>SUM('Michael Wilson'!M7)</f>
        <v>192.38461538461539</v>
      </c>
      <c r="G34" s="27">
        <f>SUM('Michael Wilson'!N7)</f>
        <v>38</v>
      </c>
      <c r="H34" s="26">
        <f>SUM('Michael Wilson'!O7)</f>
        <v>230.38461538461539</v>
      </c>
      <c r="XFD34" s="27"/>
    </row>
    <row r="35" spans="1:8 16384:16384" x14ac:dyDescent="0.25">
      <c r="A35" s="46">
        <v>29</v>
      </c>
      <c r="B35" s="46" t="s">
        <v>26</v>
      </c>
      <c r="C35" s="28" t="s">
        <v>76</v>
      </c>
      <c r="D35" s="27">
        <f>SUM('Wallace Smallwood'!K6)</f>
        <v>14</v>
      </c>
      <c r="E35" s="27">
        <f>SUM('Wallace Smallwood'!L6)</f>
        <v>2741.0001000000002</v>
      </c>
      <c r="F35" s="26">
        <f>SUM('Wallace Smallwood'!M6)</f>
        <v>195.78572142857143</v>
      </c>
      <c r="G35" s="27">
        <f>SUM('Wallace Smallwood'!N6)</f>
        <v>12</v>
      </c>
      <c r="H35" s="26">
        <f>SUM('Wallace Smallwood'!O6)</f>
        <v>207.78572142857143</v>
      </c>
      <c r="XFD35" s="27"/>
    </row>
    <row r="36" spans="1:8 16384:16384" x14ac:dyDescent="0.25">
      <c r="A36" s="46">
        <v>30</v>
      </c>
      <c r="B36" s="46" t="s">
        <v>26</v>
      </c>
      <c r="C36" s="28" t="s">
        <v>96</v>
      </c>
      <c r="D36" s="27">
        <f>SUM('Ethan Pennington'!K4)</f>
        <v>4</v>
      </c>
      <c r="E36" s="27">
        <f>SUM('Ethan Pennington'!L4)</f>
        <v>793.00009999999997</v>
      </c>
      <c r="F36" s="26">
        <f>SUM('Ethan Pennington'!M4)</f>
        <v>198.25002499999999</v>
      </c>
      <c r="G36" s="27">
        <f>SUM('Ethan Pennington'!N4)</f>
        <v>7</v>
      </c>
      <c r="H36" s="26">
        <f>SUM('Ethan Pennington'!O4)</f>
        <v>205.25002499999999</v>
      </c>
      <c r="XFD36" s="27"/>
    </row>
    <row r="37" spans="1:8 16384:16384" x14ac:dyDescent="0.25">
      <c r="A37" s="46">
        <v>31</v>
      </c>
      <c r="B37" s="46" t="s">
        <v>26</v>
      </c>
      <c r="C37" s="28" t="s">
        <v>31</v>
      </c>
      <c r="D37" s="27">
        <f>SUM('Brandon Eversole'!K7)</f>
        <v>16</v>
      </c>
      <c r="E37" s="27">
        <f>SUM('Brandon Eversole'!L7)</f>
        <v>3090</v>
      </c>
      <c r="F37" s="26">
        <f>SUM('Brandon Eversole'!M7)</f>
        <v>193.125</v>
      </c>
      <c r="G37" s="27">
        <f>SUM('Brandon Eversole'!N7)</f>
        <v>12</v>
      </c>
      <c r="H37" s="26">
        <f>SUM('Brandon Eversole'!O7)</f>
        <v>205.125</v>
      </c>
      <c r="XFD37" s="27"/>
    </row>
    <row r="38" spans="1:8 16384:16384" x14ac:dyDescent="0.25">
      <c r="A38" s="46">
        <v>32</v>
      </c>
      <c r="B38" s="46" t="s">
        <v>26</v>
      </c>
      <c r="C38" s="40" t="s">
        <v>138</v>
      </c>
      <c r="D38" s="27">
        <f>SUM('Brad Patton'!K4)</f>
        <v>4</v>
      </c>
      <c r="E38" s="27">
        <f>SUM('Brad Patton'!L4)</f>
        <v>790.00099999999998</v>
      </c>
      <c r="F38" s="26">
        <f>SUM('Brad Patton'!M4)</f>
        <v>197.50024999999999</v>
      </c>
      <c r="G38" s="27">
        <f>SUM('Brad Patton'!N4)</f>
        <v>5</v>
      </c>
      <c r="H38" s="26">
        <f>SUM('Brad Patton'!O4)</f>
        <v>202.50024999999999</v>
      </c>
      <c r="XFD38" s="27"/>
    </row>
    <row r="39" spans="1:8 16384:16384" x14ac:dyDescent="0.25">
      <c r="A39" s="46">
        <v>33</v>
      </c>
      <c r="B39" s="46" t="s">
        <v>26</v>
      </c>
      <c r="C39" s="62" t="s">
        <v>75</v>
      </c>
      <c r="D39" s="27">
        <f>SUM('Bob Huth'!K5)</f>
        <v>10</v>
      </c>
      <c r="E39" s="27">
        <f>SUM('Bob Huth'!L5)</f>
        <v>1957.001</v>
      </c>
      <c r="F39" s="26">
        <f>SUM('Bob Huth'!M5)</f>
        <v>195.70009999999999</v>
      </c>
      <c r="G39" s="27">
        <f>SUM('Bob Huth'!N5)</f>
        <v>6</v>
      </c>
      <c r="H39" s="26">
        <f>SUM('Bob Huth'!O5)</f>
        <v>201.70009999999999</v>
      </c>
      <c r="XFD39" s="27"/>
    </row>
    <row r="40" spans="1:8 16384:16384" x14ac:dyDescent="0.25">
      <c r="A40" s="46">
        <v>34</v>
      </c>
      <c r="B40" s="46" t="s">
        <v>26</v>
      </c>
      <c r="C40" s="28" t="s">
        <v>98</v>
      </c>
      <c r="D40" s="27">
        <f>SUM('Steve Pennington'!K4)</f>
        <v>4</v>
      </c>
      <c r="E40" s="27">
        <f>SUM('Steve Pennington'!L4)</f>
        <v>786</v>
      </c>
      <c r="F40" s="26">
        <f>SUM('Steve Pennington'!M4)</f>
        <v>196.5</v>
      </c>
      <c r="G40" s="27">
        <f>SUM('Steve Pennington'!N4)</f>
        <v>4</v>
      </c>
      <c r="H40" s="26">
        <f>SUM('Steve Pennington'!O4)</f>
        <v>200.5</v>
      </c>
      <c r="XFD40" s="27"/>
    </row>
    <row r="41" spans="1:8 16384:16384" x14ac:dyDescent="0.25">
      <c r="A41" s="46">
        <v>35</v>
      </c>
      <c r="B41" s="46" t="s">
        <v>26</v>
      </c>
      <c r="C41" s="28" t="s">
        <v>97</v>
      </c>
      <c r="D41" s="27">
        <f>SUM('Claude Pennington'!K4)</f>
        <v>4</v>
      </c>
      <c r="E41" s="27">
        <f>SUM('Claude Pennington'!L4)</f>
        <v>788</v>
      </c>
      <c r="F41" s="26">
        <f>SUM('Claude Pennington'!M4)</f>
        <v>197</v>
      </c>
      <c r="G41" s="27">
        <f>SUM('Claude Pennington'!N4)</f>
        <v>2</v>
      </c>
      <c r="H41" s="26">
        <f>SUM('Claude Pennington'!O4)</f>
        <v>199</v>
      </c>
      <c r="XFD41" s="27"/>
    </row>
    <row r="42" spans="1:8 16384:16384" x14ac:dyDescent="0.25">
      <c r="A42" s="46">
        <v>36</v>
      </c>
      <c r="B42" s="46" t="s">
        <v>26</v>
      </c>
      <c r="C42" s="28" t="s">
        <v>71</v>
      </c>
      <c r="D42" s="27">
        <f>SUM('Jon Landsaw'!K7)</f>
        <v>16</v>
      </c>
      <c r="E42" s="27">
        <f>SUM('Jon Landsaw'!L7)</f>
        <v>3050</v>
      </c>
      <c r="F42" s="26">
        <f>SUM('Jon Landsaw'!M7)</f>
        <v>190.625</v>
      </c>
      <c r="G42" s="27">
        <f>SUM('Jon Landsaw'!N7)</f>
        <v>8</v>
      </c>
      <c r="H42" s="26">
        <f>SUM('Jon Landsaw'!O7)</f>
        <v>198.625</v>
      </c>
      <c r="XFD42" s="48"/>
    </row>
    <row r="43" spans="1:8 16384:16384" x14ac:dyDescent="0.25">
      <c r="A43" s="46">
        <v>37</v>
      </c>
      <c r="B43" s="46" t="s">
        <v>26</v>
      </c>
      <c r="C43" s="28" t="s">
        <v>78</v>
      </c>
      <c r="D43" s="27">
        <f>SUM('Shane Hatfield'!K5)</f>
        <v>8</v>
      </c>
      <c r="E43" s="27">
        <f>SUM('Shane Hatfield'!L5)</f>
        <v>1554</v>
      </c>
      <c r="F43" s="26">
        <f>SUM('Shane Hatfield'!M5)</f>
        <v>194.25</v>
      </c>
      <c r="G43" s="27">
        <f>SUM('Shane Hatfield'!N5)</f>
        <v>4</v>
      </c>
      <c r="H43" s="26">
        <f>SUM('Shane Hatfield'!O5)</f>
        <v>198.25</v>
      </c>
      <c r="XFD43" s="48"/>
    </row>
    <row r="44" spans="1:8 16384:16384" x14ac:dyDescent="0.25">
      <c r="A44" s="46">
        <v>38</v>
      </c>
      <c r="B44" s="46" t="s">
        <v>26</v>
      </c>
      <c r="C44" s="28" t="s">
        <v>92</v>
      </c>
      <c r="D44" s="27">
        <f>SUM('Bill Poor'!K4)</f>
        <v>6</v>
      </c>
      <c r="E44" s="27">
        <f>SUM('Bill Poor'!L4)</f>
        <v>1157</v>
      </c>
      <c r="F44" s="26">
        <f>SUM('Bill Poor'!M4)</f>
        <v>192.83333333333334</v>
      </c>
      <c r="G44" s="27">
        <f>SUM('Bill Poor'!N4)</f>
        <v>4</v>
      </c>
      <c r="H44" s="26">
        <f>SUM('Bill Poor'!O4)</f>
        <v>196.83333333333334</v>
      </c>
      <c r="XFD44" s="48"/>
    </row>
    <row r="45" spans="1:8 16384:16384" x14ac:dyDescent="0.25">
      <c r="A45" s="46">
        <v>39</v>
      </c>
      <c r="B45" s="46" t="s">
        <v>26</v>
      </c>
      <c r="C45" s="28" t="s">
        <v>93</v>
      </c>
      <c r="D45" s="27">
        <f>SUM('Doug Depweg'!K4)</f>
        <v>6</v>
      </c>
      <c r="E45" s="27">
        <f>SUM('Doug Depweg'!L4)</f>
        <v>1154</v>
      </c>
      <c r="F45" s="26">
        <f>SUM('Doug Depweg'!M4)</f>
        <v>192.33333333333334</v>
      </c>
      <c r="G45" s="27">
        <f>SUM('Doug Depweg'!N4)</f>
        <v>4</v>
      </c>
      <c r="H45" s="26">
        <f>SUM('Doug Depweg'!O4)</f>
        <v>196.33333333333334</v>
      </c>
      <c r="XFD45" s="48"/>
    </row>
    <row r="46" spans="1:8 16384:16384" x14ac:dyDescent="0.25">
      <c r="A46" s="46">
        <v>40</v>
      </c>
      <c r="B46" s="46" t="s">
        <v>26</v>
      </c>
      <c r="C46" s="28" t="s">
        <v>36</v>
      </c>
      <c r="D46" s="27">
        <f>SUM('Chris Bradley'!K5)</f>
        <v>8</v>
      </c>
      <c r="E46" s="27">
        <f>SUM('Chris Bradley'!L5)</f>
        <v>1527</v>
      </c>
      <c r="F46" s="26">
        <f>SUM('Chris Bradley'!M5)</f>
        <v>190.875</v>
      </c>
      <c r="G46" s="27">
        <f>SUM('Chris Bradley'!N5)</f>
        <v>4</v>
      </c>
      <c r="H46" s="26">
        <f>SUM('Chris Bradley'!O5)</f>
        <v>194.875</v>
      </c>
      <c r="XFD46" s="48"/>
    </row>
    <row r="47" spans="1:8 16384:16384" x14ac:dyDescent="0.25">
      <c r="A47" s="46">
        <v>41</v>
      </c>
      <c r="B47" s="46" t="s">
        <v>26</v>
      </c>
      <c r="C47" s="28" t="s">
        <v>72</v>
      </c>
      <c r="D47" s="27">
        <f>SUM('Scott Spencer'!K5)</f>
        <v>8</v>
      </c>
      <c r="E47" s="27">
        <f>SUM('Scott Spencer'!L5)</f>
        <v>1522</v>
      </c>
      <c r="F47" s="26">
        <f>SUM('Scott Spencer'!M5)</f>
        <v>190.25</v>
      </c>
      <c r="G47" s="27">
        <f>SUM('Scott Spencer'!N5)</f>
        <v>4</v>
      </c>
      <c r="H47" s="26">
        <f>SUM('Scott Spencer'!O5)</f>
        <v>194.25</v>
      </c>
      <c r="XFD47" s="48"/>
    </row>
    <row r="48" spans="1:8 16384:16384" x14ac:dyDescent="0.25">
      <c r="A48" s="46">
        <v>42</v>
      </c>
      <c r="B48" s="46" t="s">
        <v>26</v>
      </c>
      <c r="C48" s="28" t="s">
        <v>94</v>
      </c>
      <c r="D48" s="27">
        <f>SUM('Rick Edington'!K4)</f>
        <v>6</v>
      </c>
      <c r="E48" s="27">
        <f>SUM('Rick Edington'!L4)</f>
        <v>1139</v>
      </c>
      <c r="F48" s="26">
        <f>SUM('Rick Edington'!M4)</f>
        <v>189.83333333333334</v>
      </c>
      <c r="G48" s="27">
        <f>SUM('Rick Edington'!N4)</f>
        <v>4</v>
      </c>
      <c r="H48" s="26">
        <f>SUM('Rick Edington'!O4)</f>
        <v>193.83333333333334</v>
      </c>
      <c r="XFD48" s="48"/>
    </row>
    <row r="49" spans="1:8 16384:16384" x14ac:dyDescent="0.25">
      <c r="A49" s="46">
        <v>43</v>
      </c>
      <c r="B49" s="46" t="s">
        <v>26</v>
      </c>
      <c r="C49" s="28" t="s">
        <v>108</v>
      </c>
      <c r="D49" s="27">
        <f>SUM('David Comenzind'!K5)</f>
        <v>6</v>
      </c>
      <c r="E49" s="27">
        <f>SUM('David Comenzind'!L5)</f>
        <v>1112</v>
      </c>
      <c r="F49" s="26">
        <f>SUM('David Comenzind'!M5)</f>
        <v>185.33333333333334</v>
      </c>
      <c r="G49" s="27">
        <f>SUM('David Comenzind'!N5)</f>
        <v>8</v>
      </c>
      <c r="H49" s="26">
        <f>SUM('David Comenzind'!O5)</f>
        <v>193.33333333333334</v>
      </c>
      <c r="XFD49" s="48"/>
    </row>
    <row r="50" spans="1:8 16384:16384" x14ac:dyDescent="0.25">
      <c r="A50" s="46">
        <v>44</v>
      </c>
      <c r="B50" s="46" t="s">
        <v>26</v>
      </c>
      <c r="C50" s="28" t="s">
        <v>35</v>
      </c>
      <c r="D50" s="27">
        <f>SUM('Nancy Eversole'!K4)</f>
        <v>4</v>
      </c>
      <c r="E50" s="27">
        <f>SUM('Nancy Eversole'!L4)</f>
        <v>765</v>
      </c>
      <c r="F50" s="26">
        <f>SUM('Nancy Eversole'!M4)</f>
        <v>191.25</v>
      </c>
      <c r="G50" s="27">
        <f>SUM('Nancy Eversole'!N4)</f>
        <v>2</v>
      </c>
      <c r="H50" s="26">
        <f>SUM('Nancy Eversole'!O4)</f>
        <v>193.25</v>
      </c>
      <c r="XFD50" s="48"/>
    </row>
    <row r="51" spans="1:8 16384:16384" x14ac:dyDescent="0.25">
      <c r="A51" s="46">
        <v>45</v>
      </c>
      <c r="B51" s="46" t="s">
        <v>26</v>
      </c>
      <c r="C51" s="28" t="s">
        <v>101</v>
      </c>
      <c r="D51" s="27">
        <f>SUM('Dan P'!K4)</f>
        <v>4</v>
      </c>
      <c r="E51" s="27">
        <f>SUM('Dan P'!L4)</f>
        <v>743</v>
      </c>
      <c r="F51" s="26">
        <f>SUM('Dan P'!M4)</f>
        <v>185.75</v>
      </c>
      <c r="G51" s="27">
        <f>SUM('Dan P'!N4)</f>
        <v>6</v>
      </c>
      <c r="H51" s="26">
        <f>SUM('Dan P'!O4)</f>
        <v>191.75</v>
      </c>
      <c r="XFD51" s="48"/>
    </row>
    <row r="52" spans="1:8 16384:16384" x14ac:dyDescent="0.25">
      <c r="A52" s="46">
        <v>46</v>
      </c>
      <c r="B52" s="46" t="s">
        <v>26</v>
      </c>
      <c r="C52" s="28" t="s">
        <v>89</v>
      </c>
      <c r="D52" s="27">
        <f>SUM('Cody Hatfield'!K4)</f>
        <v>4</v>
      </c>
      <c r="E52" s="27">
        <f>SUM('Cody Hatfield'!L4)</f>
        <v>756</v>
      </c>
      <c r="F52" s="26">
        <f>SUM('Cody Hatfield'!M4)</f>
        <v>189</v>
      </c>
      <c r="G52" s="27">
        <f>SUM('Cody Hatfield'!N4)</f>
        <v>2</v>
      </c>
      <c r="H52" s="26">
        <f>SUM('Cody Hatfield'!O4)</f>
        <v>191</v>
      </c>
      <c r="XFD52" s="48"/>
    </row>
    <row r="53" spans="1:8 16384:16384" x14ac:dyDescent="0.25">
      <c r="A53" s="46">
        <v>47</v>
      </c>
      <c r="B53" s="46" t="s">
        <v>26</v>
      </c>
      <c r="C53" s="28" t="s">
        <v>109</v>
      </c>
      <c r="D53" s="27">
        <f>SUM('Chris Boone'!K4)</f>
        <v>3</v>
      </c>
      <c r="E53" s="27">
        <f>SUM('Chris Boone'!L4)</f>
        <v>530</v>
      </c>
      <c r="F53" s="26">
        <f>SUM('Chris Boone'!M4)</f>
        <v>176.66666666666666</v>
      </c>
      <c r="G53" s="27">
        <f>SUM('Chris Boone'!N4)</f>
        <v>3</v>
      </c>
      <c r="H53" s="26">
        <f>SUM('Chris Boone'!O4)</f>
        <v>179.66666666666666</v>
      </c>
      <c r="XFD53" s="48"/>
    </row>
    <row r="54" spans="1:8 16384:16384" x14ac:dyDescent="0.25">
      <c r="A54" s="46">
        <v>48</v>
      </c>
      <c r="B54" s="46" t="s">
        <v>26</v>
      </c>
      <c r="C54" s="28" t="s">
        <v>110</v>
      </c>
      <c r="D54" s="27">
        <f>SUM('Leroy Boone'!K4)</f>
        <v>3</v>
      </c>
      <c r="E54" s="27">
        <f>SUM('Leroy Boone'!L4)</f>
        <v>519</v>
      </c>
      <c r="F54" s="26">
        <f>SUM('Leroy Boone'!M4)</f>
        <v>173</v>
      </c>
      <c r="G54" s="27">
        <f>SUM('Leroy Boone'!N4)</f>
        <v>2</v>
      </c>
      <c r="H54" s="26">
        <f>SUM('Leroy Boone'!O4)</f>
        <v>175</v>
      </c>
      <c r="XFD54" s="48"/>
    </row>
    <row r="55" spans="1:8 16384:16384" x14ac:dyDescent="0.25">
      <c r="A55" s="46">
        <v>50</v>
      </c>
      <c r="B55" s="46" t="s">
        <v>26</v>
      </c>
      <c r="C55" s="28" t="s">
        <v>39</v>
      </c>
      <c r="D55" s="27">
        <f>SUM('Chris Helton'!K5)</f>
        <v>8</v>
      </c>
      <c r="E55" s="27">
        <f>SUM('Chris Helton'!L5)</f>
        <v>1181</v>
      </c>
      <c r="F55" s="26">
        <f>SUM('Chris Helton'!M5)</f>
        <v>147.625</v>
      </c>
      <c r="G55" s="27">
        <f>SUM('Chris Helton'!N5)</f>
        <v>7</v>
      </c>
      <c r="H55" s="26">
        <f>SUM('Chris Helton'!O5)</f>
        <v>154.625</v>
      </c>
      <c r="XFD55" s="48"/>
    </row>
    <row r="56" spans="1:8 16384:16384" x14ac:dyDescent="0.25">
      <c r="A56" s="46">
        <v>51</v>
      </c>
      <c r="B56" s="46" t="s">
        <v>26</v>
      </c>
      <c r="C56" s="57" t="s">
        <v>123</v>
      </c>
      <c r="D56" s="27">
        <f>SUM('Tanner Lawson'!K15)</f>
        <v>6</v>
      </c>
      <c r="E56" s="27">
        <f>SUM('Tanner Lawson'!L15)</f>
        <v>557</v>
      </c>
      <c r="F56" s="26">
        <f>SUM('Tanner Lawson'!M15)</f>
        <v>92.833333333333329</v>
      </c>
      <c r="G56" s="27">
        <f>SUM('Tanner Lawson'!N15)</f>
        <v>4</v>
      </c>
      <c r="H56" s="26">
        <f>SUM('Tanner Lawson'!O15)</f>
        <v>96.833333333333329</v>
      </c>
      <c r="XFD56" s="48"/>
    </row>
    <row r="57" spans="1:8 16384:16384" x14ac:dyDescent="0.25">
      <c r="A57" s="46">
        <v>52</v>
      </c>
      <c r="B57" s="46" t="s">
        <v>26</v>
      </c>
      <c r="C57" s="28" t="s">
        <v>79</v>
      </c>
      <c r="D57" s="27">
        <f>SUM('Dale Bishop'!K5)</f>
        <v>8</v>
      </c>
      <c r="E57" s="27">
        <f>SUM('Dale Bishop'!L5)</f>
        <v>575</v>
      </c>
      <c r="F57" s="26">
        <f>SUM('Dale Bishop'!M5)</f>
        <v>71.875</v>
      </c>
      <c r="G57" s="27">
        <f>SUM('Dale Bishop'!N5)</f>
        <v>4</v>
      </c>
      <c r="H57" s="26">
        <f>SUM('Dale Bishop'!O5)</f>
        <v>75.875</v>
      </c>
      <c r="XFD57" s="48"/>
    </row>
    <row r="59" spans="1:8 16384:16384" x14ac:dyDescent="0.25">
      <c r="A59" s="20"/>
      <c r="B59" s="20"/>
      <c r="C59" s="20"/>
      <c r="D59" s="20"/>
      <c r="E59" s="20"/>
      <c r="F59" s="21"/>
      <c r="G59" s="56"/>
      <c r="H59" s="21"/>
    </row>
    <row r="60" spans="1:8 16384:16384" ht="28.2" x14ac:dyDescent="0.5">
      <c r="A60" s="38"/>
      <c r="B60" s="20"/>
      <c r="C60" s="23" t="s">
        <v>25</v>
      </c>
      <c r="D60" s="20"/>
      <c r="E60" s="20"/>
      <c r="F60" s="21"/>
      <c r="G60" s="56"/>
      <c r="H60" s="21"/>
    </row>
    <row r="61" spans="1:8 16384:16384" ht="17.399999999999999" x14ac:dyDescent="0.3">
      <c r="A61" s="20"/>
      <c r="B61" s="20"/>
      <c r="C61" s="20"/>
      <c r="D61" s="24" t="s">
        <v>28</v>
      </c>
      <c r="E61" s="20"/>
      <c r="F61" s="21"/>
      <c r="G61" s="56"/>
      <c r="H61" s="21"/>
    </row>
    <row r="62" spans="1:8 16384:16384" ht="12" customHeight="1" x14ac:dyDescent="0.25">
      <c r="A62" s="20"/>
      <c r="B62" s="20"/>
      <c r="C62" s="20"/>
      <c r="D62" s="20"/>
      <c r="E62" s="20"/>
      <c r="F62" s="21"/>
      <c r="G62" s="56"/>
      <c r="H62" s="21"/>
    </row>
    <row r="63" spans="1:8 16384:16384" ht="13.2" customHeight="1" x14ac:dyDescent="0.25">
      <c r="A63" s="46" t="s">
        <v>0</v>
      </c>
      <c r="B63" s="46" t="s">
        <v>1</v>
      </c>
      <c r="C63" s="46" t="s">
        <v>2</v>
      </c>
      <c r="D63" s="46" t="s">
        <v>19</v>
      </c>
      <c r="E63" s="46" t="s">
        <v>16</v>
      </c>
      <c r="F63" s="47" t="s">
        <v>17</v>
      </c>
      <c r="G63" s="48" t="s">
        <v>14</v>
      </c>
      <c r="H63" s="47" t="s">
        <v>18</v>
      </c>
    </row>
    <row r="64" spans="1:8 16384:16384" x14ac:dyDescent="0.25">
      <c r="A64" s="46">
        <v>1</v>
      </c>
      <c r="B64" s="46" t="s">
        <v>22</v>
      </c>
      <c r="C64" s="40" t="s">
        <v>59</v>
      </c>
      <c r="D64" s="48">
        <f>SUM('Jon McGeorge'!K60)</f>
        <v>146</v>
      </c>
      <c r="E64" s="48">
        <f>SUM('Jon McGeorge'!L60)</f>
        <v>28565.008000000002</v>
      </c>
      <c r="F64" s="47">
        <f>SUM('Jon McGeorge'!M60)</f>
        <v>195.65073972602741</v>
      </c>
      <c r="G64" s="48">
        <f>SUM('Jon McGeorge'!N60)</f>
        <v>436</v>
      </c>
      <c r="H64" s="47">
        <f>SUM('Jon McGeorge'!O60)</f>
        <v>631.65073972602738</v>
      </c>
    </row>
    <row r="65" spans="1:8" x14ac:dyDescent="0.25">
      <c r="A65" s="46">
        <v>2</v>
      </c>
      <c r="B65" s="46" t="s">
        <v>22</v>
      </c>
      <c r="C65" s="40" t="s">
        <v>58</v>
      </c>
      <c r="D65" s="48">
        <f>SUM('David McGeorge'!K54)</f>
        <v>80</v>
      </c>
      <c r="E65" s="48">
        <f>SUM('David McGeorge'!L54)</f>
        <v>15503.002</v>
      </c>
      <c r="F65" s="47">
        <f>SUM('David McGeorge'!M54)</f>
        <v>193.78752500000002</v>
      </c>
      <c r="G65" s="48">
        <f>SUM('David McGeorge'!N54)</f>
        <v>135</v>
      </c>
      <c r="H65" s="47">
        <f>SUM('David McGeorge'!O54)</f>
        <v>328.78752500000002</v>
      </c>
    </row>
    <row r="66" spans="1:8" x14ac:dyDescent="0.25">
      <c r="A66" s="46">
        <v>3</v>
      </c>
      <c r="B66" s="46" t="s">
        <v>22</v>
      </c>
      <c r="C66" s="40" t="s">
        <v>41</v>
      </c>
      <c r="D66" s="48">
        <f>SUM('Jarrod Morgan'!K17)</f>
        <v>56</v>
      </c>
      <c r="E66" s="48">
        <f>SUM('Jarrod Morgan'!L17)</f>
        <v>10581.001</v>
      </c>
      <c r="F66" s="47">
        <f>SUM('Jarrod Morgan'!M17)</f>
        <v>188.94644642857142</v>
      </c>
      <c r="G66" s="48">
        <f>SUM('Jarrod Morgan'!N17)</f>
        <v>90</v>
      </c>
      <c r="H66" s="47">
        <f>SUM('Jarrod Morgan'!O17)</f>
        <v>278.94644642857145</v>
      </c>
    </row>
    <row r="67" spans="1:8" x14ac:dyDescent="0.25">
      <c r="A67" s="46">
        <v>4</v>
      </c>
      <c r="B67" s="46" t="s">
        <v>22</v>
      </c>
      <c r="C67" s="28" t="s">
        <v>31</v>
      </c>
      <c r="D67" s="48">
        <f>SUM('Brandon Eversole'!K26)</f>
        <v>22</v>
      </c>
      <c r="E67" s="48">
        <f>SUM('Brandon Eversole'!L26)</f>
        <v>4306.0010000000002</v>
      </c>
      <c r="F67" s="47">
        <f>SUM('Brandon Eversole'!M26)</f>
        <v>195.72731818181819</v>
      </c>
      <c r="G67" s="48">
        <f>SUM('Brandon Eversole'!N26)</f>
        <v>42</v>
      </c>
      <c r="H67" s="47">
        <f>SUM('Brandon Eversole'!O26)</f>
        <v>237.72731818181819</v>
      </c>
    </row>
    <row r="68" spans="1:8" x14ac:dyDescent="0.25">
      <c r="A68" s="46">
        <v>5</v>
      </c>
      <c r="B68" s="46" t="s">
        <v>22</v>
      </c>
      <c r="C68" s="40" t="s">
        <v>52</v>
      </c>
      <c r="D68" s="48">
        <f>SUM('Emory Viands'!K9)</f>
        <v>26</v>
      </c>
      <c r="E68" s="48">
        <f>SUM('Emory Viands'!L9)</f>
        <v>4904</v>
      </c>
      <c r="F68" s="47">
        <f>SUM('Emory Viands'!M9)</f>
        <v>188.61538461538461</v>
      </c>
      <c r="G68" s="48">
        <f>SUM('Emory Viands'!N9)</f>
        <v>33</v>
      </c>
      <c r="H68" s="47">
        <f>SUM('Emory Viands'!O9)</f>
        <v>221.61538461538461</v>
      </c>
    </row>
    <row r="69" spans="1:8" x14ac:dyDescent="0.25">
      <c r="A69" s="46">
        <v>6</v>
      </c>
      <c r="B69" s="46" t="s">
        <v>22</v>
      </c>
      <c r="C69" s="41" t="s">
        <v>114</v>
      </c>
      <c r="D69" s="48">
        <f>SUM('Joey Patton'!K12)</f>
        <v>40</v>
      </c>
      <c r="E69" s="48">
        <f>SUM('Joey Patton'!L12)</f>
        <v>7378</v>
      </c>
      <c r="F69" s="47">
        <f>SUM('Joey Patton'!M12)</f>
        <v>184.45</v>
      </c>
      <c r="G69" s="48">
        <f>SUM('Joey Patton'!N12)</f>
        <v>34</v>
      </c>
      <c r="H69" s="47">
        <f>SUM('Joey Patton'!O12)</f>
        <v>218.45</v>
      </c>
    </row>
    <row r="70" spans="1:8" s="22" customFormat="1" x14ac:dyDescent="0.25">
      <c r="A70" s="46">
        <v>7</v>
      </c>
      <c r="B70" s="46" t="s">
        <v>22</v>
      </c>
      <c r="C70" s="40" t="s">
        <v>120</v>
      </c>
      <c r="D70" s="48">
        <f>SUM('Ben Johnson'!K10)</f>
        <v>28</v>
      </c>
      <c r="E70" s="48">
        <f>SUM('Ben Johnson'!L10)</f>
        <v>5239.0020000000004</v>
      </c>
      <c r="F70" s="47">
        <f>SUM('Ben Johnson'!M10)</f>
        <v>187.10721428571429</v>
      </c>
      <c r="G70" s="48">
        <f>SUM('Ben Johnson'!N10)</f>
        <v>21</v>
      </c>
      <c r="H70" s="47">
        <f>SUM('Ben Johnson'!O10)</f>
        <v>208.10721428571429</v>
      </c>
    </row>
    <row r="71" spans="1:8" s="22" customFormat="1" x14ac:dyDescent="0.25">
      <c r="A71" s="49"/>
      <c r="B71" s="49"/>
      <c r="C71" s="63"/>
      <c r="D71" s="51"/>
      <c r="E71" s="51"/>
      <c r="F71" s="52"/>
      <c r="G71" s="51"/>
      <c r="H71" s="52"/>
    </row>
    <row r="72" spans="1:8" s="22" customFormat="1" x14ac:dyDescent="0.25">
      <c r="A72" s="46">
        <v>8</v>
      </c>
      <c r="B72" s="46" t="s">
        <v>22</v>
      </c>
      <c r="C72" s="40" t="s">
        <v>98</v>
      </c>
      <c r="D72" s="48">
        <f>SUM('Steve Pennington'!K13)</f>
        <v>6</v>
      </c>
      <c r="E72" s="48">
        <f>SUM('Steve Pennington'!L13)</f>
        <v>1182</v>
      </c>
      <c r="F72" s="47">
        <f>SUM('Steve Pennington'!M13)</f>
        <v>197</v>
      </c>
      <c r="G72" s="48">
        <f>SUM('Steve Pennington'!N13)</f>
        <v>26</v>
      </c>
      <c r="H72" s="47">
        <f>SUM('Steve Pennington'!O13)</f>
        <v>223</v>
      </c>
    </row>
    <row r="73" spans="1:8" s="22" customFormat="1" x14ac:dyDescent="0.25">
      <c r="A73" s="46">
        <v>9</v>
      </c>
      <c r="B73" s="46" t="s">
        <v>22</v>
      </c>
      <c r="C73" s="40" t="s">
        <v>93</v>
      </c>
      <c r="D73" s="48">
        <f>SUM('Doug Depweg'!K14)</f>
        <v>6</v>
      </c>
      <c r="E73" s="48">
        <f>SUM('Doug Depweg'!L14)</f>
        <v>1177.0029999999999</v>
      </c>
      <c r="F73" s="47">
        <f>SUM('Doug Depweg'!M14)</f>
        <v>196.16716666666665</v>
      </c>
      <c r="G73" s="48">
        <f>SUM('Doug Depweg'!N14)</f>
        <v>22</v>
      </c>
      <c r="H73" s="47">
        <f>SUM('Doug Depweg'!O14)</f>
        <v>218.16716666666665</v>
      </c>
    </row>
    <row r="74" spans="1:8" s="22" customFormat="1" x14ac:dyDescent="0.25">
      <c r="A74" s="46">
        <v>10</v>
      </c>
      <c r="B74" s="46" t="s">
        <v>22</v>
      </c>
      <c r="C74" s="28" t="s">
        <v>37</v>
      </c>
      <c r="D74" s="48">
        <f>SUM('Foster Arvin'!K45)</f>
        <v>8</v>
      </c>
      <c r="E74" s="48">
        <f>SUM('Foster Arvin'!L45)</f>
        <v>1561</v>
      </c>
      <c r="F74" s="47">
        <f>SUM('Foster Arvin'!M45)</f>
        <v>195.125</v>
      </c>
      <c r="G74" s="48">
        <f>SUM('Foster Arvin'!N45)</f>
        <v>13</v>
      </c>
      <c r="H74" s="47">
        <f>SUM('Foster Arvin'!O45)</f>
        <v>208.125</v>
      </c>
    </row>
    <row r="75" spans="1:8" s="22" customFormat="1" x14ac:dyDescent="0.25">
      <c r="A75" s="46">
        <v>11</v>
      </c>
      <c r="B75" s="46" t="s">
        <v>22</v>
      </c>
      <c r="C75" s="28" t="s">
        <v>71</v>
      </c>
      <c r="D75" s="48">
        <f>SUM('Jon Landsaw'!K15)</f>
        <v>10</v>
      </c>
      <c r="E75" s="48">
        <f>SUM('Jon Landsaw'!L15)</f>
        <v>1900.001</v>
      </c>
      <c r="F75" s="47">
        <f>SUM('Jon Landsaw'!M15)</f>
        <v>190.0001</v>
      </c>
      <c r="G75" s="48">
        <f>SUM('Jon Landsaw'!N15)</f>
        <v>13</v>
      </c>
      <c r="H75" s="47">
        <f>SUM('Jon Landsaw'!O15)</f>
        <v>203.0001</v>
      </c>
    </row>
    <row r="76" spans="1:8" s="22" customFormat="1" x14ac:dyDescent="0.25">
      <c r="A76" s="46">
        <v>12</v>
      </c>
      <c r="B76" s="46" t="s">
        <v>22</v>
      </c>
      <c r="C76" s="40" t="s">
        <v>72</v>
      </c>
      <c r="D76" s="48">
        <f>SUM('Scott Spencer'!K24)</f>
        <v>14</v>
      </c>
      <c r="E76" s="48">
        <f>SUM('Scott Spencer'!L24)</f>
        <v>2674.0010000000002</v>
      </c>
      <c r="F76" s="47">
        <f>SUM('Scott Spencer'!M24)</f>
        <v>191.00007142857143</v>
      </c>
      <c r="G76" s="48">
        <f>SUM('Scott Spencer'!N24)</f>
        <v>12</v>
      </c>
      <c r="H76" s="47">
        <f>SUM('Scott Spencer'!O24)</f>
        <v>203.00007142857143</v>
      </c>
    </row>
    <row r="77" spans="1:8" s="22" customFormat="1" x14ac:dyDescent="0.25">
      <c r="A77" s="46">
        <v>13</v>
      </c>
      <c r="B77" s="46" t="s">
        <v>22</v>
      </c>
      <c r="C77" s="40" t="s">
        <v>46</v>
      </c>
      <c r="D77" s="48">
        <f>SUM('Marvin Batliner'!K67)</f>
        <v>4</v>
      </c>
      <c r="E77" s="48">
        <f>SUM('Marvin Batliner'!L67)</f>
        <v>783.00299999999993</v>
      </c>
      <c r="F77" s="47">
        <f>SUM('Marvin Batliner'!M67)</f>
        <v>195.75074999999998</v>
      </c>
      <c r="G77" s="48">
        <f>SUM('Marvin Batliner'!N67)</f>
        <v>7</v>
      </c>
      <c r="H77" s="47">
        <f>SUM('Marvin Batliner'!O67)</f>
        <v>202.75074999999998</v>
      </c>
    </row>
    <row r="78" spans="1:8" s="22" customFormat="1" x14ac:dyDescent="0.25">
      <c r="A78" s="46">
        <v>14</v>
      </c>
      <c r="B78" s="46" t="s">
        <v>22</v>
      </c>
      <c r="C78" s="28" t="s">
        <v>35</v>
      </c>
      <c r="D78" s="48">
        <f>SUM('Nancy Eversole'!K22)</f>
        <v>10</v>
      </c>
      <c r="E78" s="48">
        <f>SUM('Nancy Eversole'!L22)</f>
        <v>1905</v>
      </c>
      <c r="F78" s="47">
        <f>SUM('Nancy Eversole'!M22)</f>
        <v>190.5</v>
      </c>
      <c r="G78" s="48">
        <f>SUM('Nancy Eversole'!N22)</f>
        <v>8</v>
      </c>
      <c r="H78" s="47">
        <f>SUM('Nancy Eversole'!O22)</f>
        <v>198.5</v>
      </c>
    </row>
    <row r="79" spans="1:8" s="22" customFormat="1" x14ac:dyDescent="0.25">
      <c r="A79" s="46">
        <v>15</v>
      </c>
      <c r="B79" s="46" t="s">
        <v>22</v>
      </c>
      <c r="C79" s="40" t="s">
        <v>112</v>
      </c>
      <c r="D79" s="48">
        <f>SUM('Josh McGeorge'!K19)</f>
        <v>4</v>
      </c>
      <c r="E79" s="48">
        <f>SUM('Josh McGeorge'!L19)</f>
        <v>768.00099999999998</v>
      </c>
      <c r="F79" s="47">
        <f>SUM('Josh McGeorge'!M19)</f>
        <v>192.00024999999999</v>
      </c>
      <c r="G79" s="48">
        <f>SUM('Josh McGeorge'!N19)</f>
        <v>6</v>
      </c>
      <c r="H79" s="47">
        <f>SUM('Josh McGeorge'!O19)</f>
        <v>198.00024999999999</v>
      </c>
    </row>
    <row r="80" spans="1:8" s="22" customFormat="1" x14ac:dyDescent="0.25">
      <c r="A80" s="46">
        <v>16</v>
      </c>
      <c r="B80" s="46" t="s">
        <v>22</v>
      </c>
      <c r="C80" s="40" t="s">
        <v>63</v>
      </c>
      <c r="D80" s="48">
        <f>SUM('Joe Jarrell'!K24)</f>
        <v>4</v>
      </c>
      <c r="E80" s="48">
        <f>SUM('Joe Jarrell'!L24)</f>
        <v>772</v>
      </c>
      <c r="F80" s="47">
        <f>SUM('Joe Jarrell'!M24)</f>
        <v>193</v>
      </c>
      <c r="G80" s="48">
        <f>SUM('Joe Jarrell'!N24)</f>
        <v>5</v>
      </c>
      <c r="H80" s="47">
        <f>SUM('Joe Jarrell'!O24)</f>
        <v>198</v>
      </c>
    </row>
    <row r="81" spans="1:8" s="22" customFormat="1" x14ac:dyDescent="0.25">
      <c r="A81" s="46">
        <v>17</v>
      </c>
      <c r="B81" s="46" t="s">
        <v>22</v>
      </c>
      <c r="C81" s="28" t="s">
        <v>134</v>
      </c>
      <c r="D81" s="48">
        <f>SUM('Joe Wells'!K5)</f>
        <v>10</v>
      </c>
      <c r="E81" s="48">
        <f>SUM('Joe Wells'!L5)</f>
        <v>1881</v>
      </c>
      <c r="F81" s="47">
        <f>SUM('Joe Wells'!M5)</f>
        <v>188.1</v>
      </c>
      <c r="G81" s="48">
        <f>SUM('Joe Wells'!N5)</f>
        <v>9</v>
      </c>
      <c r="H81" s="47">
        <f>SUM('Joe Wells'!O5)</f>
        <v>197.1</v>
      </c>
    </row>
    <row r="82" spans="1:8" s="22" customFormat="1" x14ac:dyDescent="0.25">
      <c r="A82" s="46">
        <v>18</v>
      </c>
      <c r="B82" s="46" t="s">
        <v>22</v>
      </c>
      <c r="C82" s="40" t="s">
        <v>92</v>
      </c>
      <c r="D82" s="48">
        <f>SUM('Bill Poor'!K13)</f>
        <v>6</v>
      </c>
      <c r="E82" s="48">
        <f>SUM('Bill Poor'!L13)</f>
        <v>1155</v>
      </c>
      <c r="F82" s="47">
        <f>SUM('Bill Poor'!M13)</f>
        <v>192.5</v>
      </c>
      <c r="G82" s="48">
        <f>SUM('Bill Poor'!N13)</f>
        <v>4</v>
      </c>
      <c r="H82" s="47">
        <f>SUM('Bill Poor'!O13)</f>
        <v>196.5</v>
      </c>
    </row>
    <row r="83" spans="1:8" s="22" customFormat="1" x14ac:dyDescent="0.25">
      <c r="A83" s="46">
        <v>19</v>
      </c>
      <c r="B83" s="46" t="s">
        <v>22</v>
      </c>
      <c r="C83" s="40" t="s">
        <v>94</v>
      </c>
      <c r="D83" s="48">
        <f>SUM('Rick Edington'!K13)</f>
        <v>6</v>
      </c>
      <c r="E83" s="48">
        <f>SUM('Rick Edington'!L13)</f>
        <v>1153</v>
      </c>
      <c r="F83" s="47">
        <f>SUM('Rick Edington'!M13)</f>
        <v>192.16666666666666</v>
      </c>
      <c r="G83" s="48">
        <f>SUM('Rick Edington'!N13)</f>
        <v>4</v>
      </c>
      <c r="H83" s="47">
        <f>SUM('Rick Edington'!O13)</f>
        <v>196.16666666666666</v>
      </c>
    </row>
    <row r="84" spans="1:8" s="22" customFormat="1" x14ac:dyDescent="0.25">
      <c r="A84" s="46">
        <v>20</v>
      </c>
      <c r="B84" s="46" t="s">
        <v>22</v>
      </c>
      <c r="C84" s="40" t="s">
        <v>139</v>
      </c>
      <c r="D84" s="48">
        <f>SUM('Adam Plummer'!K4)</f>
        <v>6</v>
      </c>
      <c r="E84" s="48">
        <f>SUM('Adam Plummer'!L4)</f>
        <v>1107</v>
      </c>
      <c r="F84" s="47">
        <f>SUM('Adam Plummer'!M4)</f>
        <v>184.5</v>
      </c>
      <c r="G84" s="48">
        <f>SUM('Adam Plummer'!N4)</f>
        <v>10</v>
      </c>
      <c r="H84" s="47">
        <f>SUM('Adam Plummer'!O4)</f>
        <v>194.5</v>
      </c>
    </row>
    <row r="85" spans="1:8" s="22" customFormat="1" x14ac:dyDescent="0.25">
      <c r="A85" s="46">
        <v>21</v>
      </c>
      <c r="B85" s="46" t="s">
        <v>22</v>
      </c>
      <c r="C85" s="40" t="s">
        <v>102</v>
      </c>
      <c r="D85" s="48">
        <f>SUM('Rick Hahn'!K5)</f>
        <v>7</v>
      </c>
      <c r="E85" s="48">
        <f>SUM('Rick Hahn'!L5)</f>
        <v>1280</v>
      </c>
      <c r="F85" s="47">
        <f>SUM('Rick Hahn'!M5)</f>
        <v>182.85714285714286</v>
      </c>
      <c r="G85" s="48">
        <f>SUM('Rick Hahn'!N5)</f>
        <v>10</v>
      </c>
      <c r="H85" s="47">
        <f>SUM('Rick Hahn'!O5)</f>
        <v>192.85714285714286</v>
      </c>
    </row>
    <row r="86" spans="1:8" s="22" customFormat="1" x14ac:dyDescent="0.25">
      <c r="A86" s="46">
        <v>22</v>
      </c>
      <c r="B86" s="46" t="s">
        <v>22</v>
      </c>
      <c r="C86" s="40" t="s">
        <v>81</v>
      </c>
      <c r="D86" s="48">
        <f>SUM('Connall Rowe'!K4)</f>
        <v>4</v>
      </c>
      <c r="E86" s="48">
        <f>SUM('Connall Rowe'!L4)</f>
        <v>748</v>
      </c>
      <c r="F86" s="47">
        <f>SUM('Connall Rowe'!M4)</f>
        <v>187</v>
      </c>
      <c r="G86" s="48">
        <f>SUM('Connall Rowe'!N4)</f>
        <v>4</v>
      </c>
      <c r="H86" s="47">
        <f>SUM('Connall Rowe'!O4)</f>
        <v>191</v>
      </c>
    </row>
    <row r="87" spans="1:8" s="22" customFormat="1" x14ac:dyDescent="0.25">
      <c r="A87" s="46">
        <v>23</v>
      </c>
      <c r="B87" s="46" t="s">
        <v>22</v>
      </c>
      <c r="C87" s="41" t="s">
        <v>113</v>
      </c>
      <c r="D87" s="48">
        <f>SUM('Lee Barker'!K6)</f>
        <v>12</v>
      </c>
      <c r="E87" s="48">
        <f>SUM('Lee Barker'!L6)</f>
        <v>2173</v>
      </c>
      <c r="F87" s="47">
        <f>SUM('Lee Barker'!M6)</f>
        <v>181.08333333333334</v>
      </c>
      <c r="G87" s="48">
        <f>SUM('Lee Barker'!N6)</f>
        <v>7</v>
      </c>
      <c r="H87" s="47">
        <f>SUM('Lee Barker'!O6)</f>
        <v>188.08333333333334</v>
      </c>
    </row>
    <row r="88" spans="1:8" s="22" customFormat="1" x14ac:dyDescent="0.25">
      <c r="A88" s="46">
        <v>24</v>
      </c>
      <c r="B88" s="46" t="s">
        <v>22</v>
      </c>
      <c r="C88" s="28" t="s">
        <v>29</v>
      </c>
      <c r="D88" s="48">
        <f>SUM('Jud Denniston'!K80)</f>
        <v>4</v>
      </c>
      <c r="E88" s="48">
        <f>SUM('Jud Denniston'!L80)</f>
        <v>727</v>
      </c>
      <c r="F88" s="47">
        <f>SUM('Jud Denniston'!M80)</f>
        <v>181.75</v>
      </c>
      <c r="G88" s="48">
        <f>SUM('Jud Denniston'!N80)</f>
        <v>4</v>
      </c>
      <c r="H88" s="47">
        <f>SUM('Jud Denniston'!O80)</f>
        <v>185.75</v>
      </c>
    </row>
    <row r="89" spans="1:8" s="22" customFormat="1" x14ac:dyDescent="0.25">
      <c r="A89" s="46">
        <v>25</v>
      </c>
      <c r="B89" s="46" t="s">
        <v>22</v>
      </c>
      <c r="C89" s="40" t="s">
        <v>68</v>
      </c>
      <c r="D89" s="48">
        <f>SUM('Max Dixon'!K17)</f>
        <v>4</v>
      </c>
      <c r="E89" s="48">
        <f>SUM('Max Dixon'!L17)</f>
        <v>729</v>
      </c>
      <c r="F89" s="47">
        <f>SUM('Max Dixon'!M17)</f>
        <v>182.25</v>
      </c>
      <c r="G89" s="48">
        <f>SUM('Max Dixon'!N17)</f>
        <v>3</v>
      </c>
      <c r="H89" s="47">
        <f>SUM('Max Dixon'!O17)</f>
        <v>185.25</v>
      </c>
    </row>
    <row r="90" spans="1:8" s="22" customFormat="1" x14ac:dyDescent="0.25">
      <c r="A90" s="46">
        <v>26</v>
      </c>
      <c r="B90" s="46" t="s">
        <v>22</v>
      </c>
      <c r="C90" s="42" t="s">
        <v>82</v>
      </c>
      <c r="D90" s="48">
        <f>SUM('Dean Dixon'!L11)</f>
        <v>6</v>
      </c>
      <c r="E90" s="48">
        <f>SUM('Dean Dixon'!M11)</f>
        <v>1075</v>
      </c>
      <c r="F90" s="47">
        <f>SUM('Dean Dixon'!N11)</f>
        <v>179.16666666666666</v>
      </c>
      <c r="G90" s="48">
        <f>SUM('Dean Dixon'!O11)</f>
        <v>6</v>
      </c>
      <c r="H90" s="47">
        <f>SUM('Dean Dixon'!P11)</f>
        <v>185.16666666666666</v>
      </c>
    </row>
    <row r="91" spans="1:8" s="22" customFormat="1" x14ac:dyDescent="0.25">
      <c r="A91" s="46">
        <v>27</v>
      </c>
      <c r="B91" s="46" t="s">
        <v>22</v>
      </c>
      <c r="C91" s="40" t="s">
        <v>36</v>
      </c>
      <c r="D91" s="48">
        <f>SUM('Chris Bradley'!K63)</f>
        <v>12</v>
      </c>
      <c r="E91" s="48">
        <f>SUM('Chris Bradley'!L63)</f>
        <v>2048</v>
      </c>
      <c r="F91" s="47">
        <f>SUM('Chris Bradley'!M63)</f>
        <v>170.66666666666666</v>
      </c>
      <c r="G91" s="48">
        <f>SUM('Chris Bradley'!N63)</f>
        <v>13</v>
      </c>
      <c r="H91" s="47">
        <f>SUM('Chris Bradley'!O63)</f>
        <v>183.66666666666666</v>
      </c>
    </row>
    <row r="92" spans="1:8" s="22" customFormat="1" x14ac:dyDescent="0.25">
      <c r="A92" s="46">
        <v>28</v>
      </c>
      <c r="B92" s="46" t="s">
        <v>22</v>
      </c>
      <c r="C92" s="40" t="s">
        <v>116</v>
      </c>
      <c r="D92" s="48">
        <f>SUM('Colton Wall'!K4)</f>
        <v>4</v>
      </c>
      <c r="E92" s="48">
        <f>SUM('Colton Wall'!L4)</f>
        <v>689</v>
      </c>
      <c r="F92" s="47">
        <f>SUM('Colton Wall'!M4)</f>
        <v>172.25</v>
      </c>
      <c r="G92" s="48">
        <f>SUM('Colton Wall'!N4)</f>
        <v>2</v>
      </c>
      <c r="H92" s="47">
        <f>SUM('Colton Wall'!O4)</f>
        <v>174.25</v>
      </c>
    </row>
    <row r="93" spans="1:8" s="22" customFormat="1" x14ac:dyDescent="0.25">
      <c r="A93" s="46">
        <v>29</v>
      </c>
      <c r="B93" s="46" t="s">
        <v>22</v>
      </c>
      <c r="C93" s="40" t="s">
        <v>53</v>
      </c>
      <c r="D93" s="48">
        <f>SUM('Mike Moore'!K5)</f>
        <v>8</v>
      </c>
      <c r="E93" s="48">
        <f>SUM('Mike Moore'!L5)</f>
        <v>1339</v>
      </c>
      <c r="F93" s="47">
        <f>SUM('Mike Moore'!M5)</f>
        <v>167.375</v>
      </c>
      <c r="G93" s="48">
        <f>SUM('Mike Moore'!N5)</f>
        <v>6</v>
      </c>
      <c r="H93" s="47">
        <f>SUM('Mike Moore'!O5)</f>
        <v>173.375</v>
      </c>
    </row>
    <row r="94" spans="1:8" s="22" customFormat="1" x14ac:dyDescent="0.25">
      <c r="A94" s="46">
        <v>30</v>
      </c>
      <c r="B94" s="46" t="s">
        <v>22</v>
      </c>
      <c r="C94" s="57" t="s">
        <v>123</v>
      </c>
      <c r="D94" s="48">
        <f>SUM('Tanner Lawson'!K23)</f>
        <v>4</v>
      </c>
      <c r="E94" s="48">
        <f>SUM('Tanner Lawson'!L23)</f>
        <v>641</v>
      </c>
      <c r="F94" s="47">
        <f>SUM('Tanner Lawson'!M23)</f>
        <v>160.25</v>
      </c>
      <c r="G94" s="48">
        <f>SUM('Tanner Lawson'!N23)</f>
        <v>4</v>
      </c>
      <c r="H94" s="47">
        <f>SUM('Tanner Lawson'!O23)</f>
        <v>164.25</v>
      </c>
    </row>
    <row r="95" spans="1:8" s="22" customFormat="1" x14ac:dyDescent="0.25">
      <c r="A95" s="46">
        <v>31</v>
      </c>
      <c r="B95" s="46" t="s">
        <v>22</v>
      </c>
      <c r="C95" s="40" t="s">
        <v>80</v>
      </c>
      <c r="D95" s="48">
        <f>SUM('Houston Lacy'!K5)</f>
        <v>10</v>
      </c>
      <c r="E95" s="48">
        <f>SUM('Houston Lacy'!L5)</f>
        <v>1299</v>
      </c>
      <c r="F95" s="47">
        <f>SUM('Houston Lacy'!M5)</f>
        <v>129.9</v>
      </c>
      <c r="G95" s="48">
        <f>SUM('Houston Lacy'!N5)</f>
        <v>10</v>
      </c>
      <c r="H95" s="47">
        <f>SUM('Houston Lacy'!O5)</f>
        <v>139.9</v>
      </c>
    </row>
    <row r="97" spans="1:8" s="22" customFormat="1" x14ac:dyDescent="0.25">
      <c r="A97" s="20"/>
      <c r="B97" s="20"/>
      <c r="C97" s="20"/>
      <c r="D97" s="20"/>
      <c r="E97" s="20"/>
      <c r="F97" s="21"/>
      <c r="G97" s="56"/>
      <c r="H97" s="21"/>
    </row>
    <row r="98" spans="1:8" s="22" customFormat="1" ht="28.2" x14ac:dyDescent="0.5">
      <c r="A98" s="38"/>
      <c r="B98" s="20"/>
      <c r="C98" s="23" t="s">
        <v>48</v>
      </c>
      <c r="D98" s="20"/>
      <c r="E98" s="20"/>
      <c r="F98" s="21"/>
      <c r="G98" s="56"/>
      <c r="H98" s="21"/>
    </row>
    <row r="99" spans="1:8" s="22" customFormat="1" ht="17.399999999999999" x14ac:dyDescent="0.3">
      <c r="A99" s="20"/>
      <c r="B99" s="20"/>
      <c r="C99" s="20"/>
      <c r="D99" s="24" t="s">
        <v>28</v>
      </c>
      <c r="E99" s="20"/>
      <c r="F99" s="21"/>
      <c r="G99" s="56"/>
      <c r="H99" s="21"/>
    </row>
    <row r="100" spans="1:8" s="22" customFormat="1" x14ac:dyDescent="0.25">
      <c r="A100" s="20"/>
      <c r="B100" s="20"/>
      <c r="C100" s="20"/>
      <c r="D100" s="20"/>
      <c r="E100" s="20"/>
      <c r="F100" s="21"/>
      <c r="G100" s="56"/>
      <c r="H100" s="21"/>
    </row>
    <row r="101" spans="1:8" s="22" customFormat="1" x14ac:dyDescent="0.25">
      <c r="A101" s="25" t="s">
        <v>0</v>
      </c>
      <c r="B101" s="25" t="s">
        <v>1</v>
      </c>
      <c r="C101" s="25" t="s">
        <v>2</v>
      </c>
      <c r="D101" s="25" t="s">
        <v>19</v>
      </c>
      <c r="E101" s="25" t="s">
        <v>16</v>
      </c>
      <c r="F101" s="26" t="s">
        <v>17</v>
      </c>
      <c r="G101" s="27" t="s">
        <v>14</v>
      </c>
      <c r="H101" s="26" t="s">
        <v>18</v>
      </c>
    </row>
    <row r="102" spans="1:8" s="22" customFormat="1" x14ac:dyDescent="0.25">
      <c r="A102" s="25">
        <v>1</v>
      </c>
      <c r="B102" s="25" t="s">
        <v>49</v>
      </c>
      <c r="C102" s="40" t="s">
        <v>46</v>
      </c>
      <c r="D102" s="27">
        <f>SUM('Marvin Batliner'!K61)</f>
        <v>114</v>
      </c>
      <c r="E102" s="27">
        <f>SUM('Marvin Batliner'!L61)</f>
        <v>22225.007000000001</v>
      </c>
      <c r="F102" s="26">
        <f>SUM('Marvin Batliner'!M61)</f>
        <v>194.95620175438597</v>
      </c>
      <c r="G102" s="27">
        <f>SUM('Marvin Batliner'!N61)</f>
        <v>360</v>
      </c>
      <c r="H102" s="26">
        <f>SUM('Marvin Batliner'!O61)</f>
        <v>554.95620175438603</v>
      </c>
    </row>
    <row r="103" spans="1:8" s="22" customFormat="1" x14ac:dyDescent="0.25">
      <c r="A103" s="25">
        <v>2</v>
      </c>
      <c r="B103" s="25" t="s">
        <v>49</v>
      </c>
      <c r="C103" s="40" t="s">
        <v>64</v>
      </c>
      <c r="D103" s="27">
        <f>SUM('Tao Irtz'!K26)</f>
        <v>98</v>
      </c>
      <c r="E103" s="27">
        <f>SUM('Tao Irtz'!L26)</f>
        <v>18430.001</v>
      </c>
      <c r="F103" s="26">
        <f>SUM('Tao Irtz'!M26)</f>
        <v>188.06123469387757</v>
      </c>
      <c r="G103" s="27">
        <f>SUM('Tao Irtz'!N26)</f>
        <v>112</v>
      </c>
      <c r="H103" s="26">
        <f>SUM('Tao Irtz'!O26)</f>
        <v>300.06123469387757</v>
      </c>
    </row>
    <row r="104" spans="1:8" s="22" customFormat="1" x14ac:dyDescent="0.25">
      <c r="A104" s="25">
        <v>3</v>
      </c>
      <c r="B104" s="25" t="s">
        <v>49</v>
      </c>
      <c r="C104" s="40" t="s">
        <v>39</v>
      </c>
      <c r="D104" s="27">
        <f>SUM('Chris Helton'!K22)</f>
        <v>40</v>
      </c>
      <c r="E104" s="27">
        <f>SUM('Chris Helton'!L22)</f>
        <v>7605.0001000000002</v>
      </c>
      <c r="F104" s="26">
        <f>SUM('Chris Helton'!M22)</f>
        <v>190.12500249999999</v>
      </c>
      <c r="G104" s="27">
        <f>SUM('Chris Helton'!N22)</f>
        <v>74</v>
      </c>
      <c r="H104" s="26">
        <f>SUM('Chris Helton'!O22)</f>
        <v>264.12500249999999</v>
      </c>
    </row>
    <row r="105" spans="1:8" s="22" customFormat="1" x14ac:dyDescent="0.25">
      <c r="A105" s="25">
        <v>4</v>
      </c>
      <c r="B105" s="25" t="s">
        <v>49</v>
      </c>
      <c r="C105" s="40" t="s">
        <v>66</v>
      </c>
      <c r="D105" s="27">
        <f>SUM('Michael Blackard'!K12)</f>
        <v>38</v>
      </c>
      <c r="E105" s="27">
        <f>SUM('Michael Blackard'!L12)</f>
        <v>6974.0020000000004</v>
      </c>
      <c r="F105" s="26">
        <f>SUM('Michael Blackard'!M12)</f>
        <v>183.52636842105264</v>
      </c>
      <c r="G105" s="27">
        <f>SUM('Michael Blackard'!N12)</f>
        <v>48</v>
      </c>
      <c r="H105" s="26">
        <f>SUM('Michael Blackard'!O12)</f>
        <v>231.52636842105264</v>
      </c>
    </row>
    <row r="106" spans="1:8" s="22" customFormat="1" x14ac:dyDescent="0.25">
      <c r="A106" s="25">
        <v>5</v>
      </c>
      <c r="B106" s="25" t="s">
        <v>49</v>
      </c>
      <c r="C106" s="57" t="s">
        <v>126</v>
      </c>
      <c r="D106" s="27">
        <f>SUM('Keith Northcutt'!K7)</f>
        <v>22</v>
      </c>
      <c r="E106" s="27">
        <f>SUM('Keith Northcutt'!L7)</f>
        <v>4256.0010000000002</v>
      </c>
      <c r="F106" s="26">
        <f>SUM('Keith Northcutt'!M7)</f>
        <v>193.45459090909091</v>
      </c>
      <c r="G106" s="27">
        <f>SUM('Keith Northcutt'!N7)</f>
        <v>36</v>
      </c>
      <c r="H106" s="26">
        <f>SUM('Keith Northcutt'!O7)</f>
        <v>229.45459090909091</v>
      </c>
    </row>
    <row r="107" spans="1:8" s="22" customFormat="1" x14ac:dyDescent="0.25">
      <c r="A107" s="25">
        <v>6</v>
      </c>
      <c r="B107" s="25" t="s">
        <v>49</v>
      </c>
      <c r="C107" s="42" t="s">
        <v>85</v>
      </c>
      <c r="D107" s="27">
        <f>SUM('Wade Moore'!K20)</f>
        <v>22</v>
      </c>
      <c r="E107" s="27">
        <f>SUM('Wade Moore'!L20)</f>
        <v>4148.0020000000004</v>
      </c>
      <c r="F107" s="26">
        <f>SUM('Wade Moore'!M20)</f>
        <v>188.54554545454548</v>
      </c>
      <c r="G107" s="27">
        <f>SUM('Wade Moore'!N20)</f>
        <v>35</v>
      </c>
      <c r="H107" s="26">
        <f>SUM('Wade Moore'!O20)</f>
        <v>223.54554545454548</v>
      </c>
    </row>
    <row r="108" spans="1:8" s="22" customFormat="1" x14ac:dyDescent="0.25">
      <c r="A108" s="25">
        <v>7</v>
      </c>
      <c r="B108" s="25" t="s">
        <v>49</v>
      </c>
      <c r="C108" s="41" t="s">
        <v>113</v>
      </c>
      <c r="D108" s="27">
        <f>SUM('Lee Barker'!K37)</f>
        <v>24</v>
      </c>
      <c r="E108" s="27">
        <f>SUM('Lee Barker'!L37)</f>
        <v>4531</v>
      </c>
      <c r="F108" s="26">
        <f>SUM('Lee Barker'!M37)</f>
        <v>188.79166666666666</v>
      </c>
      <c r="G108" s="27">
        <f>SUM('Lee Barker'!N37)</f>
        <v>22</v>
      </c>
      <c r="H108" s="26">
        <f>SUM('Lee Barker'!O34)</f>
        <v>210.79166666666666</v>
      </c>
    </row>
    <row r="109" spans="1:8" s="22" customFormat="1" x14ac:dyDescent="0.25">
      <c r="A109" s="25">
        <v>8</v>
      </c>
      <c r="B109" s="25" t="s">
        <v>49</v>
      </c>
      <c r="C109" s="42" t="s">
        <v>51</v>
      </c>
      <c r="D109" s="27">
        <f>SUM('Darrell Moore'!K10)</f>
        <v>30</v>
      </c>
      <c r="E109" s="27">
        <f>SUM('Darrell Moore'!L10)</f>
        <v>5079</v>
      </c>
      <c r="F109" s="26">
        <f>SUM('Darrell Moore'!M10)</f>
        <v>169.3</v>
      </c>
      <c r="G109" s="27">
        <f>SUM('Darrell Moore'!N10)</f>
        <v>24</v>
      </c>
      <c r="H109" s="26">
        <f>SUM('Darrell Moore'!O10)</f>
        <v>193.3</v>
      </c>
    </row>
    <row r="110" spans="1:8" s="22" customFormat="1" x14ac:dyDescent="0.25">
      <c r="A110" s="25">
        <v>9</v>
      </c>
      <c r="B110" s="25" t="s">
        <v>49</v>
      </c>
      <c r="C110" s="40" t="s">
        <v>53</v>
      </c>
      <c r="D110" s="27">
        <f>SUM('Mike Moore'!K20)</f>
        <v>22</v>
      </c>
      <c r="E110" s="27">
        <f>SUM('Mike Moore'!L20)</f>
        <v>3927</v>
      </c>
      <c r="F110" s="26">
        <f>SUM('Mike Moore'!M20)</f>
        <v>178.5</v>
      </c>
      <c r="G110" s="27">
        <f>SUM('Mike Moore'!N20)</f>
        <v>14</v>
      </c>
      <c r="H110" s="26">
        <f>SUM('Mike Moore'!O20)</f>
        <v>192.5</v>
      </c>
    </row>
    <row r="111" spans="1:8" s="22" customFormat="1" x14ac:dyDescent="0.25">
      <c r="A111" s="43"/>
      <c r="B111" s="43"/>
      <c r="C111" s="69"/>
      <c r="D111" s="44"/>
      <c r="E111" s="44"/>
      <c r="F111" s="45"/>
      <c r="G111" s="44"/>
      <c r="H111" s="45"/>
    </row>
    <row r="112" spans="1:8" s="22" customFormat="1" x14ac:dyDescent="0.25">
      <c r="A112" s="25">
        <v>10</v>
      </c>
      <c r="B112" s="25" t="s">
        <v>49</v>
      </c>
      <c r="C112" s="42" t="s">
        <v>103</v>
      </c>
      <c r="D112" s="27">
        <f>SUM('Jill Ashlock'!K5)</f>
        <v>6</v>
      </c>
      <c r="E112" s="27">
        <f>SUM('Jill Ashlock'!L5)</f>
        <v>1134</v>
      </c>
      <c r="F112" s="26">
        <f>SUM('Jill Ashlock'!M5)</f>
        <v>189</v>
      </c>
      <c r="G112" s="27">
        <f>SUM('Jill Ashlock'!N5)</f>
        <v>16</v>
      </c>
      <c r="H112" s="26">
        <f>SUM('Jill Ashlock'!O5)</f>
        <v>205</v>
      </c>
    </row>
    <row r="113" spans="1:8" s="22" customFormat="1" x14ac:dyDescent="0.25">
      <c r="A113" s="25">
        <v>11</v>
      </c>
      <c r="B113" s="25" t="s">
        <v>49</v>
      </c>
      <c r="C113" s="41" t="s">
        <v>45</v>
      </c>
      <c r="D113" s="27">
        <f>SUM('Kenny Huth'!K29)</f>
        <v>4</v>
      </c>
      <c r="E113" s="27">
        <f>SUM('Kenny Huth'!L29)</f>
        <v>766</v>
      </c>
      <c r="F113" s="26">
        <f>SUM('Kenny Huth'!M29)</f>
        <v>191.5</v>
      </c>
      <c r="G113" s="27">
        <f>SUM('Kenny Huth'!N29)</f>
        <v>4</v>
      </c>
      <c r="H113" s="26">
        <f>SUM('Kenny Huth'!O29)</f>
        <v>195.5</v>
      </c>
    </row>
    <row r="114" spans="1:8" s="22" customFormat="1" x14ac:dyDescent="0.25">
      <c r="A114" s="25">
        <v>12</v>
      </c>
      <c r="B114" s="25" t="s">
        <v>49</v>
      </c>
      <c r="C114" s="40" t="s">
        <v>83</v>
      </c>
      <c r="D114" s="27">
        <f>SUM('Donny Melson'!K21)</f>
        <v>8</v>
      </c>
      <c r="E114" s="27">
        <f>SUM('Donny Melson'!L21)</f>
        <v>1497</v>
      </c>
      <c r="F114" s="26">
        <f>SUM('Donny Melson'!M21)</f>
        <v>187.125</v>
      </c>
      <c r="G114" s="27">
        <f>SUM('Donny Melson'!N21)</f>
        <v>7</v>
      </c>
      <c r="H114" s="26">
        <f>SUM('Donny Melson'!O21)</f>
        <v>194.125</v>
      </c>
    </row>
    <row r="115" spans="1:8" s="22" customFormat="1" x14ac:dyDescent="0.25">
      <c r="A115" s="25">
        <v>13</v>
      </c>
      <c r="B115" s="25" t="s">
        <v>49</v>
      </c>
      <c r="C115" s="57" t="s">
        <v>127</v>
      </c>
      <c r="D115" s="27">
        <f>SUM('Tom Tignor'!K4)</f>
        <v>6</v>
      </c>
      <c r="E115" s="27">
        <f>SUM('Tom Tignor'!L4)</f>
        <v>1136</v>
      </c>
      <c r="F115" s="26">
        <f>SUM('Tom Tignor'!M4)</f>
        <v>189.33333333333334</v>
      </c>
      <c r="G115" s="27">
        <f>SUM('Tom Tignor'!N4)</f>
        <v>4</v>
      </c>
      <c r="H115" s="26">
        <f>SUM('Tom Tignor'!O4)</f>
        <v>193.33333333333334</v>
      </c>
    </row>
    <row r="116" spans="1:8" s="22" customFormat="1" x14ac:dyDescent="0.25">
      <c r="A116" s="25">
        <v>14</v>
      </c>
      <c r="B116" s="25" t="s">
        <v>49</v>
      </c>
      <c r="C116" s="57" t="s">
        <v>128</v>
      </c>
      <c r="D116" s="27">
        <f>SUM('Matthew Tignor'!K4)</f>
        <v>6</v>
      </c>
      <c r="E116" s="27">
        <f>SUM('Matthew Tignor'!L4)</f>
        <v>1134</v>
      </c>
      <c r="F116" s="26">
        <f>SUM('Matthew Tignor'!M4)</f>
        <v>189</v>
      </c>
      <c r="G116" s="27">
        <f>SUM('Matthew Tignor'!N4)</f>
        <v>4</v>
      </c>
      <c r="H116" s="26">
        <f>SUM('Matthew Tignor'!O4)</f>
        <v>193</v>
      </c>
    </row>
    <row r="117" spans="1:8" s="22" customFormat="1" x14ac:dyDescent="0.25">
      <c r="A117" s="25">
        <v>15</v>
      </c>
      <c r="B117" s="25" t="s">
        <v>49</v>
      </c>
      <c r="C117" s="28" t="s">
        <v>43</v>
      </c>
      <c r="D117" s="27">
        <f>SUM('Matthew Strong'!K25)</f>
        <v>4</v>
      </c>
      <c r="E117" s="27">
        <f>SUM('Matthew Strong'!L25)</f>
        <v>753</v>
      </c>
      <c r="F117" s="26">
        <f>SUM('Matthew Strong'!M25)</f>
        <v>188.25</v>
      </c>
      <c r="G117" s="27">
        <f>SUM('Matthew Strong'!N25)</f>
        <v>4</v>
      </c>
      <c r="H117" s="26">
        <f>SUM('Matthew Strong'!O25)</f>
        <v>192.25</v>
      </c>
    </row>
    <row r="118" spans="1:8" s="58" customFormat="1" x14ac:dyDescent="0.25">
      <c r="A118" s="25">
        <v>16</v>
      </c>
      <c r="B118" s="25" t="s">
        <v>49</v>
      </c>
      <c r="C118" s="40" t="s">
        <v>72</v>
      </c>
      <c r="D118" s="27">
        <f>SUM('Scott Spencer'!K14)</f>
        <v>4</v>
      </c>
      <c r="E118" s="27">
        <f>SUM('Scott Spencer'!L14)</f>
        <v>745</v>
      </c>
      <c r="F118" s="26">
        <f>SUM('Scott Spencer'!M14)</f>
        <v>186.25</v>
      </c>
      <c r="G118" s="27">
        <f>SUM('Scott Spencer'!N14)</f>
        <v>4</v>
      </c>
      <c r="H118" s="26">
        <f>SUM('Scott Spencer'!O14)</f>
        <v>190.25</v>
      </c>
    </row>
    <row r="119" spans="1:8" s="58" customFormat="1" x14ac:dyDescent="0.25">
      <c r="A119" s="25">
        <v>17</v>
      </c>
      <c r="B119" s="25" t="s">
        <v>49</v>
      </c>
      <c r="C119" s="40" t="s">
        <v>33</v>
      </c>
      <c r="D119" s="27">
        <f>SUM('Mike Gross'!K72)</f>
        <v>4</v>
      </c>
      <c r="E119" s="27">
        <f>SUM('Mike Gross'!L72)</f>
        <v>740</v>
      </c>
      <c r="F119" s="26">
        <f>SUM('Mike Gross'!M72)</f>
        <v>185</v>
      </c>
      <c r="G119" s="27">
        <f>SUM('Mike Gross'!N72)</f>
        <v>4</v>
      </c>
      <c r="H119" s="26">
        <f>SUM('Mike Gross'!O72)</f>
        <v>189</v>
      </c>
    </row>
    <row r="120" spans="1:8" s="58" customFormat="1" x14ac:dyDescent="0.25">
      <c r="A120" s="25">
        <v>18</v>
      </c>
      <c r="B120" s="25" t="s">
        <v>49</v>
      </c>
      <c r="C120" s="40" t="s">
        <v>65</v>
      </c>
      <c r="D120" s="27">
        <f>SUM('Thomas Murrell'!K4)</f>
        <v>4</v>
      </c>
      <c r="E120" s="27">
        <f>SUM('Thomas Murrell'!L4)</f>
        <v>724</v>
      </c>
      <c r="F120" s="26">
        <f>SUM('Thomas Murrell'!M4)</f>
        <v>181</v>
      </c>
      <c r="G120" s="27">
        <f>SUM('Thomas Murrell'!N4)</f>
        <v>4</v>
      </c>
      <c r="H120" s="26">
        <f>SUM('Thomas Murrell'!O4)</f>
        <v>185</v>
      </c>
    </row>
    <row r="121" spans="1:8" s="58" customFormat="1" x14ac:dyDescent="0.25">
      <c r="A121" s="25">
        <v>19</v>
      </c>
      <c r="B121" s="25" t="s">
        <v>49</v>
      </c>
      <c r="C121" s="42" t="s">
        <v>107</v>
      </c>
      <c r="D121" s="27">
        <f>SUM('Taylor Doutlett'!K4)</f>
        <v>3</v>
      </c>
      <c r="E121" s="27">
        <f>SUM('Taylor Doutlett'!L4)</f>
        <v>522</v>
      </c>
      <c r="F121" s="26">
        <f>SUM('Taylor Doutlett'!M4)</f>
        <v>174</v>
      </c>
      <c r="G121" s="27">
        <f>SUM('Taylor Doutlett'!N4)</f>
        <v>4</v>
      </c>
      <c r="H121" s="26">
        <f>SUM('Taylor Doutlett'!O4)</f>
        <v>178</v>
      </c>
    </row>
    <row r="122" spans="1:8" s="22" customFormat="1" x14ac:dyDescent="0.25">
      <c r="A122" s="25"/>
      <c r="B122" s="25"/>
      <c r="C122" s="40"/>
      <c r="D122" s="25"/>
      <c r="E122" s="25"/>
      <c r="F122" s="26"/>
      <c r="G122" s="27"/>
      <c r="H122" s="26"/>
    </row>
    <row r="123" spans="1:8" s="22" customFormat="1" x14ac:dyDescent="0.25">
      <c r="A123" s="20"/>
      <c r="B123" s="20"/>
      <c r="C123" s="20"/>
      <c r="D123" s="20"/>
      <c r="E123" s="20"/>
      <c r="F123" s="21"/>
      <c r="G123" s="56"/>
      <c r="H123" s="21"/>
    </row>
    <row r="124" spans="1:8" s="22" customFormat="1" ht="28.2" x14ac:dyDescent="0.5">
      <c r="A124" s="38"/>
      <c r="B124" s="20"/>
      <c r="C124" s="23" t="s">
        <v>54</v>
      </c>
      <c r="D124" s="20"/>
      <c r="E124" s="20"/>
      <c r="F124" s="21"/>
      <c r="G124" s="56"/>
      <c r="H124" s="21"/>
    </row>
    <row r="125" spans="1:8" s="22" customFormat="1" ht="17.399999999999999" x14ac:dyDescent="0.3">
      <c r="A125" s="20"/>
      <c r="B125" s="20"/>
      <c r="C125" s="20"/>
      <c r="D125" s="24" t="s">
        <v>28</v>
      </c>
      <c r="E125" s="20"/>
      <c r="F125" s="21"/>
      <c r="G125" s="56"/>
      <c r="H125" s="21"/>
    </row>
    <row r="126" spans="1:8" s="22" customFormat="1" x14ac:dyDescent="0.25">
      <c r="A126" s="20"/>
      <c r="B126" s="20"/>
      <c r="C126" s="20"/>
      <c r="D126" s="20"/>
      <c r="E126" s="20"/>
      <c r="F126" s="21"/>
      <c r="G126" s="56"/>
      <c r="H126" s="21"/>
    </row>
    <row r="127" spans="1:8" s="22" customFormat="1" x14ac:dyDescent="0.25">
      <c r="A127" s="25" t="s">
        <v>0</v>
      </c>
      <c r="B127" s="25" t="s">
        <v>1</v>
      </c>
      <c r="C127" s="25" t="s">
        <v>2</v>
      </c>
      <c r="D127" s="25" t="s">
        <v>19</v>
      </c>
      <c r="E127" s="25" t="s">
        <v>16</v>
      </c>
      <c r="F127" s="26" t="s">
        <v>17</v>
      </c>
      <c r="G127" s="27" t="s">
        <v>14</v>
      </c>
      <c r="H127" s="26" t="s">
        <v>18</v>
      </c>
    </row>
    <row r="128" spans="1:8" s="22" customFormat="1" x14ac:dyDescent="0.25">
      <c r="A128" s="25">
        <v>1</v>
      </c>
      <c r="B128" s="25" t="s">
        <v>67</v>
      </c>
      <c r="C128" s="40" t="s">
        <v>36</v>
      </c>
      <c r="D128" s="27">
        <f>SUM('Chris Bradley'!K52)</f>
        <v>160</v>
      </c>
      <c r="E128" s="27">
        <f>SUM('Chris Bradley'!L52)</f>
        <v>29318.007100000003</v>
      </c>
      <c r="F128" s="26">
        <f>SUM('Chris Bradley'!M52)</f>
        <v>183.23754437500003</v>
      </c>
      <c r="G128" s="27">
        <f>SUM('Chris Bradley'!N52)</f>
        <v>372</v>
      </c>
      <c r="H128" s="26">
        <f>SUM('Chris Bradley'!O52)</f>
        <v>555.23754437499997</v>
      </c>
    </row>
    <row r="129" spans="1:8" s="22" customFormat="1" x14ac:dyDescent="0.25">
      <c r="A129" s="25">
        <v>2</v>
      </c>
      <c r="B129" s="25" t="s">
        <v>67</v>
      </c>
      <c r="C129" s="41" t="s">
        <v>69</v>
      </c>
      <c r="D129" s="27">
        <f>SUM('Steve Gillam'!K33)</f>
        <v>128</v>
      </c>
      <c r="E129" s="27">
        <f>SUM('Steve Gillam'!L33)</f>
        <v>23389.011000000002</v>
      </c>
      <c r="F129" s="26">
        <f>SUM('Steve Gillam'!M33)</f>
        <v>182.72664843750002</v>
      </c>
      <c r="G129" s="27">
        <f>SUM('Steve Gillam'!N33)</f>
        <v>207</v>
      </c>
      <c r="H129" s="26">
        <f>SUM('Steve Gillam'!O33)</f>
        <v>389.72664843749999</v>
      </c>
    </row>
    <row r="130" spans="1:8" s="22" customFormat="1" ht="13.5" customHeight="1" x14ac:dyDescent="0.25">
      <c r="A130" s="25">
        <v>3</v>
      </c>
      <c r="B130" s="25" t="s">
        <v>67</v>
      </c>
      <c r="C130" s="40" t="s">
        <v>68</v>
      </c>
      <c r="D130" s="27">
        <f>SUM('Max Dixon'!K11)</f>
        <v>36</v>
      </c>
      <c r="E130" s="27">
        <f>SUM('Max Dixon'!L11)</f>
        <v>6613.0020000000004</v>
      </c>
      <c r="F130" s="26">
        <f>SUM('Max Dixon'!M11)</f>
        <v>183.69450000000001</v>
      </c>
      <c r="G130" s="27">
        <f>SUM('Max Dixon'!N11)</f>
        <v>86</v>
      </c>
      <c r="H130" s="26">
        <f>SUM('Max Dixon'!O11)</f>
        <v>269.69450000000001</v>
      </c>
    </row>
    <row r="131" spans="1:8" s="22" customFormat="1" ht="12.45" customHeight="1" x14ac:dyDescent="0.25">
      <c r="A131" s="25">
        <v>4</v>
      </c>
      <c r="B131" s="25" t="s">
        <v>67</v>
      </c>
      <c r="C131" s="40" t="s">
        <v>29</v>
      </c>
      <c r="D131" s="27">
        <f>SUM('Jud Denniston'!K72)</f>
        <v>28</v>
      </c>
      <c r="E131" s="27">
        <f>SUM('Jud Denniston'!L72)</f>
        <v>4855</v>
      </c>
      <c r="F131" s="26">
        <f>SUM('Jud Denniston'!M72)</f>
        <v>173.39285714285714</v>
      </c>
      <c r="G131" s="27">
        <f>SUM('Jud Denniston'!N72)</f>
        <v>33</v>
      </c>
      <c r="H131" s="26">
        <f>SUM('Jud Denniston'!O72)</f>
        <v>206.39285714285714</v>
      </c>
    </row>
    <row r="132" spans="1:8" s="22" customFormat="1" ht="12.45" customHeight="1" x14ac:dyDescent="0.25">
      <c r="A132" s="43"/>
      <c r="B132" s="43"/>
      <c r="C132" s="50"/>
      <c r="D132" s="44"/>
      <c r="E132" s="44"/>
      <c r="F132" s="45"/>
      <c r="G132" s="44"/>
      <c r="H132" s="45"/>
    </row>
    <row r="133" spans="1:8" s="22" customFormat="1" x14ac:dyDescent="0.25">
      <c r="A133" s="25">
        <v>5</v>
      </c>
      <c r="B133" s="25" t="s">
        <v>67</v>
      </c>
      <c r="C133" s="57" t="s">
        <v>129</v>
      </c>
      <c r="D133" s="27">
        <f>SUM('Chuck Miller'!K5)</f>
        <v>10</v>
      </c>
      <c r="E133" s="27">
        <f>SUM('Chuck Miller'!L5)</f>
        <v>1915</v>
      </c>
      <c r="F133" s="26">
        <f>SUM('Chuck Miller'!M5)</f>
        <v>191.5</v>
      </c>
      <c r="G133" s="27">
        <f>SUM('Chuck Miller'!N5)</f>
        <v>35</v>
      </c>
      <c r="H133" s="26">
        <f>SUM('Chuck Miller'!O5)</f>
        <v>226.5</v>
      </c>
    </row>
    <row r="134" spans="1:8" s="53" customFormat="1" x14ac:dyDescent="0.25">
      <c r="A134" s="25">
        <v>6</v>
      </c>
      <c r="B134" s="46" t="s">
        <v>67</v>
      </c>
      <c r="C134" s="42" t="s">
        <v>104</v>
      </c>
      <c r="D134" s="27">
        <f>SUM('Kyle Ashlock'!K7)</f>
        <v>12</v>
      </c>
      <c r="E134" s="27">
        <f>SUM('Kyle Ashlock'!L7)</f>
        <v>2076</v>
      </c>
      <c r="F134" s="26">
        <f>SUM('Kyle Ashlock'!M7)</f>
        <v>173</v>
      </c>
      <c r="G134" s="27">
        <f>SUM('Kyle Ashlock'!N7)</f>
        <v>32</v>
      </c>
      <c r="H134" s="26">
        <f>SUM('Kyle Ashlock'!O7)</f>
        <v>205</v>
      </c>
    </row>
    <row r="135" spans="1:8" s="22" customFormat="1" x14ac:dyDescent="0.25">
      <c r="A135" s="25">
        <v>7</v>
      </c>
      <c r="B135" s="25" t="s">
        <v>67</v>
      </c>
      <c r="C135" s="57" t="s">
        <v>130</v>
      </c>
      <c r="D135" s="27">
        <f>SUM('Charles Miller'!K4)</f>
        <v>6</v>
      </c>
      <c r="E135" s="27">
        <f>SUM('Charles Miller'!L4)</f>
        <v>1141</v>
      </c>
      <c r="F135" s="26">
        <f>SUM('Charles Miller'!M4)</f>
        <v>190.16666666666666</v>
      </c>
      <c r="G135" s="27">
        <f>SUM('Charles Miller'!N4)</f>
        <v>12</v>
      </c>
      <c r="H135" s="26">
        <f>SUM('Charles Miller'!O4)</f>
        <v>202.16666666666666</v>
      </c>
    </row>
    <row r="136" spans="1:8" s="22" customFormat="1" x14ac:dyDescent="0.25">
      <c r="A136" s="25">
        <v>8</v>
      </c>
      <c r="B136" s="25" t="s">
        <v>67</v>
      </c>
      <c r="C136" s="42" t="s">
        <v>82</v>
      </c>
      <c r="D136" s="48">
        <f>SUM('Dean Dixon'!K4)</f>
        <v>4</v>
      </c>
      <c r="E136" s="48">
        <f>SUM('Dean Dixon'!L4)</f>
        <v>726.00199999999995</v>
      </c>
      <c r="F136" s="47">
        <f>SUM('Dean Dixon'!M4)</f>
        <v>181.50049999999999</v>
      </c>
      <c r="G136" s="48">
        <f>SUM('Dean Dixon'!N4)</f>
        <v>9</v>
      </c>
      <c r="H136" s="47">
        <f>SUM('Dean Dixon'!O4)</f>
        <v>190.50049999999999</v>
      </c>
    </row>
    <row r="137" spans="1:8" s="22" customFormat="1" x14ac:dyDescent="0.25">
      <c r="A137" s="25">
        <v>9</v>
      </c>
      <c r="B137" s="25" t="s">
        <v>67</v>
      </c>
      <c r="C137" s="28" t="s">
        <v>35</v>
      </c>
      <c r="D137" s="27">
        <f>SUM('Nancy Eversole'!K13)</f>
        <v>12</v>
      </c>
      <c r="E137" s="27">
        <f>SUM('Nancy Eversole'!L13)</f>
        <v>2044</v>
      </c>
      <c r="F137" s="26">
        <f>SUM('Nancy Eversole'!M13)</f>
        <v>170.33333333333334</v>
      </c>
      <c r="G137" s="27">
        <f>SUM('Nancy Eversole'!N13)</f>
        <v>18</v>
      </c>
      <c r="H137" s="26">
        <f>SUM('Nancy Eversole'!O13)</f>
        <v>188.33333333333334</v>
      </c>
    </row>
    <row r="138" spans="1:8" s="22" customFormat="1" x14ac:dyDescent="0.25">
      <c r="A138" s="25">
        <v>10</v>
      </c>
      <c r="B138" s="25" t="s">
        <v>67</v>
      </c>
      <c r="C138" s="57" t="s">
        <v>123</v>
      </c>
      <c r="D138" s="27">
        <f>SUM('Tanner Lawson'!K4)</f>
        <v>4</v>
      </c>
      <c r="E138" s="27">
        <f>SUM('Tanner Lawson'!L4)</f>
        <v>733</v>
      </c>
      <c r="F138" s="26">
        <f>SUM('Tanner Lawson'!M4)</f>
        <v>183.25</v>
      </c>
      <c r="G138" s="27">
        <f>SUM('Tanner Lawson'!N4)</f>
        <v>4</v>
      </c>
      <c r="H138" s="26">
        <f>SUM('Tanner Lawson'!O4)</f>
        <v>187.25</v>
      </c>
    </row>
    <row r="139" spans="1:8" s="22" customFormat="1" x14ac:dyDescent="0.25">
      <c r="A139" s="25">
        <v>11</v>
      </c>
      <c r="B139" s="25" t="s">
        <v>67</v>
      </c>
      <c r="C139" s="28" t="s">
        <v>31</v>
      </c>
      <c r="D139" s="27">
        <f>SUM('Brandon Eversole'!K16)</f>
        <v>4</v>
      </c>
      <c r="E139" s="27">
        <f>SUM('Brandon Eversole'!L16)</f>
        <v>682.00099999999998</v>
      </c>
      <c r="F139" s="26">
        <f>SUM('Brandon Eversole'!M16)</f>
        <v>170.50024999999999</v>
      </c>
      <c r="G139" s="27">
        <f>SUM('Brandon Eversole'!N16)</f>
        <v>11</v>
      </c>
      <c r="H139" s="26">
        <f>SUM('Brandon Eversole'!O16)</f>
        <v>181.50024999999999</v>
      </c>
    </row>
    <row r="140" spans="1:8" s="22" customFormat="1" x14ac:dyDescent="0.25">
      <c r="A140" s="25">
        <v>12</v>
      </c>
      <c r="B140" s="25" t="s">
        <v>67</v>
      </c>
      <c r="C140" s="57" t="s">
        <v>122</v>
      </c>
      <c r="D140" s="27">
        <f>SUM('Bret Cavins'!K4)</f>
        <v>4</v>
      </c>
      <c r="E140" s="27">
        <f>SUM('Bret Cavins'!L4)</f>
        <v>709</v>
      </c>
      <c r="F140" s="26">
        <f>SUM('Bret Cavins'!M4)</f>
        <v>177.25</v>
      </c>
      <c r="G140" s="27">
        <f>SUM('Bret Cavins'!N4)</f>
        <v>3</v>
      </c>
      <c r="H140" s="26">
        <f>SUM('Bret Cavins'!O4)</f>
        <v>180.25</v>
      </c>
    </row>
    <row r="141" spans="1:8" s="58" customFormat="1" x14ac:dyDescent="0.25">
      <c r="A141" s="25">
        <v>13</v>
      </c>
      <c r="B141" s="25" t="s">
        <v>67</v>
      </c>
      <c r="C141" s="42" t="s">
        <v>33</v>
      </c>
      <c r="D141" s="27">
        <f>SUM('Mike Gross'!K63)</f>
        <v>12</v>
      </c>
      <c r="E141" s="27">
        <f>SUM('Mike Gross'!L63)</f>
        <v>1991</v>
      </c>
      <c r="F141" s="26">
        <f>SUM('Mike Gross'!M63)</f>
        <v>165.91666666666666</v>
      </c>
      <c r="G141" s="27">
        <f>SUM('Mike Gross'!N63)</f>
        <v>12</v>
      </c>
      <c r="H141" s="26">
        <f>SUM('Mike Gross'!O63)</f>
        <v>177.91666666666666</v>
      </c>
    </row>
    <row r="142" spans="1:8" s="22" customFormat="1" x14ac:dyDescent="0.25">
      <c r="A142" s="25">
        <v>14</v>
      </c>
      <c r="B142" s="25" t="s">
        <v>67</v>
      </c>
      <c r="C142" s="42" t="s">
        <v>85</v>
      </c>
      <c r="D142" s="27">
        <f>SUM('Wade Moore'!K5)</f>
        <v>4</v>
      </c>
      <c r="E142" s="27">
        <f>SUM('Wade Moore'!L5)</f>
        <v>675</v>
      </c>
      <c r="F142" s="26">
        <f>SUM('Wade Moore'!M5)</f>
        <v>168.75</v>
      </c>
      <c r="G142" s="27">
        <f>SUM('Wade Moore'!N5)</f>
        <v>4</v>
      </c>
      <c r="H142" s="26">
        <f>SUM('Wade Moore'!O5)</f>
        <v>172.75</v>
      </c>
    </row>
    <row r="143" spans="1:8" s="58" customFormat="1" x14ac:dyDescent="0.25">
      <c r="A143" s="25">
        <v>15</v>
      </c>
      <c r="B143" s="25" t="s">
        <v>67</v>
      </c>
      <c r="C143" s="28" t="s">
        <v>43</v>
      </c>
      <c r="D143" s="27">
        <f>SUM('Matthew Strong'!K19)</f>
        <v>4</v>
      </c>
      <c r="E143" s="27">
        <f>SUM('Matthew Strong'!L19)</f>
        <v>649</v>
      </c>
      <c r="F143" s="26">
        <f>SUM('Matthew Strong'!M19)</f>
        <v>162.25</v>
      </c>
      <c r="G143" s="27">
        <f>SUM('Matthew Strong'!N19)</f>
        <v>4</v>
      </c>
      <c r="H143" s="26">
        <f>SUM('Matthew Strong'!O19)</f>
        <v>166.25</v>
      </c>
    </row>
    <row r="144" spans="1:8" s="58" customFormat="1" x14ac:dyDescent="0.25">
      <c r="A144" s="25">
        <v>16</v>
      </c>
      <c r="B144" s="25" t="s">
        <v>67</v>
      </c>
      <c r="C144" s="42" t="s">
        <v>105</v>
      </c>
      <c r="D144" s="27">
        <f>SUM('Joey Kimbrell'!K5)</f>
        <v>6</v>
      </c>
      <c r="E144" s="27">
        <f>SUM('Joey Kimbrell'!L5)</f>
        <v>831</v>
      </c>
      <c r="F144" s="26">
        <f>SUM('Joey Kimbrell'!M5)</f>
        <v>138.5</v>
      </c>
      <c r="G144" s="27">
        <f>SUM('Joey Kimbrell'!N5)</f>
        <v>8</v>
      </c>
      <c r="H144" s="26">
        <f>SUM('Joey Kimbrell'!O5)</f>
        <v>146.5</v>
      </c>
    </row>
    <row r="145" spans="1:8" s="22" customFormat="1" x14ac:dyDescent="0.25">
      <c r="A145" s="25">
        <v>17</v>
      </c>
      <c r="B145" s="25" t="s">
        <v>67</v>
      </c>
      <c r="C145" s="42" t="s">
        <v>106</v>
      </c>
      <c r="D145" s="27">
        <f>SUM('Randy Kimbrell'!K5)</f>
        <v>6</v>
      </c>
      <c r="E145" s="27">
        <f>SUM('Randy Kimbrell'!L5)</f>
        <v>676</v>
      </c>
      <c r="F145" s="26">
        <f>SUM('Randy Kimbrell'!M5)</f>
        <v>112.66666666666667</v>
      </c>
      <c r="G145" s="27">
        <f>SUM('Randy Kimbrell'!N5)</f>
        <v>6</v>
      </c>
      <c r="H145" s="26">
        <f>SUM('Randy Kimbrell'!O5)</f>
        <v>118.66666666666667</v>
      </c>
    </row>
    <row r="146" spans="1:8" s="22" customFormat="1" x14ac:dyDescent="0.25">
      <c r="A146" s="25"/>
      <c r="B146" s="25"/>
      <c r="C146" s="25"/>
      <c r="D146" s="25"/>
      <c r="E146" s="25"/>
      <c r="F146" s="26"/>
      <c r="G146" s="27"/>
      <c r="H146" s="26"/>
    </row>
  </sheetData>
  <protectedRanges>
    <protectedRange algorithmName="SHA-512" hashValue="ON39YdpmFHfN9f47KpiRvqrKx0V9+erV1CNkpWzYhW/Qyc6aT8rEyCrvauWSYGZK2ia3o7vd3akF07acHAFpOA==" saltValue="yVW9XmDwTqEnmpSGai0KYg==" spinCount="100000" sqref="C131:C132 C6:C16 C136 C82 C117:C120 C55:C57 C89:C93" name="Range1_8"/>
    <protectedRange algorithmName="SHA-512" hashValue="ON39YdpmFHfN9f47KpiRvqrKx0V9+erV1CNkpWzYhW/Qyc6aT8rEyCrvauWSYGZK2ia3o7vd3akF07acHAFpOA==" saltValue="yVW9XmDwTqEnmpSGai0KYg==" spinCount="100000" sqref="C64" name="Range1_9_1_1"/>
    <protectedRange algorithmName="SHA-512" hashValue="ON39YdpmFHfN9f47KpiRvqrKx0V9+erV1CNkpWzYhW/Qyc6aT8rEyCrvauWSYGZK2ia3o7vd3akF07acHAFpOA==" saltValue="yVW9XmDwTqEnmpSGai0KYg==" spinCount="100000" sqref="C133 C102 C17:C22 C85:C86 C107:C109 C94 C67:C73" name="Range1_1"/>
    <protectedRange algorithmName="SHA-512" hashValue="ON39YdpmFHfN9f47KpiRvqrKx0V9+erV1CNkpWzYhW/Qyc6aT8rEyCrvauWSYGZK2ia3o7vd3akF07acHAFpOA==" saltValue="yVW9XmDwTqEnmpSGai0KYg==" spinCount="100000" sqref="C65:C66" name="Range1_2"/>
    <protectedRange algorithmName="SHA-512" hashValue="ON39YdpmFHfN9f47KpiRvqrKx0V9+erV1CNkpWzYhW/Qyc6aT8rEyCrvauWSYGZK2ia3o7vd3akF07acHAFpOA==" saltValue="yVW9XmDwTqEnmpSGai0KYg==" spinCount="100000" sqref="C128" name="Range1_5"/>
    <protectedRange algorithmName="SHA-512" hashValue="ON39YdpmFHfN9f47KpiRvqrKx0V9+erV1CNkpWzYhW/Qyc6aT8rEyCrvauWSYGZK2ia3o7vd3akF07acHAFpOA==" saltValue="yVW9XmDwTqEnmpSGai0KYg==" spinCount="100000" sqref="C74:C76 C23:C24" name="Range1_7"/>
    <protectedRange algorithmName="SHA-512" hashValue="ON39YdpmFHfN9f47KpiRvqrKx0V9+erV1CNkpWzYhW/Qyc6aT8rEyCrvauWSYGZK2ia3o7vd3akF07acHAFpOA==" saltValue="yVW9XmDwTqEnmpSGai0KYg==" spinCount="100000" sqref="C25" name="Range1_7_1"/>
    <protectedRange algorithmName="SHA-512" hashValue="ON39YdpmFHfN9f47KpiRvqrKx0V9+erV1CNkpWzYhW/Qyc6aT8rEyCrvauWSYGZK2ia3o7vd3akF07acHAFpOA==" saltValue="yVW9XmDwTqEnmpSGai0KYg==" spinCount="100000" sqref="C26 C145" name="Range1_7_2"/>
    <protectedRange algorithmName="SHA-512" hashValue="ON39YdpmFHfN9f47KpiRvqrKx0V9+erV1CNkpWzYhW/Qyc6aT8rEyCrvauWSYGZK2ia3o7vd3akF07acHAFpOA==" saltValue="yVW9XmDwTqEnmpSGai0KYg==" spinCount="100000" sqref="C77:C81 C83 C112:C116 C122 C87:C88 C27:C54" name="Range1_7_3"/>
    <protectedRange algorithmName="SHA-512" hashValue="ON39YdpmFHfN9f47KpiRvqrKx0V9+erV1CNkpWzYhW/Qyc6aT8rEyCrvauWSYGZK2ia3o7vd3akF07acHAFpOA==" saltValue="yVW9XmDwTqEnmpSGai0KYg==" spinCount="100000" sqref="C104:C106" name="Range1_10"/>
    <protectedRange algorithmName="SHA-512" hashValue="ON39YdpmFHfN9f47KpiRvqrKx0V9+erV1CNkpWzYhW/Qyc6aT8rEyCrvauWSYGZK2ia3o7vd3akF07acHAFpOA==" saltValue="yVW9XmDwTqEnmpSGai0KYg==" spinCount="100000" sqref="C129:C130 C95" name="Range1_12"/>
  </protectedRanges>
  <sortState xmlns:xlrd2="http://schemas.microsoft.com/office/spreadsheetml/2017/richdata2" ref="C72:H95">
    <sortCondition descending="1" ref="H64:H95"/>
  </sortState>
  <hyperlinks>
    <hyperlink ref="C6" location="'Jud Denniston'!A1" display="Jud Denniston" xr:uid="{5B4B2D72-5D0E-4328-9026-57E73DB192F2}"/>
    <hyperlink ref="C14" location="'Bill Smith'!A1" display="Bill Smith" xr:uid="{E21238D0-BA1C-42E6-973E-E5434C5A7E4A}"/>
    <hyperlink ref="C37" location="'Brandon Eversole'!A1" display="Brandon Eversole" xr:uid="{0F8B60D3-CBF4-4C63-8C93-3F5FBCA58584}"/>
    <hyperlink ref="C11" location="'Jeromy Viands'!A1" display="Jeromy Viands" xr:uid="{E495B90F-05E4-4B5F-BC66-1854CEF18459}"/>
    <hyperlink ref="C7" location="'Mike Gross'!A1" display="Mike Gross" xr:uid="{5EC26176-C638-4DB1-8AC8-0CA77CFC1B03}"/>
    <hyperlink ref="C9" location="'Steve DuVall'!A1" display="Steve DuVall" xr:uid="{58838DEB-5B70-4596-B860-6967395E9ADA}"/>
    <hyperlink ref="C50" location="'Nancy Eversole'!A1" display="Nancy Eversole" xr:uid="{D98F8446-C448-4C1A-8636-51FD93A27138}"/>
    <hyperlink ref="C46" location="'Chris Bradley'!A1" display="Chris Bradley" xr:uid="{F2EAC023-E11B-4E79-AFF5-E42257EB068B}"/>
    <hyperlink ref="C12" location="'Foster Arvin'!A1" display="Foster Arvin" xr:uid="{6452AF54-D3C4-4C9C-BC31-5CCE052F2BDC}"/>
    <hyperlink ref="C22" location="'Jody Campbell'!A1" display="Jody Campbell" xr:uid="{734BFA48-22F8-48CC-8637-A1A75600328C}"/>
    <hyperlink ref="C55" location="'Chris Helton'!A1" display="Chris Helton" xr:uid="{2E22DEEA-DD99-4FC1-97F3-047A3AA40274}"/>
    <hyperlink ref="C66" location="'Jarrod Morgan'!A1" display="Jarrod Morgan" xr:uid="{DE27A88D-DBC8-4C62-9059-E217E52DBCBD}"/>
    <hyperlink ref="C27" location="'Matthew Strong'!A1" display="Matthew Strong" xr:uid="{0DDB37CC-AC9B-441D-936F-403E605B0172}"/>
    <hyperlink ref="C25" location="'Jeff Davis'!A1" display="Jeff Davis" xr:uid="{51BD97A9-4DB3-4DD0-9D89-35EB2490C0B3}"/>
    <hyperlink ref="C15" location="'Kenny Huth'!A1" display="Kenny Huth" xr:uid="{94EEB936-BC38-48A4-96A4-B58566665D36}"/>
    <hyperlink ref="C10" location="'Marvin Batliner'!A1" display="Marvin Batliner" xr:uid="{67645F04-5925-4BB2-A187-263EC4EAF193}"/>
    <hyperlink ref="C8" location="'Jeff Lewis'!A1" display="Jeff Lewis" xr:uid="{446DF9AE-DE53-480A-A583-E8D2D50502AB}"/>
    <hyperlink ref="C102" location="'Marvin Batliner'!A1" display="Marvin Batliner" xr:uid="{D15F99B7-D4FF-4F57-922E-458C0E487069}"/>
    <hyperlink ref="C109" location="'Darrell Moore'!A1" display="Darrell  Moore" xr:uid="{33138D02-5033-4215-9C98-795B5F49A946}"/>
    <hyperlink ref="C68" location="'Emory Viands'!A1" display="Emory Viands" xr:uid="{AB412279-DA4D-40A3-882D-3D8051AE8F36}"/>
    <hyperlink ref="C93" location="'Mike Moore'!A1" display="Mike Moore" xr:uid="{A95F3D6B-5C03-481F-B0C5-9A80D1CD0042}"/>
    <hyperlink ref="C128" location="'Chris Bradley'!A1" display="Chris Bradley" xr:uid="{BB558635-1C2D-4782-9A75-F8F476BC8645}"/>
    <hyperlink ref="C23" location="'Ann Tucker'!A1" display="Ann Tucker" xr:uid="{1F84D3C2-61E4-4826-BDA8-EF3AE3061C94}"/>
    <hyperlink ref="C13" location="'David McGeorge'!A1" display="David McGeorge" xr:uid="{4087B339-A5D2-49BA-B632-88DBEB4CBEC4}"/>
    <hyperlink ref="C16" location="'Jon McGeorge'!A1" display="Jon McGeorge" xr:uid="{FF90E316-6EDD-4B12-AB22-15E37D939C49}"/>
    <hyperlink ref="C26" location="'John Plummer'!A1" display="John Plummer" xr:uid="{D72C62B1-2206-4D26-BFF4-832450EA0038}"/>
    <hyperlink ref="C18" location="'David Buckley'!A1" display="David Buckley" xr:uid="{4FC49B82-B809-49A3-A8D3-5927BE2246A7}"/>
    <hyperlink ref="C21" location="'Greg Smetanko'!A1" display="Greg Smetanko" xr:uid="{B2EB0ECC-FBA9-4117-B706-335BE41110A4}"/>
    <hyperlink ref="C103" location="'Tao Irtz'!A1" display="Tao Irtz" xr:uid="{18334101-E06E-47BE-9F4F-9385211A16CA}"/>
    <hyperlink ref="C120" location="'Thomas Murrell'!A1" display="Thomas Murrell" xr:uid="{9BF08AE5-9C1F-41BC-9940-D1CD9DBD32E4}"/>
    <hyperlink ref="C105" location="'Michael Blackard'!A1" display="Michael Blackard" xr:uid="{D36D46A3-8789-4BF1-88EE-A4481AE55E7F}"/>
    <hyperlink ref="C130" location="'Max Dixon'!A1" display="Max Dixon" xr:uid="{F6B7AEAC-3E7C-4EC1-8456-7CF66AD52F5D}"/>
    <hyperlink ref="C129" location="'Steve Gillam'!A1" display="Steve Gillam" xr:uid="{77C51177-F23B-4B27-9C52-C1C1FE5A4E11}"/>
    <hyperlink ref="C42" location="'Jon Landsaw'!A1" display="Jon Landsaw" xr:uid="{3E22326A-5F3F-4AFF-AE08-A266CD33DC61}"/>
    <hyperlink ref="C47" location="'Scott Spencer'!A1" display="Scott Spencer" xr:uid="{4A0C38DC-BCEB-495F-8704-1CEBF5093FE4}"/>
    <hyperlink ref="C91" location="'Chris Bradley'!A1" display="Chris Bradley" xr:uid="{737479A7-FED7-4918-9912-B5C0B5029190}"/>
    <hyperlink ref="C139" location="'Brandon Eversole'!A1" display="Brandon Eversole" xr:uid="{489917CB-FBF3-44CE-AD1D-10F0C4E264A3}"/>
    <hyperlink ref="C137" location="'Nancy Eversole'!A1" display="Nancy Eversole" xr:uid="{24C4EC8F-05A9-4C8A-89BB-C0CC83316B06}"/>
    <hyperlink ref="C31" location="'H.I. Stroh'!A1" display="H.I. Stroh" xr:uid="{C607FDB5-474F-491E-985C-25571F4501FA}"/>
    <hyperlink ref="C39" location="'Bob Huth'!A1" display="Bob Huth" xr:uid="{A1A7D570-38D7-4D96-A3F1-F70680F272BA}"/>
    <hyperlink ref="C35" location="'Wallace Smallwood'!A1" display="Wallace Smallwood" xr:uid="{2AE1A553-63CB-4943-B8B8-25B3ACB74B1B}"/>
    <hyperlink ref="C20" location="'Cecil Combs'!A1" display="Cecil Combs" xr:uid="{B4184421-8E4C-4CA0-B063-D2A389BF4E16}"/>
    <hyperlink ref="C43" location="'Shane Hatfield'!A1" display="Shane Hatfield" xr:uid="{D905005D-7BCA-43C8-801A-64DB5C9C9510}"/>
    <hyperlink ref="C57" location="'Dale Bishop'!A1" display="Dale Bishop" xr:uid="{9B359654-D88E-476D-A66F-F6EF165EB36A}"/>
    <hyperlink ref="C95" location="'Houston Lacy'!A1" display="Houston Lacy" xr:uid="{F79DCC0B-58DA-4010-8031-BA22470B611B}"/>
    <hyperlink ref="C64" location="'Jon McGeorge'!A1" display="Jon McGeorge" xr:uid="{49A04840-D8DA-4B17-80E6-C7C96251C4E4}"/>
    <hyperlink ref="C86" location="'Connall Rowe'!A1" display="Connall Rowe" xr:uid="{05EF7B47-D16E-4707-972C-9BEA3088D085}"/>
    <hyperlink ref="C136" location="'Dean Dixon'!A1" display="Dean Dixon" xr:uid="{34E06C95-B256-458A-8FCF-B4056B972385}"/>
    <hyperlink ref="C29" location="'Donny Melson'!A1" display="Donny Melson" xr:uid="{E75E63EF-F227-47B8-B4C7-06E46F1AEA10}"/>
    <hyperlink ref="C65" location="'David McGeorge'!A1" display="David McGeorge" xr:uid="{EB1AFAD9-3F61-4577-800C-E49C66784458}"/>
    <hyperlink ref="C80" location="'Joe Jarrell'!A1" display="Joe Jarrell" xr:uid="{1C75341B-FD96-4A4B-9B52-12843C7B9BA4}"/>
    <hyperlink ref="C113" location="'Kenny Huth'!A1" display="Kenny Huth" xr:uid="{D9F43E92-F982-4B4E-BC86-1BF5CA54B28A}"/>
    <hyperlink ref="C142" location="'Wade Moore'!A1" display="Wade Moore" xr:uid="{F360503C-1B5D-4B4B-903F-7E15D240D6EA}"/>
    <hyperlink ref="C52" location="'Cody Hatfield'!A1" display="Cody Hatfield" xr:uid="{1BF39EBF-3E9E-41C0-B840-5B7C8CC8CCEB}"/>
    <hyperlink ref="C131" location="'Jud Denniston'!A1" display="Jud Denniston" xr:uid="{AA8879D0-B742-4C7C-B94F-5AF896009BF4}"/>
    <hyperlink ref="C44" location="'Bill Poor'!A1" display="Bill Poor" xr:uid="{8AF7BC2B-B79F-457F-BF10-30AAF957DD7B}"/>
    <hyperlink ref="C45" location="'Doug Depweg'!A1" display="Doug Depweg" xr:uid="{4E4392B2-5D0F-474B-B270-E09FAE258CF8}"/>
    <hyperlink ref="C48" location="'Rick Edington'!A1" display="Rick Edington" xr:uid="{FAA3A633-2BCF-401E-B0AD-3D858A669BA5}"/>
    <hyperlink ref="C82" location="'Bill Poor'!A1" display="Bill Poor" xr:uid="{D76AF9E5-D5C7-4782-A794-3EAF74C731B3}"/>
    <hyperlink ref="C83" location="'Rick Edington'!A1" display="Rick Edington" xr:uid="{69F9DC27-3048-4042-A1DD-1C550CC2DC9F}"/>
    <hyperlink ref="C36" location="'Ethan Pennington'!A1" display="Ethan Pennington" xr:uid="{546C757C-006C-4853-886D-A2E8DC278588}"/>
    <hyperlink ref="C41" location="'Claude Pennington'!A1" display="Claude Pennington" xr:uid="{6CBA0F7F-5487-4746-AC82-D8CD18C50E09}"/>
    <hyperlink ref="C40" location="'Steve Pennington'!A1" display="Steve Pennington" xr:uid="{936CAF31-2E4D-4CC0-812E-A406E2AF69CA}"/>
    <hyperlink ref="C141" location="'Mike Gross'!A1" display="Mike Gross" xr:uid="{2C2D455B-AD7C-42FE-B524-95111FAEB42F}"/>
    <hyperlink ref="C34" location="'Michael Wilson'!A1" display="Michael Wilson" xr:uid="{091E4977-B12E-4B0C-8BAA-FDC5A24ED971}"/>
    <hyperlink ref="C51" location="'Dan P'!A1" display="Dan P" xr:uid="{6498856D-4E11-43F5-8799-582F51C31929}"/>
    <hyperlink ref="C85" location="'Rick Hahn'!A1" display="Rick Hahn" xr:uid="{44849D5B-8C5B-4A13-84B9-7346B99C1B17}"/>
    <hyperlink ref="C112" location="'Jill Ashlock'!A1" display="Jill Ashlock" xr:uid="{0933B273-1D13-4FDD-A5EB-B0CA28AE234D}"/>
    <hyperlink ref="C134" location="'Kyle Ashlock'!A1" display="Kyle Ashlock" xr:uid="{C948F698-7D53-4108-909A-DC8ED1E4B978}"/>
    <hyperlink ref="C145" location="'Randy Kimbrell'!A1" display="Randy Kimbrell" xr:uid="{7FD9785B-0C9F-43CF-9A4D-22957A6FBB37}"/>
    <hyperlink ref="C144" location="'Joey Kimbrell'!A1" display="Joey Kimbrell" xr:uid="{59E0A053-FFD8-4A51-A860-9965BA00234F}"/>
    <hyperlink ref="C121" location="'Taylor Doutlett'!A1" display="Taylor Doutlett" xr:uid="{2AADD96C-5CAB-4556-9319-BC8BD4B548FE}"/>
    <hyperlink ref="C49" location="'David Comenzind'!A1" display="David Comenzind" xr:uid="{5EA806E1-1D5B-4832-95EF-C7616F8730CA}"/>
    <hyperlink ref="C53" location="'Chris Boone'!A1" display="Chris Boone" xr:uid="{C11EEDE2-6680-482C-B841-7B68910F9278}"/>
    <hyperlink ref="C54" location="'Leroy Boone'!A1" display="Leroy Bonne" xr:uid="{9BD70436-CF26-4FEB-91C7-056D0FB65B82}"/>
    <hyperlink ref="C30" location="'Josh McGeorge'!A1" display="Josh McGeorge" xr:uid="{965E8B7F-9E9D-4E16-BC02-13E85B9FCA9D}"/>
    <hyperlink ref="C110" location="'Mike Moore'!A1" display="Mike Moore" xr:uid="{2792E1D3-2D1E-49AC-ACAA-DD3DC244C3BF}"/>
    <hyperlink ref="C107" location="'Wade Moore'!A1" display="Wade Moore" xr:uid="{86B0BC95-256B-4E2C-92B1-BFCE21AFE131}"/>
    <hyperlink ref="C104" location="'Chris Helton'!A1" display="Chris Helton" xr:uid="{F2D2D0B2-66D1-41C6-A1D7-87501E673BB0}"/>
    <hyperlink ref="C118" location="'Scott Spencer'!A1" display="Scott Spencer" xr:uid="{521BFB88-DA3C-40EA-BFAA-CF6D59A681F4}"/>
    <hyperlink ref="C87" location="'Lee Barker'!A1" display="Lee Barker" xr:uid="{A6C40623-0315-4311-A1AE-615FA20BDC93}"/>
    <hyperlink ref="C69" location="'Joey Patton'!A1" display="Joey Patton" xr:uid="{73039E98-98DE-4FB5-B299-24AC5DB422AB}"/>
    <hyperlink ref="C19" location="'Jeff Riester'!A1" display="Jeff Riester" xr:uid="{B6AEADEE-B8DC-42CE-86ED-D85D8DC7F5DD}"/>
    <hyperlink ref="C28" location="'Lee Barker'!A1" display="Lee Barker" xr:uid="{39BD4402-12AA-436B-8193-0C14C3770FDE}"/>
    <hyperlink ref="C92" location="'Colton Wall'!A1" display="Colton Wall" xr:uid="{6240886B-58A9-4413-AA5A-C0E48CE8D8F1}"/>
    <hyperlink ref="C114" location="'Donny Melson'!A1" display="Donny Melson" xr:uid="{B1EC2764-39D1-4C4F-8BD4-4C0F86C73F15}"/>
    <hyperlink ref="C70" location="'Ben Johnson'!A1" display="Ben Johnson" xr:uid="{7B877E70-B796-4E5E-8709-E39CCD6A1C3A}"/>
    <hyperlink ref="C67" location="'Brandon Eversole'!A1" display="Brandon Eversole" xr:uid="{41E9B551-00B6-4979-AE3E-3409665E3DD1}"/>
    <hyperlink ref="C79" location="'Josh McGeorge'!A1" display="Josh McGeorge" xr:uid="{252D1C33-BA25-4FE2-8CBF-D645C5ADEB3F}"/>
    <hyperlink ref="C78" location="'Nancy Eversole'!A1" display="Nancy Eversole" xr:uid="{11340EBC-E21F-4343-BBFA-94BC6ECDBB21}"/>
    <hyperlink ref="C76" location="'Scott Spencer'!A1" display="Scott Spencer" xr:uid="{97889D46-8A48-43E5-8134-8E5D5C2848F9}"/>
    <hyperlink ref="C108" location="'Lee Barker'!A1" display="Lee Barker" xr:uid="{6E2A7BD6-D718-4BCA-99A7-0E5BBDB5C1B5}"/>
    <hyperlink ref="C119" location="'Mike Gross'!A1" display="Mike Gross" xr:uid="{DFB4A32B-9E13-48E1-8858-C923B30FC798}"/>
    <hyperlink ref="C17" location="'Tyson Gross'!A1" display="Tyson Gross" xr:uid="{3533C506-8C66-4361-8E02-844278BD7846}"/>
    <hyperlink ref="C140" location="'Bret Cavins'!A1" display="Bret Cavins" xr:uid="{0E03FB85-7C55-4248-9D8C-425A1ED00E6B}"/>
    <hyperlink ref="C75" location="'Jon Landsaw'!A1" display="Jon Landsaw" xr:uid="{6BFC0820-ABD4-476A-B058-342F68CCF9E6}"/>
    <hyperlink ref="C138" location="'Tanner Lawson'!A1" display="Tanner Lawson" xr:uid="{0255BE7D-6B09-4C8E-870E-4A7C0F0C7BFA}"/>
    <hyperlink ref="C24" location="'Joe Jarrell'!A1" display="Joe Jarrell" xr:uid="{D3BB3AE1-EAD8-4EE5-B062-52376DE2F4A6}"/>
    <hyperlink ref="C56" location="'Tanner Lawson'!A1" display="Tanner Lawson" xr:uid="{5370D693-C5B1-4FBD-90E2-A2DB3B1D49CC}"/>
    <hyperlink ref="C72" location="'Steve Pennington'!A1" display="Steve Pennington" xr:uid="{261DF3D4-B605-47E6-BD0F-E147E3EE5F42}"/>
    <hyperlink ref="C106" location="'Keith Northcutt'!A1" display="Keith Northcutt" xr:uid="{3C5268A2-B6D1-4947-9422-4ED0A0EED58F}"/>
    <hyperlink ref="C115" location="'Tom Tignor'!A1" display="Tom Tignor" xr:uid="{6F6D34AF-B704-483C-958B-9C2FB9731A25}"/>
    <hyperlink ref="C133" location="'Chuck Miller'!A1" display="Chuck Miller" xr:uid="{00550174-EF89-4323-A436-900DDE028C35}"/>
    <hyperlink ref="C135" location="'Charles Miller'!A1" display="Charles Miller" xr:uid="{31082F6B-0F8D-4ED1-AD54-B5D766EFB24C}"/>
    <hyperlink ref="C32" location="'Lonnie Staton'!A1" display="Lonnie Staton" xr:uid="{D66AED9E-44B1-445A-A1C6-3F97547EFD77}"/>
    <hyperlink ref="C81" location="'Joe Wells'!A1" display="Joe Wells" xr:uid="{93D2267C-F455-4F31-A89F-39E5AF42FA2D}"/>
    <hyperlink ref="C74" location="'Foster Arvin'!A1" display="Foster Arvin" xr:uid="{3CAFE643-6ABC-4F2D-B5F3-0E6388397D4F}"/>
    <hyperlink ref="C94" location="'Tanner Lawson'!A1" display="Tanner Lawson" xr:uid="{6AEE4403-2A99-4068-B6FC-62266E80B587}"/>
    <hyperlink ref="C90" location="'Dean Dixon'!A1" display="Dean Dixon" xr:uid="{C8531096-5E20-42B7-9DEE-EE714B2A8EBD}"/>
    <hyperlink ref="C143" location="'Matthew Strong'!A1" display="Matthew Strong" xr:uid="{4366D69F-F256-4883-9429-A3DEDBE084C6}"/>
    <hyperlink ref="C38" location="'Brad Patton'!A1" display="Brad Patton" xr:uid="{F1C6638A-DEB4-4A65-8314-F1C5A8BED833}"/>
    <hyperlink ref="C88" location="'Jud Denniston'!A1" display="Jud Denniston" xr:uid="{E93F6AA7-8CB4-4A83-9700-D30E3453E041}"/>
    <hyperlink ref="C84" location="'Adam Plummer'!A1" display="Adam Plummer" xr:uid="{0726952A-7436-40F9-9BAB-2B7754F3392C}"/>
    <hyperlink ref="C77" location="'Marvin Batliner'!A1" display="Marvin Batliner" xr:uid="{80E88942-ADDD-4D18-953D-D26353CD9E18}"/>
    <hyperlink ref="C89" location="'Max Dixon'!A1" display="Max Dixon" xr:uid="{02D715E1-BA1C-42BA-A862-BEFF76ED8C50}"/>
    <hyperlink ref="C117" location="'Matthew Strong'!A1" display="Matthew Strong" xr:uid="{9988A619-0F14-473B-9E68-01DA6570BD0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48E0-0C41-4B20-95CE-1BF3EA9FFBB6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122</v>
      </c>
      <c r="C2" s="12">
        <v>44780</v>
      </c>
      <c r="D2" s="13" t="s">
        <v>56</v>
      </c>
      <c r="E2" s="14">
        <v>178</v>
      </c>
      <c r="F2" s="14">
        <v>182</v>
      </c>
      <c r="G2" s="14">
        <v>171</v>
      </c>
      <c r="H2" s="14">
        <v>178</v>
      </c>
      <c r="I2" s="14"/>
      <c r="J2" s="14"/>
      <c r="K2" s="15">
        <v>4</v>
      </c>
      <c r="L2" s="15">
        <v>709</v>
      </c>
      <c r="M2" s="16">
        <v>177.25</v>
      </c>
      <c r="N2" s="17">
        <v>3</v>
      </c>
      <c r="O2" s="18">
        <v>180.25</v>
      </c>
    </row>
    <row r="4" spans="1:17" x14ac:dyDescent="0.3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3</v>
      </c>
      <c r="O4" s="9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3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5960" priority="2" rank="1"/>
  </conditionalFormatting>
  <conditionalFormatting sqref="G2">
    <cfRule type="top10" dxfId="5959" priority="3" rank="1"/>
  </conditionalFormatting>
  <conditionalFormatting sqref="H2">
    <cfRule type="top10" dxfId="5958" priority="4" rank="1"/>
  </conditionalFormatting>
  <conditionalFormatting sqref="I2">
    <cfRule type="top10" dxfId="5957" priority="5" rank="1"/>
  </conditionalFormatting>
  <conditionalFormatting sqref="J2">
    <cfRule type="top10" dxfId="5956" priority="6" rank="1"/>
  </conditionalFormatting>
  <conditionalFormatting sqref="E2">
    <cfRule type="top10" dxfId="5955" priority="7" rank="1"/>
  </conditionalFormatting>
  <conditionalFormatting sqref="E2:J2">
    <cfRule type="cellIs" dxfId="5954" priority="1" operator="equal">
      <formula>200</formula>
    </cfRule>
  </conditionalFormatting>
  <hyperlinks>
    <hyperlink ref="Q1" location="'Kentucky 2022'!A1" display="Back to Ranking" xr:uid="{04E32F89-85B6-4DB4-8FA0-5C7302BBCC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EC089-DD65-4628-AA2E-D98C474370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3C23-1A1D-45E3-99A4-4ABB06B09B4C}">
  <sheetPr codeName="Sheet3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52</v>
      </c>
      <c r="C2" s="12">
        <v>44660</v>
      </c>
      <c r="D2" s="13" t="s">
        <v>42</v>
      </c>
      <c r="E2" s="14">
        <v>192</v>
      </c>
      <c r="F2" s="14">
        <v>174</v>
      </c>
      <c r="G2" s="14">
        <v>186</v>
      </c>
      <c r="H2" s="14">
        <v>184</v>
      </c>
      <c r="I2" s="14"/>
      <c r="J2" s="14"/>
      <c r="K2" s="15">
        <v>4</v>
      </c>
      <c r="L2" s="15">
        <v>736</v>
      </c>
      <c r="M2" s="16">
        <v>184</v>
      </c>
      <c r="N2" s="17">
        <v>13</v>
      </c>
      <c r="O2" s="18">
        <v>197</v>
      </c>
    </row>
    <row r="3" spans="1:17" x14ac:dyDescent="0.3">
      <c r="A3" s="10" t="s">
        <v>21</v>
      </c>
      <c r="B3" s="11" t="s">
        <v>52</v>
      </c>
      <c r="C3" s="12">
        <v>44695</v>
      </c>
      <c r="D3" s="13" t="s">
        <v>42</v>
      </c>
      <c r="E3" s="14">
        <v>185</v>
      </c>
      <c r="F3" s="14">
        <v>186</v>
      </c>
      <c r="G3" s="14">
        <v>186</v>
      </c>
      <c r="H3" s="14">
        <v>192</v>
      </c>
      <c r="I3" s="14"/>
      <c r="J3" s="14"/>
      <c r="K3" s="15">
        <v>4</v>
      </c>
      <c r="L3" s="15">
        <v>749</v>
      </c>
      <c r="M3" s="16">
        <v>187.25</v>
      </c>
      <c r="N3" s="17">
        <v>3</v>
      </c>
      <c r="O3" s="18">
        <v>190.25</v>
      </c>
    </row>
    <row r="4" spans="1:17" x14ac:dyDescent="0.3">
      <c r="A4" s="10" t="s">
        <v>21</v>
      </c>
      <c r="B4" s="11" t="s">
        <v>52</v>
      </c>
      <c r="C4" s="12">
        <v>44716</v>
      </c>
      <c r="D4" s="13" t="s">
        <v>86</v>
      </c>
      <c r="E4" s="14">
        <v>187</v>
      </c>
      <c r="F4" s="14">
        <v>190</v>
      </c>
      <c r="G4" s="14">
        <v>188</v>
      </c>
      <c r="H4" s="14">
        <v>187</v>
      </c>
      <c r="I4" s="14"/>
      <c r="J4" s="14"/>
      <c r="K4" s="15">
        <f>COUNT(E4:J4)</f>
        <v>4</v>
      </c>
      <c r="L4" s="15">
        <f>SUM(E4:J4)</f>
        <v>752</v>
      </c>
      <c r="M4" s="16">
        <f>IFERROR(L4/K4,0)</f>
        <v>188</v>
      </c>
      <c r="N4" s="17">
        <v>4</v>
      </c>
      <c r="O4" s="18">
        <f>SUM(M4+N4)</f>
        <v>192</v>
      </c>
    </row>
    <row r="5" spans="1:17" x14ac:dyDescent="0.3">
      <c r="A5" s="10" t="s">
        <v>21</v>
      </c>
      <c r="B5" s="11" t="s">
        <v>52</v>
      </c>
      <c r="C5" s="12">
        <v>44762</v>
      </c>
      <c r="D5" s="13" t="s">
        <v>40</v>
      </c>
      <c r="E5" s="14">
        <v>192</v>
      </c>
      <c r="F5" s="14">
        <v>190</v>
      </c>
      <c r="G5" s="14">
        <v>184</v>
      </c>
      <c r="H5" s="14">
        <v>193</v>
      </c>
      <c r="I5" s="14"/>
      <c r="J5" s="14"/>
      <c r="K5" s="15">
        <v>4</v>
      </c>
      <c r="L5" s="15">
        <v>759</v>
      </c>
      <c r="M5" s="16">
        <v>189.75</v>
      </c>
      <c r="N5" s="17">
        <v>3</v>
      </c>
      <c r="O5" s="18">
        <v>192.75</v>
      </c>
    </row>
    <row r="6" spans="1:17" x14ac:dyDescent="0.3">
      <c r="A6" s="10" t="s">
        <v>21</v>
      </c>
      <c r="B6" s="11" t="s">
        <v>52</v>
      </c>
      <c r="C6" s="12">
        <v>44793</v>
      </c>
      <c r="D6" s="13" t="s">
        <v>40</v>
      </c>
      <c r="E6" s="14">
        <v>186</v>
      </c>
      <c r="F6" s="14">
        <v>191</v>
      </c>
      <c r="G6" s="14">
        <v>186</v>
      </c>
      <c r="H6" s="14">
        <v>194</v>
      </c>
      <c r="I6" s="14">
        <v>194</v>
      </c>
      <c r="J6" s="14">
        <v>188</v>
      </c>
      <c r="K6" s="15">
        <v>6</v>
      </c>
      <c r="L6" s="15">
        <v>1139</v>
      </c>
      <c r="M6" s="16">
        <v>189.83333333333334</v>
      </c>
      <c r="N6" s="17">
        <v>4</v>
      </c>
      <c r="O6" s="18">
        <v>193.83333333333334</v>
      </c>
    </row>
    <row r="7" spans="1:17" x14ac:dyDescent="0.3">
      <c r="A7" s="10" t="s">
        <v>21</v>
      </c>
      <c r="B7" s="11" t="s">
        <v>52</v>
      </c>
      <c r="C7" s="12">
        <v>44856</v>
      </c>
      <c r="D7" s="13" t="s">
        <v>42</v>
      </c>
      <c r="E7" s="14">
        <v>185</v>
      </c>
      <c r="F7" s="14">
        <v>196</v>
      </c>
      <c r="G7" s="14">
        <v>193</v>
      </c>
      <c r="H7" s="14">
        <v>195</v>
      </c>
      <c r="I7" s="14"/>
      <c r="J7" s="14"/>
      <c r="K7" s="15">
        <v>4</v>
      </c>
      <c r="L7" s="15">
        <v>769</v>
      </c>
      <c r="M7" s="16">
        <v>192.25</v>
      </c>
      <c r="N7" s="17">
        <v>6</v>
      </c>
      <c r="O7" s="18">
        <v>198.25</v>
      </c>
    </row>
    <row r="9" spans="1:17" x14ac:dyDescent="0.3">
      <c r="K9" s="8">
        <f>SUM(K2:K8)</f>
        <v>26</v>
      </c>
      <c r="L9" s="8">
        <f>SUM(L2:L8)</f>
        <v>4904</v>
      </c>
      <c r="M9" s="7">
        <f>SUM(L9/K9)</f>
        <v>188.61538461538461</v>
      </c>
      <c r="N9" s="8">
        <f>SUM(N2:N8)</f>
        <v>33</v>
      </c>
      <c r="O9" s="9">
        <f>SUM(M9+N9)</f>
        <v>221.61538461538461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:C3 E3:J3" name="Range1_31"/>
    <protectedRange algorithmName="SHA-512" hashValue="ON39YdpmFHfN9f47KpiRvqrKx0V9+erV1CNkpWzYhW/Qyc6aT8rEyCrvauWSYGZK2ia3o7vd3akF07acHAFpOA==" saltValue="yVW9XmDwTqEnmpSGai0KYg==" spinCount="100000" sqref="D3" name="Range1_1_31"/>
    <protectedRange algorithmName="SHA-512" hashValue="ON39YdpmFHfN9f47KpiRvqrKx0V9+erV1CNkpWzYhW/Qyc6aT8rEyCrvauWSYGZK2ia3o7vd3akF07acHAFpOA==" saltValue="yVW9XmDwTqEnmpSGai0KYg==" spinCount="100000" sqref="E4:J4 B4:C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B5:C5 E5:J5" name="Range1_12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B6:C6 E6:J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B7:C7 E7:J7" name="Range1_81"/>
    <protectedRange algorithmName="SHA-512" hashValue="ON39YdpmFHfN9f47KpiRvqrKx0V9+erV1CNkpWzYhW/Qyc6aT8rEyCrvauWSYGZK2ia3o7vd3akF07acHAFpOA==" saltValue="yVW9XmDwTqEnmpSGai0KYg==" spinCount="100000" sqref="D7" name="Range1_1_79"/>
  </protectedRanges>
  <conditionalFormatting sqref="I2">
    <cfRule type="top10" dxfId="5953" priority="39" rank="1"/>
  </conditionalFormatting>
  <conditionalFormatting sqref="H2">
    <cfRule type="top10" dxfId="5952" priority="40" rank="1"/>
  </conditionalFormatting>
  <conditionalFormatting sqref="G2">
    <cfRule type="top10" dxfId="5951" priority="41" rank="1"/>
  </conditionalFormatting>
  <conditionalFormatting sqref="F2">
    <cfRule type="top10" dxfId="5950" priority="42" rank="1"/>
  </conditionalFormatting>
  <conditionalFormatting sqref="E2">
    <cfRule type="top10" dxfId="5949" priority="43" rank="1"/>
  </conditionalFormatting>
  <conditionalFormatting sqref="J2">
    <cfRule type="top10" dxfId="5948" priority="44" rank="1"/>
  </conditionalFormatting>
  <conditionalFormatting sqref="E2:J2">
    <cfRule type="cellIs" dxfId="5947" priority="38" operator="equal">
      <formula>200</formula>
    </cfRule>
  </conditionalFormatting>
  <conditionalFormatting sqref="G2">
    <cfRule type="top10" dxfId="5946" priority="37" rank="1"/>
  </conditionalFormatting>
  <conditionalFormatting sqref="I3">
    <cfRule type="top10" dxfId="5945" priority="31" rank="1"/>
  </conditionalFormatting>
  <conditionalFormatting sqref="H3">
    <cfRule type="top10" dxfId="5944" priority="32" rank="1"/>
  </conditionalFormatting>
  <conditionalFormatting sqref="G3">
    <cfRule type="top10" dxfId="5943" priority="29" rank="1"/>
    <cfRule type="top10" dxfId="5942" priority="33" rank="1"/>
  </conditionalFormatting>
  <conditionalFormatting sqref="F3">
    <cfRule type="top10" dxfId="5941" priority="34" rank="1"/>
  </conditionalFormatting>
  <conditionalFormatting sqref="E3">
    <cfRule type="top10" dxfId="5940" priority="35" rank="1"/>
  </conditionalFormatting>
  <conditionalFormatting sqref="J3">
    <cfRule type="top10" dxfId="5939" priority="36" rank="1"/>
  </conditionalFormatting>
  <conditionalFormatting sqref="E3:J3">
    <cfRule type="cellIs" dxfId="5938" priority="30" operator="equal">
      <formula>200</formula>
    </cfRule>
  </conditionalFormatting>
  <conditionalFormatting sqref="E4:J4">
    <cfRule type="cellIs" dxfId="5937" priority="22" operator="equal">
      <formula>200</formula>
    </cfRule>
  </conditionalFormatting>
  <conditionalFormatting sqref="I4">
    <cfRule type="top10" dxfId="5936" priority="23" rank="1"/>
  </conditionalFormatting>
  <conditionalFormatting sqref="H4">
    <cfRule type="top10" dxfId="5935" priority="24" rank="1"/>
  </conditionalFormatting>
  <conditionalFormatting sqref="G4">
    <cfRule type="top10" dxfId="5934" priority="25" rank="1"/>
  </conditionalFormatting>
  <conditionalFormatting sqref="F4">
    <cfRule type="top10" dxfId="5933" priority="26" rank="1"/>
  </conditionalFormatting>
  <conditionalFormatting sqref="E4">
    <cfRule type="top10" dxfId="5932" priority="27" rank="1"/>
  </conditionalFormatting>
  <conditionalFormatting sqref="J4">
    <cfRule type="top10" dxfId="5931" priority="28" rank="1"/>
  </conditionalFormatting>
  <conditionalFormatting sqref="I5">
    <cfRule type="top10" dxfId="5930" priority="16" rank="1"/>
  </conditionalFormatting>
  <conditionalFormatting sqref="H5">
    <cfRule type="top10" dxfId="5929" priority="17" rank="1"/>
  </conditionalFormatting>
  <conditionalFormatting sqref="G5">
    <cfRule type="top10" dxfId="5928" priority="18" rank="1"/>
  </conditionalFormatting>
  <conditionalFormatting sqref="F5">
    <cfRule type="top10" dxfId="5927" priority="19" rank="1"/>
  </conditionalFormatting>
  <conditionalFormatting sqref="E5">
    <cfRule type="top10" dxfId="5926" priority="20" rank="1"/>
  </conditionalFormatting>
  <conditionalFormatting sqref="J5">
    <cfRule type="top10" dxfId="5925" priority="21" rank="1"/>
  </conditionalFormatting>
  <conditionalFormatting sqref="E5:J5">
    <cfRule type="cellIs" dxfId="5924" priority="15" operator="equal">
      <formula>200</formula>
    </cfRule>
  </conditionalFormatting>
  <conditionalFormatting sqref="I6">
    <cfRule type="top10" dxfId="5923" priority="9" rank="1"/>
  </conditionalFormatting>
  <conditionalFormatting sqref="H6">
    <cfRule type="top10" dxfId="5922" priority="10" rank="1"/>
  </conditionalFormatting>
  <conditionalFormatting sqref="G6">
    <cfRule type="top10" dxfId="5921" priority="11" rank="1"/>
  </conditionalFormatting>
  <conditionalFormatting sqref="F6">
    <cfRule type="top10" dxfId="5920" priority="12" rank="1"/>
  </conditionalFormatting>
  <conditionalFormatting sqref="E6">
    <cfRule type="top10" dxfId="5919" priority="13" rank="1"/>
  </conditionalFormatting>
  <conditionalFormatting sqref="J6">
    <cfRule type="top10" dxfId="5918" priority="14" rank="1"/>
  </conditionalFormatting>
  <conditionalFormatting sqref="E6:J6">
    <cfRule type="cellIs" dxfId="5917" priority="8" operator="equal">
      <formula>200</formula>
    </cfRule>
  </conditionalFormatting>
  <conditionalFormatting sqref="I7">
    <cfRule type="top10" dxfId="5916" priority="2" rank="1"/>
  </conditionalFormatting>
  <conditionalFormatting sqref="H7">
    <cfRule type="top10" dxfId="5915" priority="3" rank="1"/>
  </conditionalFormatting>
  <conditionalFormatting sqref="G7">
    <cfRule type="top10" dxfId="5914" priority="4" rank="1"/>
  </conditionalFormatting>
  <conditionalFormatting sqref="F7">
    <cfRule type="top10" dxfId="5913" priority="5" rank="1"/>
  </conditionalFormatting>
  <conditionalFormatting sqref="E7">
    <cfRule type="top10" dxfId="5912" priority="6" rank="1"/>
  </conditionalFormatting>
  <conditionalFormatting sqref="J7">
    <cfRule type="top10" dxfId="5911" priority="7" rank="1"/>
  </conditionalFormatting>
  <conditionalFormatting sqref="E7:J7">
    <cfRule type="cellIs" dxfId="5910" priority="1" operator="equal">
      <formula>200</formula>
    </cfRule>
  </conditionalFormatting>
  <hyperlinks>
    <hyperlink ref="Q1" location="'Kentucky 2022'!A1" display="Back to Ranking" xr:uid="{AF4971F6-0ADE-45B4-9448-EFAD30F905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25EBC-E1D3-4F2A-9775-1D919FEFFE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B93B-F3FE-4DBE-A22E-1B46B0C80284}">
  <sheetPr codeName="Sheet11"/>
  <dimension ref="A1:Q17"/>
  <sheetViews>
    <sheetView topLeftCell="A3"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77</v>
      </c>
      <c r="C2" s="12">
        <v>44685</v>
      </c>
      <c r="D2" s="13" t="s">
        <v>40</v>
      </c>
      <c r="E2" s="14">
        <v>189</v>
      </c>
      <c r="F2" s="14">
        <v>197</v>
      </c>
      <c r="G2" s="14">
        <v>199</v>
      </c>
      <c r="H2" s="14">
        <v>199.0001</v>
      </c>
      <c r="I2" s="14"/>
      <c r="J2" s="14"/>
      <c r="K2" s="15">
        <v>4</v>
      </c>
      <c r="L2" s="15">
        <v>784.00009999999997</v>
      </c>
      <c r="M2" s="16">
        <v>196.00002499999999</v>
      </c>
      <c r="N2" s="17">
        <v>4</v>
      </c>
      <c r="O2" s="18">
        <v>200.00002499999999</v>
      </c>
    </row>
    <row r="3" spans="1:17" x14ac:dyDescent="0.3">
      <c r="A3" s="10" t="s">
        <v>27</v>
      </c>
      <c r="B3" s="11" t="s">
        <v>77</v>
      </c>
      <c r="C3" s="12">
        <v>44692</v>
      </c>
      <c r="D3" s="13" t="s">
        <v>40</v>
      </c>
      <c r="E3" s="14">
        <v>195</v>
      </c>
      <c r="F3" s="14">
        <v>198</v>
      </c>
      <c r="G3" s="14">
        <v>197</v>
      </c>
      <c r="H3" s="14">
        <v>196</v>
      </c>
      <c r="I3" s="14"/>
      <c r="J3" s="14"/>
      <c r="K3" s="15">
        <v>4</v>
      </c>
      <c r="L3" s="15">
        <v>786</v>
      </c>
      <c r="M3" s="16">
        <v>196.5</v>
      </c>
      <c r="N3" s="17">
        <v>2</v>
      </c>
      <c r="O3" s="18">
        <v>198.5</v>
      </c>
    </row>
    <row r="4" spans="1:17" x14ac:dyDescent="0.3">
      <c r="A4" s="10" t="s">
        <v>27</v>
      </c>
      <c r="B4" s="11" t="s">
        <v>77</v>
      </c>
      <c r="C4" s="12">
        <v>44713</v>
      </c>
      <c r="D4" s="13" t="s">
        <v>40</v>
      </c>
      <c r="E4" s="14">
        <v>197</v>
      </c>
      <c r="F4" s="14">
        <v>197</v>
      </c>
      <c r="G4" s="14">
        <v>195</v>
      </c>
      <c r="H4" s="14">
        <v>199</v>
      </c>
      <c r="I4" s="14"/>
      <c r="J4" s="14"/>
      <c r="K4" s="15">
        <v>4</v>
      </c>
      <c r="L4" s="15">
        <v>788</v>
      </c>
      <c r="M4" s="16">
        <v>197</v>
      </c>
      <c r="N4" s="17">
        <v>2</v>
      </c>
      <c r="O4" s="18">
        <v>199</v>
      </c>
    </row>
    <row r="5" spans="1:17" x14ac:dyDescent="0.3">
      <c r="A5" s="10" t="s">
        <v>27</v>
      </c>
      <c r="B5" s="11" t="s">
        <v>77</v>
      </c>
      <c r="C5" s="12">
        <v>44716</v>
      </c>
      <c r="D5" s="13" t="s">
        <v>86</v>
      </c>
      <c r="E5" s="14">
        <v>196</v>
      </c>
      <c r="F5" s="14">
        <v>196</v>
      </c>
      <c r="G5" s="14">
        <v>196</v>
      </c>
      <c r="H5" s="14">
        <v>197</v>
      </c>
      <c r="I5" s="14"/>
      <c r="J5" s="14"/>
      <c r="K5" s="15">
        <f>COUNT(E5:J5)</f>
        <v>4</v>
      </c>
      <c r="L5" s="15">
        <f>SUM(E5:J5)</f>
        <v>785</v>
      </c>
      <c r="M5" s="16">
        <f>IFERROR(L5/K5,0)</f>
        <v>196.25</v>
      </c>
      <c r="N5" s="17">
        <v>3</v>
      </c>
      <c r="O5" s="18">
        <f>SUM(M5+N5)</f>
        <v>199.25</v>
      </c>
    </row>
    <row r="6" spans="1:17" x14ac:dyDescent="0.3">
      <c r="A6" s="10" t="s">
        <v>27</v>
      </c>
      <c r="B6" s="11" t="s">
        <v>77</v>
      </c>
      <c r="C6" s="12">
        <v>44717</v>
      </c>
      <c r="D6" s="13" t="s">
        <v>56</v>
      </c>
      <c r="E6" s="14">
        <v>199</v>
      </c>
      <c r="F6" s="14">
        <v>197</v>
      </c>
      <c r="G6" s="14">
        <v>197</v>
      </c>
      <c r="H6" s="14">
        <v>197</v>
      </c>
      <c r="I6" s="14">
        <v>198</v>
      </c>
      <c r="J6" s="14">
        <v>198</v>
      </c>
      <c r="K6" s="15">
        <v>6</v>
      </c>
      <c r="L6" s="15">
        <v>1186</v>
      </c>
      <c r="M6" s="16">
        <v>197.66666666666666</v>
      </c>
      <c r="N6" s="17">
        <v>8</v>
      </c>
      <c r="O6" s="18">
        <v>205.66666666666666</v>
      </c>
    </row>
    <row r="7" spans="1:17" x14ac:dyDescent="0.3">
      <c r="A7" s="10" t="s">
        <v>27</v>
      </c>
      <c r="B7" s="11" t="s">
        <v>77</v>
      </c>
      <c r="C7" s="12">
        <v>44748</v>
      </c>
      <c r="D7" s="13" t="s">
        <v>40</v>
      </c>
      <c r="E7" s="14">
        <v>190</v>
      </c>
      <c r="F7" s="14">
        <v>199</v>
      </c>
      <c r="G7" s="14">
        <v>199</v>
      </c>
      <c r="H7" s="14">
        <v>198.0001</v>
      </c>
      <c r="I7" s="14"/>
      <c r="J7" s="14"/>
      <c r="K7" s="15">
        <v>4</v>
      </c>
      <c r="L7" s="15">
        <v>786.00009999999997</v>
      </c>
      <c r="M7" s="16">
        <v>196.50002499999999</v>
      </c>
      <c r="N7" s="17">
        <v>2</v>
      </c>
      <c r="O7" s="18">
        <v>198.50002499999999</v>
      </c>
    </row>
    <row r="8" spans="1:17" x14ac:dyDescent="0.3">
      <c r="A8" s="10" t="s">
        <v>27</v>
      </c>
      <c r="B8" s="11" t="s">
        <v>77</v>
      </c>
      <c r="C8" s="12">
        <v>44755</v>
      </c>
      <c r="D8" s="13" t="s">
        <v>40</v>
      </c>
      <c r="E8" s="14">
        <v>199.0001</v>
      </c>
      <c r="F8" s="14">
        <v>198</v>
      </c>
      <c r="G8" s="14">
        <v>199</v>
      </c>
      <c r="H8" s="14">
        <v>198</v>
      </c>
      <c r="I8" s="14"/>
      <c r="J8" s="14"/>
      <c r="K8" s="15">
        <v>4</v>
      </c>
      <c r="L8" s="15">
        <v>794.00009999999997</v>
      </c>
      <c r="M8" s="16">
        <v>198.50002499999999</v>
      </c>
      <c r="N8" s="17">
        <v>6</v>
      </c>
      <c r="O8" s="18">
        <v>204.50002499999999</v>
      </c>
    </row>
    <row r="9" spans="1:17" x14ac:dyDescent="0.3">
      <c r="A9" s="10" t="s">
        <v>27</v>
      </c>
      <c r="B9" s="11" t="s">
        <v>77</v>
      </c>
      <c r="C9" s="12">
        <v>44804</v>
      </c>
      <c r="D9" s="13" t="s">
        <v>40</v>
      </c>
      <c r="E9" s="14">
        <v>198</v>
      </c>
      <c r="F9" s="14">
        <v>199</v>
      </c>
      <c r="G9" s="14">
        <v>197</v>
      </c>
      <c r="H9" s="14">
        <v>198</v>
      </c>
      <c r="I9" s="14"/>
      <c r="J9" s="14"/>
      <c r="K9" s="15">
        <v>4</v>
      </c>
      <c r="L9" s="15">
        <v>792</v>
      </c>
      <c r="M9" s="16">
        <v>198</v>
      </c>
      <c r="N9" s="17">
        <v>2</v>
      </c>
      <c r="O9" s="18">
        <v>200</v>
      </c>
    </row>
    <row r="10" spans="1:17" x14ac:dyDescent="0.3">
      <c r="A10" s="10" t="s">
        <v>27</v>
      </c>
      <c r="B10" s="11" t="s">
        <v>77</v>
      </c>
      <c r="C10" s="12">
        <v>44811</v>
      </c>
      <c r="D10" s="13" t="s">
        <v>40</v>
      </c>
      <c r="E10" s="14">
        <v>199</v>
      </c>
      <c r="F10" s="14">
        <v>198.001</v>
      </c>
      <c r="G10" s="14">
        <v>199.001</v>
      </c>
      <c r="H10" s="14">
        <v>196</v>
      </c>
      <c r="I10" s="14"/>
      <c r="J10" s="14"/>
      <c r="K10" s="15">
        <v>4</v>
      </c>
      <c r="L10" s="15">
        <v>792.00199999999995</v>
      </c>
      <c r="M10" s="16">
        <v>198.00049999999999</v>
      </c>
      <c r="N10" s="17">
        <v>6</v>
      </c>
      <c r="O10" s="18">
        <v>204.00049999999999</v>
      </c>
    </row>
    <row r="11" spans="1:17" x14ac:dyDescent="0.3">
      <c r="A11" s="10" t="s">
        <v>27</v>
      </c>
      <c r="B11" s="11" t="s">
        <v>77</v>
      </c>
      <c r="C11" s="12">
        <v>44818</v>
      </c>
      <c r="D11" s="13" t="s">
        <v>40</v>
      </c>
      <c r="E11" s="14">
        <v>196</v>
      </c>
      <c r="F11" s="14">
        <v>199</v>
      </c>
      <c r="G11" s="14">
        <v>198</v>
      </c>
      <c r="H11" s="14">
        <v>199</v>
      </c>
      <c r="I11" s="14"/>
      <c r="J11" s="14"/>
      <c r="K11" s="15">
        <v>4</v>
      </c>
      <c r="L11" s="15">
        <v>792</v>
      </c>
      <c r="M11" s="16">
        <v>198</v>
      </c>
      <c r="N11" s="17">
        <v>3</v>
      </c>
      <c r="O11" s="18">
        <v>201</v>
      </c>
    </row>
    <row r="12" spans="1:17" x14ac:dyDescent="0.3">
      <c r="A12" s="10" t="s">
        <v>27</v>
      </c>
      <c r="B12" s="11" t="s">
        <v>77</v>
      </c>
      <c r="C12" s="12">
        <v>44846</v>
      </c>
      <c r="D12" s="13" t="s">
        <v>40</v>
      </c>
      <c r="E12" s="14">
        <v>196</v>
      </c>
      <c r="F12" s="14">
        <v>195</v>
      </c>
      <c r="G12" s="14">
        <v>198.001</v>
      </c>
      <c r="H12" s="14">
        <v>198</v>
      </c>
      <c r="I12" s="14"/>
      <c r="J12" s="14"/>
      <c r="K12" s="15">
        <v>4</v>
      </c>
      <c r="L12" s="15">
        <v>787.00099999999998</v>
      </c>
      <c r="M12" s="16">
        <v>196.75024999999999</v>
      </c>
      <c r="N12" s="17">
        <v>4</v>
      </c>
      <c r="O12" s="18">
        <v>200.75024999999999</v>
      </c>
    </row>
    <row r="13" spans="1:17" x14ac:dyDescent="0.3">
      <c r="A13" s="10" t="s">
        <v>27</v>
      </c>
      <c r="B13" s="11" t="s">
        <v>77</v>
      </c>
      <c r="C13" s="12">
        <v>44853</v>
      </c>
      <c r="D13" s="13" t="s">
        <v>40</v>
      </c>
      <c r="E13" s="14">
        <v>193</v>
      </c>
      <c r="F13" s="14">
        <v>196</v>
      </c>
      <c r="G13" s="14">
        <v>196</v>
      </c>
      <c r="H13" s="14">
        <v>197</v>
      </c>
      <c r="I13" s="14"/>
      <c r="J13" s="14"/>
      <c r="K13" s="15">
        <v>4</v>
      </c>
      <c r="L13" s="15">
        <v>782</v>
      </c>
      <c r="M13" s="16">
        <v>195.5</v>
      </c>
      <c r="N13" s="17">
        <v>2</v>
      </c>
      <c r="O13" s="18">
        <v>197.5</v>
      </c>
    </row>
    <row r="14" spans="1:17" x14ac:dyDescent="0.3">
      <c r="A14" s="10" t="s">
        <v>27</v>
      </c>
      <c r="B14" s="11" t="s">
        <v>77</v>
      </c>
      <c r="C14" s="12">
        <v>44874</v>
      </c>
      <c r="D14" s="13" t="s">
        <v>40</v>
      </c>
      <c r="E14" s="14">
        <v>194</v>
      </c>
      <c r="F14" s="14">
        <v>198</v>
      </c>
      <c r="G14" s="14">
        <v>196</v>
      </c>
      <c r="H14" s="14">
        <v>193</v>
      </c>
      <c r="I14" s="14"/>
      <c r="J14" s="14"/>
      <c r="K14" s="15">
        <v>4</v>
      </c>
      <c r="L14" s="15">
        <v>781</v>
      </c>
      <c r="M14" s="16">
        <v>195.25</v>
      </c>
      <c r="N14" s="17">
        <v>2</v>
      </c>
      <c r="O14" s="18">
        <v>197.25</v>
      </c>
    </row>
    <row r="15" spans="1:17" x14ac:dyDescent="0.3">
      <c r="A15" s="10" t="s">
        <v>27</v>
      </c>
      <c r="B15" s="11" t="s">
        <v>77</v>
      </c>
      <c r="C15" s="12">
        <v>44888</v>
      </c>
      <c r="D15" s="13" t="s">
        <v>40</v>
      </c>
      <c r="E15" s="14">
        <v>199</v>
      </c>
      <c r="F15" s="14">
        <v>194</v>
      </c>
      <c r="G15" s="14">
        <v>195</v>
      </c>
      <c r="H15" s="14">
        <v>194</v>
      </c>
      <c r="I15" s="14"/>
      <c r="J15" s="14"/>
      <c r="K15" s="15">
        <v>4</v>
      </c>
      <c r="L15" s="15">
        <v>782</v>
      </c>
      <c r="M15" s="16">
        <v>195.5</v>
      </c>
      <c r="N15" s="17">
        <v>2</v>
      </c>
      <c r="O15" s="18">
        <v>197.5</v>
      </c>
    </row>
    <row r="17" spans="11:15" x14ac:dyDescent="0.3">
      <c r="K17" s="8">
        <f>SUM(K2:K16)</f>
        <v>58</v>
      </c>
      <c r="L17" s="8">
        <f>SUM(L2:L16)</f>
        <v>11417.0033</v>
      </c>
      <c r="M17" s="7">
        <f>SUM(L17/K17)</f>
        <v>196.84488448275863</v>
      </c>
      <c r="N17" s="8">
        <f>SUM(N2:N16)</f>
        <v>48</v>
      </c>
      <c r="O17" s="9">
        <f>SUM(M17+N17)</f>
        <v>244.84488448275863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18_2"/>
    <protectedRange algorithmName="SHA-512" hashValue="ON39YdpmFHfN9f47KpiRvqrKx0V9+erV1CNkpWzYhW/Qyc6aT8rEyCrvauWSYGZK2ia3o7vd3akF07acHAFpOA==" saltValue="yVW9XmDwTqEnmpSGai0KYg==" spinCount="100000" sqref="E2:H2" name="Range1_3_7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I5:J5 B5:C5" name="Range1_45"/>
    <protectedRange algorithmName="SHA-512" hashValue="ON39YdpmFHfN9f47KpiRvqrKx0V9+erV1CNkpWzYhW/Qyc6aT8rEyCrvauWSYGZK2ia3o7vd3akF07acHAFpOA==" saltValue="yVW9XmDwTqEnmpSGai0KYg==" spinCount="100000" sqref="D5" name="Range1_1_45"/>
    <protectedRange algorithmName="SHA-512" hashValue="ON39YdpmFHfN9f47KpiRvqrKx0V9+erV1CNkpWzYhW/Qyc6aT8rEyCrvauWSYGZK2ia3o7vd3akF07acHAFpOA==" saltValue="yVW9XmDwTqEnmpSGai0KYg==" spinCount="100000" sqref="E5:H5" name="Range1_3_20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8"/>
    <protectedRange algorithmName="SHA-512" hashValue="ON39YdpmFHfN9f47KpiRvqrKx0V9+erV1CNkpWzYhW/Qyc6aT8rEyCrvauWSYGZK2ia3o7vd3akF07acHAFpOA==" saltValue="yVW9XmDwTqEnmpSGai0KYg==" spinCount="100000" sqref="E6:H6" name="Range1_3_21"/>
    <protectedRange algorithmName="SHA-512" hashValue="ON39YdpmFHfN9f47KpiRvqrKx0V9+erV1CNkpWzYhW/Qyc6aT8rEyCrvauWSYGZK2ia3o7vd3akF07acHAFpOA==" saltValue="yVW9XmDwTqEnmpSGai0KYg==" spinCount="100000" sqref="I7:J7 B7:C7" name="Range1_6_2_1"/>
    <protectedRange algorithmName="SHA-512" hashValue="ON39YdpmFHfN9f47KpiRvqrKx0V9+erV1CNkpWzYhW/Qyc6aT8rEyCrvauWSYGZK2ia3o7vd3akF07acHAFpOA==" saltValue="yVW9XmDwTqEnmpSGai0KYg==" spinCount="100000" sqref="D7" name="Range1_1_5_2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8_2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I9:J9 B9:C9" name="Range1_15_1"/>
    <protectedRange algorithmName="SHA-512" hashValue="ON39YdpmFHfN9f47KpiRvqrKx0V9+erV1CNkpWzYhW/Qyc6aT8rEyCrvauWSYGZK2ia3o7vd3akF07acHAFpOA==" saltValue="yVW9XmDwTqEnmpSGai0KYg==" spinCount="100000" sqref="D9" name="Range1_1_6_6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_6"/>
    <protectedRange algorithmName="SHA-512" hashValue="ON39YdpmFHfN9f47KpiRvqrKx0V9+erV1CNkpWzYhW/Qyc6aT8rEyCrvauWSYGZK2ia3o7vd3akF07acHAFpOA==" saltValue="yVW9XmDwTqEnmpSGai0KYg==" spinCount="100000" sqref="D10" name="Range1_1_2_7"/>
    <protectedRange algorithmName="SHA-512" hashValue="ON39YdpmFHfN9f47KpiRvqrKx0V9+erV1CNkpWzYhW/Qyc6aT8rEyCrvauWSYGZK2ia3o7vd3akF07acHAFpOA==" saltValue="yVW9XmDwTqEnmpSGai0KYg==" spinCount="100000" sqref="E10:H10" name="Range1_3_6_1"/>
    <protectedRange algorithmName="SHA-512" hashValue="ON39YdpmFHfN9f47KpiRvqrKx0V9+erV1CNkpWzYhW/Qyc6aT8rEyCrvauWSYGZK2ia3o7vd3akF07acHAFpOA==" saltValue="yVW9XmDwTqEnmpSGai0KYg==" spinCount="100000" sqref="E11:J11 B11:C11" name="Range1_5"/>
    <protectedRange algorithmName="SHA-512" hashValue="ON39YdpmFHfN9f47KpiRvqrKx0V9+erV1CNkpWzYhW/Qyc6aT8rEyCrvauWSYGZK2ia3o7vd3akF07acHAFpOA==" saltValue="yVW9XmDwTqEnmpSGai0KYg==" spinCount="100000" sqref="D11" name="Range1_1_3"/>
    <protectedRange algorithmName="SHA-512" hashValue="ON39YdpmFHfN9f47KpiRvqrKx0V9+erV1CNkpWzYhW/Qyc6aT8rEyCrvauWSYGZK2ia3o7vd3akF07acHAFpOA==" saltValue="yVW9XmDwTqEnmpSGai0KYg==" spinCount="100000" sqref="I12:J12 B12:C12" name="Range1_1_75"/>
    <protectedRange algorithmName="SHA-512" hashValue="ON39YdpmFHfN9f47KpiRvqrKx0V9+erV1CNkpWzYhW/Qyc6aT8rEyCrvauWSYGZK2ia3o7vd3akF07acHAFpOA==" saltValue="yVW9XmDwTqEnmpSGai0KYg==" spinCount="100000" sqref="D12" name="Range1_1_2_9"/>
    <protectedRange algorithmName="SHA-512" hashValue="ON39YdpmFHfN9f47KpiRvqrKx0V9+erV1CNkpWzYhW/Qyc6aT8rEyCrvauWSYGZK2ia3o7vd3akF07acHAFpOA==" saltValue="yVW9XmDwTqEnmpSGai0KYg==" spinCount="100000" sqref="E12:H12" name="Range1_3_1_6"/>
    <protectedRange algorithmName="SHA-512" hashValue="ON39YdpmFHfN9f47KpiRvqrKx0V9+erV1CNkpWzYhW/Qyc6aT8rEyCrvauWSYGZK2ia3o7vd3akF07acHAFpOA==" saltValue="yVW9XmDwTqEnmpSGai0KYg==" spinCount="100000" sqref="I13:J13 B13:C13" name="Range1_75"/>
    <protectedRange algorithmName="SHA-512" hashValue="ON39YdpmFHfN9f47KpiRvqrKx0V9+erV1CNkpWzYhW/Qyc6aT8rEyCrvauWSYGZK2ia3o7vd3akF07acHAFpOA==" saltValue="yVW9XmDwTqEnmpSGai0KYg==" spinCount="100000" sqref="D13" name="Range1_1_21"/>
    <protectedRange algorithmName="SHA-512" hashValue="ON39YdpmFHfN9f47KpiRvqrKx0V9+erV1CNkpWzYhW/Qyc6aT8rEyCrvauWSYGZK2ia3o7vd3akF07acHAFpOA==" saltValue="yVW9XmDwTqEnmpSGai0KYg==" spinCount="100000" sqref="E13:H13" name="Range1_3_18"/>
    <protectedRange algorithmName="SHA-512" hashValue="ON39YdpmFHfN9f47KpiRvqrKx0V9+erV1CNkpWzYhW/Qyc6aT8rEyCrvauWSYGZK2ia3o7vd3akF07acHAFpOA==" saltValue="yVW9XmDwTqEnmpSGai0KYg==" spinCount="100000" sqref="I14:J14 B14:C14" name="Range1_17_4"/>
    <protectedRange algorithmName="SHA-512" hashValue="ON39YdpmFHfN9f47KpiRvqrKx0V9+erV1CNkpWzYhW/Qyc6aT8rEyCrvauWSYGZK2ia3o7vd3akF07acHAFpOA==" saltValue="yVW9XmDwTqEnmpSGai0KYg==" spinCount="100000" sqref="D14" name="Range1_1_17_4"/>
    <protectedRange algorithmName="SHA-512" hashValue="ON39YdpmFHfN9f47KpiRvqrKx0V9+erV1CNkpWzYhW/Qyc6aT8rEyCrvauWSYGZK2ia3o7vd3akF07acHAFpOA==" saltValue="yVW9XmDwTqEnmpSGai0KYg==" spinCount="100000" sqref="E14:H14" name="Range1_3_7_3"/>
  </protectedRanges>
  <sortState xmlns:xlrd2="http://schemas.microsoft.com/office/spreadsheetml/2017/richdata2" ref="B2:O6">
    <sortCondition ref="C2:C6"/>
  </sortState>
  <conditionalFormatting sqref="F2">
    <cfRule type="top10" dxfId="5909" priority="101" rank="1"/>
  </conditionalFormatting>
  <conditionalFormatting sqref="I2">
    <cfRule type="top10" dxfId="5908" priority="98" rank="1"/>
    <cfRule type="top10" dxfId="5907" priority="103" rank="1"/>
  </conditionalFormatting>
  <conditionalFormatting sqref="E2">
    <cfRule type="top10" dxfId="5906" priority="102" rank="1"/>
  </conditionalFormatting>
  <conditionalFormatting sqref="G2">
    <cfRule type="top10" dxfId="5905" priority="100" rank="1"/>
  </conditionalFormatting>
  <conditionalFormatting sqref="H2">
    <cfRule type="top10" dxfId="5904" priority="99" rank="1"/>
  </conditionalFormatting>
  <conditionalFormatting sqref="J2">
    <cfRule type="top10" dxfId="5903" priority="97" rank="1"/>
  </conditionalFormatting>
  <conditionalFormatting sqref="E2:J2">
    <cfRule type="cellIs" dxfId="5902" priority="96" operator="greaterThanOrEqual">
      <formula>200</formula>
    </cfRule>
  </conditionalFormatting>
  <conditionalFormatting sqref="F3">
    <cfRule type="top10" dxfId="5901" priority="93" rank="1"/>
  </conditionalFormatting>
  <conditionalFormatting sqref="I3">
    <cfRule type="top10" dxfId="5900" priority="90" rank="1"/>
    <cfRule type="top10" dxfId="5899" priority="95" rank="1"/>
  </conditionalFormatting>
  <conditionalFormatting sqref="E3">
    <cfRule type="top10" dxfId="5898" priority="94" rank="1"/>
  </conditionalFormatting>
  <conditionalFormatting sqref="G3">
    <cfRule type="top10" dxfId="5897" priority="92" rank="1"/>
  </conditionalFormatting>
  <conditionalFormatting sqref="H3">
    <cfRule type="top10" dxfId="5896" priority="91" rank="1"/>
  </conditionalFormatting>
  <conditionalFormatting sqref="J3">
    <cfRule type="top10" dxfId="5895" priority="89" rank="1"/>
  </conditionalFormatting>
  <conditionalFormatting sqref="E3:J3">
    <cfRule type="cellIs" dxfId="5894" priority="88" operator="greaterThanOrEqual">
      <formula>200</formula>
    </cfRule>
  </conditionalFormatting>
  <conditionalFormatting sqref="E4:J4">
    <cfRule type="cellIs" dxfId="5893" priority="80" operator="greaterThanOrEqual">
      <formula>200</formula>
    </cfRule>
  </conditionalFormatting>
  <conditionalFormatting sqref="F4">
    <cfRule type="top10" dxfId="5892" priority="81" rank="1"/>
  </conditionalFormatting>
  <conditionalFormatting sqref="I4">
    <cfRule type="top10" dxfId="5891" priority="82" rank="1"/>
    <cfRule type="top10" dxfId="5890" priority="83" rank="1"/>
  </conditionalFormatting>
  <conditionalFormatting sqref="E4">
    <cfRule type="top10" dxfId="5889" priority="84" rank="1"/>
  </conditionalFormatting>
  <conditionalFormatting sqref="G4">
    <cfRule type="top10" dxfId="5888" priority="85" rank="1"/>
  </conditionalFormatting>
  <conditionalFormatting sqref="H4">
    <cfRule type="top10" dxfId="5887" priority="86" rank="1"/>
  </conditionalFormatting>
  <conditionalFormatting sqref="J4">
    <cfRule type="top10" dxfId="5886" priority="87" rank="1"/>
  </conditionalFormatting>
  <conditionalFormatting sqref="F5">
    <cfRule type="top10" dxfId="5885" priority="77" rank="1"/>
  </conditionalFormatting>
  <conditionalFormatting sqref="I5">
    <cfRule type="top10" dxfId="5884" priority="74" rank="1"/>
    <cfRule type="top10" dxfId="5883" priority="79" rank="1"/>
  </conditionalFormatting>
  <conditionalFormatting sqref="E5">
    <cfRule type="top10" dxfId="5882" priority="78" rank="1"/>
  </conditionalFormatting>
  <conditionalFormatting sqref="G5">
    <cfRule type="top10" dxfId="5881" priority="76" rank="1"/>
  </conditionalFormatting>
  <conditionalFormatting sqref="H5">
    <cfRule type="top10" dxfId="5880" priority="75" rank="1"/>
  </conditionalFormatting>
  <conditionalFormatting sqref="J5">
    <cfRule type="top10" dxfId="5879" priority="73" rank="1"/>
  </conditionalFormatting>
  <conditionalFormatting sqref="E5:J5">
    <cfRule type="cellIs" dxfId="5878" priority="72" operator="greaterThanOrEqual">
      <formula>200</formula>
    </cfRule>
  </conditionalFormatting>
  <conditionalFormatting sqref="F6">
    <cfRule type="top10" dxfId="5877" priority="69" rank="1"/>
  </conditionalFormatting>
  <conditionalFormatting sqref="I6">
    <cfRule type="top10" dxfId="5876" priority="66" rank="1"/>
    <cfRule type="top10" dxfId="5875" priority="71" rank="1"/>
  </conditionalFormatting>
  <conditionalFormatting sqref="E6">
    <cfRule type="top10" dxfId="5874" priority="70" rank="1"/>
  </conditionalFormatting>
  <conditionalFormatting sqref="G6">
    <cfRule type="top10" dxfId="5873" priority="68" rank="1"/>
  </conditionalFormatting>
  <conditionalFormatting sqref="H6">
    <cfRule type="top10" dxfId="5872" priority="67" rank="1"/>
  </conditionalFormatting>
  <conditionalFormatting sqref="J6">
    <cfRule type="top10" dxfId="5871" priority="65" rank="1"/>
  </conditionalFormatting>
  <conditionalFormatting sqref="E6:J6">
    <cfRule type="cellIs" dxfId="5870" priority="64" operator="greaterThanOrEqual">
      <formula>200</formula>
    </cfRule>
  </conditionalFormatting>
  <conditionalFormatting sqref="F7">
    <cfRule type="top10" dxfId="5869" priority="61" rank="1"/>
  </conditionalFormatting>
  <conditionalFormatting sqref="I7">
    <cfRule type="top10" dxfId="5868" priority="58" rank="1"/>
    <cfRule type="top10" dxfId="5867" priority="63" rank="1"/>
  </conditionalFormatting>
  <conditionalFormatting sqref="E7">
    <cfRule type="top10" dxfId="5866" priority="62" rank="1"/>
  </conditionalFormatting>
  <conditionalFormatting sqref="G7">
    <cfRule type="top10" dxfId="5865" priority="60" rank="1"/>
  </conditionalFormatting>
  <conditionalFormatting sqref="H7">
    <cfRule type="top10" dxfId="5864" priority="59" rank="1"/>
  </conditionalFormatting>
  <conditionalFormatting sqref="J7">
    <cfRule type="top10" dxfId="5863" priority="57" rank="1"/>
  </conditionalFormatting>
  <conditionalFormatting sqref="E7:J7">
    <cfRule type="cellIs" dxfId="5862" priority="56" operator="greaterThanOrEqual">
      <formula>200</formula>
    </cfRule>
  </conditionalFormatting>
  <conditionalFormatting sqref="F8">
    <cfRule type="top10" dxfId="5861" priority="53" rank="1"/>
  </conditionalFormatting>
  <conditionalFormatting sqref="I8">
    <cfRule type="top10" dxfId="5860" priority="50" rank="1"/>
    <cfRule type="top10" dxfId="5859" priority="55" rank="1"/>
  </conditionalFormatting>
  <conditionalFormatting sqref="E8">
    <cfRule type="top10" dxfId="5858" priority="54" rank="1"/>
  </conditionalFormatting>
  <conditionalFormatting sqref="G8">
    <cfRule type="top10" dxfId="5857" priority="52" rank="1"/>
  </conditionalFormatting>
  <conditionalFormatting sqref="H8">
    <cfRule type="top10" dxfId="5856" priority="51" rank="1"/>
  </conditionalFormatting>
  <conditionalFormatting sqref="J8">
    <cfRule type="top10" dxfId="5855" priority="49" rank="1"/>
  </conditionalFormatting>
  <conditionalFormatting sqref="E8:J8">
    <cfRule type="cellIs" dxfId="5854" priority="48" operator="greaterThanOrEqual">
      <formula>200</formula>
    </cfRule>
  </conditionalFormatting>
  <conditionalFormatting sqref="F9">
    <cfRule type="top10" dxfId="5853" priority="45" rank="1"/>
  </conditionalFormatting>
  <conditionalFormatting sqref="I9">
    <cfRule type="top10" dxfId="5852" priority="42" rank="1"/>
    <cfRule type="top10" dxfId="5851" priority="47" rank="1"/>
  </conditionalFormatting>
  <conditionalFormatting sqref="E9">
    <cfRule type="top10" dxfId="5850" priority="46" rank="1"/>
  </conditionalFormatting>
  <conditionalFormatting sqref="G9">
    <cfRule type="top10" dxfId="5849" priority="44" rank="1"/>
  </conditionalFormatting>
  <conditionalFormatting sqref="H9">
    <cfRule type="top10" dxfId="5848" priority="43" rank="1"/>
  </conditionalFormatting>
  <conditionalFormatting sqref="J9">
    <cfRule type="top10" dxfId="5847" priority="41" rank="1"/>
  </conditionalFormatting>
  <conditionalFormatting sqref="E9:J9">
    <cfRule type="cellIs" dxfId="5846" priority="40" operator="greaterThanOrEqual">
      <formula>200</formula>
    </cfRule>
  </conditionalFormatting>
  <conditionalFormatting sqref="F10">
    <cfRule type="top10" dxfId="5845" priority="37" rank="1"/>
  </conditionalFormatting>
  <conditionalFormatting sqref="I10">
    <cfRule type="top10" dxfId="5844" priority="34" rank="1"/>
    <cfRule type="top10" dxfId="5843" priority="39" rank="1"/>
  </conditionalFormatting>
  <conditionalFormatting sqref="E10">
    <cfRule type="top10" dxfId="5842" priority="38" rank="1"/>
  </conditionalFormatting>
  <conditionalFormatting sqref="G10">
    <cfRule type="top10" dxfId="5841" priority="36" rank="1"/>
  </conditionalFormatting>
  <conditionalFormatting sqref="H10">
    <cfRule type="top10" dxfId="5840" priority="35" rank="1"/>
  </conditionalFormatting>
  <conditionalFormatting sqref="J10">
    <cfRule type="top10" dxfId="5839" priority="33" rank="1"/>
  </conditionalFormatting>
  <conditionalFormatting sqref="E10:J10">
    <cfRule type="cellIs" dxfId="5838" priority="32" operator="greaterThanOrEqual">
      <formula>200</formula>
    </cfRule>
  </conditionalFormatting>
  <conditionalFormatting sqref="F11">
    <cfRule type="top10" dxfId="5837" priority="26" rank="1"/>
  </conditionalFormatting>
  <conditionalFormatting sqref="G11">
    <cfRule type="top10" dxfId="5836" priority="27" rank="1"/>
  </conditionalFormatting>
  <conditionalFormatting sqref="H11">
    <cfRule type="top10" dxfId="5835" priority="28" rank="1"/>
  </conditionalFormatting>
  <conditionalFormatting sqref="I11">
    <cfRule type="top10" dxfId="5834" priority="29" rank="1"/>
  </conditionalFormatting>
  <conditionalFormatting sqref="J11">
    <cfRule type="top10" dxfId="5833" priority="30" rank="1"/>
  </conditionalFormatting>
  <conditionalFormatting sqref="E11">
    <cfRule type="top10" dxfId="5832" priority="31" rank="1"/>
  </conditionalFormatting>
  <conditionalFormatting sqref="E11:J11">
    <cfRule type="cellIs" dxfId="5831" priority="25" operator="equal">
      <formula>200</formula>
    </cfRule>
  </conditionalFormatting>
  <conditionalFormatting sqref="F12">
    <cfRule type="top10" dxfId="5830" priority="22" rank="1"/>
  </conditionalFormatting>
  <conditionalFormatting sqref="I12">
    <cfRule type="top10" dxfId="5829" priority="19" rank="1"/>
    <cfRule type="top10" dxfId="5828" priority="24" rank="1"/>
  </conditionalFormatting>
  <conditionalFormatting sqref="E12">
    <cfRule type="top10" dxfId="5827" priority="23" rank="1"/>
  </conditionalFormatting>
  <conditionalFormatting sqref="G12">
    <cfRule type="top10" dxfId="5826" priority="21" rank="1"/>
  </conditionalFormatting>
  <conditionalFormatting sqref="H12">
    <cfRule type="top10" dxfId="5825" priority="20" rank="1"/>
  </conditionalFormatting>
  <conditionalFormatting sqref="J12">
    <cfRule type="top10" dxfId="5824" priority="18" rank="1"/>
  </conditionalFormatting>
  <conditionalFormatting sqref="E12:J12">
    <cfRule type="cellIs" dxfId="5823" priority="17" operator="greaterThanOrEqual">
      <formula>200</formula>
    </cfRule>
  </conditionalFormatting>
  <conditionalFormatting sqref="F13">
    <cfRule type="top10" dxfId="5822" priority="14" rank="1"/>
  </conditionalFormatting>
  <conditionalFormatting sqref="I13">
    <cfRule type="top10" dxfId="5821" priority="11" rank="1"/>
    <cfRule type="top10" dxfId="5820" priority="16" rank="1"/>
  </conditionalFormatting>
  <conditionalFormatting sqref="E13">
    <cfRule type="top10" dxfId="5819" priority="15" rank="1"/>
  </conditionalFormatting>
  <conditionalFormatting sqref="G13">
    <cfRule type="top10" dxfId="5818" priority="13" rank="1"/>
  </conditionalFormatting>
  <conditionalFormatting sqref="H13">
    <cfRule type="top10" dxfId="5817" priority="12" rank="1"/>
  </conditionalFormatting>
  <conditionalFormatting sqref="J13">
    <cfRule type="top10" dxfId="5816" priority="10" rank="1"/>
  </conditionalFormatting>
  <conditionalFormatting sqref="E13:J13">
    <cfRule type="cellIs" dxfId="5815" priority="9" operator="greaterThanOrEqual">
      <formula>200</formula>
    </cfRule>
  </conditionalFormatting>
  <conditionalFormatting sqref="F14">
    <cfRule type="top10" dxfId="5814" priority="6" rank="1"/>
  </conditionalFormatting>
  <conditionalFormatting sqref="I14">
    <cfRule type="top10" dxfId="5813" priority="3" rank="1"/>
    <cfRule type="top10" dxfId="5812" priority="8" rank="1"/>
  </conditionalFormatting>
  <conditionalFormatting sqref="E14">
    <cfRule type="top10" dxfId="5811" priority="7" rank="1"/>
  </conditionalFormatting>
  <conditionalFormatting sqref="G14">
    <cfRule type="top10" dxfId="5810" priority="5" rank="1"/>
  </conditionalFormatting>
  <conditionalFormatting sqref="H14">
    <cfRule type="top10" dxfId="5809" priority="4" rank="1"/>
  </conditionalFormatting>
  <conditionalFormatting sqref="J14">
    <cfRule type="top10" dxfId="5808" priority="2" rank="1"/>
  </conditionalFormatting>
  <conditionalFormatting sqref="E14:J14">
    <cfRule type="cellIs" dxfId="5807" priority="1" operator="greaterThanOrEqual">
      <formula>200</formula>
    </cfRule>
  </conditionalFormatting>
  <hyperlinks>
    <hyperlink ref="Q1" location="'Kentucky 2022'!A1" display="Back to Ranking" xr:uid="{B3AD7DAC-7153-4DAB-85D7-CA5D99870B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A005A1-E704-4EDB-931A-7211868A85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51BB-9C6C-4C7D-9BE4-65E6F4B67E2D}">
  <dimension ref="A1:Q4"/>
  <sheetViews>
    <sheetView workbookViewId="0">
      <selection activeCell="C14" sqref="C1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59" t="s">
        <v>130</v>
      </c>
      <c r="C2" s="12">
        <v>44793</v>
      </c>
      <c r="D2" s="13" t="s">
        <v>40</v>
      </c>
      <c r="E2" s="14">
        <v>192</v>
      </c>
      <c r="F2" s="14">
        <v>186</v>
      </c>
      <c r="G2" s="14">
        <v>189</v>
      </c>
      <c r="H2" s="14">
        <v>191</v>
      </c>
      <c r="I2" s="14">
        <v>194</v>
      </c>
      <c r="J2" s="14">
        <v>189</v>
      </c>
      <c r="K2" s="15">
        <v>6</v>
      </c>
      <c r="L2" s="15">
        <v>1141</v>
      </c>
      <c r="M2" s="16">
        <v>190.16666666666666</v>
      </c>
      <c r="N2" s="17">
        <v>12</v>
      </c>
      <c r="O2" s="18">
        <v>202.16666666666666</v>
      </c>
    </row>
    <row r="4" spans="1:17" x14ac:dyDescent="0.3">
      <c r="K4" s="8">
        <f>SUM(K2:K3)</f>
        <v>6</v>
      </c>
      <c r="L4" s="8">
        <f>SUM(L2:L3)</f>
        <v>1141</v>
      </c>
      <c r="M4" s="7">
        <f>SUM(L4/K4)</f>
        <v>190.16666666666666</v>
      </c>
      <c r="N4" s="8">
        <f>SUM(N2:N3)</f>
        <v>12</v>
      </c>
      <c r="O4" s="9">
        <f>SUM(M4+N4)</f>
        <v>202.16666666666666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F2">
    <cfRule type="top10" dxfId="5806" priority="2" rank="1"/>
  </conditionalFormatting>
  <conditionalFormatting sqref="G2">
    <cfRule type="top10" dxfId="5805" priority="3" rank="1"/>
  </conditionalFormatting>
  <conditionalFormatting sqref="H2">
    <cfRule type="top10" dxfId="5804" priority="4" rank="1"/>
  </conditionalFormatting>
  <conditionalFormatting sqref="I2">
    <cfRule type="top10" dxfId="5803" priority="5" rank="1"/>
  </conditionalFormatting>
  <conditionalFormatting sqref="J2">
    <cfRule type="top10" dxfId="5802" priority="6" rank="1"/>
  </conditionalFormatting>
  <conditionalFormatting sqref="E2">
    <cfRule type="top10" dxfId="5801" priority="7" rank="1"/>
  </conditionalFormatting>
  <conditionalFormatting sqref="E2:J2">
    <cfRule type="cellIs" dxfId="5800" priority="1" operator="equal">
      <formula>200</formula>
    </cfRule>
  </conditionalFormatting>
  <hyperlinks>
    <hyperlink ref="Q1" location="'Kentucky 2022'!A1" display="Back to Ranking" xr:uid="{32429923-2B50-4D37-8940-A44B1DB532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BDF0DA-AFF6-47DB-B239-1B0E864A2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EA3A-EE3F-471A-9095-19584533C734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109</v>
      </c>
      <c r="C2" s="12">
        <v>44721</v>
      </c>
      <c r="D2" s="13" t="s">
        <v>100</v>
      </c>
      <c r="E2" s="14">
        <v>180</v>
      </c>
      <c r="F2" s="14">
        <v>177</v>
      </c>
      <c r="G2" s="14">
        <v>173</v>
      </c>
      <c r="H2" s="14"/>
      <c r="I2" s="14"/>
      <c r="J2" s="14"/>
      <c r="K2" s="15">
        <v>3</v>
      </c>
      <c r="L2" s="15">
        <v>530</v>
      </c>
      <c r="M2" s="16">
        <v>176.66666666666666</v>
      </c>
      <c r="N2" s="17">
        <v>3</v>
      </c>
      <c r="O2" s="18">
        <v>179.66666666666666</v>
      </c>
    </row>
    <row r="4" spans="1:17" x14ac:dyDescent="0.3">
      <c r="K4" s="8">
        <f>SUM(K2:K3)</f>
        <v>3</v>
      </c>
      <c r="L4" s="8">
        <f>SUM(L2:L3)</f>
        <v>530</v>
      </c>
      <c r="M4" s="7">
        <f>SUM(L4/K4)</f>
        <v>176.66666666666666</v>
      </c>
      <c r="N4" s="8">
        <f>SUM(N2:N3)</f>
        <v>3</v>
      </c>
      <c r="O4" s="9">
        <f>SUM(M4+N4)</f>
        <v>179.66666666666666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1"/>
    <protectedRange algorithmName="SHA-512" hashValue="ON39YdpmFHfN9f47KpiRvqrKx0V9+erV1CNkpWzYhW/Qyc6aT8rEyCrvauWSYGZK2ia3o7vd3akF07acHAFpOA==" saltValue="yVW9XmDwTqEnmpSGai0KYg==" spinCount="100000" sqref="D2" name="Range1_1_70"/>
    <protectedRange algorithmName="SHA-512" hashValue="ON39YdpmFHfN9f47KpiRvqrKx0V9+erV1CNkpWzYhW/Qyc6aT8rEyCrvauWSYGZK2ia3o7vd3akF07acHAFpOA==" saltValue="yVW9XmDwTqEnmpSGai0KYg==" spinCount="100000" sqref="E2:H2" name="Range1_3_28"/>
  </protectedRanges>
  <conditionalFormatting sqref="F2">
    <cfRule type="top10" dxfId="5799" priority="6" rank="1"/>
  </conditionalFormatting>
  <conditionalFormatting sqref="I2">
    <cfRule type="top10" dxfId="5798" priority="3" rank="1"/>
    <cfRule type="top10" dxfId="5797" priority="8" rank="1"/>
  </conditionalFormatting>
  <conditionalFormatting sqref="E2">
    <cfRule type="top10" dxfId="5796" priority="7" rank="1"/>
  </conditionalFormatting>
  <conditionalFormatting sqref="G2">
    <cfRule type="top10" dxfId="5795" priority="5" rank="1"/>
  </conditionalFormatting>
  <conditionalFormatting sqref="H2">
    <cfRule type="top10" dxfId="5794" priority="4" rank="1"/>
  </conditionalFormatting>
  <conditionalFormatting sqref="J2">
    <cfRule type="top10" dxfId="5793" priority="2" rank="1"/>
  </conditionalFormatting>
  <conditionalFormatting sqref="E2:J2">
    <cfRule type="cellIs" dxfId="5792" priority="1" operator="greaterThanOrEqual">
      <formula>200</formula>
    </cfRule>
  </conditionalFormatting>
  <hyperlinks>
    <hyperlink ref="Q1" location="'Kentucky 2022'!A1" display="Back to Ranking" xr:uid="{7396E782-D341-4BB0-943C-B92E04CA8C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2E6A94-E364-4696-872B-2CC92AE214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5800-53A3-4A32-B53F-45ECDA5C1FDD}">
  <sheetPr codeName="Sheet7"/>
  <dimension ref="A1:Q63"/>
  <sheetViews>
    <sheetView topLeftCell="A41" workbookViewId="0">
      <selection activeCell="A50" sqref="A50:O50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36</v>
      </c>
      <c r="C2" s="12">
        <v>44657</v>
      </c>
      <c r="D2" s="13" t="s">
        <v>40</v>
      </c>
      <c r="E2" s="14">
        <v>183</v>
      </c>
      <c r="F2" s="14">
        <v>193</v>
      </c>
      <c r="G2" s="14">
        <v>196</v>
      </c>
      <c r="H2" s="14">
        <v>193</v>
      </c>
      <c r="I2" s="14"/>
      <c r="J2" s="14"/>
      <c r="K2" s="15">
        <v>4</v>
      </c>
      <c r="L2" s="15">
        <v>765</v>
      </c>
      <c r="M2" s="16">
        <v>191.25</v>
      </c>
      <c r="N2" s="17">
        <v>2</v>
      </c>
      <c r="O2" s="18">
        <v>193.25</v>
      </c>
    </row>
    <row r="3" spans="1:17" x14ac:dyDescent="0.3">
      <c r="A3" s="10" t="s">
        <v>27</v>
      </c>
      <c r="B3" s="11" t="s">
        <v>36</v>
      </c>
      <c r="C3" s="12">
        <v>44664</v>
      </c>
      <c r="D3" s="13" t="s">
        <v>40</v>
      </c>
      <c r="E3" s="14">
        <v>191</v>
      </c>
      <c r="F3" s="14">
        <v>189</v>
      </c>
      <c r="G3" s="14">
        <v>191</v>
      </c>
      <c r="H3" s="14">
        <v>191</v>
      </c>
      <c r="I3" s="14"/>
      <c r="J3" s="14"/>
      <c r="K3" s="15">
        <v>4</v>
      </c>
      <c r="L3" s="15">
        <v>762</v>
      </c>
      <c r="M3" s="16">
        <v>190.5</v>
      </c>
      <c r="N3" s="17">
        <v>2</v>
      </c>
      <c r="O3" s="18">
        <v>192.5</v>
      </c>
    </row>
    <row r="5" spans="1:17" x14ac:dyDescent="0.3">
      <c r="K5" s="8">
        <f>SUM(K2:K4)</f>
        <v>8</v>
      </c>
      <c r="L5" s="8">
        <f>SUM(L2:L4)</f>
        <v>1527</v>
      </c>
      <c r="M5" s="7">
        <f>SUM(L5/K5)</f>
        <v>190.875</v>
      </c>
      <c r="N5" s="8">
        <f>SUM(N2:N4)</f>
        <v>4</v>
      </c>
      <c r="O5" s="9">
        <f>SUM(M5+N5)</f>
        <v>194.875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10" t="s">
        <v>55</v>
      </c>
      <c r="B13" s="11" t="s">
        <v>36</v>
      </c>
      <c r="C13" s="12">
        <v>44660</v>
      </c>
      <c r="D13" s="13" t="s">
        <v>42</v>
      </c>
      <c r="E13" s="14">
        <v>162</v>
      </c>
      <c r="F13" s="14">
        <v>166</v>
      </c>
      <c r="G13" s="14">
        <v>156</v>
      </c>
      <c r="H13" s="14">
        <v>170</v>
      </c>
      <c r="I13" s="14"/>
      <c r="J13" s="14"/>
      <c r="K13" s="15">
        <v>4</v>
      </c>
      <c r="L13" s="15">
        <v>654</v>
      </c>
      <c r="M13" s="16">
        <v>163.5</v>
      </c>
      <c r="N13" s="17">
        <v>5</v>
      </c>
      <c r="O13" s="18">
        <v>168.5</v>
      </c>
    </row>
    <row r="14" spans="1:17" x14ac:dyDescent="0.3">
      <c r="A14" s="10" t="s">
        <v>55</v>
      </c>
      <c r="B14" s="11" t="s">
        <v>36</v>
      </c>
      <c r="C14" s="12">
        <v>44664</v>
      </c>
      <c r="D14" s="13" t="s">
        <v>40</v>
      </c>
      <c r="E14" s="14">
        <v>178</v>
      </c>
      <c r="F14" s="14">
        <v>171</v>
      </c>
      <c r="G14" s="14">
        <v>173</v>
      </c>
      <c r="H14" s="14">
        <v>158</v>
      </c>
      <c r="I14" s="14"/>
      <c r="J14" s="14"/>
      <c r="K14" s="15">
        <v>4</v>
      </c>
      <c r="L14" s="15">
        <v>680</v>
      </c>
      <c r="M14" s="16">
        <v>170</v>
      </c>
      <c r="N14" s="17">
        <v>8</v>
      </c>
      <c r="O14" s="18">
        <v>178</v>
      </c>
    </row>
    <row r="15" spans="1:17" x14ac:dyDescent="0.3">
      <c r="A15" s="10" t="s">
        <v>55</v>
      </c>
      <c r="B15" s="11" t="s">
        <v>36</v>
      </c>
      <c r="C15" s="12">
        <v>44678</v>
      </c>
      <c r="D15" s="13" t="s">
        <v>56</v>
      </c>
      <c r="E15" s="14">
        <v>176</v>
      </c>
      <c r="F15" s="14">
        <v>185.001</v>
      </c>
      <c r="G15" s="14">
        <v>172</v>
      </c>
      <c r="H15" s="14">
        <v>183</v>
      </c>
      <c r="I15" s="14"/>
      <c r="J15" s="14"/>
      <c r="K15" s="15">
        <v>4</v>
      </c>
      <c r="L15" s="15">
        <v>716.00099999999998</v>
      </c>
      <c r="M15" s="16">
        <v>179.00024999999999</v>
      </c>
      <c r="N15" s="17">
        <v>6</v>
      </c>
      <c r="O15" s="18">
        <v>185.00024999999999</v>
      </c>
    </row>
    <row r="16" spans="1:17" x14ac:dyDescent="0.3">
      <c r="A16" s="10" t="s">
        <v>55</v>
      </c>
      <c r="B16" s="11" t="s">
        <v>36</v>
      </c>
      <c r="C16" s="12">
        <v>44685</v>
      </c>
      <c r="D16" s="13" t="s">
        <v>40</v>
      </c>
      <c r="E16" s="14">
        <v>187</v>
      </c>
      <c r="F16" s="14">
        <v>183</v>
      </c>
      <c r="G16" s="14">
        <v>183.001</v>
      </c>
      <c r="H16" s="14">
        <v>187</v>
      </c>
      <c r="I16" s="14"/>
      <c r="J16" s="14"/>
      <c r="K16" s="15">
        <v>4</v>
      </c>
      <c r="L16" s="15">
        <v>740.00099999999998</v>
      </c>
      <c r="M16" s="16">
        <v>185.00024999999999</v>
      </c>
      <c r="N16" s="17">
        <v>11</v>
      </c>
      <c r="O16" s="18">
        <v>196.00024999999999</v>
      </c>
    </row>
    <row r="17" spans="1:15" x14ac:dyDescent="0.3">
      <c r="A17" s="10" t="s">
        <v>55</v>
      </c>
      <c r="B17" s="11" t="s">
        <v>36</v>
      </c>
      <c r="C17" s="12">
        <v>44692</v>
      </c>
      <c r="D17" s="13" t="s">
        <v>40</v>
      </c>
      <c r="E17" s="14">
        <v>181</v>
      </c>
      <c r="F17" s="14">
        <v>189</v>
      </c>
      <c r="G17" s="14">
        <v>183</v>
      </c>
      <c r="H17" s="14">
        <v>181</v>
      </c>
      <c r="I17" s="14"/>
      <c r="J17" s="14"/>
      <c r="K17" s="15">
        <v>4</v>
      </c>
      <c r="L17" s="15">
        <v>734</v>
      </c>
      <c r="M17" s="16">
        <v>183.5</v>
      </c>
      <c r="N17" s="17">
        <v>5</v>
      </c>
      <c r="O17" s="18">
        <v>188.5</v>
      </c>
    </row>
    <row r="18" spans="1:15" x14ac:dyDescent="0.3">
      <c r="A18" s="10" t="s">
        <v>55</v>
      </c>
      <c r="B18" s="11" t="s">
        <v>36</v>
      </c>
      <c r="C18" s="12">
        <v>44706</v>
      </c>
      <c r="D18" s="13" t="s">
        <v>56</v>
      </c>
      <c r="E18" s="14">
        <v>176</v>
      </c>
      <c r="F18" s="14">
        <v>179</v>
      </c>
      <c r="G18" s="14">
        <v>180</v>
      </c>
      <c r="H18" s="14">
        <v>187</v>
      </c>
      <c r="I18" s="14"/>
      <c r="J18" s="14"/>
      <c r="K18" s="15">
        <v>4</v>
      </c>
      <c r="L18" s="15">
        <v>722</v>
      </c>
      <c r="M18" s="16">
        <v>180.5</v>
      </c>
      <c r="N18" s="17">
        <v>5</v>
      </c>
      <c r="O18" s="18">
        <v>185.5</v>
      </c>
    </row>
    <row r="19" spans="1:15" x14ac:dyDescent="0.3">
      <c r="A19" s="10" t="s">
        <v>55</v>
      </c>
      <c r="B19" s="11" t="s">
        <v>36</v>
      </c>
      <c r="C19" s="12">
        <v>44713</v>
      </c>
      <c r="D19" s="13" t="s">
        <v>40</v>
      </c>
      <c r="E19" s="14">
        <v>180</v>
      </c>
      <c r="F19" s="14">
        <v>175</v>
      </c>
      <c r="G19" s="14">
        <v>175</v>
      </c>
      <c r="H19" s="14">
        <v>175</v>
      </c>
      <c r="I19" s="14"/>
      <c r="J19" s="14"/>
      <c r="K19" s="15">
        <v>4</v>
      </c>
      <c r="L19" s="15">
        <v>705</v>
      </c>
      <c r="M19" s="16">
        <v>176.25</v>
      </c>
      <c r="N19" s="17">
        <v>5</v>
      </c>
      <c r="O19" s="18">
        <v>181.25</v>
      </c>
    </row>
    <row r="20" spans="1:15" x14ac:dyDescent="0.3">
      <c r="A20" s="10" t="s">
        <v>55</v>
      </c>
      <c r="B20" s="11" t="s">
        <v>36</v>
      </c>
      <c r="C20" s="12">
        <v>44720</v>
      </c>
      <c r="D20" s="13" t="s">
        <v>40</v>
      </c>
      <c r="E20" s="14">
        <v>180</v>
      </c>
      <c r="F20" s="14">
        <v>181</v>
      </c>
      <c r="G20" s="14">
        <v>175</v>
      </c>
      <c r="H20" s="14">
        <v>176</v>
      </c>
      <c r="I20" s="14"/>
      <c r="J20" s="14"/>
      <c r="K20" s="15">
        <v>4</v>
      </c>
      <c r="L20" s="15">
        <v>712</v>
      </c>
      <c r="M20" s="16">
        <v>178</v>
      </c>
      <c r="N20" s="17">
        <v>13</v>
      </c>
      <c r="O20" s="18">
        <v>191</v>
      </c>
    </row>
    <row r="21" spans="1:15" x14ac:dyDescent="0.3">
      <c r="A21" s="10" t="s">
        <v>55</v>
      </c>
      <c r="B21" s="11" t="s">
        <v>36</v>
      </c>
      <c r="C21" s="12">
        <v>44727</v>
      </c>
      <c r="D21" s="13" t="s">
        <v>40</v>
      </c>
      <c r="E21" s="14">
        <v>185</v>
      </c>
      <c r="F21" s="14">
        <v>177</v>
      </c>
      <c r="G21" s="14">
        <v>167</v>
      </c>
      <c r="H21" s="14">
        <v>177</v>
      </c>
      <c r="I21" s="14"/>
      <c r="J21" s="14"/>
      <c r="K21" s="15">
        <v>4</v>
      </c>
      <c r="L21" s="15">
        <v>706</v>
      </c>
      <c r="M21" s="16">
        <v>176.5</v>
      </c>
      <c r="N21" s="17">
        <v>11</v>
      </c>
      <c r="O21" s="18">
        <v>187.5</v>
      </c>
    </row>
    <row r="22" spans="1:15" x14ac:dyDescent="0.3">
      <c r="A22" s="10" t="s">
        <v>55</v>
      </c>
      <c r="B22" s="11" t="s">
        <v>36</v>
      </c>
      <c r="C22" s="12">
        <v>44734</v>
      </c>
      <c r="D22" s="13" t="s">
        <v>56</v>
      </c>
      <c r="E22" s="14">
        <v>176</v>
      </c>
      <c r="F22" s="14">
        <v>185</v>
      </c>
      <c r="G22" s="14">
        <v>180</v>
      </c>
      <c r="H22" s="14">
        <v>183</v>
      </c>
      <c r="I22" s="14"/>
      <c r="J22" s="14"/>
      <c r="K22" s="15">
        <v>4</v>
      </c>
      <c r="L22" s="15">
        <v>724</v>
      </c>
      <c r="M22" s="16">
        <v>181</v>
      </c>
      <c r="N22" s="17">
        <v>5</v>
      </c>
      <c r="O22" s="18">
        <v>186</v>
      </c>
    </row>
    <row r="23" spans="1:15" x14ac:dyDescent="0.3">
      <c r="A23" s="10" t="s">
        <v>55</v>
      </c>
      <c r="B23" s="11" t="s">
        <v>36</v>
      </c>
      <c r="C23" s="12">
        <v>44741</v>
      </c>
      <c r="D23" s="13" t="s">
        <v>40</v>
      </c>
      <c r="E23" s="14">
        <v>181.0001</v>
      </c>
      <c r="F23" s="14">
        <v>183</v>
      </c>
      <c r="G23" s="14">
        <v>181</v>
      </c>
      <c r="H23" s="14">
        <v>177</v>
      </c>
      <c r="I23" s="14"/>
      <c r="J23" s="14"/>
      <c r="K23" s="15">
        <v>4</v>
      </c>
      <c r="L23" s="15">
        <v>722.00009999999997</v>
      </c>
      <c r="M23" s="16">
        <v>180.50002499999999</v>
      </c>
      <c r="N23" s="17">
        <v>13</v>
      </c>
      <c r="O23" s="18">
        <v>193.50002499999999</v>
      </c>
    </row>
    <row r="24" spans="1:15" x14ac:dyDescent="0.3">
      <c r="A24" s="10" t="s">
        <v>55</v>
      </c>
      <c r="B24" s="11" t="s">
        <v>36</v>
      </c>
      <c r="C24" s="12">
        <v>44744</v>
      </c>
      <c r="D24" s="13" t="s">
        <v>42</v>
      </c>
      <c r="E24" s="14">
        <v>173</v>
      </c>
      <c r="F24" s="14">
        <v>181</v>
      </c>
      <c r="G24" s="14">
        <v>168</v>
      </c>
      <c r="H24" s="14">
        <v>179</v>
      </c>
      <c r="I24" s="14"/>
      <c r="J24" s="14"/>
      <c r="K24" s="15">
        <v>4</v>
      </c>
      <c r="L24" s="15">
        <v>701</v>
      </c>
      <c r="M24" s="16">
        <v>175.25</v>
      </c>
      <c r="N24" s="17">
        <v>11</v>
      </c>
      <c r="O24" s="18">
        <v>186.25</v>
      </c>
    </row>
    <row r="25" spans="1:15" x14ac:dyDescent="0.3">
      <c r="A25" s="10" t="s">
        <v>55</v>
      </c>
      <c r="B25" s="11" t="s">
        <v>36</v>
      </c>
      <c r="C25" s="12">
        <v>44748</v>
      </c>
      <c r="D25" s="13" t="s">
        <v>40</v>
      </c>
      <c r="E25" s="14">
        <v>184</v>
      </c>
      <c r="F25" s="14">
        <v>185</v>
      </c>
      <c r="G25" s="14">
        <v>189</v>
      </c>
      <c r="H25" s="14">
        <v>189</v>
      </c>
      <c r="I25" s="14"/>
      <c r="J25" s="14"/>
      <c r="K25" s="15">
        <v>4</v>
      </c>
      <c r="L25" s="15">
        <v>747</v>
      </c>
      <c r="M25" s="16">
        <v>186.75</v>
      </c>
      <c r="N25" s="17">
        <v>13</v>
      </c>
      <c r="O25" s="18">
        <v>199.75</v>
      </c>
    </row>
    <row r="26" spans="1:15" x14ac:dyDescent="0.3">
      <c r="A26" s="10" t="s">
        <v>55</v>
      </c>
      <c r="B26" s="11" t="s">
        <v>36</v>
      </c>
      <c r="C26" s="12">
        <v>44755</v>
      </c>
      <c r="D26" s="13" t="s">
        <v>40</v>
      </c>
      <c r="E26" s="14">
        <v>187</v>
      </c>
      <c r="F26" s="14">
        <v>186</v>
      </c>
      <c r="G26" s="14">
        <v>190</v>
      </c>
      <c r="H26" s="14">
        <v>192</v>
      </c>
      <c r="I26" s="14"/>
      <c r="J26" s="14"/>
      <c r="K26" s="15">
        <v>4</v>
      </c>
      <c r="L26" s="15">
        <v>755</v>
      </c>
      <c r="M26" s="16">
        <v>188.75</v>
      </c>
      <c r="N26" s="17">
        <v>13</v>
      </c>
      <c r="O26" s="18">
        <v>201.75</v>
      </c>
    </row>
    <row r="27" spans="1:15" x14ac:dyDescent="0.3">
      <c r="A27" s="10" t="s">
        <v>55</v>
      </c>
      <c r="B27" s="11" t="s">
        <v>36</v>
      </c>
      <c r="C27" s="12">
        <v>44762</v>
      </c>
      <c r="D27" s="13" t="s">
        <v>40</v>
      </c>
      <c r="E27" s="14">
        <v>192</v>
      </c>
      <c r="F27" s="14">
        <v>189</v>
      </c>
      <c r="G27" s="14">
        <v>194</v>
      </c>
      <c r="H27" s="14">
        <v>192</v>
      </c>
      <c r="I27" s="14"/>
      <c r="J27" s="14"/>
      <c r="K27" s="15">
        <v>4</v>
      </c>
      <c r="L27" s="15">
        <v>767</v>
      </c>
      <c r="M27" s="16">
        <v>191.75</v>
      </c>
      <c r="N27" s="17">
        <v>13</v>
      </c>
      <c r="O27" s="18">
        <v>204.75</v>
      </c>
    </row>
    <row r="28" spans="1:15" x14ac:dyDescent="0.3">
      <c r="A28" s="10" t="s">
        <v>55</v>
      </c>
      <c r="B28" s="11" t="s">
        <v>36</v>
      </c>
      <c r="C28" s="12">
        <v>44776</v>
      </c>
      <c r="D28" s="13" t="s">
        <v>40</v>
      </c>
      <c r="E28" s="14">
        <v>186</v>
      </c>
      <c r="F28" s="14">
        <v>191</v>
      </c>
      <c r="G28" s="14">
        <v>186</v>
      </c>
      <c r="H28" s="14">
        <v>184</v>
      </c>
      <c r="I28" s="14"/>
      <c r="J28" s="14"/>
      <c r="K28" s="15">
        <v>4</v>
      </c>
      <c r="L28" s="15">
        <v>747</v>
      </c>
      <c r="M28" s="16">
        <v>186.75</v>
      </c>
      <c r="N28" s="17">
        <v>5</v>
      </c>
      <c r="O28" s="18">
        <v>191.75</v>
      </c>
    </row>
    <row r="29" spans="1:15" x14ac:dyDescent="0.3">
      <c r="A29" s="10" t="s">
        <v>55</v>
      </c>
      <c r="B29" s="11" t="s">
        <v>36</v>
      </c>
      <c r="C29" s="12">
        <v>44779</v>
      </c>
      <c r="D29" s="13" t="s">
        <v>42</v>
      </c>
      <c r="E29" s="14">
        <v>178</v>
      </c>
      <c r="F29" s="14">
        <v>183</v>
      </c>
      <c r="G29" s="14">
        <v>182</v>
      </c>
      <c r="H29" s="14">
        <v>177</v>
      </c>
      <c r="I29" s="14"/>
      <c r="J29" s="14"/>
      <c r="K29" s="15">
        <v>4</v>
      </c>
      <c r="L29" s="15">
        <v>720</v>
      </c>
      <c r="M29" s="16">
        <v>180</v>
      </c>
      <c r="N29" s="17">
        <v>5</v>
      </c>
      <c r="O29" s="18">
        <v>185</v>
      </c>
    </row>
    <row r="30" spans="1:15" x14ac:dyDescent="0.3">
      <c r="A30" s="10" t="s">
        <v>55</v>
      </c>
      <c r="B30" s="11" t="s">
        <v>36</v>
      </c>
      <c r="C30" s="12">
        <v>44783</v>
      </c>
      <c r="D30" s="13" t="s">
        <v>40</v>
      </c>
      <c r="E30" s="14">
        <v>177</v>
      </c>
      <c r="F30" s="14">
        <v>185</v>
      </c>
      <c r="G30" s="14">
        <v>188</v>
      </c>
      <c r="H30" s="14">
        <v>184</v>
      </c>
      <c r="I30" s="14"/>
      <c r="J30" s="14"/>
      <c r="K30" s="15">
        <v>4</v>
      </c>
      <c r="L30" s="15">
        <v>734</v>
      </c>
      <c r="M30" s="16">
        <v>183.5</v>
      </c>
      <c r="N30" s="17">
        <v>11</v>
      </c>
      <c r="O30" s="18">
        <v>194.5</v>
      </c>
    </row>
    <row r="31" spans="1:15" x14ac:dyDescent="0.3">
      <c r="A31" s="10" t="s">
        <v>55</v>
      </c>
      <c r="B31" s="11" t="s">
        <v>36</v>
      </c>
      <c r="C31" s="12">
        <v>44790</v>
      </c>
      <c r="D31" s="13" t="s">
        <v>40</v>
      </c>
      <c r="E31" s="14">
        <v>188</v>
      </c>
      <c r="F31" s="14">
        <v>181</v>
      </c>
      <c r="G31" s="14">
        <v>186</v>
      </c>
      <c r="H31" s="14">
        <v>183</v>
      </c>
      <c r="I31" s="14"/>
      <c r="J31" s="14"/>
      <c r="K31" s="15">
        <v>4</v>
      </c>
      <c r="L31" s="15">
        <v>738</v>
      </c>
      <c r="M31" s="16">
        <v>184.5</v>
      </c>
      <c r="N31" s="17">
        <v>8</v>
      </c>
      <c r="O31" s="18">
        <v>192.5</v>
      </c>
    </row>
    <row r="32" spans="1:15" x14ac:dyDescent="0.3">
      <c r="A32" s="10" t="s">
        <v>55</v>
      </c>
      <c r="B32" s="11" t="s">
        <v>36</v>
      </c>
      <c r="C32" s="12">
        <v>44793</v>
      </c>
      <c r="D32" s="13" t="s">
        <v>40</v>
      </c>
      <c r="E32" s="14">
        <v>187</v>
      </c>
      <c r="F32" s="14">
        <v>183</v>
      </c>
      <c r="G32" s="14">
        <v>174</v>
      </c>
      <c r="H32" s="14">
        <v>184</v>
      </c>
      <c r="I32" s="14">
        <v>181</v>
      </c>
      <c r="J32" s="14">
        <v>189.001</v>
      </c>
      <c r="K32" s="15">
        <v>6</v>
      </c>
      <c r="L32" s="15">
        <v>1098.001</v>
      </c>
      <c r="M32" s="16">
        <v>183.00016666666667</v>
      </c>
      <c r="N32" s="17">
        <v>8</v>
      </c>
      <c r="O32" s="18">
        <v>191.00016666666667</v>
      </c>
    </row>
    <row r="33" spans="1:15" x14ac:dyDescent="0.3">
      <c r="A33" s="10" t="s">
        <v>55</v>
      </c>
      <c r="B33" s="11" t="s">
        <v>36</v>
      </c>
      <c r="C33" s="12">
        <v>44804</v>
      </c>
      <c r="D33" s="13" t="s">
        <v>40</v>
      </c>
      <c r="E33" s="14">
        <v>178</v>
      </c>
      <c r="F33" s="14">
        <v>188</v>
      </c>
      <c r="G33" s="14">
        <v>186</v>
      </c>
      <c r="H33" s="14">
        <v>184</v>
      </c>
      <c r="I33" s="14"/>
      <c r="J33" s="14"/>
      <c r="K33" s="15">
        <v>4</v>
      </c>
      <c r="L33" s="15">
        <v>736</v>
      </c>
      <c r="M33" s="16">
        <v>184</v>
      </c>
      <c r="N33" s="17">
        <v>13</v>
      </c>
      <c r="O33" s="18">
        <v>197</v>
      </c>
    </row>
    <row r="34" spans="1:15" x14ac:dyDescent="0.3">
      <c r="A34" s="10" t="s">
        <v>55</v>
      </c>
      <c r="B34" s="11" t="s">
        <v>36</v>
      </c>
      <c r="C34" s="12">
        <v>44811</v>
      </c>
      <c r="D34" s="13" t="s">
        <v>40</v>
      </c>
      <c r="E34" s="14">
        <v>184</v>
      </c>
      <c r="F34" s="14">
        <v>191.001</v>
      </c>
      <c r="G34" s="14">
        <v>187</v>
      </c>
      <c r="H34" s="14">
        <v>187.001</v>
      </c>
      <c r="I34" s="14"/>
      <c r="J34" s="14"/>
      <c r="K34" s="15">
        <v>4</v>
      </c>
      <c r="L34" s="15">
        <v>749.00199999999995</v>
      </c>
      <c r="M34" s="16">
        <v>187.25049999999999</v>
      </c>
      <c r="N34" s="17">
        <v>11</v>
      </c>
      <c r="O34" s="18">
        <v>198.25049999999999</v>
      </c>
    </row>
    <row r="35" spans="1:15" x14ac:dyDescent="0.3">
      <c r="A35" s="10" t="s">
        <v>55</v>
      </c>
      <c r="B35" s="11" t="s">
        <v>36</v>
      </c>
      <c r="C35" s="12">
        <v>44825</v>
      </c>
      <c r="D35" s="13" t="s">
        <v>40</v>
      </c>
      <c r="E35" s="14">
        <v>178</v>
      </c>
      <c r="F35" s="14">
        <v>182</v>
      </c>
      <c r="G35" s="14">
        <v>188</v>
      </c>
      <c r="H35" s="14">
        <v>188</v>
      </c>
      <c r="I35" s="14"/>
      <c r="J35" s="14"/>
      <c r="K35" s="15">
        <v>4</v>
      </c>
      <c r="L35" s="15">
        <v>736</v>
      </c>
      <c r="M35" s="16">
        <v>184</v>
      </c>
      <c r="N35" s="17">
        <v>5</v>
      </c>
      <c r="O35" s="18">
        <v>189</v>
      </c>
    </row>
    <row r="36" spans="1:15" x14ac:dyDescent="0.3">
      <c r="A36" s="10" t="s">
        <v>55</v>
      </c>
      <c r="B36" s="11" t="s">
        <v>36</v>
      </c>
      <c r="C36" s="12">
        <v>44818</v>
      </c>
      <c r="D36" s="13" t="s">
        <v>40</v>
      </c>
      <c r="E36" s="14">
        <v>190</v>
      </c>
      <c r="F36" s="14">
        <v>187</v>
      </c>
      <c r="G36" s="14">
        <v>187</v>
      </c>
      <c r="H36" s="14">
        <v>189</v>
      </c>
      <c r="I36" s="14"/>
      <c r="J36" s="14"/>
      <c r="K36" s="15">
        <v>4</v>
      </c>
      <c r="L36" s="15">
        <v>753</v>
      </c>
      <c r="M36" s="16">
        <v>188.25</v>
      </c>
      <c r="N36" s="17">
        <v>11</v>
      </c>
      <c r="O36" s="18">
        <v>199.25</v>
      </c>
    </row>
    <row r="37" spans="1:15" x14ac:dyDescent="0.3">
      <c r="A37" s="10" t="s">
        <v>55</v>
      </c>
      <c r="B37" s="11" t="s">
        <v>36</v>
      </c>
      <c r="C37" s="12">
        <v>44815</v>
      </c>
      <c r="D37" s="13" t="s">
        <v>56</v>
      </c>
      <c r="E37" s="14">
        <v>190</v>
      </c>
      <c r="F37" s="14">
        <v>185</v>
      </c>
      <c r="G37" s="14">
        <v>185</v>
      </c>
      <c r="H37" s="14">
        <v>186</v>
      </c>
      <c r="I37" s="14">
        <v>186</v>
      </c>
      <c r="J37" s="14">
        <v>185</v>
      </c>
      <c r="K37" s="15">
        <v>6</v>
      </c>
      <c r="L37" s="15">
        <v>1117</v>
      </c>
      <c r="M37" s="16">
        <v>186.16666666666666</v>
      </c>
      <c r="N37" s="17">
        <v>8</v>
      </c>
      <c r="O37" s="18">
        <v>194.16666666666666</v>
      </c>
    </row>
    <row r="38" spans="1:15" x14ac:dyDescent="0.3">
      <c r="A38" s="10" t="s">
        <v>55</v>
      </c>
      <c r="B38" s="11" t="s">
        <v>36</v>
      </c>
      <c r="C38" s="12">
        <v>44828</v>
      </c>
      <c r="D38" s="13" t="s">
        <v>42</v>
      </c>
      <c r="E38" s="14">
        <v>186</v>
      </c>
      <c r="F38" s="14">
        <v>185</v>
      </c>
      <c r="G38" s="14">
        <v>186</v>
      </c>
      <c r="H38" s="14">
        <v>185</v>
      </c>
      <c r="I38" s="14">
        <v>185</v>
      </c>
      <c r="J38" s="14">
        <v>188</v>
      </c>
      <c r="K38" s="15">
        <v>6</v>
      </c>
      <c r="L38" s="15">
        <v>1115</v>
      </c>
      <c r="M38" s="16">
        <v>185.83333333333334</v>
      </c>
      <c r="N38" s="17">
        <v>10</v>
      </c>
      <c r="O38" s="18">
        <v>195.83333333333334</v>
      </c>
    </row>
    <row r="39" spans="1:15" x14ac:dyDescent="0.3">
      <c r="A39" s="10" t="s">
        <v>55</v>
      </c>
      <c r="B39" s="11" t="s">
        <v>36</v>
      </c>
      <c r="C39" s="12">
        <v>44832</v>
      </c>
      <c r="D39" s="13" t="s">
        <v>56</v>
      </c>
      <c r="E39" s="14">
        <v>181</v>
      </c>
      <c r="F39" s="14">
        <v>180</v>
      </c>
      <c r="G39" s="14">
        <v>191</v>
      </c>
      <c r="H39" s="14">
        <v>188</v>
      </c>
      <c r="I39" s="14"/>
      <c r="J39" s="14"/>
      <c r="K39" s="15">
        <v>4</v>
      </c>
      <c r="L39" s="15">
        <v>740</v>
      </c>
      <c r="M39" s="16">
        <v>185</v>
      </c>
      <c r="N39" s="17">
        <v>13</v>
      </c>
      <c r="O39" s="18">
        <v>198</v>
      </c>
    </row>
    <row r="40" spans="1:15" x14ac:dyDescent="0.3">
      <c r="A40" s="10" t="s">
        <v>55</v>
      </c>
      <c r="B40" s="60" t="s">
        <v>36</v>
      </c>
      <c r="C40" s="12">
        <v>44839</v>
      </c>
      <c r="D40" s="13" t="s">
        <v>40</v>
      </c>
      <c r="E40" s="14">
        <v>184</v>
      </c>
      <c r="F40" s="14">
        <v>181</v>
      </c>
      <c r="G40" s="14">
        <v>186</v>
      </c>
      <c r="H40" s="14">
        <v>178</v>
      </c>
      <c r="I40" s="14"/>
      <c r="J40" s="14"/>
      <c r="K40" s="15">
        <v>4</v>
      </c>
      <c r="L40" s="15">
        <v>729</v>
      </c>
      <c r="M40" s="16">
        <v>182.25</v>
      </c>
      <c r="N40" s="17">
        <v>13</v>
      </c>
      <c r="O40" s="18">
        <v>195.25</v>
      </c>
    </row>
    <row r="41" spans="1:15" x14ac:dyDescent="0.3">
      <c r="A41" s="10" t="s">
        <v>55</v>
      </c>
      <c r="B41" s="11" t="s">
        <v>36</v>
      </c>
      <c r="C41" s="12">
        <v>44846</v>
      </c>
      <c r="D41" s="13" t="s">
        <v>40</v>
      </c>
      <c r="E41" s="14">
        <v>176</v>
      </c>
      <c r="F41" s="14">
        <v>184</v>
      </c>
      <c r="G41" s="14">
        <v>186</v>
      </c>
      <c r="H41" s="14">
        <v>187</v>
      </c>
      <c r="I41" s="14"/>
      <c r="J41" s="14"/>
      <c r="K41" s="15">
        <v>4</v>
      </c>
      <c r="L41" s="15">
        <v>733</v>
      </c>
      <c r="M41" s="16">
        <v>183.25</v>
      </c>
      <c r="N41" s="17">
        <v>13</v>
      </c>
      <c r="O41" s="18">
        <v>196.25</v>
      </c>
    </row>
    <row r="42" spans="1:15" x14ac:dyDescent="0.3">
      <c r="A42" s="10" t="s">
        <v>55</v>
      </c>
      <c r="B42" s="11" t="s">
        <v>36</v>
      </c>
      <c r="C42" s="12">
        <v>44850</v>
      </c>
      <c r="D42" s="13" t="s">
        <v>119</v>
      </c>
      <c r="E42" s="14">
        <v>186</v>
      </c>
      <c r="F42" s="14">
        <v>192</v>
      </c>
      <c r="G42" s="14">
        <v>190</v>
      </c>
      <c r="H42" s="14">
        <v>188.001</v>
      </c>
      <c r="I42" s="14">
        <v>189.001</v>
      </c>
      <c r="J42" s="14">
        <v>186</v>
      </c>
      <c r="K42" s="15">
        <v>6</v>
      </c>
      <c r="L42" s="15">
        <v>1131.002</v>
      </c>
      <c r="M42" s="16">
        <v>188.50033333333332</v>
      </c>
      <c r="N42" s="17">
        <v>26</v>
      </c>
      <c r="O42" s="18">
        <v>214.50033333333332</v>
      </c>
    </row>
    <row r="43" spans="1:15" x14ac:dyDescent="0.3">
      <c r="A43" s="10" t="s">
        <v>55</v>
      </c>
      <c r="B43" s="11" t="s">
        <v>36</v>
      </c>
      <c r="C43" s="12">
        <v>44853</v>
      </c>
      <c r="D43" s="13" t="s">
        <v>40</v>
      </c>
      <c r="E43" s="14">
        <v>184</v>
      </c>
      <c r="F43" s="14">
        <v>188</v>
      </c>
      <c r="G43" s="14">
        <v>189</v>
      </c>
      <c r="H43" s="14">
        <v>190</v>
      </c>
      <c r="I43" s="14"/>
      <c r="J43" s="14"/>
      <c r="K43" s="15">
        <v>4</v>
      </c>
      <c r="L43" s="15">
        <v>751</v>
      </c>
      <c r="M43" s="16">
        <v>187.75</v>
      </c>
      <c r="N43" s="17">
        <v>13</v>
      </c>
      <c r="O43" s="18">
        <v>200.75</v>
      </c>
    </row>
    <row r="44" spans="1:15" x14ac:dyDescent="0.3">
      <c r="A44" s="10" t="s">
        <v>55</v>
      </c>
      <c r="B44" s="11" t="s">
        <v>36</v>
      </c>
      <c r="C44" s="12">
        <v>44856</v>
      </c>
      <c r="D44" s="13" t="s">
        <v>42</v>
      </c>
      <c r="E44" s="14">
        <v>181</v>
      </c>
      <c r="F44" s="14">
        <v>190</v>
      </c>
      <c r="G44" s="14">
        <v>187</v>
      </c>
      <c r="H44" s="14">
        <v>189</v>
      </c>
      <c r="I44" s="14"/>
      <c r="J44" s="14"/>
      <c r="K44" s="15">
        <v>4</v>
      </c>
      <c r="L44" s="15">
        <v>747</v>
      </c>
      <c r="M44" s="16">
        <v>186.75</v>
      </c>
      <c r="N44" s="17">
        <v>11</v>
      </c>
      <c r="O44" s="18">
        <v>197.75</v>
      </c>
    </row>
    <row r="45" spans="1:15" x14ac:dyDescent="0.3">
      <c r="A45" s="10" t="s">
        <v>55</v>
      </c>
      <c r="B45" s="11" t="s">
        <v>36</v>
      </c>
      <c r="C45" s="12">
        <v>44867</v>
      </c>
      <c r="D45" s="13" t="s">
        <v>40</v>
      </c>
      <c r="E45" s="14">
        <v>179</v>
      </c>
      <c r="F45" s="14">
        <v>187</v>
      </c>
      <c r="G45" s="14">
        <v>179</v>
      </c>
      <c r="H45" s="14">
        <v>191</v>
      </c>
      <c r="I45" s="14"/>
      <c r="J45" s="14"/>
      <c r="K45" s="15">
        <v>4</v>
      </c>
      <c r="L45" s="15">
        <v>736</v>
      </c>
      <c r="M45" s="16">
        <v>184</v>
      </c>
      <c r="N45" s="17">
        <v>9</v>
      </c>
      <c r="O45" s="18">
        <v>193</v>
      </c>
    </row>
    <row r="46" spans="1:15" x14ac:dyDescent="0.3">
      <c r="A46" s="10" t="s">
        <v>55</v>
      </c>
      <c r="B46" s="11" t="s">
        <v>36</v>
      </c>
      <c r="C46" s="12">
        <v>44871</v>
      </c>
      <c r="D46" s="13" t="s">
        <v>56</v>
      </c>
      <c r="E46" s="14">
        <v>186</v>
      </c>
      <c r="F46" s="14">
        <v>181</v>
      </c>
      <c r="G46" s="14">
        <v>190</v>
      </c>
      <c r="H46" s="14">
        <v>192</v>
      </c>
      <c r="I46" s="14"/>
      <c r="J46" s="14"/>
      <c r="K46" s="15">
        <v>4</v>
      </c>
      <c r="L46" s="15">
        <v>749</v>
      </c>
      <c r="M46" s="16">
        <v>187.25</v>
      </c>
      <c r="N46" s="17">
        <v>11</v>
      </c>
      <c r="O46" s="18">
        <v>198.25</v>
      </c>
    </row>
    <row r="47" spans="1:15" x14ac:dyDescent="0.3">
      <c r="A47" s="10" t="s">
        <v>55</v>
      </c>
      <c r="B47" s="11" t="s">
        <v>36</v>
      </c>
      <c r="C47" s="12">
        <v>44874</v>
      </c>
      <c r="D47" s="13" t="s">
        <v>40</v>
      </c>
      <c r="E47" s="14">
        <v>185</v>
      </c>
      <c r="F47" s="14">
        <v>185</v>
      </c>
      <c r="G47" s="14">
        <v>188</v>
      </c>
      <c r="H47" s="14">
        <v>190</v>
      </c>
      <c r="I47" s="14"/>
      <c r="J47" s="14"/>
      <c r="K47" s="15">
        <v>4</v>
      </c>
      <c r="L47" s="15">
        <v>748</v>
      </c>
      <c r="M47" s="16">
        <v>187</v>
      </c>
      <c r="N47" s="17">
        <v>8</v>
      </c>
      <c r="O47" s="18">
        <v>195</v>
      </c>
    </row>
    <row r="48" spans="1:15" x14ac:dyDescent="0.3">
      <c r="A48" s="10" t="s">
        <v>55</v>
      </c>
      <c r="B48" s="11" t="s">
        <v>36</v>
      </c>
      <c r="C48" s="12">
        <v>44881</v>
      </c>
      <c r="D48" s="13" t="s">
        <v>40</v>
      </c>
      <c r="E48" s="14">
        <v>181</v>
      </c>
      <c r="F48" s="14">
        <v>187</v>
      </c>
      <c r="G48" s="14">
        <v>183</v>
      </c>
      <c r="H48" s="14">
        <v>187</v>
      </c>
      <c r="I48" s="14"/>
      <c r="J48" s="14"/>
      <c r="K48" s="15">
        <v>4</v>
      </c>
      <c r="L48" s="15">
        <v>738</v>
      </c>
      <c r="M48" s="16">
        <v>184.5</v>
      </c>
      <c r="N48" s="17">
        <v>5</v>
      </c>
      <c r="O48" s="18">
        <v>189.5</v>
      </c>
    </row>
    <row r="49" spans="1:15" x14ac:dyDescent="0.3">
      <c r="A49" s="10" t="s">
        <v>55</v>
      </c>
      <c r="B49" s="11" t="s">
        <v>36</v>
      </c>
      <c r="C49" s="12">
        <v>44888</v>
      </c>
      <c r="D49" s="13" t="s">
        <v>40</v>
      </c>
      <c r="E49" s="14">
        <v>193</v>
      </c>
      <c r="F49" s="14">
        <v>186</v>
      </c>
      <c r="G49" s="14">
        <v>193</v>
      </c>
      <c r="H49" s="14">
        <v>184</v>
      </c>
      <c r="I49" s="14"/>
      <c r="J49" s="14"/>
      <c r="K49" s="15">
        <v>4</v>
      </c>
      <c r="L49" s="15">
        <v>756</v>
      </c>
      <c r="M49" s="16">
        <v>189</v>
      </c>
      <c r="N49" s="17">
        <v>13</v>
      </c>
      <c r="O49" s="18">
        <v>202</v>
      </c>
    </row>
    <row r="50" spans="1:15" x14ac:dyDescent="0.3">
      <c r="A50" s="10" t="s">
        <v>55</v>
      </c>
      <c r="B50" s="11" t="s">
        <v>36</v>
      </c>
      <c r="C50" s="12">
        <v>44895</v>
      </c>
      <c r="D50" s="13" t="s">
        <v>40</v>
      </c>
      <c r="E50" s="14">
        <v>187</v>
      </c>
      <c r="F50" s="14">
        <v>181</v>
      </c>
      <c r="G50" s="14">
        <v>182</v>
      </c>
      <c r="H50" s="14">
        <v>182</v>
      </c>
      <c r="I50" s="14"/>
      <c r="J50" s="14"/>
      <c r="K50" s="15">
        <v>4</v>
      </c>
      <c r="L50" s="15">
        <v>732</v>
      </c>
      <c r="M50" s="16">
        <v>183</v>
      </c>
      <c r="N50" s="17">
        <v>5</v>
      </c>
      <c r="O50" s="18">
        <v>188</v>
      </c>
    </row>
    <row r="52" spans="1:15" x14ac:dyDescent="0.3">
      <c r="K52" s="8">
        <f>SUM(K13:K51)</f>
        <v>160</v>
      </c>
      <c r="L52" s="8">
        <f>SUM(L13:L51)</f>
        <v>29318.007100000003</v>
      </c>
      <c r="M52" s="7">
        <f>SUM(L52/K52)</f>
        <v>183.23754437500003</v>
      </c>
      <c r="N52" s="8">
        <f>SUM(N13:N51)</f>
        <v>372</v>
      </c>
      <c r="O52" s="9">
        <f>SUM(M52+N52)</f>
        <v>555.23754437499997</v>
      </c>
    </row>
    <row r="58" spans="1:15" ht="28.8" x14ac:dyDescent="0.3">
      <c r="A58" s="1" t="s">
        <v>1</v>
      </c>
      <c r="B58" s="2" t="s">
        <v>2</v>
      </c>
      <c r="C58" s="2" t="s">
        <v>3</v>
      </c>
      <c r="D58" s="3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  <c r="J58" s="4" t="s">
        <v>10</v>
      </c>
      <c r="K58" s="4" t="s">
        <v>11</v>
      </c>
      <c r="L58" s="3" t="s">
        <v>12</v>
      </c>
      <c r="M58" s="5" t="s">
        <v>13</v>
      </c>
      <c r="N58" s="2" t="s">
        <v>14</v>
      </c>
      <c r="O58" s="6" t="s">
        <v>15</v>
      </c>
    </row>
    <row r="59" spans="1:15" x14ac:dyDescent="0.3">
      <c r="A59" s="10" t="s">
        <v>21</v>
      </c>
      <c r="B59" s="11" t="s">
        <v>36</v>
      </c>
      <c r="C59" s="12">
        <v>44671</v>
      </c>
      <c r="D59" s="13" t="s">
        <v>40</v>
      </c>
      <c r="E59" s="14">
        <v>174</v>
      </c>
      <c r="F59" s="14">
        <v>187</v>
      </c>
      <c r="G59" s="14">
        <v>175</v>
      </c>
      <c r="H59" s="14">
        <v>171</v>
      </c>
      <c r="I59" s="14"/>
      <c r="J59" s="14"/>
      <c r="K59" s="15">
        <v>4</v>
      </c>
      <c r="L59" s="15">
        <v>707</v>
      </c>
      <c r="M59" s="16">
        <v>176.75</v>
      </c>
      <c r="N59" s="17">
        <v>5</v>
      </c>
      <c r="O59" s="18">
        <v>181.75</v>
      </c>
    </row>
    <row r="60" spans="1:15" x14ac:dyDescent="0.3">
      <c r="A60" s="10" t="s">
        <v>21</v>
      </c>
      <c r="B60" s="11" t="s">
        <v>36</v>
      </c>
      <c r="C60" s="12">
        <v>44720</v>
      </c>
      <c r="D60" s="13" t="s">
        <v>40</v>
      </c>
      <c r="E60" s="14">
        <v>171</v>
      </c>
      <c r="F60" s="14">
        <v>165</v>
      </c>
      <c r="G60" s="14">
        <v>165</v>
      </c>
      <c r="H60" s="14">
        <v>170</v>
      </c>
      <c r="I60" s="14"/>
      <c r="J60" s="14"/>
      <c r="K60" s="15">
        <v>4</v>
      </c>
      <c r="L60" s="15">
        <v>671</v>
      </c>
      <c r="M60" s="16">
        <v>167.75</v>
      </c>
      <c r="N60" s="17">
        <v>4</v>
      </c>
      <c r="O60" s="18">
        <v>171.75</v>
      </c>
    </row>
    <row r="61" spans="1:15" x14ac:dyDescent="0.3">
      <c r="A61" s="10" t="s">
        <v>21</v>
      </c>
      <c r="B61" s="11" t="s">
        <v>36</v>
      </c>
      <c r="C61" s="12">
        <v>44727</v>
      </c>
      <c r="D61" s="13" t="s">
        <v>40</v>
      </c>
      <c r="E61" s="14">
        <v>155</v>
      </c>
      <c r="F61" s="14">
        <v>174</v>
      </c>
      <c r="G61" s="14">
        <v>169</v>
      </c>
      <c r="H61" s="14">
        <v>172</v>
      </c>
      <c r="I61" s="14"/>
      <c r="J61" s="14"/>
      <c r="K61" s="15">
        <v>4</v>
      </c>
      <c r="L61" s="15">
        <v>670</v>
      </c>
      <c r="M61" s="16">
        <v>167.5</v>
      </c>
      <c r="N61" s="17">
        <v>4</v>
      </c>
      <c r="O61" s="18">
        <v>171.5</v>
      </c>
    </row>
    <row r="63" spans="1:15" x14ac:dyDescent="0.3">
      <c r="K63" s="8">
        <f>SUM(K59:K62)</f>
        <v>12</v>
      </c>
      <c r="L63" s="8">
        <f>SUM(L59:L62)</f>
        <v>2048</v>
      </c>
      <c r="M63" s="7">
        <f>SUM(L63/K63)</f>
        <v>170.66666666666666</v>
      </c>
      <c r="N63" s="8">
        <f>SUM(N59:N62)</f>
        <v>13</v>
      </c>
      <c r="O63" s="9">
        <f>SUM(M63+N63)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 B58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13:C13 E13:J13" name="Range1_5"/>
    <protectedRange algorithmName="SHA-512" hashValue="ON39YdpmFHfN9f47KpiRvqrKx0V9+erV1CNkpWzYhW/Qyc6aT8rEyCrvauWSYGZK2ia3o7vd3akF07acHAFpOA==" saltValue="yVW9XmDwTqEnmpSGai0KYg==" spinCount="100000" sqref="D13" name="Range1_1_3"/>
    <protectedRange algorithmName="SHA-512" hashValue="ON39YdpmFHfN9f47KpiRvqrKx0V9+erV1CNkpWzYhW/Qyc6aT8rEyCrvauWSYGZK2ia3o7vd3akF07acHAFpOA==" saltValue="yVW9XmDwTqEnmpSGai0KYg==" spinCount="100000" sqref="B59:C59 E59:J59" name="Range1_14_1"/>
    <protectedRange algorithmName="SHA-512" hashValue="ON39YdpmFHfN9f47KpiRvqrKx0V9+erV1CNkpWzYhW/Qyc6aT8rEyCrvauWSYGZK2ia3o7vd3akF07acHAFpOA==" saltValue="yVW9XmDwTqEnmpSGai0KYg==" spinCount="100000" sqref="D59" name="Range1_1_9_1"/>
    <protectedRange algorithmName="SHA-512" hashValue="ON39YdpmFHfN9f47KpiRvqrKx0V9+erV1CNkpWzYhW/Qyc6aT8rEyCrvauWSYGZK2ia3o7vd3akF07acHAFpOA==" saltValue="yVW9XmDwTqEnmpSGai0KYg==" spinCount="100000" sqref="I3:J3 B3:C3" name="Range1_20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B14:C14 E14:J14" name="Range1_23"/>
    <protectedRange algorithmName="SHA-512" hashValue="ON39YdpmFHfN9f47KpiRvqrKx0V9+erV1CNkpWzYhW/Qyc6aT8rEyCrvauWSYGZK2ia3o7vd3akF07acHAFpOA==" saltValue="yVW9XmDwTqEnmpSGai0KYg==" spinCount="100000" sqref="D14" name="Range1_1_18"/>
    <protectedRange algorithmName="SHA-512" hashValue="ON39YdpmFHfN9f47KpiRvqrKx0V9+erV1CNkpWzYhW/Qyc6aT8rEyCrvauWSYGZK2ia3o7vd3akF07acHAFpOA==" saltValue="yVW9XmDwTqEnmpSGai0KYg==" spinCount="100000" sqref="B15:C15 E15:J15" name="Range1_24"/>
    <protectedRange algorithmName="SHA-512" hashValue="ON39YdpmFHfN9f47KpiRvqrKx0V9+erV1CNkpWzYhW/Qyc6aT8rEyCrvauWSYGZK2ia3o7vd3akF07acHAFpOA==" saltValue="yVW9XmDwTqEnmpSGai0KYg==" spinCount="100000" sqref="D15" name="Range1_1_21"/>
    <protectedRange algorithmName="SHA-512" hashValue="ON39YdpmFHfN9f47KpiRvqrKx0V9+erV1CNkpWzYhW/Qyc6aT8rEyCrvauWSYGZK2ia3o7vd3akF07acHAFpOA==" saltValue="yVW9XmDwTqEnmpSGai0KYg==" spinCount="100000" sqref="B16:C16 E16:J16" name="Range1_19"/>
    <protectedRange algorithmName="SHA-512" hashValue="ON39YdpmFHfN9f47KpiRvqrKx0V9+erV1CNkpWzYhW/Qyc6aT8rEyCrvauWSYGZK2ia3o7vd3akF07acHAFpOA==" saltValue="yVW9XmDwTqEnmpSGai0KYg==" spinCount="100000" sqref="D16" name="Range1_1_24"/>
    <protectedRange algorithmName="SHA-512" hashValue="ON39YdpmFHfN9f47KpiRvqrKx0V9+erV1CNkpWzYhW/Qyc6aT8rEyCrvauWSYGZK2ia3o7vd3akF07acHAFpOA==" saltValue="yVW9XmDwTqEnmpSGai0KYg==" spinCount="100000" sqref="B17:C17 E17:J17" name="Range1_5_1"/>
    <protectedRange algorithmName="SHA-512" hashValue="ON39YdpmFHfN9f47KpiRvqrKx0V9+erV1CNkpWzYhW/Qyc6aT8rEyCrvauWSYGZK2ia3o7vd3akF07acHAFpOA==" saltValue="yVW9XmDwTqEnmpSGai0KYg==" spinCount="100000" sqref="D17" name="Range1_1_3_1"/>
    <protectedRange algorithmName="SHA-512" hashValue="ON39YdpmFHfN9f47KpiRvqrKx0V9+erV1CNkpWzYhW/Qyc6aT8rEyCrvauWSYGZK2ia3o7vd3akF07acHAFpOA==" saltValue="yVW9XmDwTqEnmpSGai0KYg==" spinCount="100000" sqref="B18:C18 E18:J18" name="Range1_36"/>
    <protectedRange algorithmName="SHA-512" hashValue="ON39YdpmFHfN9f47KpiRvqrKx0V9+erV1CNkpWzYhW/Qyc6aT8rEyCrvauWSYGZK2ia3o7vd3akF07acHAFpOA==" saltValue="yVW9XmDwTqEnmpSGai0KYg==" spinCount="100000" sqref="D18" name="Range1_1_35"/>
    <protectedRange algorithmName="SHA-512" hashValue="ON39YdpmFHfN9f47KpiRvqrKx0V9+erV1CNkpWzYhW/Qyc6aT8rEyCrvauWSYGZK2ia3o7vd3akF07acHAFpOA==" saltValue="yVW9XmDwTqEnmpSGai0KYg==" spinCount="100000" sqref="B19:C19 E19:J19" name="Range1_48"/>
    <protectedRange algorithmName="SHA-512" hashValue="ON39YdpmFHfN9f47KpiRvqrKx0V9+erV1CNkpWzYhW/Qyc6aT8rEyCrvauWSYGZK2ia3o7vd3akF07acHAFpOA==" saltValue="yVW9XmDwTqEnmpSGai0KYg==" spinCount="100000" sqref="D19" name="Range1_1_47"/>
    <protectedRange algorithmName="SHA-512" hashValue="ON39YdpmFHfN9f47KpiRvqrKx0V9+erV1CNkpWzYhW/Qyc6aT8rEyCrvauWSYGZK2ia3o7vd3akF07acHAFpOA==" saltValue="yVW9XmDwTqEnmpSGai0KYg==" spinCount="100000" sqref="B60:C60 E60:J60" name="Range1_55"/>
    <protectedRange algorithmName="SHA-512" hashValue="ON39YdpmFHfN9f47KpiRvqrKx0V9+erV1CNkpWzYhW/Qyc6aT8rEyCrvauWSYGZK2ia3o7vd3akF07acHAFpOA==" saltValue="yVW9XmDwTqEnmpSGai0KYg==" spinCount="100000" sqref="D60" name="Range1_1_53"/>
    <protectedRange algorithmName="SHA-512" hashValue="ON39YdpmFHfN9f47KpiRvqrKx0V9+erV1CNkpWzYhW/Qyc6aT8rEyCrvauWSYGZK2ia3o7vd3akF07acHAFpOA==" saltValue="yVW9XmDwTqEnmpSGai0KYg==" spinCount="100000" sqref="B20:C20 E20:J20" name="Range1_57"/>
    <protectedRange algorithmName="SHA-512" hashValue="ON39YdpmFHfN9f47KpiRvqrKx0V9+erV1CNkpWzYhW/Qyc6aT8rEyCrvauWSYGZK2ia3o7vd3akF07acHAFpOA==" saltValue="yVW9XmDwTqEnmpSGai0KYg==" spinCount="100000" sqref="D20" name="Range1_1_54"/>
    <protectedRange algorithmName="SHA-512" hashValue="ON39YdpmFHfN9f47KpiRvqrKx0V9+erV1CNkpWzYhW/Qyc6aT8rEyCrvauWSYGZK2ia3o7vd3akF07acHAFpOA==" saltValue="yVW9XmDwTqEnmpSGai0KYg==" spinCount="100000" sqref="B61:C61 E61:J61" name="Range1_23_1"/>
    <protectedRange algorithmName="SHA-512" hashValue="ON39YdpmFHfN9f47KpiRvqrKx0V9+erV1CNkpWzYhW/Qyc6aT8rEyCrvauWSYGZK2ia3o7vd3akF07acHAFpOA==" saltValue="yVW9XmDwTqEnmpSGai0KYg==" spinCount="100000" sqref="D61" name="Range1_1_19_1"/>
    <protectedRange algorithmName="SHA-512" hashValue="ON39YdpmFHfN9f47KpiRvqrKx0V9+erV1CNkpWzYhW/Qyc6aT8rEyCrvauWSYGZK2ia3o7vd3akF07acHAFpOA==" saltValue="yVW9XmDwTqEnmpSGai0KYg==" spinCount="100000" sqref="B21:C21 E21:J21" name="Range1_28_1"/>
    <protectedRange algorithmName="SHA-512" hashValue="ON39YdpmFHfN9f47KpiRvqrKx0V9+erV1CNkpWzYhW/Qyc6aT8rEyCrvauWSYGZK2ia3o7vd3akF07acHAFpOA==" saltValue="yVW9XmDwTqEnmpSGai0KYg==" spinCount="100000" sqref="D21" name="Range1_1_23_1"/>
    <protectedRange algorithmName="SHA-512" hashValue="ON39YdpmFHfN9f47KpiRvqrKx0V9+erV1CNkpWzYhW/Qyc6aT8rEyCrvauWSYGZK2ia3o7vd3akF07acHAFpOA==" saltValue="yVW9XmDwTqEnmpSGai0KYg==" spinCount="100000" sqref="B22:C22 E22:J22" name="Range1_26_3"/>
    <protectedRange algorithmName="SHA-512" hashValue="ON39YdpmFHfN9f47KpiRvqrKx0V9+erV1CNkpWzYhW/Qyc6aT8rEyCrvauWSYGZK2ia3o7vd3akF07acHAFpOA==" saltValue="yVW9XmDwTqEnmpSGai0KYg==" spinCount="100000" sqref="D22" name="Range1_1_22_3"/>
    <protectedRange algorithmName="SHA-512" hashValue="ON39YdpmFHfN9f47KpiRvqrKx0V9+erV1CNkpWzYhW/Qyc6aT8rEyCrvauWSYGZK2ia3o7vd3akF07acHAFpOA==" saltValue="yVW9XmDwTqEnmpSGai0KYg==" spinCount="100000" sqref="B24:C24 E24:J24" name="Range1_40"/>
    <protectedRange algorithmName="SHA-512" hashValue="ON39YdpmFHfN9f47KpiRvqrKx0V9+erV1CNkpWzYhW/Qyc6aT8rEyCrvauWSYGZK2ia3o7vd3akF07acHAFpOA==" saltValue="yVW9XmDwTqEnmpSGai0KYg==" spinCount="100000" sqref="D24" name="Range1_1_40"/>
    <protectedRange algorithmName="SHA-512" hashValue="ON39YdpmFHfN9f47KpiRvqrKx0V9+erV1CNkpWzYhW/Qyc6aT8rEyCrvauWSYGZK2ia3o7vd3akF07acHAFpOA==" saltValue="yVW9XmDwTqEnmpSGai0KYg==" spinCount="100000" sqref="B25:C25 E25:J25" name="Range1_10"/>
    <protectedRange algorithmName="SHA-512" hashValue="ON39YdpmFHfN9f47KpiRvqrKx0V9+erV1CNkpWzYhW/Qyc6aT8rEyCrvauWSYGZK2ia3o7vd3akF07acHAFpOA==" saltValue="yVW9XmDwTqEnmpSGai0KYg==" spinCount="100000" sqref="D25" name="Range1_1_8"/>
    <protectedRange algorithmName="SHA-512" hashValue="ON39YdpmFHfN9f47KpiRvqrKx0V9+erV1CNkpWzYhW/Qyc6aT8rEyCrvauWSYGZK2ia3o7vd3akF07acHAFpOA==" saltValue="yVW9XmDwTqEnmpSGai0KYg==" spinCount="100000" sqref="I26:J26 B26:C26" name="Range1_8_2_1"/>
    <protectedRange algorithmName="SHA-512" hashValue="ON39YdpmFHfN9f47KpiRvqrKx0V9+erV1CNkpWzYhW/Qyc6aT8rEyCrvauWSYGZK2ia3o7vd3akF07acHAFpOA==" saltValue="yVW9XmDwTqEnmpSGai0KYg==" spinCount="100000" sqref="D26" name="Range1_1_4_1"/>
    <protectedRange algorithmName="SHA-512" hashValue="ON39YdpmFHfN9f47KpiRvqrKx0V9+erV1CNkpWzYhW/Qyc6aT8rEyCrvauWSYGZK2ia3o7vd3akF07acHAFpOA==" saltValue="yVW9XmDwTqEnmpSGai0KYg==" spinCount="100000" sqref="E26:H26" name="Range1_3_1_2"/>
    <protectedRange algorithmName="SHA-512" hashValue="ON39YdpmFHfN9f47KpiRvqrKx0V9+erV1CNkpWzYhW/Qyc6aT8rEyCrvauWSYGZK2ia3o7vd3akF07acHAFpOA==" saltValue="yVW9XmDwTqEnmpSGai0KYg==" spinCount="100000" sqref="B27:C27 E27:J27" name="Range1_41"/>
    <protectedRange algorithmName="SHA-512" hashValue="ON39YdpmFHfN9f47KpiRvqrKx0V9+erV1CNkpWzYhW/Qyc6aT8rEyCrvauWSYGZK2ia3o7vd3akF07acHAFpOA==" saltValue="yVW9XmDwTqEnmpSGai0KYg==" spinCount="100000" sqref="D27" name="Range1_1_55"/>
    <protectedRange algorithmName="SHA-512" hashValue="ON39YdpmFHfN9f47KpiRvqrKx0V9+erV1CNkpWzYhW/Qyc6aT8rEyCrvauWSYGZK2ia3o7vd3akF07acHAFpOA==" saltValue="yVW9XmDwTqEnmpSGai0KYg==" spinCount="100000" sqref="B28:C28 E28:J28" name="Range1_5_2"/>
    <protectedRange algorithmName="SHA-512" hashValue="ON39YdpmFHfN9f47KpiRvqrKx0V9+erV1CNkpWzYhW/Qyc6aT8rEyCrvauWSYGZK2ia3o7vd3akF07acHAFpOA==" saltValue="yVW9XmDwTqEnmpSGai0KYg==" spinCount="100000" sqref="D28" name="Range1_1_3_2"/>
    <protectedRange algorithmName="SHA-512" hashValue="ON39YdpmFHfN9f47KpiRvqrKx0V9+erV1CNkpWzYhW/Qyc6aT8rEyCrvauWSYGZK2ia3o7vd3akF07acHAFpOA==" saltValue="yVW9XmDwTqEnmpSGai0KYg==" spinCount="100000" sqref="B29:D29 F29:H29" name="Range1_8_3"/>
    <protectedRange algorithmName="SHA-512" hashValue="ON39YdpmFHfN9f47KpiRvqrKx0V9+erV1CNkpWzYhW/Qyc6aT8rEyCrvauWSYGZK2ia3o7vd3akF07acHAFpOA==" saltValue="yVW9XmDwTqEnmpSGai0KYg==" spinCount="100000" sqref="B30:C30 E30:J30" name="Range1_58"/>
    <protectedRange algorithmName="SHA-512" hashValue="ON39YdpmFHfN9f47KpiRvqrKx0V9+erV1CNkpWzYhW/Qyc6aT8rEyCrvauWSYGZK2ia3o7vd3akF07acHAFpOA==" saltValue="yVW9XmDwTqEnmpSGai0KYg==" spinCount="100000" sqref="D30" name="Range1_1_60"/>
    <protectedRange algorithmName="SHA-512" hashValue="ON39YdpmFHfN9f47KpiRvqrKx0V9+erV1CNkpWzYhW/Qyc6aT8rEyCrvauWSYGZK2ia3o7vd3akF07acHAFpOA==" saltValue="yVW9XmDwTqEnmpSGai0KYg==" spinCount="100000" sqref="B31:C31 E31:J31" name="Range1_63"/>
    <protectedRange algorithmName="SHA-512" hashValue="ON39YdpmFHfN9f47KpiRvqrKx0V9+erV1CNkpWzYhW/Qyc6aT8rEyCrvauWSYGZK2ia3o7vd3akF07acHAFpOA==" saltValue="yVW9XmDwTqEnmpSGai0KYg==" spinCount="100000" sqref="D31" name="Range1_1_72"/>
    <protectedRange algorithmName="SHA-512" hashValue="ON39YdpmFHfN9f47KpiRvqrKx0V9+erV1CNkpWzYhW/Qyc6aT8rEyCrvauWSYGZK2ia3o7vd3akF07acHAFpOA==" saltValue="yVW9XmDwTqEnmpSGai0KYg==" spinCount="100000" sqref="B32:C32 E32:J32" name="Range1_9"/>
    <protectedRange algorithmName="SHA-512" hashValue="ON39YdpmFHfN9f47KpiRvqrKx0V9+erV1CNkpWzYhW/Qyc6aT8rEyCrvauWSYGZK2ia3o7vd3akF07acHAFpOA==" saltValue="yVW9XmDwTqEnmpSGai0KYg==" spinCount="100000" sqref="D32" name="Range1_1_7"/>
    <protectedRange algorithmName="SHA-512" hashValue="ON39YdpmFHfN9f47KpiRvqrKx0V9+erV1CNkpWzYhW/Qyc6aT8rEyCrvauWSYGZK2ia3o7vd3akF07acHAFpOA==" saltValue="yVW9XmDwTqEnmpSGai0KYg==" spinCount="100000" sqref="B33:C33 E33:J33" name="Range1_18_2"/>
    <protectedRange algorithmName="SHA-512" hashValue="ON39YdpmFHfN9f47KpiRvqrKx0V9+erV1CNkpWzYhW/Qyc6aT8rEyCrvauWSYGZK2ia3o7vd3akF07acHAFpOA==" saltValue="yVW9XmDwTqEnmpSGai0KYg==" spinCount="100000" sqref="D33" name="Range1_1_8_3"/>
    <protectedRange algorithmName="SHA-512" hashValue="ON39YdpmFHfN9f47KpiRvqrKx0V9+erV1CNkpWzYhW/Qyc6aT8rEyCrvauWSYGZK2ia3o7vd3akF07acHAFpOA==" saltValue="yVW9XmDwTqEnmpSGai0KYg==" spinCount="100000" sqref="B34:C34 E34:J34" name="Range1_9_5"/>
    <protectedRange algorithmName="SHA-512" hashValue="ON39YdpmFHfN9f47KpiRvqrKx0V9+erV1CNkpWzYhW/Qyc6aT8rEyCrvauWSYGZK2ia3o7vd3akF07acHAFpOA==" saltValue="yVW9XmDwTqEnmpSGai0KYg==" spinCount="100000" sqref="D34" name="Range1_1_17_1"/>
    <protectedRange algorithmName="SHA-512" hashValue="ON39YdpmFHfN9f47KpiRvqrKx0V9+erV1CNkpWzYhW/Qyc6aT8rEyCrvauWSYGZK2ia3o7vd3akF07acHAFpOA==" saltValue="yVW9XmDwTqEnmpSGai0KYg==" spinCount="100000" sqref="I35:J38 B35:C38" name="Range1"/>
    <protectedRange algorithmName="SHA-512" hashValue="ON39YdpmFHfN9f47KpiRvqrKx0V9+erV1CNkpWzYhW/Qyc6aT8rEyCrvauWSYGZK2ia3o7vd3akF07acHAFpOA==" saltValue="yVW9XmDwTqEnmpSGai0KYg==" spinCount="100000" sqref="D35:D38" name="Range1_1"/>
    <protectedRange algorithmName="SHA-512" hashValue="ON39YdpmFHfN9f47KpiRvqrKx0V9+erV1CNkpWzYhW/Qyc6aT8rEyCrvauWSYGZK2ia3o7vd3akF07acHAFpOA==" saltValue="yVW9XmDwTqEnmpSGai0KYg==" spinCount="100000" sqref="E35:H38" name="Range1_3"/>
    <protectedRange algorithmName="SHA-512" hashValue="ON39YdpmFHfN9f47KpiRvqrKx0V9+erV1CNkpWzYhW/Qyc6aT8rEyCrvauWSYGZK2ia3o7vd3akF07acHAFpOA==" saltValue="yVW9XmDwTqEnmpSGai0KYg==" spinCount="100000" sqref="B39:C39 E39:J39" name="Range1_14_3"/>
    <protectedRange algorithmName="SHA-512" hashValue="ON39YdpmFHfN9f47KpiRvqrKx0V9+erV1CNkpWzYhW/Qyc6aT8rEyCrvauWSYGZK2ia3o7vd3akF07acHAFpOA==" saltValue="yVW9XmDwTqEnmpSGai0KYg==" spinCount="100000" sqref="D39" name="Range1_1_14_4"/>
    <protectedRange sqref="E40:J40 B40:C40" name="Range1_11_6"/>
    <protectedRange sqref="D40" name="Range1_1_11_4"/>
    <protectedRange algorithmName="SHA-512" hashValue="ON39YdpmFHfN9f47KpiRvqrKx0V9+erV1CNkpWzYhW/Qyc6aT8rEyCrvauWSYGZK2ia3o7vd3akF07acHAFpOA==" saltValue="yVW9XmDwTqEnmpSGai0KYg==" spinCount="100000" sqref="B41:C41 E41:J41" name="Range1_5_8"/>
    <protectedRange algorithmName="SHA-512" hashValue="ON39YdpmFHfN9f47KpiRvqrKx0V9+erV1CNkpWzYhW/Qyc6aT8rEyCrvauWSYGZK2ia3o7vd3akF07acHAFpOA==" saltValue="yVW9XmDwTqEnmpSGai0KYg==" spinCount="100000" sqref="D41" name="Range1_1_4_5"/>
    <protectedRange algorithmName="SHA-512" hashValue="ON39YdpmFHfN9f47KpiRvqrKx0V9+erV1CNkpWzYhW/Qyc6aT8rEyCrvauWSYGZK2ia3o7vd3akF07acHAFpOA==" saltValue="yVW9XmDwTqEnmpSGai0KYg==" spinCount="100000" sqref="E42:J42 B42:C42" name="Range1_24_1"/>
    <protectedRange algorithmName="SHA-512" hashValue="ON39YdpmFHfN9f47KpiRvqrKx0V9+erV1CNkpWzYhW/Qyc6aT8rEyCrvauWSYGZK2ia3o7vd3akF07acHAFpOA==" saltValue="yVW9XmDwTqEnmpSGai0KYg==" spinCount="100000" sqref="D42" name="Range1_1_23"/>
    <protectedRange algorithmName="SHA-512" hashValue="ON39YdpmFHfN9f47KpiRvqrKx0V9+erV1CNkpWzYhW/Qyc6aT8rEyCrvauWSYGZK2ia3o7vd3akF07acHAFpOA==" saltValue="yVW9XmDwTqEnmpSGai0KYg==" spinCount="100000" sqref="B43:C43 E43:J43" name="Range1_79"/>
    <protectedRange algorithmName="SHA-512" hashValue="ON39YdpmFHfN9f47KpiRvqrKx0V9+erV1CNkpWzYhW/Qyc6aT8rEyCrvauWSYGZK2ia3o7vd3akF07acHAFpOA==" saltValue="yVW9XmDwTqEnmpSGai0KYg==" spinCount="100000" sqref="D43" name="Range1_1_77"/>
    <protectedRange algorithmName="SHA-512" hashValue="ON39YdpmFHfN9f47KpiRvqrKx0V9+erV1CNkpWzYhW/Qyc6aT8rEyCrvauWSYGZK2ia3o7vd3akF07acHAFpOA==" saltValue="yVW9XmDwTqEnmpSGai0KYg==" spinCount="100000" sqref="B44:C44 E44:J44" name="Range1_83"/>
    <protectedRange algorithmName="SHA-512" hashValue="ON39YdpmFHfN9f47KpiRvqrKx0V9+erV1CNkpWzYhW/Qyc6aT8rEyCrvauWSYGZK2ia3o7vd3akF07acHAFpOA==" saltValue="yVW9XmDwTqEnmpSGai0KYg==" spinCount="100000" sqref="D44" name="Range1_1_80"/>
    <protectedRange algorithmName="SHA-512" hashValue="ON39YdpmFHfN9f47KpiRvqrKx0V9+erV1CNkpWzYhW/Qyc6aT8rEyCrvauWSYGZK2ia3o7vd3akF07acHAFpOA==" saltValue="yVW9XmDwTqEnmpSGai0KYg==" spinCount="100000" sqref="B45:C45 E45:J45" name="Range1_15_2"/>
    <protectedRange algorithmName="SHA-512" hashValue="ON39YdpmFHfN9f47KpiRvqrKx0V9+erV1CNkpWzYhW/Qyc6aT8rEyCrvauWSYGZK2ia3o7vd3akF07acHAFpOA==" saltValue="yVW9XmDwTqEnmpSGai0KYg==" spinCount="100000" sqref="D45" name="Range1_1_8_6"/>
    <protectedRange algorithmName="SHA-512" hashValue="ON39YdpmFHfN9f47KpiRvqrKx0V9+erV1CNkpWzYhW/Qyc6aT8rEyCrvauWSYGZK2ia3o7vd3akF07acHAFpOA==" saltValue="yVW9XmDwTqEnmpSGai0KYg==" spinCount="100000" sqref="B46:C46 E46:J46" name="Range1_86"/>
    <protectedRange algorithmName="SHA-512" hashValue="ON39YdpmFHfN9f47KpiRvqrKx0V9+erV1CNkpWzYhW/Qyc6aT8rEyCrvauWSYGZK2ia3o7vd3akF07acHAFpOA==" saltValue="yVW9XmDwTqEnmpSGai0KYg==" spinCount="100000" sqref="D46" name="Range1_1_84"/>
    <protectedRange algorithmName="SHA-512" hashValue="ON39YdpmFHfN9f47KpiRvqrKx0V9+erV1CNkpWzYhW/Qyc6aT8rEyCrvauWSYGZK2ia3o7vd3akF07acHAFpOA==" saltValue="yVW9XmDwTqEnmpSGai0KYg==" spinCount="100000" sqref="B47:C47 E47:J47" name="Range1_21"/>
    <protectedRange algorithmName="SHA-512" hashValue="ON39YdpmFHfN9f47KpiRvqrKx0V9+erV1CNkpWzYhW/Qyc6aT8rEyCrvauWSYGZK2ia3o7vd3akF07acHAFpOA==" saltValue="yVW9XmDwTqEnmpSGai0KYg==" spinCount="100000" sqref="D47" name="Range1_1_19"/>
    <protectedRange algorithmName="SHA-512" hashValue="ON39YdpmFHfN9f47KpiRvqrKx0V9+erV1CNkpWzYhW/Qyc6aT8rEyCrvauWSYGZK2ia3o7vd3akF07acHAFpOA==" saltValue="yVW9XmDwTqEnmpSGai0KYg==" spinCount="100000" sqref="B48:C48 E48:J48" name="Range1_89"/>
    <protectedRange algorithmName="SHA-512" hashValue="ON39YdpmFHfN9f47KpiRvqrKx0V9+erV1CNkpWzYhW/Qyc6aT8rEyCrvauWSYGZK2ia3o7vd3akF07acHAFpOA==" saltValue="yVW9XmDwTqEnmpSGai0KYg==" spinCount="100000" sqref="D48" name="Range1_1_86"/>
    <protectedRange algorithmName="SHA-512" hashValue="ON39YdpmFHfN9f47KpiRvqrKx0V9+erV1CNkpWzYhW/Qyc6aT8rEyCrvauWSYGZK2ia3o7vd3akF07acHAFpOA==" saltValue="yVW9XmDwTqEnmpSGai0KYg==" spinCount="100000" sqref="B50:C50 E50:J50" name="Range1_92"/>
    <protectedRange algorithmName="SHA-512" hashValue="ON39YdpmFHfN9f47KpiRvqrKx0V9+erV1CNkpWzYhW/Qyc6aT8rEyCrvauWSYGZK2ia3o7vd3akF07acHAFpOA==" saltValue="yVW9XmDwTqEnmpSGai0KYg==" spinCount="100000" sqref="D50" name="Range1_1_89"/>
  </protectedRanges>
  <sortState xmlns:xlrd2="http://schemas.microsoft.com/office/spreadsheetml/2017/richdata2" ref="A13:O31">
    <sortCondition ref="C13:C31"/>
  </sortState>
  <conditionalFormatting sqref="F2">
    <cfRule type="top10" dxfId="5791" priority="290" rank="1"/>
  </conditionalFormatting>
  <conditionalFormatting sqref="I2">
    <cfRule type="top10" dxfId="5790" priority="287" rank="1"/>
    <cfRule type="top10" dxfId="5789" priority="292" rank="1"/>
  </conditionalFormatting>
  <conditionalFormatting sqref="E2">
    <cfRule type="top10" dxfId="5788" priority="291" rank="1"/>
  </conditionalFormatting>
  <conditionalFormatting sqref="G2">
    <cfRule type="top10" dxfId="5787" priority="289" rank="1"/>
  </conditionalFormatting>
  <conditionalFormatting sqref="H2">
    <cfRule type="top10" dxfId="5786" priority="288" rank="1"/>
  </conditionalFormatting>
  <conditionalFormatting sqref="J2">
    <cfRule type="top10" dxfId="5785" priority="286" rank="1"/>
  </conditionalFormatting>
  <conditionalFormatting sqref="E2:J2">
    <cfRule type="cellIs" dxfId="5784" priority="285" operator="greaterThanOrEqual">
      <formula>200</formula>
    </cfRule>
  </conditionalFormatting>
  <conditionalFormatting sqref="F13">
    <cfRule type="top10" dxfId="5783" priority="271" rank="1"/>
  </conditionalFormatting>
  <conditionalFormatting sqref="G13">
    <cfRule type="top10" dxfId="5782" priority="272" rank="1"/>
  </conditionalFormatting>
  <conditionalFormatting sqref="H13">
    <cfRule type="top10" dxfId="5781" priority="273" rank="1"/>
  </conditionalFormatting>
  <conditionalFormatting sqref="I13">
    <cfRule type="top10" dxfId="5780" priority="274" rank="1"/>
  </conditionalFormatting>
  <conditionalFormatting sqref="J13">
    <cfRule type="top10" dxfId="5779" priority="275" rank="1"/>
  </conditionalFormatting>
  <conditionalFormatting sqref="E13">
    <cfRule type="top10" dxfId="5778" priority="276" rank="1"/>
  </conditionalFormatting>
  <conditionalFormatting sqref="E13:J13">
    <cfRule type="cellIs" dxfId="5777" priority="270" operator="equal">
      <formula>200</formula>
    </cfRule>
  </conditionalFormatting>
  <conditionalFormatting sqref="G13">
    <cfRule type="top10" dxfId="5776" priority="269" rank="1"/>
  </conditionalFormatting>
  <conditionalFormatting sqref="I59">
    <cfRule type="top10" dxfId="5775" priority="255" rank="1"/>
  </conditionalFormatting>
  <conditionalFormatting sqref="H59">
    <cfRule type="top10" dxfId="5774" priority="256" rank="1"/>
  </conditionalFormatting>
  <conditionalFormatting sqref="G59">
    <cfRule type="top10" dxfId="5773" priority="257" rank="1"/>
  </conditionalFormatting>
  <conditionalFormatting sqref="F59">
    <cfRule type="top10" dxfId="5772" priority="258" rank="1"/>
  </conditionalFormatting>
  <conditionalFormatting sqref="E59">
    <cfRule type="top10" dxfId="5771" priority="259" rank="1"/>
  </conditionalFormatting>
  <conditionalFormatting sqref="J59">
    <cfRule type="top10" dxfId="5770" priority="260" rank="1"/>
  </conditionalFormatting>
  <conditionalFormatting sqref="E59:J59">
    <cfRule type="cellIs" dxfId="5769" priority="254" operator="equal">
      <formula>200</formula>
    </cfRule>
  </conditionalFormatting>
  <conditionalFormatting sqref="F3">
    <cfRule type="top10" dxfId="5768" priority="251" rank="1"/>
  </conditionalFormatting>
  <conditionalFormatting sqref="I3">
    <cfRule type="top10" dxfId="5767" priority="248" rank="1"/>
    <cfRule type="top10" dxfId="5766" priority="253" rank="1"/>
  </conditionalFormatting>
  <conditionalFormatting sqref="E3">
    <cfRule type="top10" dxfId="5765" priority="252" rank="1"/>
  </conditionalFormatting>
  <conditionalFormatting sqref="G3">
    <cfRule type="top10" dxfId="5764" priority="250" rank="1"/>
  </conditionalFormatting>
  <conditionalFormatting sqref="H3">
    <cfRule type="top10" dxfId="5763" priority="249" rank="1"/>
  </conditionalFormatting>
  <conditionalFormatting sqref="J3">
    <cfRule type="top10" dxfId="5762" priority="247" rank="1"/>
  </conditionalFormatting>
  <conditionalFormatting sqref="E3:J3">
    <cfRule type="cellIs" dxfId="5761" priority="246" operator="greaterThanOrEqual">
      <formula>200</formula>
    </cfRule>
  </conditionalFormatting>
  <conditionalFormatting sqref="F14">
    <cfRule type="top10" dxfId="5760" priority="240" rank="1"/>
  </conditionalFormatting>
  <conditionalFormatting sqref="G14">
    <cfRule type="top10" dxfId="5759" priority="241" rank="1"/>
  </conditionalFormatting>
  <conditionalFormatting sqref="H14">
    <cfRule type="top10" dxfId="5758" priority="242" rank="1"/>
  </conditionalFormatting>
  <conditionalFormatting sqref="I14">
    <cfRule type="top10" dxfId="5757" priority="243" rank="1"/>
  </conditionalFormatting>
  <conditionalFormatting sqref="J14">
    <cfRule type="top10" dxfId="5756" priority="244" rank="1"/>
  </conditionalFormatting>
  <conditionalFormatting sqref="E14">
    <cfRule type="top10" dxfId="5755" priority="245" rank="1"/>
  </conditionalFormatting>
  <conditionalFormatting sqref="E14:J14">
    <cfRule type="cellIs" dxfId="5754" priority="239" operator="equal">
      <formula>200</formula>
    </cfRule>
  </conditionalFormatting>
  <conditionalFormatting sqref="F15">
    <cfRule type="top10" dxfId="5753" priority="233" rank="1"/>
  </conditionalFormatting>
  <conditionalFormatting sqref="G15">
    <cfRule type="top10" dxfId="5752" priority="234" rank="1"/>
  </conditionalFormatting>
  <conditionalFormatting sqref="H15">
    <cfRule type="top10" dxfId="5751" priority="235" rank="1"/>
  </conditionalFormatting>
  <conditionalFormatting sqref="I15">
    <cfRule type="top10" dxfId="5750" priority="236" rank="1"/>
  </conditionalFormatting>
  <conditionalFormatting sqref="J15">
    <cfRule type="top10" dxfId="5749" priority="237" rank="1"/>
  </conditionalFormatting>
  <conditionalFormatting sqref="E15">
    <cfRule type="top10" dxfId="5748" priority="238" rank="1"/>
  </conditionalFormatting>
  <conditionalFormatting sqref="E15:J15">
    <cfRule type="cellIs" dxfId="5747" priority="232" operator="equal">
      <formula>200</formula>
    </cfRule>
  </conditionalFormatting>
  <conditionalFormatting sqref="F16">
    <cfRule type="top10" dxfId="5746" priority="226" rank="1"/>
  </conditionalFormatting>
  <conditionalFormatting sqref="G16">
    <cfRule type="top10" dxfId="5745" priority="227" rank="1"/>
  </conditionalFormatting>
  <conditionalFormatting sqref="H16">
    <cfRule type="top10" dxfId="5744" priority="228" rank="1"/>
  </conditionalFormatting>
  <conditionalFormatting sqref="I16">
    <cfRule type="top10" dxfId="5743" priority="229" rank="1"/>
  </conditionalFormatting>
  <conditionalFormatting sqref="J16">
    <cfRule type="top10" dxfId="5742" priority="230" rank="1"/>
  </conditionalFormatting>
  <conditionalFormatting sqref="E16">
    <cfRule type="top10" dxfId="5741" priority="231" rank="1"/>
  </conditionalFormatting>
  <conditionalFormatting sqref="E16:J16">
    <cfRule type="cellIs" dxfId="5740" priority="225" operator="equal">
      <formula>200</formula>
    </cfRule>
  </conditionalFormatting>
  <conditionalFormatting sqref="F17">
    <cfRule type="top10" dxfId="5739" priority="219" rank="1"/>
  </conditionalFormatting>
  <conditionalFormatting sqref="G17">
    <cfRule type="top10" dxfId="5738" priority="220" rank="1"/>
  </conditionalFormatting>
  <conditionalFormatting sqref="H17">
    <cfRule type="top10" dxfId="5737" priority="221" rank="1"/>
  </conditionalFormatting>
  <conditionalFormatting sqref="I17">
    <cfRule type="top10" dxfId="5736" priority="222" rank="1"/>
  </conditionalFormatting>
  <conditionalFormatting sqref="J17">
    <cfRule type="top10" dxfId="5735" priority="223" rank="1"/>
  </conditionalFormatting>
  <conditionalFormatting sqref="E17">
    <cfRule type="top10" dxfId="5734" priority="224" rank="1"/>
  </conditionalFormatting>
  <conditionalFormatting sqref="E17:J17">
    <cfRule type="cellIs" dxfId="5733" priority="218" operator="equal">
      <formula>200</formula>
    </cfRule>
  </conditionalFormatting>
  <conditionalFormatting sqref="F18">
    <cfRule type="top10" dxfId="5732" priority="212" rank="1"/>
  </conditionalFormatting>
  <conditionalFormatting sqref="G18">
    <cfRule type="top10" dxfId="5731" priority="213" rank="1"/>
  </conditionalFormatting>
  <conditionalFormatting sqref="H18">
    <cfRule type="top10" dxfId="5730" priority="214" rank="1"/>
  </conditionalFormatting>
  <conditionalFormatting sqref="I18">
    <cfRule type="top10" dxfId="5729" priority="215" rank="1"/>
  </conditionalFormatting>
  <conditionalFormatting sqref="J18">
    <cfRule type="top10" dxfId="5728" priority="216" rank="1"/>
  </conditionalFormatting>
  <conditionalFormatting sqref="E18">
    <cfRule type="top10" dxfId="5727" priority="217" rank="1"/>
  </conditionalFormatting>
  <conditionalFormatting sqref="E18:J18">
    <cfRule type="cellIs" dxfId="5726" priority="211" operator="equal">
      <formula>200</formula>
    </cfRule>
  </conditionalFormatting>
  <conditionalFormatting sqref="F19">
    <cfRule type="top10" dxfId="5725" priority="205" rank="1"/>
  </conditionalFormatting>
  <conditionalFormatting sqref="G19">
    <cfRule type="top10" dxfId="5724" priority="206" rank="1"/>
  </conditionalFormatting>
  <conditionalFormatting sqref="H19">
    <cfRule type="top10" dxfId="5723" priority="207" rank="1"/>
  </conditionalFormatting>
  <conditionalFormatting sqref="I19">
    <cfRule type="top10" dxfId="5722" priority="208" rank="1"/>
  </conditionalFormatting>
  <conditionalFormatting sqref="J19">
    <cfRule type="top10" dxfId="5721" priority="209" rank="1"/>
  </conditionalFormatting>
  <conditionalFormatting sqref="E19">
    <cfRule type="top10" dxfId="5720" priority="210" rank="1"/>
  </conditionalFormatting>
  <conditionalFormatting sqref="E19:J19">
    <cfRule type="cellIs" dxfId="5719" priority="204" operator="equal">
      <formula>200</formula>
    </cfRule>
  </conditionalFormatting>
  <conditionalFormatting sqref="I60">
    <cfRule type="top10" dxfId="5718" priority="198" rank="1"/>
  </conditionalFormatting>
  <conditionalFormatting sqref="H60">
    <cfRule type="top10" dxfId="5717" priority="199" rank="1"/>
  </conditionalFormatting>
  <conditionalFormatting sqref="G60">
    <cfRule type="top10" dxfId="5716" priority="200" rank="1"/>
  </conditionalFormatting>
  <conditionalFormatting sqref="F60">
    <cfRule type="top10" dxfId="5715" priority="201" rank="1"/>
  </conditionalFormatting>
  <conditionalFormatting sqref="E60">
    <cfRule type="top10" dxfId="5714" priority="202" rank="1"/>
  </conditionalFormatting>
  <conditionalFormatting sqref="J60">
    <cfRule type="top10" dxfId="5713" priority="203" rank="1"/>
  </conditionalFormatting>
  <conditionalFormatting sqref="E60:J60">
    <cfRule type="cellIs" dxfId="5712" priority="197" operator="equal">
      <formula>200</formula>
    </cfRule>
  </conditionalFormatting>
  <conditionalFormatting sqref="F20">
    <cfRule type="top10" dxfId="5711" priority="191" rank="1"/>
  </conditionalFormatting>
  <conditionalFormatting sqref="G20">
    <cfRule type="top10" dxfId="5710" priority="192" rank="1"/>
  </conditionalFormatting>
  <conditionalFormatting sqref="H20">
    <cfRule type="top10" dxfId="5709" priority="193" rank="1"/>
  </conditionalFormatting>
  <conditionalFormatting sqref="I20">
    <cfRule type="top10" dxfId="5708" priority="194" rank="1"/>
  </conditionalFormatting>
  <conditionalFormatting sqref="J20">
    <cfRule type="top10" dxfId="5707" priority="195" rank="1"/>
  </conditionalFormatting>
  <conditionalFormatting sqref="E20">
    <cfRule type="top10" dxfId="5706" priority="196" rank="1"/>
  </conditionalFormatting>
  <conditionalFormatting sqref="E20:J20">
    <cfRule type="cellIs" dxfId="5705" priority="190" operator="equal">
      <formula>200</formula>
    </cfRule>
  </conditionalFormatting>
  <conditionalFormatting sqref="I61">
    <cfRule type="top10" dxfId="5704" priority="184" rank="1"/>
  </conditionalFormatting>
  <conditionalFormatting sqref="H61">
    <cfRule type="top10" dxfId="5703" priority="185" rank="1"/>
  </conditionalFormatting>
  <conditionalFormatting sqref="G61">
    <cfRule type="top10" dxfId="5702" priority="186" rank="1"/>
  </conditionalFormatting>
  <conditionalFormatting sqref="F61">
    <cfRule type="top10" dxfId="5701" priority="187" rank="1"/>
  </conditionalFormatting>
  <conditionalFormatting sqref="E61">
    <cfRule type="top10" dxfId="5700" priority="188" rank="1"/>
  </conditionalFormatting>
  <conditionalFormatting sqref="J61">
    <cfRule type="top10" dxfId="5699" priority="189" rank="1"/>
  </conditionalFormatting>
  <conditionalFormatting sqref="E61:J61">
    <cfRule type="cellIs" dxfId="5698" priority="183" operator="equal">
      <formula>200</formula>
    </cfRule>
  </conditionalFormatting>
  <conditionalFormatting sqref="F21">
    <cfRule type="top10" dxfId="5697" priority="177" rank="1"/>
  </conditionalFormatting>
  <conditionalFormatting sqref="G21">
    <cfRule type="top10" dxfId="5696" priority="178" rank="1"/>
  </conditionalFormatting>
  <conditionalFormatting sqref="H21">
    <cfRule type="top10" dxfId="5695" priority="179" rank="1"/>
  </conditionalFormatting>
  <conditionalFormatting sqref="I21">
    <cfRule type="top10" dxfId="5694" priority="180" rank="1"/>
  </conditionalFormatting>
  <conditionalFormatting sqref="J21">
    <cfRule type="top10" dxfId="5693" priority="181" rank="1"/>
  </conditionalFormatting>
  <conditionalFormatting sqref="E21">
    <cfRule type="top10" dxfId="5692" priority="182" rank="1"/>
  </conditionalFormatting>
  <conditionalFormatting sqref="E21:J21">
    <cfRule type="cellIs" dxfId="5691" priority="176" operator="equal">
      <formula>200</formula>
    </cfRule>
  </conditionalFormatting>
  <conditionalFormatting sqref="F22">
    <cfRule type="top10" dxfId="5690" priority="170" rank="1"/>
  </conditionalFormatting>
  <conditionalFormatting sqref="G22">
    <cfRule type="top10" dxfId="5689" priority="171" rank="1"/>
  </conditionalFormatting>
  <conditionalFormatting sqref="H22">
    <cfRule type="top10" dxfId="5688" priority="172" rank="1"/>
  </conditionalFormatting>
  <conditionalFormatting sqref="I22">
    <cfRule type="top10" dxfId="5687" priority="173" rank="1"/>
  </conditionalFormatting>
  <conditionalFormatting sqref="J22">
    <cfRule type="top10" dxfId="5686" priority="174" rank="1"/>
  </conditionalFormatting>
  <conditionalFormatting sqref="E22">
    <cfRule type="top10" dxfId="5685" priority="175" rank="1"/>
  </conditionalFormatting>
  <conditionalFormatting sqref="E22:J22">
    <cfRule type="cellIs" dxfId="5684" priority="169" operator="equal">
      <formula>200</formula>
    </cfRule>
  </conditionalFormatting>
  <conditionalFormatting sqref="F23">
    <cfRule type="top10" dxfId="5683" priority="163" rank="1"/>
  </conditionalFormatting>
  <conditionalFormatting sqref="G23">
    <cfRule type="top10" dxfId="5682" priority="164" rank="1"/>
  </conditionalFormatting>
  <conditionalFormatting sqref="H23">
    <cfRule type="top10" dxfId="5681" priority="165" rank="1"/>
  </conditionalFormatting>
  <conditionalFormatting sqref="I23">
    <cfRule type="top10" dxfId="5680" priority="166" rank="1"/>
  </conditionalFormatting>
  <conditionalFormatting sqref="J23">
    <cfRule type="top10" dxfId="5679" priority="167" rank="1"/>
  </conditionalFormatting>
  <conditionalFormatting sqref="E23">
    <cfRule type="top10" dxfId="5678" priority="168" rank="1"/>
  </conditionalFormatting>
  <conditionalFormatting sqref="E23:J23">
    <cfRule type="cellIs" dxfId="5677" priority="162" operator="equal">
      <formula>200</formula>
    </cfRule>
  </conditionalFormatting>
  <conditionalFormatting sqref="F24">
    <cfRule type="top10" dxfId="5676" priority="156" rank="1"/>
  </conditionalFormatting>
  <conditionalFormatting sqref="G24">
    <cfRule type="top10" dxfId="5675" priority="157" rank="1"/>
  </conditionalFormatting>
  <conditionalFormatting sqref="H24">
    <cfRule type="top10" dxfId="5674" priority="158" rank="1"/>
  </conditionalFormatting>
  <conditionalFormatting sqref="I24">
    <cfRule type="top10" dxfId="5673" priority="159" rank="1"/>
  </conditionalFormatting>
  <conditionalFormatting sqref="J24">
    <cfRule type="top10" dxfId="5672" priority="160" rank="1"/>
  </conditionalFormatting>
  <conditionalFormatting sqref="E24">
    <cfRule type="top10" dxfId="5671" priority="161" rank="1"/>
  </conditionalFormatting>
  <conditionalFormatting sqref="E24:J24">
    <cfRule type="cellIs" dxfId="5670" priority="155" operator="equal">
      <formula>200</formula>
    </cfRule>
  </conditionalFormatting>
  <conditionalFormatting sqref="F25">
    <cfRule type="top10" dxfId="5669" priority="149" rank="1"/>
  </conditionalFormatting>
  <conditionalFormatting sqref="G25">
    <cfRule type="top10" dxfId="5668" priority="150" rank="1"/>
  </conditionalFormatting>
  <conditionalFormatting sqref="H25">
    <cfRule type="top10" dxfId="5667" priority="151" rank="1"/>
  </conditionalFormatting>
  <conditionalFormatting sqref="I25">
    <cfRule type="top10" dxfId="5666" priority="152" rank="1"/>
  </conditionalFormatting>
  <conditionalFormatting sqref="J25">
    <cfRule type="top10" dxfId="5665" priority="153" rank="1"/>
  </conditionalFormatting>
  <conditionalFormatting sqref="E25">
    <cfRule type="top10" dxfId="5664" priority="154" rank="1"/>
  </conditionalFormatting>
  <conditionalFormatting sqref="E25:J25">
    <cfRule type="cellIs" dxfId="5663" priority="148" operator="equal">
      <formula>200</formula>
    </cfRule>
  </conditionalFormatting>
  <conditionalFormatting sqref="F26">
    <cfRule type="top10" dxfId="5662" priority="145" rank="1"/>
  </conditionalFormatting>
  <conditionalFormatting sqref="I26">
    <cfRule type="top10" dxfId="5661" priority="142" rank="1"/>
    <cfRule type="top10" dxfId="5660" priority="147" rank="1"/>
  </conditionalFormatting>
  <conditionalFormatting sqref="E26">
    <cfRule type="top10" dxfId="5659" priority="146" rank="1"/>
  </conditionalFormatting>
  <conditionalFormatting sqref="G26">
    <cfRule type="top10" dxfId="5658" priority="144" rank="1"/>
  </conditionalFormatting>
  <conditionalFormatting sqref="H26">
    <cfRule type="top10" dxfId="5657" priority="143" rank="1"/>
  </conditionalFormatting>
  <conditionalFormatting sqref="J26">
    <cfRule type="top10" dxfId="5656" priority="141" rank="1"/>
  </conditionalFormatting>
  <conditionalFormatting sqref="E26:J26">
    <cfRule type="cellIs" dxfId="5655" priority="140" operator="greaterThanOrEqual">
      <formula>200</formula>
    </cfRule>
  </conditionalFormatting>
  <conditionalFormatting sqref="F27">
    <cfRule type="top10" dxfId="5654" priority="134" rank="1"/>
  </conditionalFormatting>
  <conditionalFormatting sqref="G27">
    <cfRule type="top10" dxfId="5653" priority="135" rank="1"/>
  </conditionalFormatting>
  <conditionalFormatting sqref="H27">
    <cfRule type="top10" dxfId="5652" priority="136" rank="1"/>
  </conditionalFormatting>
  <conditionalFormatting sqref="I27">
    <cfRule type="top10" dxfId="5651" priority="137" rank="1"/>
  </conditionalFormatting>
  <conditionalFormatting sqref="J27">
    <cfRule type="top10" dxfId="5650" priority="138" rank="1"/>
  </conditionalFormatting>
  <conditionalFormatting sqref="E27">
    <cfRule type="top10" dxfId="5649" priority="139" rank="1"/>
  </conditionalFormatting>
  <conditionalFormatting sqref="E27:J27">
    <cfRule type="cellIs" dxfId="5648" priority="133" operator="equal">
      <formula>200</formula>
    </cfRule>
  </conditionalFormatting>
  <conditionalFormatting sqref="F28">
    <cfRule type="top10" dxfId="5647" priority="127" rank="1"/>
  </conditionalFormatting>
  <conditionalFormatting sqref="G28">
    <cfRule type="top10" dxfId="5646" priority="128" rank="1"/>
  </conditionalFormatting>
  <conditionalFormatting sqref="H28">
    <cfRule type="top10" dxfId="5645" priority="129" rank="1"/>
  </conditionalFormatting>
  <conditionalFormatting sqref="I28">
    <cfRule type="top10" dxfId="5644" priority="130" rank="1"/>
  </conditionalFormatting>
  <conditionalFormatting sqref="J28">
    <cfRule type="top10" dxfId="5643" priority="131" rank="1"/>
  </conditionalFormatting>
  <conditionalFormatting sqref="E28">
    <cfRule type="top10" dxfId="5642" priority="132" rank="1"/>
  </conditionalFormatting>
  <conditionalFormatting sqref="E28:J28">
    <cfRule type="cellIs" dxfId="5641" priority="126" operator="equal">
      <formula>200</formula>
    </cfRule>
  </conditionalFormatting>
  <conditionalFormatting sqref="F29:H29">
    <cfRule type="cellIs" dxfId="5640" priority="122" operator="equal">
      <formula>200</formula>
    </cfRule>
  </conditionalFormatting>
  <conditionalFormatting sqref="F29">
    <cfRule type="top10" dxfId="5639" priority="123" rank="1"/>
  </conditionalFormatting>
  <conditionalFormatting sqref="G29">
    <cfRule type="top10" dxfId="5638" priority="124" rank="1"/>
  </conditionalFormatting>
  <conditionalFormatting sqref="H29">
    <cfRule type="top10" dxfId="5637" priority="125" rank="1"/>
  </conditionalFormatting>
  <conditionalFormatting sqref="F30">
    <cfRule type="top10" dxfId="5636" priority="116" rank="1"/>
  </conditionalFormatting>
  <conditionalFormatting sqref="G30">
    <cfRule type="top10" dxfId="5635" priority="117" rank="1"/>
  </conditionalFormatting>
  <conditionalFormatting sqref="H30">
    <cfRule type="top10" dxfId="5634" priority="118" rank="1"/>
  </conditionalFormatting>
  <conditionalFormatting sqref="I30">
    <cfRule type="top10" dxfId="5633" priority="119" rank="1"/>
  </conditionalFormatting>
  <conditionalFormatting sqref="J30">
    <cfRule type="top10" dxfId="5632" priority="120" rank="1"/>
  </conditionalFormatting>
  <conditionalFormatting sqref="E30">
    <cfRule type="top10" dxfId="5631" priority="121" rank="1"/>
  </conditionalFormatting>
  <conditionalFormatting sqref="E30:J30">
    <cfRule type="cellIs" dxfId="5630" priority="115" operator="equal">
      <formula>200</formula>
    </cfRule>
  </conditionalFormatting>
  <conditionalFormatting sqref="F31">
    <cfRule type="top10" dxfId="5629" priority="109" rank="1"/>
  </conditionalFormatting>
  <conditionalFormatting sqref="G31">
    <cfRule type="top10" dxfId="5628" priority="110" rank="1"/>
  </conditionalFormatting>
  <conditionalFormatting sqref="H31">
    <cfRule type="top10" dxfId="5627" priority="111" rank="1"/>
  </conditionalFormatting>
  <conditionalFormatting sqref="I31">
    <cfRule type="top10" dxfId="5626" priority="112" rank="1"/>
  </conditionalFormatting>
  <conditionalFormatting sqref="J31">
    <cfRule type="top10" dxfId="5625" priority="113" rank="1"/>
  </conditionalFormatting>
  <conditionalFormatting sqref="E31">
    <cfRule type="top10" dxfId="5624" priority="114" rank="1"/>
  </conditionalFormatting>
  <conditionalFormatting sqref="E31:J31">
    <cfRule type="cellIs" dxfId="5623" priority="108" operator="equal">
      <formula>200</formula>
    </cfRule>
  </conditionalFormatting>
  <conditionalFormatting sqref="F32">
    <cfRule type="top10" dxfId="5622" priority="102" rank="1"/>
  </conditionalFormatting>
  <conditionalFormatting sqref="G32">
    <cfRule type="top10" dxfId="5621" priority="103" rank="1"/>
  </conditionalFormatting>
  <conditionalFormatting sqref="H32">
    <cfRule type="top10" dxfId="5620" priority="104" rank="1"/>
  </conditionalFormatting>
  <conditionalFormatting sqref="I32">
    <cfRule type="top10" dxfId="5619" priority="105" rank="1"/>
  </conditionalFormatting>
  <conditionalFormatting sqref="J32">
    <cfRule type="top10" dxfId="5618" priority="106" rank="1"/>
  </conditionalFormatting>
  <conditionalFormatting sqref="E32">
    <cfRule type="top10" dxfId="5617" priority="107" rank="1"/>
  </conditionalFormatting>
  <conditionalFormatting sqref="E32:J32">
    <cfRule type="cellIs" dxfId="5616" priority="101" operator="equal">
      <formula>200</formula>
    </cfRule>
  </conditionalFormatting>
  <conditionalFormatting sqref="F33">
    <cfRule type="top10" dxfId="5615" priority="95" rank="1"/>
  </conditionalFormatting>
  <conditionalFormatting sqref="G33">
    <cfRule type="top10" dxfId="5614" priority="96" rank="1"/>
  </conditionalFormatting>
  <conditionalFormatting sqref="H33">
    <cfRule type="top10" dxfId="5613" priority="97" rank="1"/>
  </conditionalFormatting>
  <conditionalFormatting sqref="I33">
    <cfRule type="top10" dxfId="5612" priority="98" rank="1"/>
  </conditionalFormatting>
  <conditionalFormatting sqref="J33">
    <cfRule type="top10" dxfId="5611" priority="99" rank="1"/>
  </conditionalFormatting>
  <conditionalFormatting sqref="E33">
    <cfRule type="top10" dxfId="5610" priority="100" rank="1"/>
  </conditionalFormatting>
  <conditionalFormatting sqref="E33:J33">
    <cfRule type="cellIs" dxfId="5609" priority="94" operator="equal">
      <formula>200</formula>
    </cfRule>
  </conditionalFormatting>
  <conditionalFormatting sqref="F34">
    <cfRule type="top10" dxfId="5608" priority="88" rank="1"/>
  </conditionalFormatting>
  <conditionalFormatting sqref="G34">
    <cfRule type="top10" dxfId="5607" priority="89" rank="1"/>
  </conditionalFormatting>
  <conditionalFormatting sqref="H34">
    <cfRule type="top10" dxfId="5606" priority="90" rank="1"/>
  </conditionalFormatting>
  <conditionalFormatting sqref="I34">
    <cfRule type="top10" dxfId="5605" priority="91" rank="1"/>
  </conditionalFormatting>
  <conditionalFormatting sqref="J34">
    <cfRule type="top10" dxfId="5604" priority="92" rank="1"/>
  </conditionalFormatting>
  <conditionalFormatting sqref="E34">
    <cfRule type="top10" dxfId="5603" priority="93" rank="1"/>
  </conditionalFormatting>
  <conditionalFormatting sqref="E34:J34">
    <cfRule type="cellIs" dxfId="5602" priority="87" operator="equal">
      <formula>200</formula>
    </cfRule>
  </conditionalFormatting>
  <conditionalFormatting sqref="F35:F38">
    <cfRule type="top10" dxfId="5601" priority="84" rank="1"/>
  </conditionalFormatting>
  <conditionalFormatting sqref="I35:I38">
    <cfRule type="top10" dxfId="5600" priority="81" rank="1"/>
    <cfRule type="top10" dxfId="5599" priority="86" rank="1"/>
  </conditionalFormatting>
  <conditionalFormatting sqref="E35:E38">
    <cfRule type="top10" dxfId="5598" priority="85" rank="1"/>
  </conditionalFormatting>
  <conditionalFormatting sqref="G35:G38">
    <cfRule type="top10" dxfId="5597" priority="83" rank="1"/>
  </conditionalFormatting>
  <conditionalFormatting sqref="H35:H38">
    <cfRule type="top10" dxfId="5596" priority="82" rank="1"/>
  </conditionalFormatting>
  <conditionalFormatting sqref="J35:J38">
    <cfRule type="top10" dxfId="5595" priority="80" rank="1"/>
  </conditionalFormatting>
  <conditionalFormatting sqref="E35:J38">
    <cfRule type="cellIs" dxfId="5594" priority="79" operator="greaterThanOrEqual">
      <formula>200</formula>
    </cfRule>
  </conditionalFormatting>
  <conditionalFormatting sqref="F39">
    <cfRule type="top10" dxfId="5593" priority="74" rank="1"/>
  </conditionalFormatting>
  <conditionalFormatting sqref="G39">
    <cfRule type="top10" dxfId="5592" priority="75" rank="1"/>
  </conditionalFormatting>
  <conditionalFormatting sqref="H39">
    <cfRule type="top10" dxfId="5591" priority="76" rank="1"/>
  </conditionalFormatting>
  <conditionalFormatting sqref="I39">
    <cfRule type="top10" dxfId="5590" priority="77" rank="1"/>
  </conditionalFormatting>
  <conditionalFormatting sqref="J39">
    <cfRule type="top10" dxfId="5589" priority="78" rank="1"/>
  </conditionalFormatting>
  <conditionalFormatting sqref="F39:J39">
    <cfRule type="cellIs" dxfId="5588" priority="73" operator="equal">
      <formula>200</formula>
    </cfRule>
  </conditionalFormatting>
  <conditionalFormatting sqref="E39">
    <cfRule type="top10" dxfId="5587" priority="72" rank="1"/>
  </conditionalFormatting>
  <conditionalFormatting sqref="E39">
    <cfRule type="cellIs" dxfId="5586" priority="71" operator="greaterThanOrEqual">
      <formula>200</formula>
    </cfRule>
  </conditionalFormatting>
  <conditionalFormatting sqref="F40">
    <cfRule type="top10" dxfId="5585" priority="65" rank="1"/>
  </conditionalFormatting>
  <conditionalFormatting sqref="G40">
    <cfRule type="top10" dxfId="5584" priority="66" rank="1"/>
  </conditionalFormatting>
  <conditionalFormatting sqref="H40">
    <cfRule type="top10" dxfId="5583" priority="67" rank="1"/>
  </conditionalFormatting>
  <conditionalFormatting sqref="I40">
    <cfRule type="top10" dxfId="5582" priority="68" rank="1"/>
  </conditionalFormatting>
  <conditionalFormatting sqref="J40">
    <cfRule type="top10" dxfId="5581" priority="69" rank="1"/>
  </conditionalFormatting>
  <conditionalFormatting sqref="E40">
    <cfRule type="top10" dxfId="5580" priority="70" rank="1"/>
  </conditionalFormatting>
  <conditionalFormatting sqref="E40:J40">
    <cfRule type="cellIs" dxfId="5579" priority="64" operator="equal">
      <formula>200</formula>
    </cfRule>
  </conditionalFormatting>
  <conditionalFormatting sqref="F41">
    <cfRule type="top10" dxfId="5578" priority="58" rank="1"/>
  </conditionalFormatting>
  <conditionalFormatting sqref="G41">
    <cfRule type="top10" dxfId="5577" priority="59" rank="1"/>
  </conditionalFormatting>
  <conditionalFormatting sqref="H41">
    <cfRule type="top10" dxfId="5576" priority="60" rank="1"/>
  </conditionalFormatting>
  <conditionalFormatting sqref="I41">
    <cfRule type="top10" dxfId="5575" priority="61" rank="1"/>
  </conditionalFormatting>
  <conditionalFormatting sqref="J41">
    <cfRule type="top10" dxfId="5574" priority="62" rank="1"/>
  </conditionalFormatting>
  <conditionalFormatting sqref="E41">
    <cfRule type="top10" dxfId="5573" priority="63" rank="1"/>
  </conditionalFormatting>
  <conditionalFormatting sqref="E41:J41">
    <cfRule type="cellIs" dxfId="5572" priority="57" operator="equal">
      <formula>200</formula>
    </cfRule>
  </conditionalFormatting>
  <conditionalFormatting sqref="E42:J42">
    <cfRule type="cellIs" dxfId="5571" priority="50" operator="greaterThanOrEqual">
      <formula>200</formula>
    </cfRule>
  </conditionalFormatting>
  <conditionalFormatting sqref="G42">
    <cfRule type="top10" dxfId="5570" priority="51" rank="1"/>
  </conditionalFormatting>
  <conditionalFormatting sqref="H42">
    <cfRule type="top10" dxfId="5569" priority="52" rank="1"/>
  </conditionalFormatting>
  <conditionalFormatting sqref="I42">
    <cfRule type="top10" dxfId="5568" priority="53" rank="1"/>
  </conditionalFormatting>
  <conditionalFormatting sqref="J42">
    <cfRule type="top10" dxfId="5567" priority="54" rank="1"/>
  </conditionalFormatting>
  <conditionalFormatting sqref="E42">
    <cfRule type="top10" dxfId="5566" priority="55" rank="1"/>
  </conditionalFormatting>
  <conditionalFormatting sqref="F42">
    <cfRule type="top10" dxfId="5565" priority="56" rank="1"/>
  </conditionalFormatting>
  <conditionalFormatting sqref="F43">
    <cfRule type="top10" dxfId="5564" priority="44" rank="1"/>
  </conditionalFormatting>
  <conditionalFormatting sqref="G43">
    <cfRule type="top10" dxfId="5563" priority="45" rank="1"/>
  </conditionalFormatting>
  <conditionalFormatting sqref="H43">
    <cfRule type="top10" dxfId="5562" priority="46" rank="1"/>
  </conditionalFormatting>
  <conditionalFormatting sqref="I43">
    <cfRule type="top10" dxfId="5561" priority="47" rank="1"/>
  </conditionalFormatting>
  <conditionalFormatting sqref="J43">
    <cfRule type="top10" dxfId="5560" priority="48" rank="1"/>
  </conditionalFormatting>
  <conditionalFormatting sqref="E43">
    <cfRule type="top10" dxfId="5559" priority="49" rank="1"/>
  </conditionalFormatting>
  <conditionalFormatting sqref="E43:J43">
    <cfRule type="cellIs" dxfId="5558" priority="43" operator="equal">
      <formula>200</formula>
    </cfRule>
  </conditionalFormatting>
  <conditionalFormatting sqref="F44">
    <cfRule type="top10" dxfId="5557" priority="37" rank="1"/>
  </conditionalFormatting>
  <conditionalFormatting sqref="G44">
    <cfRule type="top10" dxfId="5556" priority="38" rank="1"/>
  </conditionalFormatting>
  <conditionalFormatting sqref="H44">
    <cfRule type="top10" dxfId="5555" priority="39" rank="1"/>
  </conditionalFormatting>
  <conditionalFormatting sqref="I44">
    <cfRule type="top10" dxfId="5554" priority="40" rank="1"/>
  </conditionalFormatting>
  <conditionalFormatting sqref="J44">
    <cfRule type="top10" dxfId="5553" priority="41" rank="1"/>
  </conditionalFormatting>
  <conditionalFormatting sqref="E44">
    <cfRule type="top10" dxfId="5552" priority="42" rank="1"/>
  </conditionalFormatting>
  <conditionalFormatting sqref="E44:J44">
    <cfRule type="cellIs" dxfId="5551" priority="36" operator="equal">
      <formula>200</formula>
    </cfRule>
  </conditionalFormatting>
  <conditionalFormatting sqref="F45">
    <cfRule type="top10" dxfId="5550" priority="30" rank="1"/>
  </conditionalFormatting>
  <conditionalFormatting sqref="G45">
    <cfRule type="top10" dxfId="5549" priority="31" rank="1"/>
  </conditionalFormatting>
  <conditionalFormatting sqref="H45">
    <cfRule type="top10" dxfId="5548" priority="32" rank="1"/>
  </conditionalFormatting>
  <conditionalFormatting sqref="I45">
    <cfRule type="top10" dxfId="5547" priority="33" rank="1"/>
  </conditionalFormatting>
  <conditionalFormatting sqref="J45">
    <cfRule type="top10" dxfId="5546" priority="34" rank="1"/>
  </conditionalFormatting>
  <conditionalFormatting sqref="E45">
    <cfRule type="top10" dxfId="5545" priority="35" rank="1"/>
  </conditionalFormatting>
  <conditionalFormatting sqref="E45:J45">
    <cfRule type="cellIs" dxfId="5544" priority="29" operator="equal">
      <formula>200</formula>
    </cfRule>
  </conditionalFormatting>
  <conditionalFormatting sqref="G46">
    <cfRule type="top10" dxfId="5543" priority="25" rank="1"/>
  </conditionalFormatting>
  <conditionalFormatting sqref="H46">
    <cfRule type="top10" dxfId="5542" priority="26" rank="1"/>
  </conditionalFormatting>
  <conditionalFormatting sqref="I46">
    <cfRule type="top10" dxfId="5541" priority="27" rank="1"/>
  </conditionalFormatting>
  <conditionalFormatting sqref="J46">
    <cfRule type="top10" dxfId="5540" priority="28" rank="1"/>
  </conditionalFormatting>
  <conditionalFormatting sqref="E46">
    <cfRule type="top10" dxfId="5539" priority="24" rank="1"/>
  </conditionalFormatting>
  <conditionalFormatting sqref="F46">
    <cfRule type="top10" dxfId="5538" priority="23" rank="1"/>
  </conditionalFormatting>
  <conditionalFormatting sqref="E46:J46">
    <cfRule type="cellIs" dxfId="5537" priority="22" operator="greaterThanOrEqual">
      <formula>200</formula>
    </cfRule>
  </conditionalFormatting>
  <conditionalFormatting sqref="F47">
    <cfRule type="top10" dxfId="5536" priority="16" rank="1"/>
  </conditionalFormatting>
  <conditionalFormatting sqref="G47">
    <cfRule type="top10" dxfId="5535" priority="17" rank="1"/>
  </conditionalFormatting>
  <conditionalFormatting sqref="H47">
    <cfRule type="top10" dxfId="5534" priority="18" rank="1"/>
  </conditionalFormatting>
  <conditionalFormatting sqref="I47">
    <cfRule type="top10" dxfId="5533" priority="19" rank="1"/>
  </conditionalFormatting>
  <conditionalFormatting sqref="J47">
    <cfRule type="top10" dxfId="5532" priority="20" rank="1"/>
  </conditionalFormatting>
  <conditionalFormatting sqref="E47">
    <cfRule type="top10" dxfId="5531" priority="21" rank="1"/>
  </conditionalFormatting>
  <conditionalFormatting sqref="E47:J47">
    <cfRule type="cellIs" dxfId="5530" priority="15" operator="equal">
      <formula>200</formula>
    </cfRule>
  </conditionalFormatting>
  <conditionalFormatting sqref="F48">
    <cfRule type="top10" dxfId="5529" priority="9" rank="1"/>
  </conditionalFormatting>
  <conditionalFormatting sqref="G48">
    <cfRule type="top10" dxfId="5528" priority="10" rank="1"/>
  </conditionalFormatting>
  <conditionalFormatting sqref="H48">
    <cfRule type="top10" dxfId="5527" priority="11" rank="1"/>
  </conditionalFormatting>
  <conditionalFormatting sqref="I48">
    <cfRule type="top10" dxfId="5526" priority="12" rank="1"/>
  </conditionalFormatting>
  <conditionalFormatting sqref="J48">
    <cfRule type="top10" dxfId="5525" priority="13" rank="1"/>
  </conditionalFormatting>
  <conditionalFormatting sqref="E48">
    <cfRule type="top10" dxfId="5524" priority="14" rank="1"/>
  </conditionalFormatting>
  <conditionalFormatting sqref="E48:J48">
    <cfRule type="cellIs" dxfId="5523" priority="8" operator="equal">
      <formula>200</formula>
    </cfRule>
  </conditionalFormatting>
  <conditionalFormatting sqref="F50">
    <cfRule type="top10" dxfId="5522" priority="2" rank="1"/>
  </conditionalFormatting>
  <conditionalFormatting sqref="G50">
    <cfRule type="top10" dxfId="5521" priority="3" rank="1"/>
  </conditionalFormatting>
  <conditionalFormatting sqref="H50">
    <cfRule type="top10" dxfId="5520" priority="4" rank="1"/>
  </conditionalFormatting>
  <conditionalFormatting sqref="I50">
    <cfRule type="top10" dxfId="5519" priority="5" rank="1"/>
  </conditionalFormatting>
  <conditionalFormatting sqref="J50">
    <cfRule type="top10" dxfId="5518" priority="6" rank="1"/>
  </conditionalFormatting>
  <conditionalFormatting sqref="E50">
    <cfRule type="top10" dxfId="5517" priority="7" rank="1"/>
  </conditionalFormatting>
  <conditionalFormatting sqref="E50:J50">
    <cfRule type="cellIs" dxfId="5516" priority="1" operator="equal">
      <formula>200</formula>
    </cfRule>
  </conditionalFormatting>
  <hyperlinks>
    <hyperlink ref="Q1" location="'Kentucky 2022'!A1" display="Back to Ranking" xr:uid="{7D5EF65E-3AD8-4CB2-93FD-70159F7758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865333-43BC-42E2-930C-58B13DF92A2E}">
          <x14:formula1>
            <xm:f>'C:\Users\abra2\Desktop\ABRA Files and More\AUTO BENCH REST ASSOCIATION FILE\ABRA 2019\Georgia\[Georgia Results 01 19 20.xlsm]DATA SHEET'!#REF!</xm:f>
          </x14:formula1>
          <xm:sqref>B1 B12 B58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1364-2BF6-4D1E-AB5A-95B8A91F1D02}">
  <sheetPr codeName="Sheet10"/>
  <dimension ref="A1:Q22"/>
  <sheetViews>
    <sheetView topLeftCell="A11" workbookViewId="0">
      <selection activeCell="A23" sqref="A23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39</v>
      </c>
      <c r="C2" s="12">
        <v>44657</v>
      </c>
      <c r="D2" s="13" t="s">
        <v>40</v>
      </c>
      <c r="E2" s="14">
        <v>0</v>
      </c>
      <c r="F2" s="14">
        <v>0</v>
      </c>
      <c r="G2" s="14">
        <v>199</v>
      </c>
      <c r="H2" s="14">
        <v>195</v>
      </c>
      <c r="I2" s="14"/>
      <c r="J2" s="14"/>
      <c r="K2" s="15">
        <v>4</v>
      </c>
      <c r="L2" s="15">
        <v>394</v>
      </c>
      <c r="M2" s="16">
        <v>98.5</v>
      </c>
      <c r="N2" s="17">
        <v>2</v>
      </c>
      <c r="O2" s="18">
        <v>100.5</v>
      </c>
    </row>
    <row r="3" spans="1:17" x14ac:dyDescent="0.3">
      <c r="A3" s="10" t="s">
        <v>27</v>
      </c>
      <c r="B3" s="11" t="s">
        <v>39</v>
      </c>
      <c r="C3" s="12">
        <v>44671</v>
      </c>
      <c r="D3" s="13" t="s">
        <v>40</v>
      </c>
      <c r="E3" s="14">
        <v>197</v>
      </c>
      <c r="F3" s="14">
        <v>196</v>
      </c>
      <c r="G3" s="14">
        <v>196</v>
      </c>
      <c r="H3" s="14">
        <v>198</v>
      </c>
      <c r="I3" s="14"/>
      <c r="J3" s="14"/>
      <c r="K3" s="15">
        <v>4</v>
      </c>
      <c r="L3" s="15">
        <v>787</v>
      </c>
      <c r="M3" s="16">
        <v>196.75</v>
      </c>
      <c r="N3" s="17">
        <v>5</v>
      </c>
      <c r="O3" s="18">
        <v>201.75</v>
      </c>
    </row>
    <row r="4" spans="1:17" x14ac:dyDescent="0.3">
      <c r="A4" s="30"/>
      <c r="B4" s="29"/>
      <c r="C4" s="31"/>
      <c r="D4" s="32"/>
      <c r="E4" s="33"/>
      <c r="F4" s="33"/>
      <c r="G4" s="33"/>
      <c r="H4" s="33"/>
      <c r="I4" s="33"/>
      <c r="J4" s="33"/>
      <c r="K4" s="34"/>
      <c r="L4" s="34"/>
      <c r="M4" s="35"/>
      <c r="N4" s="36"/>
      <c r="O4" s="37"/>
    </row>
    <row r="5" spans="1:17" x14ac:dyDescent="0.3">
      <c r="K5" s="8">
        <f>SUM(K2:K4)</f>
        <v>8</v>
      </c>
      <c r="L5" s="8">
        <f>SUM(L2:L4)</f>
        <v>1181</v>
      </c>
      <c r="M5" s="7">
        <f>SUM(L5/K5)</f>
        <v>147.625</v>
      </c>
      <c r="N5" s="8">
        <f>SUM(N2:N4)</f>
        <v>7</v>
      </c>
      <c r="O5" s="9">
        <f>SUM(M5+N5)</f>
        <v>154.625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50</v>
      </c>
      <c r="B12" s="11" t="s">
        <v>39</v>
      </c>
      <c r="C12" s="12">
        <v>44741</v>
      </c>
      <c r="D12" s="13" t="s">
        <v>40</v>
      </c>
      <c r="E12" s="14">
        <v>187.0001</v>
      </c>
      <c r="F12" s="14">
        <v>190</v>
      </c>
      <c r="G12" s="14">
        <v>189</v>
      </c>
      <c r="H12" s="14">
        <v>195</v>
      </c>
      <c r="I12" s="14"/>
      <c r="J12" s="14"/>
      <c r="K12" s="15">
        <v>4</v>
      </c>
      <c r="L12" s="15">
        <v>761.00009999999997</v>
      </c>
      <c r="M12" s="16">
        <v>190.25002499999999</v>
      </c>
      <c r="N12" s="17">
        <v>13</v>
      </c>
      <c r="O12" s="18">
        <v>203.25002499999999</v>
      </c>
    </row>
    <row r="13" spans="1:17" x14ac:dyDescent="0.3">
      <c r="A13" s="10" t="s">
        <v>50</v>
      </c>
      <c r="B13" s="11" t="s">
        <v>39</v>
      </c>
      <c r="C13" s="12">
        <v>44748</v>
      </c>
      <c r="D13" s="13" t="s">
        <v>40</v>
      </c>
      <c r="E13" s="14">
        <v>193</v>
      </c>
      <c r="F13" s="14">
        <v>193</v>
      </c>
      <c r="G13" s="14">
        <v>191</v>
      </c>
      <c r="H13" s="14">
        <v>189</v>
      </c>
      <c r="I13" s="14"/>
      <c r="J13" s="14"/>
      <c r="K13" s="15">
        <v>4</v>
      </c>
      <c r="L13" s="15">
        <v>766</v>
      </c>
      <c r="M13" s="16">
        <v>191.5</v>
      </c>
      <c r="N13" s="17">
        <v>11</v>
      </c>
      <c r="O13" s="18">
        <v>202.5</v>
      </c>
    </row>
    <row r="14" spans="1:17" x14ac:dyDescent="0.3">
      <c r="A14" s="10" t="s">
        <v>50</v>
      </c>
      <c r="B14" s="11" t="s">
        <v>39</v>
      </c>
      <c r="C14" s="12">
        <v>44762</v>
      </c>
      <c r="D14" s="13" t="s">
        <v>40</v>
      </c>
      <c r="E14" s="14">
        <v>189</v>
      </c>
      <c r="F14" s="14">
        <v>187</v>
      </c>
      <c r="G14" s="14">
        <v>191</v>
      </c>
      <c r="H14" s="14">
        <v>194</v>
      </c>
      <c r="I14" s="14"/>
      <c r="J14" s="14"/>
      <c r="K14" s="15">
        <v>4</v>
      </c>
      <c r="L14" s="15">
        <v>761</v>
      </c>
      <c r="M14" s="16">
        <v>190.25</v>
      </c>
      <c r="N14" s="17">
        <v>13</v>
      </c>
      <c r="O14" s="18">
        <v>203.25</v>
      </c>
    </row>
    <row r="15" spans="1:17" x14ac:dyDescent="0.3">
      <c r="A15" s="10" t="s">
        <v>50</v>
      </c>
      <c r="B15" s="11" t="s">
        <v>39</v>
      </c>
      <c r="C15" s="12">
        <v>44783</v>
      </c>
      <c r="D15" s="13" t="s">
        <v>40</v>
      </c>
      <c r="E15" s="14">
        <v>197</v>
      </c>
      <c r="F15" s="14">
        <v>191</v>
      </c>
      <c r="G15" s="14">
        <v>191</v>
      </c>
      <c r="H15" s="14">
        <v>194</v>
      </c>
      <c r="I15" s="14"/>
      <c r="J15" s="14"/>
      <c r="K15" s="15">
        <v>4</v>
      </c>
      <c r="L15" s="15">
        <v>773</v>
      </c>
      <c r="M15" s="16">
        <v>193.25</v>
      </c>
      <c r="N15" s="17">
        <v>4</v>
      </c>
      <c r="O15" s="18">
        <v>197.25</v>
      </c>
    </row>
    <row r="16" spans="1:17" x14ac:dyDescent="0.3">
      <c r="A16" s="10" t="s">
        <v>50</v>
      </c>
      <c r="B16" s="11" t="s">
        <v>39</v>
      </c>
      <c r="C16" s="12">
        <v>44793</v>
      </c>
      <c r="D16" s="13" t="s">
        <v>40</v>
      </c>
      <c r="E16" s="14">
        <v>194</v>
      </c>
      <c r="F16" s="14">
        <v>190</v>
      </c>
      <c r="G16" s="14">
        <v>192</v>
      </c>
      <c r="H16" s="14">
        <v>188</v>
      </c>
      <c r="I16" s="14">
        <v>191</v>
      </c>
      <c r="J16" s="14">
        <v>192</v>
      </c>
      <c r="K16" s="15">
        <v>6</v>
      </c>
      <c r="L16" s="15">
        <v>1147</v>
      </c>
      <c r="M16" s="16">
        <v>191.16666666666666</v>
      </c>
      <c r="N16" s="17">
        <v>6</v>
      </c>
      <c r="O16" s="18">
        <v>197.16666666666666</v>
      </c>
    </row>
    <row r="17" spans="1:15" x14ac:dyDescent="0.3">
      <c r="A17" s="10" t="s">
        <v>50</v>
      </c>
      <c r="B17" s="11" t="s">
        <v>39</v>
      </c>
      <c r="C17" s="12">
        <v>44804</v>
      </c>
      <c r="D17" s="13" t="s">
        <v>40</v>
      </c>
      <c r="E17" s="14">
        <v>191</v>
      </c>
      <c r="F17" s="14">
        <v>192</v>
      </c>
      <c r="G17" s="14">
        <v>192</v>
      </c>
      <c r="H17" s="14">
        <v>190</v>
      </c>
      <c r="I17" s="14"/>
      <c r="J17" s="14"/>
      <c r="K17" s="15">
        <v>4</v>
      </c>
      <c r="L17" s="15">
        <v>765</v>
      </c>
      <c r="M17" s="16">
        <v>191.25</v>
      </c>
      <c r="N17" s="17">
        <v>5</v>
      </c>
      <c r="O17" s="18">
        <v>196.25</v>
      </c>
    </row>
    <row r="18" spans="1:15" x14ac:dyDescent="0.3">
      <c r="A18" s="10" t="s">
        <v>50</v>
      </c>
      <c r="B18" s="11" t="s">
        <v>39</v>
      </c>
      <c r="C18" s="12">
        <v>44815</v>
      </c>
      <c r="D18" s="13" t="s">
        <v>56</v>
      </c>
      <c r="E18" s="14">
        <v>193</v>
      </c>
      <c r="F18" s="14">
        <v>185</v>
      </c>
      <c r="G18" s="14">
        <v>187</v>
      </c>
      <c r="H18" s="14">
        <v>189</v>
      </c>
      <c r="I18" s="14">
        <v>191</v>
      </c>
      <c r="J18" s="14">
        <v>187</v>
      </c>
      <c r="K18" s="15">
        <v>6</v>
      </c>
      <c r="L18" s="15">
        <v>1132</v>
      </c>
      <c r="M18" s="16">
        <v>188.66666666666666</v>
      </c>
      <c r="N18" s="17">
        <v>8</v>
      </c>
      <c r="O18" s="18">
        <v>196.66666666666666</v>
      </c>
    </row>
    <row r="19" spans="1:15" x14ac:dyDescent="0.3">
      <c r="A19" s="10" t="s">
        <v>50</v>
      </c>
      <c r="B19" s="60" t="s">
        <v>39</v>
      </c>
      <c r="C19" s="12">
        <v>44839</v>
      </c>
      <c r="D19" s="13" t="s">
        <v>40</v>
      </c>
      <c r="E19" s="14">
        <v>191</v>
      </c>
      <c r="F19" s="14">
        <v>193</v>
      </c>
      <c r="G19" s="14">
        <v>193</v>
      </c>
      <c r="H19" s="14">
        <v>194</v>
      </c>
      <c r="I19" s="14"/>
      <c r="J19" s="14"/>
      <c r="K19" s="15">
        <v>4</v>
      </c>
      <c r="L19" s="15">
        <v>771</v>
      </c>
      <c r="M19" s="16">
        <v>192.75</v>
      </c>
      <c r="N19" s="17">
        <v>11</v>
      </c>
      <c r="O19" s="18">
        <v>203.75</v>
      </c>
    </row>
    <row r="20" spans="1:15" x14ac:dyDescent="0.3">
      <c r="A20" s="10" t="s">
        <v>21</v>
      </c>
      <c r="B20" s="11" t="s">
        <v>39</v>
      </c>
      <c r="C20" s="12">
        <v>44867</v>
      </c>
      <c r="D20" s="13" t="s">
        <v>40</v>
      </c>
      <c r="E20" s="14">
        <v>166</v>
      </c>
      <c r="F20" s="14">
        <v>187</v>
      </c>
      <c r="G20" s="14">
        <v>187</v>
      </c>
      <c r="H20" s="14">
        <v>189</v>
      </c>
      <c r="I20" s="14"/>
      <c r="J20" s="14"/>
      <c r="K20" s="15">
        <v>4</v>
      </c>
      <c r="L20" s="15">
        <v>729</v>
      </c>
      <c r="M20" s="16">
        <v>182.25</v>
      </c>
      <c r="N20" s="17">
        <v>3</v>
      </c>
      <c r="O20" s="18">
        <v>185.25</v>
      </c>
    </row>
    <row r="21" spans="1:15" x14ac:dyDescent="0.3">
      <c r="A21" s="30"/>
      <c r="B21" s="29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5"/>
      <c r="N21" s="36"/>
      <c r="O21" s="37"/>
    </row>
    <row r="22" spans="1:15" x14ac:dyDescent="0.3">
      <c r="K22" s="8">
        <f>SUM(K12:K21)</f>
        <v>40</v>
      </c>
      <c r="L22" s="8">
        <f>SUM(L12:L21)</f>
        <v>7605.0001000000002</v>
      </c>
      <c r="M22" s="7">
        <f>SUM(L22/K22)</f>
        <v>190.12500249999999</v>
      </c>
      <c r="N22" s="8">
        <f>SUM(N12:N21)</f>
        <v>74</v>
      </c>
      <c r="O22" s="9">
        <f>SUM(M22+N22)</f>
        <v>264.12500249999999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 I4:J4 B4:C4 I21:J21 B21:C21" name="Range1_8"/>
    <protectedRange algorithmName="SHA-512" hashValue="ON39YdpmFHfN9f47KpiRvqrKx0V9+erV1CNkpWzYhW/Qyc6aT8rEyCrvauWSYGZK2ia3o7vd3akF07acHAFpOA==" saltValue="yVW9XmDwTqEnmpSGai0KYg==" spinCount="100000" sqref="D2 D4 D21" name="Range1_1_4_2"/>
    <protectedRange algorithmName="SHA-512" hashValue="ON39YdpmFHfN9f47KpiRvqrKx0V9+erV1CNkpWzYhW/Qyc6aT8rEyCrvauWSYGZK2ia3o7vd3akF07acHAFpOA==" saltValue="yVW9XmDwTqEnmpSGai0KYg==" spinCount="100000" sqref="E2:H2 E4:H4 E21:H21" name="Range1_3_2_1"/>
    <protectedRange algorithmName="SHA-512" hashValue="ON39YdpmFHfN9f47KpiRvqrKx0V9+erV1CNkpWzYhW/Qyc6aT8rEyCrvauWSYGZK2ia3o7vd3akF07acHAFpOA==" saltValue="yVW9XmDwTqEnmpSGai0KYg==" spinCount="100000" sqref="I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13:C13 E13:J13" name="Range1_9_1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B14:C14 E14:J14" name="Range1_13_1"/>
    <protectedRange algorithmName="SHA-512" hashValue="ON39YdpmFHfN9f47KpiRvqrKx0V9+erV1CNkpWzYhW/Qyc6aT8rEyCrvauWSYGZK2ia3o7vd3akF07acHAFpOA==" saltValue="yVW9XmDwTqEnmpSGai0KYg==" spinCount="100000" sqref="D14" name="Range1_1_43"/>
    <protectedRange algorithmName="SHA-512" hashValue="ON39YdpmFHfN9f47KpiRvqrKx0V9+erV1CNkpWzYhW/Qyc6aT8rEyCrvauWSYGZK2ia3o7vd3akF07acHAFpOA==" saltValue="yVW9XmDwTqEnmpSGai0KYg==" spinCount="100000" sqref="E15:J15 B15:C15" name="Range1_7_2"/>
    <protectedRange algorithmName="SHA-512" hashValue="ON39YdpmFHfN9f47KpiRvqrKx0V9+erV1CNkpWzYhW/Qyc6aT8rEyCrvauWSYGZK2ia3o7vd3akF07acHAFpOA==" saltValue="yVW9XmDwTqEnmpSGai0KYg==" spinCount="100000" sqref="D15" name="Range1_1_10_1"/>
    <protectedRange algorithmName="SHA-512" hashValue="ON39YdpmFHfN9f47KpiRvqrKx0V9+erV1CNkpWzYhW/Qyc6aT8rEyCrvauWSYGZK2ia3o7vd3akF07acHAFpOA==" saltValue="yVW9XmDwTqEnmpSGai0KYg==" spinCount="100000" sqref="B16:C16 E16:J16" name="Range1_8_1"/>
    <protectedRange algorithmName="SHA-512" hashValue="ON39YdpmFHfN9f47KpiRvqrKx0V9+erV1CNkpWzYhW/Qyc6aT8rEyCrvauWSYGZK2ia3o7vd3akF07acHAFpOA==" saltValue="yVW9XmDwTqEnmpSGai0KYg==" spinCount="100000" sqref="D16" name="Range1_1_6"/>
    <protectedRange algorithmName="SHA-512" hashValue="ON39YdpmFHfN9f47KpiRvqrKx0V9+erV1CNkpWzYhW/Qyc6aT8rEyCrvauWSYGZK2ia3o7vd3akF07acHAFpOA==" saltValue="yVW9XmDwTqEnmpSGai0KYg==" spinCount="100000" sqref="B17:C17 E17:J17" name="Range1_17_2"/>
    <protectedRange algorithmName="SHA-512" hashValue="ON39YdpmFHfN9f47KpiRvqrKx0V9+erV1CNkpWzYhW/Qyc6aT8rEyCrvauWSYGZK2ia3o7vd3akF07acHAFpOA==" saltValue="yVW9XmDwTqEnmpSGai0KYg==" spinCount="100000" sqref="D17" name="Range1_1_7_6"/>
    <protectedRange algorithmName="SHA-512" hashValue="ON39YdpmFHfN9f47KpiRvqrKx0V9+erV1CNkpWzYhW/Qyc6aT8rEyCrvauWSYGZK2ia3o7vd3akF07acHAFpOA==" saltValue="yVW9XmDwTqEnmpSGai0KYg==" spinCount="100000" sqref="I18:J18 B18:C18" name="Range1_22"/>
    <protectedRange algorithmName="SHA-512" hashValue="ON39YdpmFHfN9f47KpiRvqrKx0V9+erV1CNkpWzYhW/Qyc6aT8rEyCrvauWSYGZK2ia3o7vd3akF07acHAFpOA==" saltValue="yVW9XmDwTqEnmpSGai0KYg==" spinCount="100000" sqref="D18" name="Range1_1_16"/>
    <protectedRange algorithmName="SHA-512" hashValue="ON39YdpmFHfN9f47KpiRvqrKx0V9+erV1CNkpWzYhW/Qyc6aT8rEyCrvauWSYGZK2ia3o7vd3akF07acHAFpOA==" saltValue="yVW9XmDwTqEnmpSGai0KYg==" spinCount="100000" sqref="E18:H18" name="Range1_3_4"/>
    <protectedRange sqref="B19:C19 E19:J19" name="Range1_10_6"/>
    <protectedRange sqref="D19" name="Range1_1_10_3"/>
    <protectedRange algorithmName="SHA-512" hashValue="ON39YdpmFHfN9f47KpiRvqrKx0V9+erV1CNkpWzYhW/Qyc6aT8rEyCrvauWSYGZK2ia3o7vd3akF07acHAFpOA==" saltValue="yVW9XmDwTqEnmpSGai0KYg==" spinCount="100000" sqref="B20:C20 E20:J20" name="Range1_13_3"/>
    <protectedRange algorithmName="SHA-512" hashValue="ON39YdpmFHfN9f47KpiRvqrKx0V9+erV1CNkpWzYhW/Qyc6aT8rEyCrvauWSYGZK2ia3o7vd3akF07acHAFpOA==" saltValue="yVW9XmDwTqEnmpSGai0KYg==" spinCount="100000" sqref="D20" name="Range1_1_7_9"/>
  </protectedRanges>
  <conditionalFormatting sqref="E2:J2 E4:J4">
    <cfRule type="cellIs" dxfId="5515" priority="89" operator="greaterThanOrEqual">
      <formula>200</formula>
    </cfRule>
  </conditionalFormatting>
  <conditionalFormatting sqref="F2 F4">
    <cfRule type="top10" dxfId="5514" priority="113" rank="1"/>
  </conditionalFormatting>
  <conditionalFormatting sqref="I2 I4">
    <cfRule type="top10" dxfId="5513" priority="115" rank="1"/>
    <cfRule type="top10" dxfId="5512" priority="116" rank="1"/>
  </conditionalFormatting>
  <conditionalFormatting sqref="E2 E4">
    <cfRule type="top10" dxfId="5511" priority="119" rank="1"/>
  </conditionalFormatting>
  <conditionalFormatting sqref="G2 G4">
    <cfRule type="top10" dxfId="5510" priority="121" rank="1"/>
  </conditionalFormatting>
  <conditionalFormatting sqref="H2 H4">
    <cfRule type="top10" dxfId="5509" priority="123" rank="1"/>
  </conditionalFormatting>
  <conditionalFormatting sqref="J2 J4">
    <cfRule type="top10" dxfId="5508" priority="125" rank="1"/>
  </conditionalFormatting>
  <conditionalFormatting sqref="F3">
    <cfRule type="top10" dxfId="5507" priority="86" rank="1"/>
  </conditionalFormatting>
  <conditionalFormatting sqref="I3">
    <cfRule type="top10" dxfId="5506" priority="83" rank="1"/>
    <cfRule type="top10" dxfId="5505" priority="88" rank="1"/>
  </conditionalFormatting>
  <conditionalFormatting sqref="E3">
    <cfRule type="top10" dxfId="5504" priority="87" rank="1"/>
  </conditionalFormatting>
  <conditionalFormatting sqref="G3">
    <cfRule type="top10" dxfId="5503" priority="85" rank="1"/>
  </conditionalFormatting>
  <conditionalFormatting sqref="H3">
    <cfRule type="top10" dxfId="5502" priority="84" rank="1"/>
  </conditionalFormatting>
  <conditionalFormatting sqref="J3">
    <cfRule type="top10" dxfId="5501" priority="82" rank="1"/>
  </conditionalFormatting>
  <conditionalFormatting sqref="E3:J3">
    <cfRule type="cellIs" dxfId="5500" priority="81" operator="greaterThanOrEqual">
      <formula>200</formula>
    </cfRule>
  </conditionalFormatting>
  <conditionalFormatting sqref="E21:J21">
    <cfRule type="cellIs" dxfId="5499" priority="73" operator="greaterThanOrEqual">
      <formula>200</formula>
    </cfRule>
  </conditionalFormatting>
  <conditionalFormatting sqref="F21">
    <cfRule type="top10" dxfId="5498" priority="74" rank="1"/>
  </conditionalFormatting>
  <conditionalFormatting sqref="I21">
    <cfRule type="top10" dxfId="5497" priority="75" rank="1"/>
    <cfRule type="top10" dxfId="5496" priority="76" rank="1"/>
  </conditionalFormatting>
  <conditionalFormatting sqref="E21">
    <cfRule type="top10" dxfId="5495" priority="77" rank="1"/>
  </conditionalFormatting>
  <conditionalFormatting sqref="G21">
    <cfRule type="top10" dxfId="5494" priority="78" rank="1"/>
  </conditionalFormatting>
  <conditionalFormatting sqref="H21">
    <cfRule type="top10" dxfId="5493" priority="79" rank="1"/>
  </conditionalFormatting>
  <conditionalFormatting sqref="J21">
    <cfRule type="top10" dxfId="5492" priority="80" rank="1"/>
  </conditionalFormatting>
  <conditionalFormatting sqref="E12:J12">
    <cfRule type="cellIs" dxfId="5491" priority="64" operator="equal">
      <formula>200</formula>
    </cfRule>
  </conditionalFormatting>
  <conditionalFormatting sqref="F12">
    <cfRule type="top10" dxfId="5490" priority="58" rank="1"/>
  </conditionalFormatting>
  <conditionalFormatting sqref="G12">
    <cfRule type="top10" dxfId="5489" priority="59" rank="1"/>
  </conditionalFormatting>
  <conditionalFormatting sqref="H12">
    <cfRule type="top10" dxfId="5488" priority="60" rank="1"/>
  </conditionalFormatting>
  <conditionalFormatting sqref="I12">
    <cfRule type="top10" dxfId="5487" priority="61" rank="1"/>
  </conditionalFormatting>
  <conditionalFormatting sqref="J12">
    <cfRule type="top10" dxfId="5486" priority="62" rank="1"/>
  </conditionalFormatting>
  <conditionalFormatting sqref="E12">
    <cfRule type="top10" dxfId="5485" priority="63" rank="1"/>
  </conditionalFormatting>
  <conditionalFormatting sqref="E13:J13">
    <cfRule type="cellIs" dxfId="5484" priority="57" operator="equal">
      <formula>200</formula>
    </cfRule>
  </conditionalFormatting>
  <conditionalFormatting sqref="F13">
    <cfRule type="top10" dxfId="5483" priority="51" rank="1"/>
  </conditionalFormatting>
  <conditionalFormatting sqref="G13">
    <cfRule type="top10" dxfId="5482" priority="52" rank="1"/>
  </conditionalFormatting>
  <conditionalFormatting sqref="H13">
    <cfRule type="top10" dxfId="5481" priority="53" rank="1"/>
  </conditionalFormatting>
  <conditionalFormatting sqref="I13">
    <cfRule type="top10" dxfId="5480" priority="54" rank="1"/>
  </conditionalFormatting>
  <conditionalFormatting sqref="J13">
    <cfRule type="top10" dxfId="5479" priority="55" rank="1"/>
  </conditionalFormatting>
  <conditionalFormatting sqref="E13">
    <cfRule type="top10" dxfId="5478" priority="56" rank="1"/>
  </conditionalFormatting>
  <conditionalFormatting sqref="E14:J14">
    <cfRule type="cellIs" dxfId="5477" priority="50" operator="equal">
      <formula>200</formula>
    </cfRule>
  </conditionalFormatting>
  <conditionalFormatting sqref="F14">
    <cfRule type="top10" dxfId="5476" priority="44" rank="1"/>
  </conditionalFormatting>
  <conditionalFormatting sqref="G14">
    <cfRule type="top10" dxfId="5475" priority="45" rank="1"/>
  </conditionalFormatting>
  <conditionalFormatting sqref="H14">
    <cfRule type="top10" dxfId="5474" priority="46" rank="1"/>
  </conditionalFormatting>
  <conditionalFormatting sqref="I14">
    <cfRule type="top10" dxfId="5473" priority="47" rank="1"/>
  </conditionalFormatting>
  <conditionalFormatting sqref="J14">
    <cfRule type="top10" dxfId="5472" priority="48" rank="1"/>
  </conditionalFormatting>
  <conditionalFormatting sqref="E14">
    <cfRule type="top10" dxfId="5471" priority="49" rank="1"/>
  </conditionalFormatting>
  <conditionalFormatting sqref="E15:J15">
    <cfRule type="cellIs" dxfId="5470" priority="43" operator="equal">
      <formula>200</formula>
    </cfRule>
  </conditionalFormatting>
  <conditionalFormatting sqref="F15">
    <cfRule type="top10" dxfId="5469" priority="37" rank="1"/>
  </conditionalFormatting>
  <conditionalFormatting sqref="G15">
    <cfRule type="top10" dxfId="5468" priority="38" rank="1"/>
  </conditionalFormatting>
  <conditionalFormatting sqref="H15">
    <cfRule type="top10" dxfId="5467" priority="39" rank="1"/>
  </conditionalFormatting>
  <conditionalFormatting sqref="I15">
    <cfRule type="top10" dxfId="5466" priority="40" rank="1"/>
  </conditionalFormatting>
  <conditionalFormatting sqref="J15">
    <cfRule type="top10" dxfId="5465" priority="41" rank="1"/>
  </conditionalFormatting>
  <conditionalFormatting sqref="E15">
    <cfRule type="top10" dxfId="5464" priority="42" rank="1"/>
  </conditionalFormatting>
  <conditionalFormatting sqref="E16:J16">
    <cfRule type="cellIs" dxfId="5463" priority="36" operator="equal">
      <formula>200</formula>
    </cfRule>
  </conditionalFormatting>
  <conditionalFormatting sqref="F16">
    <cfRule type="top10" dxfId="5462" priority="30" rank="1"/>
  </conditionalFormatting>
  <conditionalFormatting sqref="G16">
    <cfRule type="top10" dxfId="5461" priority="31" rank="1"/>
  </conditionalFormatting>
  <conditionalFormatting sqref="H16">
    <cfRule type="top10" dxfId="5460" priority="32" rank="1"/>
  </conditionalFormatting>
  <conditionalFormatting sqref="I16">
    <cfRule type="top10" dxfId="5459" priority="33" rank="1"/>
  </conditionalFormatting>
  <conditionalFormatting sqref="J16">
    <cfRule type="top10" dxfId="5458" priority="34" rank="1"/>
  </conditionalFormatting>
  <conditionalFormatting sqref="E16">
    <cfRule type="top10" dxfId="5457" priority="35" rank="1"/>
  </conditionalFormatting>
  <conditionalFormatting sqref="F17">
    <cfRule type="top10" dxfId="5456" priority="24" rank="1"/>
  </conditionalFormatting>
  <conditionalFormatting sqref="G17">
    <cfRule type="top10" dxfId="5455" priority="25" rank="1"/>
  </conditionalFormatting>
  <conditionalFormatting sqref="H17">
    <cfRule type="top10" dxfId="5454" priority="26" rank="1"/>
  </conditionalFormatting>
  <conditionalFormatting sqref="I17">
    <cfRule type="top10" dxfId="5453" priority="27" rank="1"/>
  </conditionalFormatting>
  <conditionalFormatting sqref="J17">
    <cfRule type="top10" dxfId="5452" priority="28" rank="1"/>
  </conditionalFormatting>
  <conditionalFormatting sqref="E17">
    <cfRule type="top10" dxfId="5451" priority="29" rank="1"/>
  </conditionalFormatting>
  <conditionalFormatting sqref="E17:J17">
    <cfRule type="cellIs" dxfId="5450" priority="23" operator="equal">
      <formula>200</formula>
    </cfRule>
  </conditionalFormatting>
  <conditionalFormatting sqref="E18:J18">
    <cfRule type="cellIs" dxfId="5449" priority="15" operator="greaterThanOrEqual">
      <formula>200</formula>
    </cfRule>
  </conditionalFormatting>
  <conditionalFormatting sqref="F18">
    <cfRule type="top10" dxfId="5448" priority="16" rank="1"/>
  </conditionalFormatting>
  <conditionalFormatting sqref="I18">
    <cfRule type="top10" dxfId="5447" priority="17" rank="1"/>
    <cfRule type="top10" dxfId="5446" priority="18" rank="1"/>
  </conditionalFormatting>
  <conditionalFormatting sqref="E18">
    <cfRule type="top10" dxfId="5445" priority="19" rank="1"/>
  </conditionalFormatting>
  <conditionalFormatting sqref="G18">
    <cfRule type="top10" dxfId="5444" priority="20" rank="1"/>
  </conditionalFormatting>
  <conditionalFormatting sqref="H18">
    <cfRule type="top10" dxfId="5443" priority="21" rank="1"/>
  </conditionalFormatting>
  <conditionalFormatting sqref="J18">
    <cfRule type="top10" dxfId="5442" priority="22" rank="1"/>
  </conditionalFormatting>
  <conditionalFormatting sqref="E19:J19">
    <cfRule type="cellIs" dxfId="5441" priority="14" operator="equal">
      <formula>200</formula>
    </cfRule>
  </conditionalFormatting>
  <conditionalFormatting sqref="F19">
    <cfRule type="top10" dxfId="5440" priority="8" rank="1"/>
  </conditionalFormatting>
  <conditionalFormatting sqref="G19">
    <cfRule type="top10" dxfId="5439" priority="9" rank="1"/>
  </conditionalFormatting>
  <conditionalFormatting sqref="H19">
    <cfRule type="top10" dxfId="5438" priority="10" rank="1"/>
  </conditionalFormatting>
  <conditionalFormatting sqref="I19">
    <cfRule type="top10" dxfId="5437" priority="11" rank="1"/>
  </conditionalFormatting>
  <conditionalFormatting sqref="J19">
    <cfRule type="top10" dxfId="5436" priority="12" rank="1"/>
  </conditionalFormatting>
  <conditionalFormatting sqref="E19">
    <cfRule type="top10" dxfId="5435" priority="13" rank="1"/>
  </conditionalFormatting>
  <conditionalFormatting sqref="I20">
    <cfRule type="top10" dxfId="5434" priority="2" rank="1"/>
  </conditionalFormatting>
  <conditionalFormatting sqref="H20">
    <cfRule type="top10" dxfId="5433" priority="3" rank="1"/>
  </conditionalFormatting>
  <conditionalFormatting sqref="G20">
    <cfRule type="top10" dxfId="5432" priority="4" rank="1"/>
  </conditionalFormatting>
  <conditionalFormatting sqref="F20">
    <cfRule type="top10" dxfId="5431" priority="5" rank="1"/>
  </conditionalFormatting>
  <conditionalFormatting sqref="E20">
    <cfRule type="top10" dxfId="5430" priority="6" rank="1"/>
  </conditionalFormatting>
  <conditionalFormatting sqref="J20">
    <cfRule type="top10" dxfId="5429" priority="7" rank="1"/>
  </conditionalFormatting>
  <conditionalFormatting sqref="E20:J20">
    <cfRule type="cellIs" dxfId="5428" priority="1" operator="equal">
      <formula>200</formula>
    </cfRule>
  </conditionalFormatting>
  <hyperlinks>
    <hyperlink ref="Q1" location="'Kentucky 2022'!A1" display="Back to Ranking" xr:uid="{F0A29C00-AB76-4C89-9DE8-8B4FA485D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6AF1CF-7DB2-44E4-8AAC-F966C56B13AE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BF2C0-D90F-4E29-ACC9-D968158F9D3A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60" t="s">
        <v>129</v>
      </c>
      <c r="C2" s="12">
        <v>44793</v>
      </c>
      <c r="D2" s="13" t="s">
        <v>40</v>
      </c>
      <c r="E2" s="14">
        <v>193</v>
      </c>
      <c r="F2" s="14">
        <v>192</v>
      </c>
      <c r="G2" s="14">
        <v>196</v>
      </c>
      <c r="H2" s="14">
        <v>195</v>
      </c>
      <c r="I2" s="14">
        <v>193</v>
      </c>
      <c r="J2" s="14">
        <v>189</v>
      </c>
      <c r="K2" s="15">
        <v>6</v>
      </c>
      <c r="L2" s="15">
        <v>1158</v>
      </c>
      <c r="M2" s="16">
        <v>193</v>
      </c>
      <c r="N2" s="17">
        <v>26</v>
      </c>
      <c r="O2" s="18">
        <v>219</v>
      </c>
    </row>
    <row r="3" spans="1:17" x14ac:dyDescent="0.3">
      <c r="A3" s="10" t="s">
        <v>55</v>
      </c>
      <c r="B3" s="11" t="s">
        <v>129</v>
      </c>
      <c r="C3" s="12">
        <v>44874</v>
      </c>
      <c r="D3" s="13" t="s">
        <v>40</v>
      </c>
      <c r="E3" s="14">
        <v>192</v>
      </c>
      <c r="F3" s="14">
        <v>193</v>
      </c>
      <c r="G3" s="14">
        <v>186</v>
      </c>
      <c r="H3" s="14">
        <v>186</v>
      </c>
      <c r="I3" s="14"/>
      <c r="J3" s="14"/>
      <c r="K3" s="15">
        <v>4</v>
      </c>
      <c r="L3" s="15">
        <v>757</v>
      </c>
      <c r="M3" s="16">
        <v>189.25</v>
      </c>
      <c r="N3" s="17">
        <v>9</v>
      </c>
      <c r="O3" s="18">
        <v>198.25</v>
      </c>
    </row>
    <row r="5" spans="1:17" x14ac:dyDescent="0.3">
      <c r="K5" s="8">
        <f>SUM(K2:K4)</f>
        <v>10</v>
      </c>
      <c r="L5" s="8">
        <f>SUM(L2:L4)</f>
        <v>1915</v>
      </c>
      <c r="M5" s="7">
        <f>SUM(L5/K5)</f>
        <v>191.5</v>
      </c>
      <c r="N5" s="8">
        <f>SUM(N2:N4)</f>
        <v>35</v>
      </c>
      <c r="O5" s="9">
        <f>SUM(M5+N5)</f>
        <v>226.5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21"/>
    <protectedRange algorithmName="SHA-512" hashValue="ON39YdpmFHfN9f47KpiRvqrKx0V9+erV1CNkpWzYhW/Qyc6aT8rEyCrvauWSYGZK2ia3o7vd3akF07acHAFpOA==" saltValue="yVW9XmDwTqEnmpSGai0KYg==" spinCount="100000" sqref="D3" name="Range1_1_19"/>
  </protectedRanges>
  <conditionalFormatting sqref="F2">
    <cfRule type="top10" dxfId="5427" priority="9" rank="1"/>
  </conditionalFormatting>
  <conditionalFormatting sqref="G2">
    <cfRule type="top10" dxfId="5426" priority="10" rank="1"/>
  </conditionalFormatting>
  <conditionalFormatting sqref="H2">
    <cfRule type="top10" dxfId="5425" priority="11" rank="1"/>
  </conditionalFormatting>
  <conditionalFormatting sqref="I2">
    <cfRule type="top10" dxfId="5424" priority="12" rank="1"/>
  </conditionalFormatting>
  <conditionalFormatting sqref="J2">
    <cfRule type="top10" dxfId="5423" priority="13" rank="1"/>
  </conditionalFormatting>
  <conditionalFormatting sqref="E2">
    <cfRule type="top10" dxfId="5422" priority="14" rank="1"/>
  </conditionalFormatting>
  <conditionalFormatting sqref="E2:J2">
    <cfRule type="cellIs" dxfId="5421" priority="8" operator="equal">
      <formula>200</formula>
    </cfRule>
  </conditionalFormatting>
  <conditionalFormatting sqref="F3">
    <cfRule type="top10" dxfId="5420" priority="2" rank="1"/>
  </conditionalFormatting>
  <conditionalFormatting sqref="G3">
    <cfRule type="top10" dxfId="5419" priority="3" rank="1"/>
  </conditionalFormatting>
  <conditionalFormatting sqref="H3">
    <cfRule type="top10" dxfId="5418" priority="4" rank="1"/>
  </conditionalFormatting>
  <conditionalFormatting sqref="I3">
    <cfRule type="top10" dxfId="5417" priority="5" rank="1"/>
  </conditionalFormatting>
  <conditionalFormatting sqref="J3">
    <cfRule type="top10" dxfId="5416" priority="6" rank="1"/>
  </conditionalFormatting>
  <conditionalFormatting sqref="E3">
    <cfRule type="top10" dxfId="5415" priority="7" rank="1"/>
  </conditionalFormatting>
  <conditionalFormatting sqref="E3:J3">
    <cfRule type="cellIs" dxfId="5414" priority="1" operator="equal">
      <formula>200</formula>
    </cfRule>
  </conditionalFormatting>
  <hyperlinks>
    <hyperlink ref="Q1" location="'Kentucky 2022'!A1" display="Back to Ranking" xr:uid="{21474162-34AB-49B7-87B4-47B8BE59B8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100B99-3F5D-4F68-BFA4-935F96EC8A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DCA3-F678-47B9-B6AC-3FABB4F81008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97</v>
      </c>
      <c r="C2" s="12">
        <v>44720</v>
      </c>
      <c r="D2" s="13" t="s">
        <v>40</v>
      </c>
      <c r="E2" s="14">
        <v>198</v>
      </c>
      <c r="F2" s="14">
        <v>197</v>
      </c>
      <c r="G2" s="14">
        <v>198</v>
      </c>
      <c r="H2" s="14">
        <v>195</v>
      </c>
      <c r="I2" s="14"/>
      <c r="J2" s="14"/>
      <c r="K2" s="15">
        <v>4</v>
      </c>
      <c r="L2" s="15">
        <v>788</v>
      </c>
      <c r="M2" s="16">
        <v>197</v>
      </c>
      <c r="N2" s="17">
        <v>2</v>
      </c>
      <c r="O2" s="18">
        <v>199</v>
      </c>
    </row>
    <row r="4" spans="1:17" x14ac:dyDescent="0.3">
      <c r="K4" s="8">
        <f>SUM(K2:K3)</f>
        <v>4</v>
      </c>
      <c r="L4" s="8">
        <f>SUM(L2:L3)</f>
        <v>788</v>
      </c>
      <c r="M4" s="7">
        <f>SUM(L4/K4)</f>
        <v>197</v>
      </c>
      <c r="N4" s="8">
        <f>SUM(N2:N3)</f>
        <v>2</v>
      </c>
      <c r="O4" s="9">
        <f>SUM(M4+N4)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4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H2" name="Range1_3_22_1"/>
  </protectedRanges>
  <conditionalFormatting sqref="F2">
    <cfRule type="top10" dxfId="5413" priority="6" rank="1"/>
  </conditionalFormatting>
  <conditionalFormatting sqref="I2">
    <cfRule type="top10" dxfId="5412" priority="3" rank="1"/>
    <cfRule type="top10" dxfId="5411" priority="8" rank="1"/>
  </conditionalFormatting>
  <conditionalFormatting sqref="E2">
    <cfRule type="top10" dxfId="5410" priority="7" rank="1"/>
  </conditionalFormatting>
  <conditionalFormatting sqref="G2">
    <cfRule type="top10" dxfId="5409" priority="5" rank="1"/>
  </conditionalFormatting>
  <conditionalFormatting sqref="H2">
    <cfRule type="top10" dxfId="5408" priority="4" rank="1"/>
  </conditionalFormatting>
  <conditionalFormatting sqref="J2">
    <cfRule type="top10" dxfId="5407" priority="2" rank="1"/>
  </conditionalFormatting>
  <conditionalFormatting sqref="E2:J2">
    <cfRule type="cellIs" dxfId="5406" priority="1" operator="greaterThanOrEqual">
      <formula>200</formula>
    </cfRule>
  </conditionalFormatting>
  <hyperlinks>
    <hyperlink ref="Q1" location="'Kentucky 2022'!A1" display="Back to Ranking" xr:uid="{FCB956CB-9E3D-4723-9CF9-2680BCEC13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BB68CA-D03A-4DD7-B835-F8F6483885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7A91-7EC7-4E16-95C3-A844437F6AFF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89</v>
      </c>
      <c r="C2" s="12">
        <v>44713</v>
      </c>
      <c r="D2" s="13" t="s">
        <v>40</v>
      </c>
      <c r="E2" s="14">
        <v>187</v>
      </c>
      <c r="F2" s="14">
        <v>180</v>
      </c>
      <c r="G2" s="14">
        <v>194</v>
      </c>
      <c r="H2" s="14">
        <v>195</v>
      </c>
      <c r="I2" s="14"/>
      <c r="J2" s="14"/>
      <c r="K2" s="15">
        <v>4</v>
      </c>
      <c r="L2" s="15">
        <v>756</v>
      </c>
      <c r="M2" s="16">
        <v>189</v>
      </c>
      <c r="N2" s="17">
        <v>2</v>
      </c>
      <c r="O2" s="18">
        <v>191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2</v>
      </c>
      <c r="O4" s="9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5"/>
    <protectedRange algorithmName="SHA-512" hashValue="ON39YdpmFHfN9f47KpiRvqrKx0V9+erV1CNkpWzYhW/Qyc6aT8rEyCrvauWSYGZK2ia3o7vd3akF07acHAFpOA==" saltValue="yVW9XmDwTqEnmpSGai0KYg==" spinCount="100000" sqref="D2" name="Range1_1_45"/>
    <protectedRange algorithmName="SHA-512" hashValue="ON39YdpmFHfN9f47KpiRvqrKx0V9+erV1CNkpWzYhW/Qyc6aT8rEyCrvauWSYGZK2ia3o7vd3akF07acHAFpOA==" saltValue="yVW9XmDwTqEnmpSGai0KYg==" spinCount="100000" sqref="E2:H2" name="Range1_3_20"/>
  </protectedRanges>
  <conditionalFormatting sqref="F2">
    <cfRule type="top10" dxfId="5405" priority="6" rank="1"/>
  </conditionalFormatting>
  <conditionalFormatting sqref="I2">
    <cfRule type="top10" dxfId="5404" priority="3" rank="1"/>
    <cfRule type="top10" dxfId="5403" priority="8" rank="1"/>
  </conditionalFormatting>
  <conditionalFormatting sqref="E2">
    <cfRule type="top10" dxfId="5402" priority="7" rank="1"/>
  </conditionalFormatting>
  <conditionalFormatting sqref="G2">
    <cfRule type="top10" dxfId="5401" priority="5" rank="1"/>
  </conditionalFormatting>
  <conditionalFormatting sqref="H2">
    <cfRule type="top10" dxfId="5400" priority="4" rank="1"/>
  </conditionalFormatting>
  <conditionalFormatting sqref="J2">
    <cfRule type="top10" dxfId="5399" priority="2" rank="1"/>
  </conditionalFormatting>
  <conditionalFormatting sqref="E2:J2">
    <cfRule type="cellIs" dxfId="5398" priority="1" operator="greaterThanOrEqual">
      <formula>200</formula>
    </cfRule>
  </conditionalFormatting>
  <hyperlinks>
    <hyperlink ref="Q1" location="'Kentucky 2022'!A1" display="Back to Ranking" xr:uid="{61C8818B-FB61-48A0-849F-819E32BE52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A9E5EA-7207-43F8-96DA-779D513B3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85E6-E211-4C2E-957A-966F26998958}">
  <dimension ref="A1:Q4"/>
  <sheetViews>
    <sheetView workbookViewId="0">
      <selection activeCell="C9" sqref="C9:C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139</v>
      </c>
      <c r="C2" s="12">
        <v>44863</v>
      </c>
      <c r="D2" s="13" t="s">
        <v>100</v>
      </c>
      <c r="E2" s="14">
        <v>186</v>
      </c>
      <c r="F2" s="14">
        <v>180</v>
      </c>
      <c r="G2" s="14">
        <v>189</v>
      </c>
      <c r="H2" s="14">
        <v>184</v>
      </c>
      <c r="I2" s="14">
        <v>179</v>
      </c>
      <c r="J2" s="14">
        <v>189</v>
      </c>
      <c r="K2" s="15">
        <v>6</v>
      </c>
      <c r="L2" s="15">
        <v>1107</v>
      </c>
      <c r="M2" s="16">
        <v>184.5</v>
      </c>
      <c r="N2" s="17">
        <v>10</v>
      </c>
      <c r="O2" s="18">
        <v>194.5</v>
      </c>
    </row>
    <row r="4" spans="1:17" x14ac:dyDescent="0.3">
      <c r="K4" s="8">
        <f>SUM(K2:K3)</f>
        <v>6</v>
      </c>
      <c r="L4" s="8">
        <f>SUM(L2:L3)</f>
        <v>1107</v>
      </c>
      <c r="M4" s="7">
        <f>SUM(L4/K4)</f>
        <v>184.5</v>
      </c>
      <c r="N4" s="8">
        <f>SUM(N2:N3)</f>
        <v>10</v>
      </c>
      <c r="O4" s="9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:J2">
    <cfRule type="cellIs" dxfId="6432" priority="1" operator="equal">
      <formula>200</formula>
    </cfRule>
  </conditionalFormatting>
  <conditionalFormatting sqref="I2">
    <cfRule type="top10" dxfId="6431" priority="2" rank="1"/>
  </conditionalFormatting>
  <conditionalFormatting sqref="H2">
    <cfRule type="top10" dxfId="6430" priority="3" rank="1"/>
  </conditionalFormatting>
  <conditionalFormatting sqref="G2">
    <cfRule type="top10" dxfId="6429" priority="4" rank="1"/>
  </conditionalFormatting>
  <conditionalFormatting sqref="F2">
    <cfRule type="top10" dxfId="6428" priority="5" rank="1"/>
  </conditionalFormatting>
  <conditionalFormatting sqref="E2">
    <cfRule type="top10" dxfId="6427" priority="6" rank="1"/>
  </conditionalFormatting>
  <conditionalFormatting sqref="J2">
    <cfRule type="top10" dxfId="6426" priority="7" rank="1"/>
  </conditionalFormatting>
  <hyperlinks>
    <hyperlink ref="Q1" location="'Kentucky 2022'!A1" display="Back to Ranking" xr:uid="{D0647841-EB2D-44B5-AAA2-223A827AC2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B021CB-74DA-4235-9ACB-26B520DD9B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384A-3BB3-4563-AAE5-953B405F1E40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116</v>
      </c>
      <c r="C2" s="12">
        <v>44744</v>
      </c>
      <c r="D2" s="13" t="s">
        <v>42</v>
      </c>
      <c r="E2" s="14">
        <v>171</v>
      </c>
      <c r="F2" s="14">
        <v>171</v>
      </c>
      <c r="G2" s="14">
        <v>178</v>
      </c>
      <c r="H2" s="14">
        <v>169</v>
      </c>
      <c r="I2" s="14"/>
      <c r="J2" s="14"/>
      <c r="K2" s="15">
        <v>4</v>
      </c>
      <c r="L2" s="15">
        <v>689</v>
      </c>
      <c r="M2" s="16">
        <v>172.25</v>
      </c>
      <c r="N2" s="17">
        <v>2</v>
      </c>
      <c r="O2" s="18">
        <v>174.25</v>
      </c>
    </row>
    <row r="4" spans="1:17" x14ac:dyDescent="0.3">
      <c r="K4" s="8">
        <f>SUM(K2:K3)</f>
        <v>4</v>
      </c>
      <c r="L4" s="8">
        <f>SUM(L2:L3)</f>
        <v>689</v>
      </c>
      <c r="M4" s="7">
        <f>SUM(L4/K4)</f>
        <v>172.25</v>
      </c>
      <c r="N4" s="8">
        <f>SUM(N2:N3)</f>
        <v>2</v>
      </c>
      <c r="O4" s="9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8_1"/>
    <protectedRange algorithmName="SHA-512" hashValue="ON39YdpmFHfN9f47KpiRvqrKx0V9+erV1CNkpWzYhW/Qyc6aT8rEyCrvauWSYGZK2ia3o7vd3akF07acHAFpOA==" saltValue="yVW9XmDwTqEnmpSGai0KYg==" spinCount="100000" sqref="D2" name="Range1_1_38_1"/>
  </protectedRanges>
  <conditionalFormatting sqref="I2">
    <cfRule type="top10" dxfId="5397" priority="2" rank="1"/>
  </conditionalFormatting>
  <conditionalFormatting sqref="H2">
    <cfRule type="top10" dxfId="5396" priority="3" rank="1"/>
  </conditionalFormatting>
  <conditionalFormatting sqref="G2">
    <cfRule type="top10" dxfId="5395" priority="4" rank="1"/>
  </conditionalFormatting>
  <conditionalFormatting sqref="F2">
    <cfRule type="top10" dxfId="5394" priority="5" rank="1"/>
  </conditionalFormatting>
  <conditionalFormatting sqref="E2">
    <cfRule type="top10" dxfId="5393" priority="6" rank="1"/>
  </conditionalFormatting>
  <conditionalFormatting sqref="J2">
    <cfRule type="top10" dxfId="5392" priority="7" rank="1"/>
  </conditionalFormatting>
  <conditionalFormatting sqref="E2:J2">
    <cfRule type="cellIs" dxfId="5391" priority="1" operator="equal">
      <formula>200</formula>
    </cfRule>
  </conditionalFormatting>
  <hyperlinks>
    <hyperlink ref="Q1" location="'Kentucky 2022'!A1" display="Back to Ranking" xr:uid="{2BC2ED84-FEF4-4333-8E67-B19EA134CD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B11D0A-6DB9-4F07-AE4F-0E39821FDA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0174-6D87-4418-8CED-DC89466ED6CD}">
  <sheetPr codeName="Sheet12"/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30" t="s">
        <v>21</v>
      </c>
      <c r="B2" s="29" t="s">
        <v>81</v>
      </c>
      <c r="C2" s="31">
        <v>44689</v>
      </c>
      <c r="D2" s="32" t="s">
        <v>56</v>
      </c>
      <c r="E2" s="33">
        <v>182</v>
      </c>
      <c r="F2" s="33">
        <v>190</v>
      </c>
      <c r="G2" s="33">
        <v>188</v>
      </c>
      <c r="H2" s="33">
        <v>188</v>
      </c>
      <c r="I2" s="33"/>
      <c r="J2" s="33"/>
      <c r="K2" s="34">
        <v>4</v>
      </c>
      <c r="L2" s="34">
        <v>748</v>
      </c>
      <c r="M2" s="35">
        <v>187</v>
      </c>
      <c r="N2" s="36">
        <v>4</v>
      </c>
      <c r="O2" s="37">
        <v>191</v>
      </c>
    </row>
    <row r="4" spans="1:17" x14ac:dyDescent="0.3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4</v>
      </c>
      <c r="O4" s="9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5390" priority="2" rank="1"/>
  </conditionalFormatting>
  <conditionalFormatting sqref="H2">
    <cfRule type="top10" dxfId="5389" priority="3" rank="1"/>
  </conditionalFormatting>
  <conditionalFormatting sqref="G2">
    <cfRule type="top10" dxfId="5388" priority="4" rank="1"/>
  </conditionalFormatting>
  <conditionalFormatting sqref="F2">
    <cfRule type="top10" dxfId="5387" priority="5" rank="1"/>
  </conditionalFormatting>
  <conditionalFormatting sqref="E2">
    <cfRule type="top10" dxfId="5386" priority="6" rank="1"/>
  </conditionalFormatting>
  <conditionalFormatting sqref="J2">
    <cfRule type="top10" dxfId="5385" priority="7" rank="1"/>
  </conditionalFormatting>
  <conditionalFormatting sqref="E2:J2">
    <cfRule type="cellIs" dxfId="5384" priority="1" operator="equal">
      <formula>200</formula>
    </cfRule>
  </conditionalFormatting>
  <hyperlinks>
    <hyperlink ref="Q1" location="'Kentucky 2022'!A1" display="Back to Ranking" xr:uid="{BD3910BA-81A4-4136-AA6A-334FD646EC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BF054E-DD4F-4271-8C54-029D0793E1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CDA6-D62E-4A59-97B8-984A64931E6D}">
  <sheetPr codeName="Sheet13"/>
  <dimension ref="A1:P5"/>
  <sheetViews>
    <sheetView workbookViewId="0">
      <selection activeCell="P1" sqref="P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6" max="16" width="14.77734375" bestFit="1" customWidth="1"/>
  </cols>
  <sheetData>
    <row r="1" spans="1:16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19" t="s">
        <v>20</v>
      </c>
    </row>
    <row r="2" spans="1:16" x14ac:dyDescent="0.3">
      <c r="A2" s="10" t="s">
        <v>27</v>
      </c>
      <c r="B2" s="11" t="s">
        <v>79</v>
      </c>
      <c r="C2" s="12">
        <v>44685</v>
      </c>
      <c r="D2" s="13" t="s">
        <v>40</v>
      </c>
      <c r="E2" s="14">
        <v>194</v>
      </c>
      <c r="F2" s="14">
        <v>0</v>
      </c>
      <c r="G2" s="14">
        <v>0</v>
      </c>
      <c r="H2" s="14">
        <v>0</v>
      </c>
      <c r="I2" s="14"/>
      <c r="J2" s="14"/>
      <c r="K2" s="15">
        <v>4</v>
      </c>
      <c r="L2" s="15">
        <v>194</v>
      </c>
      <c r="M2" s="16">
        <v>48.5</v>
      </c>
      <c r="N2" s="17">
        <v>2</v>
      </c>
      <c r="O2" s="18">
        <v>50.5</v>
      </c>
    </row>
    <row r="3" spans="1:16" x14ac:dyDescent="0.3">
      <c r="A3" s="10" t="s">
        <v>27</v>
      </c>
      <c r="B3" s="11" t="s">
        <v>79</v>
      </c>
      <c r="C3" s="12">
        <v>44692</v>
      </c>
      <c r="D3" s="13" t="s">
        <v>40</v>
      </c>
      <c r="E3" s="14">
        <v>192</v>
      </c>
      <c r="F3" s="14">
        <v>189</v>
      </c>
      <c r="G3" s="14">
        <v>0</v>
      </c>
      <c r="H3" s="14">
        <v>0</v>
      </c>
      <c r="I3" s="14"/>
      <c r="J3" s="14"/>
      <c r="K3" s="15">
        <v>4</v>
      </c>
      <c r="L3" s="15">
        <v>381</v>
      </c>
      <c r="M3" s="16">
        <v>95.25</v>
      </c>
      <c r="N3" s="17">
        <v>2</v>
      </c>
      <c r="O3" s="18">
        <v>97.25</v>
      </c>
    </row>
    <row r="5" spans="1:16" x14ac:dyDescent="0.3">
      <c r="K5" s="8">
        <f>SUM(K2:K4)</f>
        <v>8</v>
      </c>
      <c r="L5" s="8">
        <f>SUM(L2:L4)</f>
        <v>575</v>
      </c>
      <c r="M5" s="7">
        <f>SUM(L5/K5)</f>
        <v>71.875</v>
      </c>
      <c r="N5" s="8">
        <f>SUM(N2:N4)</f>
        <v>4</v>
      </c>
      <c r="O5" s="9">
        <f>SUM(M5+N5)</f>
        <v>75.875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5383" priority="14" rank="1"/>
  </conditionalFormatting>
  <conditionalFormatting sqref="I2">
    <cfRule type="top10" dxfId="5382" priority="11" rank="1"/>
    <cfRule type="top10" dxfId="5381" priority="16" rank="1"/>
  </conditionalFormatting>
  <conditionalFormatting sqref="E2">
    <cfRule type="top10" dxfId="5380" priority="15" rank="1"/>
  </conditionalFormatting>
  <conditionalFormatting sqref="G2">
    <cfRule type="top10" dxfId="5379" priority="13" rank="1"/>
  </conditionalFormatting>
  <conditionalFormatting sqref="H2">
    <cfRule type="top10" dxfId="5378" priority="12" rank="1"/>
  </conditionalFormatting>
  <conditionalFormatting sqref="J2">
    <cfRule type="top10" dxfId="5377" priority="10" rank="1"/>
  </conditionalFormatting>
  <conditionalFormatting sqref="E2:J2">
    <cfRule type="cellIs" dxfId="5376" priority="9" operator="greaterThanOrEqual">
      <formula>200</formula>
    </cfRule>
  </conditionalFormatting>
  <conditionalFormatting sqref="F3">
    <cfRule type="top10" dxfId="5375" priority="6" rank="1"/>
  </conditionalFormatting>
  <conditionalFormatting sqref="I3">
    <cfRule type="top10" dxfId="5374" priority="3" rank="1"/>
    <cfRule type="top10" dxfId="5373" priority="8" rank="1"/>
  </conditionalFormatting>
  <conditionalFormatting sqref="E3">
    <cfRule type="top10" dxfId="5372" priority="7" rank="1"/>
  </conditionalFormatting>
  <conditionalFormatting sqref="G3">
    <cfRule type="top10" dxfId="5371" priority="5" rank="1"/>
  </conditionalFormatting>
  <conditionalFormatting sqref="H3">
    <cfRule type="top10" dxfId="5370" priority="4" rank="1"/>
  </conditionalFormatting>
  <conditionalFormatting sqref="J3">
    <cfRule type="top10" dxfId="5369" priority="2" rank="1"/>
  </conditionalFormatting>
  <conditionalFormatting sqref="E3:J3">
    <cfRule type="cellIs" dxfId="5368" priority="1" operator="greaterThanOrEqual">
      <formula>200</formula>
    </cfRule>
  </conditionalFormatting>
  <hyperlinks>
    <hyperlink ref="P1" location="'Kentucky 2022'!A1" display="Back to Ranking" xr:uid="{236F5A46-4F32-4A33-AC73-372B3678F1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E030D8-1BAC-4280-94CF-1E7C2692DA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387D-0C20-4CF9-A10E-F950F4AB34F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101</v>
      </c>
      <c r="C2" s="12">
        <v>44651</v>
      </c>
      <c r="D2" s="13" t="s">
        <v>100</v>
      </c>
      <c r="E2" s="14">
        <v>178</v>
      </c>
      <c r="F2" s="14">
        <v>182</v>
      </c>
      <c r="G2" s="14">
        <v>194</v>
      </c>
      <c r="H2" s="14">
        <v>189</v>
      </c>
      <c r="I2" s="14"/>
      <c r="J2" s="14"/>
      <c r="K2" s="15">
        <v>4</v>
      </c>
      <c r="L2" s="15">
        <v>743</v>
      </c>
      <c r="M2" s="16">
        <v>185.75</v>
      </c>
      <c r="N2" s="17">
        <v>6</v>
      </c>
      <c r="O2" s="18">
        <v>191.75</v>
      </c>
    </row>
    <row r="4" spans="1:17" x14ac:dyDescent="0.3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6</v>
      </c>
      <c r="O4" s="9">
        <f>SUM(M4+N4)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0_1"/>
    <protectedRange algorithmName="SHA-512" hashValue="ON39YdpmFHfN9f47KpiRvqrKx0V9+erV1CNkpWzYhW/Qyc6aT8rEyCrvauWSYGZK2ia3o7vd3akF07acHAFpOA==" saltValue="yVW9XmDwTqEnmpSGai0KYg==" spinCount="100000" sqref="D2" name="Range1_1_60_1"/>
    <protectedRange algorithmName="SHA-512" hashValue="ON39YdpmFHfN9f47KpiRvqrKx0V9+erV1CNkpWzYhW/Qyc6aT8rEyCrvauWSYGZK2ia3o7vd3akF07acHAFpOA==" saltValue="yVW9XmDwTqEnmpSGai0KYg==" spinCount="100000" sqref="E2:H2" name="Range1_3_25_1"/>
  </protectedRanges>
  <conditionalFormatting sqref="F2">
    <cfRule type="top10" dxfId="5367" priority="6" rank="1"/>
  </conditionalFormatting>
  <conditionalFormatting sqref="I2">
    <cfRule type="top10" dxfId="5366" priority="3" rank="1"/>
    <cfRule type="top10" dxfId="5365" priority="8" rank="1"/>
  </conditionalFormatting>
  <conditionalFormatting sqref="E2">
    <cfRule type="top10" dxfId="5364" priority="7" rank="1"/>
  </conditionalFormatting>
  <conditionalFormatting sqref="G2">
    <cfRule type="top10" dxfId="5363" priority="5" rank="1"/>
  </conditionalFormatting>
  <conditionalFormatting sqref="H2">
    <cfRule type="top10" dxfId="5362" priority="4" rank="1"/>
  </conditionalFormatting>
  <conditionalFormatting sqref="J2">
    <cfRule type="top10" dxfId="5361" priority="2" rank="1"/>
  </conditionalFormatting>
  <conditionalFormatting sqref="E2:J2">
    <cfRule type="cellIs" dxfId="5360" priority="1" operator="greaterThanOrEqual">
      <formula>200</formula>
    </cfRule>
  </conditionalFormatting>
  <hyperlinks>
    <hyperlink ref="Q1" location="'Kentucky 2022'!A1" display="Back to Ranking" xr:uid="{88996860-FD6E-4643-98E3-DE4943881D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9A4D9-75F4-4C71-8F8E-5899C62AF4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3173-4BD0-4582-B984-23E6B4F19531}">
  <sheetPr codeName="Sheet14"/>
  <dimension ref="A1:Q10"/>
  <sheetViews>
    <sheetView workbookViewId="0">
      <selection activeCell="A7" sqref="A7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84</v>
      </c>
      <c r="C2" s="12">
        <v>44660</v>
      </c>
      <c r="D2" s="13" t="s">
        <v>42</v>
      </c>
      <c r="E2" s="14">
        <v>152</v>
      </c>
      <c r="F2" s="14">
        <v>143</v>
      </c>
      <c r="G2" s="14">
        <v>164</v>
      </c>
      <c r="H2" s="14">
        <v>164</v>
      </c>
      <c r="I2" s="14"/>
      <c r="J2" s="14"/>
      <c r="K2" s="15">
        <v>4</v>
      </c>
      <c r="L2" s="15">
        <v>623</v>
      </c>
      <c r="M2" s="16">
        <v>155.75</v>
      </c>
      <c r="N2" s="17">
        <v>4</v>
      </c>
      <c r="O2" s="18">
        <v>159.75</v>
      </c>
    </row>
    <row r="3" spans="1:17" x14ac:dyDescent="0.3">
      <c r="A3" s="10" t="s">
        <v>50</v>
      </c>
      <c r="B3" s="11" t="s">
        <v>84</v>
      </c>
      <c r="C3" s="12">
        <v>44695</v>
      </c>
      <c r="D3" s="13" t="s">
        <v>42</v>
      </c>
      <c r="E3" s="14">
        <v>170</v>
      </c>
      <c r="F3" s="14">
        <v>160</v>
      </c>
      <c r="G3" s="14">
        <v>171</v>
      </c>
      <c r="H3" s="14">
        <v>180</v>
      </c>
      <c r="I3" s="14"/>
      <c r="J3" s="14"/>
      <c r="K3" s="15">
        <v>4</v>
      </c>
      <c r="L3" s="15">
        <v>681</v>
      </c>
      <c r="M3" s="16">
        <v>170.25</v>
      </c>
      <c r="N3" s="17">
        <v>3</v>
      </c>
      <c r="O3" s="18">
        <v>173.25</v>
      </c>
    </row>
    <row r="4" spans="1:17" x14ac:dyDescent="0.3">
      <c r="A4" s="10" t="s">
        <v>50</v>
      </c>
      <c r="B4" s="11" t="s">
        <v>84</v>
      </c>
      <c r="C4" s="12">
        <v>44731</v>
      </c>
      <c r="D4" s="13" t="s">
        <v>73</v>
      </c>
      <c r="E4" s="14">
        <v>184</v>
      </c>
      <c r="F4" s="14">
        <v>183</v>
      </c>
      <c r="G4" s="14">
        <v>171</v>
      </c>
      <c r="H4" s="14">
        <v>183</v>
      </c>
      <c r="I4" s="14"/>
      <c r="J4" s="14"/>
      <c r="K4" s="15">
        <v>4</v>
      </c>
      <c r="L4" s="15">
        <v>721</v>
      </c>
      <c r="M4" s="16">
        <v>180.25</v>
      </c>
      <c r="N4" s="17">
        <v>6</v>
      </c>
      <c r="O4" s="18">
        <v>186.25</v>
      </c>
    </row>
    <row r="5" spans="1:17" x14ac:dyDescent="0.3">
      <c r="A5" s="10" t="s">
        <v>50</v>
      </c>
      <c r="B5" s="11" t="s">
        <v>84</v>
      </c>
      <c r="C5" s="12">
        <v>44759</v>
      </c>
      <c r="D5" s="13" t="s">
        <v>119</v>
      </c>
      <c r="E5" s="14">
        <v>175</v>
      </c>
      <c r="F5" s="14">
        <v>179</v>
      </c>
      <c r="G5" s="14">
        <v>167</v>
      </c>
      <c r="H5" s="14">
        <v>168</v>
      </c>
      <c r="I5" s="14"/>
      <c r="J5" s="14"/>
      <c r="K5" s="15">
        <f>COUNT(E5:J5)</f>
        <v>4</v>
      </c>
      <c r="L5" s="15">
        <f>SUM(E5:J5)</f>
        <v>689</v>
      </c>
      <c r="M5" s="16">
        <f>IFERROR(L5/K5,0)</f>
        <v>172.25</v>
      </c>
      <c r="N5" s="17">
        <v>3</v>
      </c>
      <c r="O5" s="18">
        <f>SUM(M5+N5)</f>
        <v>175.25</v>
      </c>
    </row>
    <row r="6" spans="1:17" x14ac:dyDescent="0.3">
      <c r="A6" s="10" t="s">
        <v>50</v>
      </c>
      <c r="B6" s="11" t="s">
        <v>84</v>
      </c>
      <c r="C6" s="12">
        <v>44794</v>
      </c>
      <c r="D6" s="13" t="s">
        <v>73</v>
      </c>
      <c r="E6" s="14">
        <v>175</v>
      </c>
      <c r="F6" s="14">
        <v>172</v>
      </c>
      <c r="G6" s="14">
        <v>172</v>
      </c>
      <c r="H6" s="14">
        <v>173</v>
      </c>
      <c r="I6" s="14"/>
      <c r="J6" s="14"/>
      <c r="K6" s="15">
        <v>4</v>
      </c>
      <c r="L6" s="15">
        <v>692</v>
      </c>
      <c r="M6" s="16">
        <v>173</v>
      </c>
      <c r="N6" s="17">
        <v>2</v>
      </c>
      <c r="O6" s="18">
        <v>175</v>
      </c>
    </row>
    <row r="7" spans="1:17" x14ac:dyDescent="0.3">
      <c r="A7" s="10" t="s">
        <v>50</v>
      </c>
      <c r="B7" s="11" t="s">
        <v>84</v>
      </c>
      <c r="C7" s="12">
        <v>44822</v>
      </c>
      <c r="D7" s="13" t="s">
        <v>73</v>
      </c>
      <c r="E7" s="14">
        <v>157</v>
      </c>
      <c r="F7" s="14">
        <v>173</v>
      </c>
      <c r="G7" s="14">
        <v>157</v>
      </c>
      <c r="H7" s="14">
        <v>158</v>
      </c>
      <c r="I7" s="14"/>
      <c r="J7" s="14"/>
      <c r="K7" s="15">
        <v>4</v>
      </c>
      <c r="L7" s="15">
        <v>645</v>
      </c>
      <c r="M7" s="16">
        <v>161.25</v>
      </c>
      <c r="N7" s="17">
        <v>2</v>
      </c>
      <c r="O7" s="18">
        <v>163.25</v>
      </c>
    </row>
    <row r="8" spans="1:17" x14ac:dyDescent="0.3">
      <c r="A8" s="10" t="s">
        <v>50</v>
      </c>
      <c r="B8" s="11" t="s">
        <v>84</v>
      </c>
      <c r="C8" s="12">
        <v>44815</v>
      </c>
      <c r="D8" s="13" t="s">
        <v>56</v>
      </c>
      <c r="E8" s="14">
        <v>168</v>
      </c>
      <c r="F8" s="14">
        <v>165</v>
      </c>
      <c r="G8" s="14">
        <v>171</v>
      </c>
      <c r="H8" s="14">
        <v>168</v>
      </c>
      <c r="I8" s="14">
        <v>173</v>
      </c>
      <c r="J8" s="14">
        <v>183</v>
      </c>
      <c r="K8" s="15">
        <v>6</v>
      </c>
      <c r="L8" s="15">
        <v>1028</v>
      </c>
      <c r="M8" s="16">
        <v>171.33333333333334</v>
      </c>
      <c r="N8" s="17">
        <v>4</v>
      </c>
      <c r="O8" s="18">
        <v>175.33333333333334</v>
      </c>
    </row>
    <row r="10" spans="1:17" x14ac:dyDescent="0.3">
      <c r="K10" s="8">
        <f>SUM(K2:K9)</f>
        <v>30</v>
      </c>
      <c r="L10" s="8">
        <f>SUM(L2:L9)</f>
        <v>5079</v>
      </c>
      <c r="M10" s="7">
        <f>SUM(L10/K10)</f>
        <v>169.3</v>
      </c>
      <c r="N10" s="8">
        <f>SUM(N2:N9)</f>
        <v>24</v>
      </c>
      <c r="O10" s="9">
        <f>SUM(M10+N10)</f>
        <v>193.3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3:C3 E3:J3" name="Range1_32"/>
    <protectedRange algorithmName="SHA-512" hashValue="ON39YdpmFHfN9f47KpiRvqrKx0V9+erV1CNkpWzYhW/Qyc6aT8rEyCrvauWSYGZK2ia3o7vd3akF07acHAFpOA==" saltValue="yVW9XmDwTqEnmpSGai0KYg==" spinCount="100000" sqref="D3" name="Range1_1_32"/>
    <protectedRange algorithmName="SHA-512" hashValue="ON39YdpmFHfN9f47KpiRvqrKx0V9+erV1CNkpWzYhW/Qyc6aT8rEyCrvauWSYGZK2ia3o7vd3akF07acHAFpOA==" saltValue="yVW9XmDwTqEnmpSGai0KYg==" spinCount="100000" sqref="E4:J4 B4:C4" name="Range1_4_2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E5:J5" name="Range1_4_3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I7:J8 B7:C8" name="Range1_22"/>
    <protectedRange algorithmName="SHA-512" hashValue="ON39YdpmFHfN9f47KpiRvqrKx0V9+erV1CNkpWzYhW/Qyc6aT8rEyCrvauWSYGZK2ia3o7vd3akF07acHAFpOA==" saltValue="yVW9XmDwTqEnmpSGai0KYg==" spinCount="100000" sqref="D7:D8" name="Range1_1_16"/>
    <protectedRange algorithmName="SHA-512" hashValue="ON39YdpmFHfN9f47KpiRvqrKx0V9+erV1CNkpWzYhW/Qyc6aT8rEyCrvauWSYGZK2ia3o7vd3akF07acHAFpOA==" saltValue="yVW9XmDwTqEnmpSGai0KYg==" spinCount="100000" sqref="E7:H8" name="Range1_3_4"/>
  </protectedRanges>
  <conditionalFormatting sqref="E2:J2">
    <cfRule type="cellIs" dxfId="5359" priority="43" operator="equal">
      <formula>200</formula>
    </cfRule>
  </conditionalFormatting>
  <conditionalFormatting sqref="F2">
    <cfRule type="top10" dxfId="5358" priority="37" rank="1"/>
  </conditionalFormatting>
  <conditionalFormatting sqref="G2">
    <cfRule type="top10" dxfId="5357" priority="38" rank="1"/>
  </conditionalFormatting>
  <conditionalFormatting sqref="H2">
    <cfRule type="top10" dxfId="5356" priority="39" rank="1"/>
  </conditionalFormatting>
  <conditionalFormatting sqref="I2">
    <cfRule type="top10" dxfId="5355" priority="40" rank="1"/>
  </conditionalFormatting>
  <conditionalFormatting sqref="J2">
    <cfRule type="top10" dxfId="5354" priority="41" rank="1"/>
  </conditionalFormatting>
  <conditionalFormatting sqref="E2">
    <cfRule type="top10" dxfId="5353" priority="42" rank="1"/>
  </conditionalFormatting>
  <conditionalFormatting sqref="E3:J3">
    <cfRule type="cellIs" dxfId="5352" priority="36" operator="equal">
      <formula>200</formula>
    </cfRule>
  </conditionalFormatting>
  <conditionalFormatting sqref="F3">
    <cfRule type="top10" dxfId="5351" priority="30" rank="1"/>
  </conditionalFormatting>
  <conditionalFormatting sqref="G3">
    <cfRule type="top10" dxfId="5350" priority="31" rank="1"/>
  </conditionalFormatting>
  <conditionalFormatting sqref="H3">
    <cfRule type="top10" dxfId="5349" priority="32" rank="1"/>
  </conditionalFormatting>
  <conditionalFormatting sqref="I3">
    <cfRule type="top10" dxfId="5348" priority="33" rank="1"/>
  </conditionalFormatting>
  <conditionalFormatting sqref="J3">
    <cfRule type="top10" dxfId="5347" priority="34" rank="1"/>
  </conditionalFormatting>
  <conditionalFormatting sqref="E3">
    <cfRule type="top10" dxfId="5346" priority="35" rank="1"/>
  </conditionalFormatting>
  <conditionalFormatting sqref="E4:J4">
    <cfRule type="cellIs" dxfId="5345" priority="29" operator="equal">
      <formula>200</formula>
    </cfRule>
  </conditionalFormatting>
  <conditionalFormatting sqref="F4">
    <cfRule type="top10" dxfId="5344" priority="23" rank="1"/>
  </conditionalFormatting>
  <conditionalFormatting sqref="G4">
    <cfRule type="top10" dxfId="5343" priority="24" rank="1"/>
  </conditionalFormatting>
  <conditionalFormatting sqref="H4">
    <cfRule type="top10" dxfId="5342" priority="25" rank="1"/>
  </conditionalFormatting>
  <conditionalFormatting sqref="I4">
    <cfRule type="top10" dxfId="5341" priority="26" rank="1"/>
  </conditionalFormatting>
  <conditionalFormatting sqref="J4">
    <cfRule type="top10" dxfId="5340" priority="27" rank="1"/>
  </conditionalFormatting>
  <conditionalFormatting sqref="E4">
    <cfRule type="top10" dxfId="5339" priority="28" rank="1"/>
  </conditionalFormatting>
  <conditionalFormatting sqref="F5">
    <cfRule type="top10" dxfId="5338" priority="17" rank="1"/>
  </conditionalFormatting>
  <conditionalFormatting sqref="G5">
    <cfRule type="top10" dxfId="5337" priority="18" rank="1"/>
  </conditionalFormatting>
  <conditionalFormatting sqref="H5">
    <cfRule type="top10" dxfId="5336" priority="19" rank="1"/>
  </conditionalFormatting>
  <conditionalFormatting sqref="I5">
    <cfRule type="top10" dxfId="5335" priority="20" rank="1"/>
  </conditionalFormatting>
  <conditionalFormatting sqref="J5">
    <cfRule type="top10" dxfId="5334" priority="21" rank="1"/>
  </conditionalFormatting>
  <conditionalFormatting sqref="E5">
    <cfRule type="top10" dxfId="5333" priority="22" rank="1"/>
  </conditionalFormatting>
  <conditionalFormatting sqref="E5:J5">
    <cfRule type="cellIs" dxfId="5332" priority="16" operator="equal">
      <formula>200</formula>
    </cfRule>
  </conditionalFormatting>
  <conditionalFormatting sqref="E6:J6">
    <cfRule type="cellIs" dxfId="5331" priority="15" operator="equal">
      <formula>200</formula>
    </cfRule>
  </conditionalFormatting>
  <conditionalFormatting sqref="F6">
    <cfRule type="top10" dxfId="5330" priority="9" rank="1"/>
  </conditionalFormatting>
  <conditionalFormatting sqref="G6">
    <cfRule type="top10" dxfId="5329" priority="10" rank="1"/>
  </conditionalFormatting>
  <conditionalFormatting sqref="H6">
    <cfRule type="top10" dxfId="5328" priority="11" rank="1"/>
  </conditionalFormatting>
  <conditionalFormatting sqref="I6">
    <cfRule type="top10" dxfId="5327" priority="12" rank="1"/>
  </conditionalFormatting>
  <conditionalFormatting sqref="J6">
    <cfRule type="top10" dxfId="5326" priority="13" rank="1"/>
  </conditionalFormatting>
  <conditionalFormatting sqref="E6">
    <cfRule type="top10" dxfId="5325" priority="14" rank="1"/>
  </conditionalFormatting>
  <conditionalFormatting sqref="E7:J8">
    <cfRule type="cellIs" dxfId="5324" priority="1" operator="greaterThanOrEqual">
      <formula>200</formula>
    </cfRule>
  </conditionalFormatting>
  <conditionalFormatting sqref="F7:F8">
    <cfRule type="top10" dxfId="5323" priority="2" rank="1"/>
  </conditionalFormatting>
  <conditionalFormatting sqref="I7:I8">
    <cfRule type="top10" dxfId="5322" priority="3" rank="1"/>
    <cfRule type="top10" dxfId="5321" priority="4" rank="1"/>
  </conditionalFormatting>
  <conditionalFormatting sqref="E7:E8">
    <cfRule type="top10" dxfId="5320" priority="5" rank="1"/>
  </conditionalFormatting>
  <conditionalFormatting sqref="G7:G8">
    <cfRule type="top10" dxfId="5319" priority="6" rank="1"/>
  </conditionalFormatting>
  <conditionalFormatting sqref="H7:H8">
    <cfRule type="top10" dxfId="5318" priority="7" rank="1"/>
  </conditionalFormatting>
  <conditionalFormatting sqref="J7:J8">
    <cfRule type="top10" dxfId="5317" priority="8" rank="1"/>
  </conditionalFormatting>
  <hyperlinks>
    <hyperlink ref="Q1" location="'Kentucky 2022'!A1" display="Back to Ranking" xr:uid="{EBDE449B-28D6-44C6-B6B6-801DE629F6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AD4900-624E-402C-8F49-40C0A7C973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5B40-5B86-4B67-8D84-FB9DBC59671A}">
  <sheetPr codeName="Sheet15"/>
  <dimension ref="A1:Q19"/>
  <sheetViews>
    <sheetView workbookViewId="0">
      <selection activeCell="A17" sqref="A17:O1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61</v>
      </c>
      <c r="C2" s="12">
        <v>44661</v>
      </c>
      <c r="D2" s="13" t="s">
        <v>56</v>
      </c>
      <c r="E2" s="14">
        <v>188</v>
      </c>
      <c r="F2" s="14">
        <v>186</v>
      </c>
      <c r="G2" s="14">
        <v>190</v>
      </c>
      <c r="H2" s="14">
        <v>190</v>
      </c>
      <c r="I2" s="14"/>
      <c r="J2" s="14"/>
      <c r="K2" s="15">
        <v>4</v>
      </c>
      <c r="L2" s="15">
        <v>754</v>
      </c>
      <c r="M2" s="16">
        <v>188.5</v>
      </c>
      <c r="N2" s="17">
        <v>2</v>
      </c>
      <c r="O2" s="18">
        <v>190.5</v>
      </c>
    </row>
    <row r="3" spans="1:17" x14ac:dyDescent="0.3">
      <c r="A3" s="10" t="s">
        <v>27</v>
      </c>
      <c r="B3" s="11" t="s">
        <v>61</v>
      </c>
      <c r="C3" s="12">
        <v>44667</v>
      </c>
      <c r="D3" s="13" t="s">
        <v>73</v>
      </c>
      <c r="E3" s="14">
        <v>192</v>
      </c>
      <c r="F3" s="14">
        <v>192</v>
      </c>
      <c r="G3" s="14">
        <v>196</v>
      </c>
      <c r="H3" s="14">
        <v>198</v>
      </c>
      <c r="I3" s="14"/>
      <c r="J3" s="14"/>
      <c r="K3" s="15">
        <v>4</v>
      </c>
      <c r="L3" s="15">
        <v>778</v>
      </c>
      <c r="M3" s="16">
        <v>194.5</v>
      </c>
      <c r="N3" s="17">
        <v>4</v>
      </c>
      <c r="O3" s="18">
        <v>198.5</v>
      </c>
    </row>
    <row r="4" spans="1:17" x14ac:dyDescent="0.3">
      <c r="A4" s="10" t="s">
        <v>27</v>
      </c>
      <c r="B4" s="11" t="s">
        <v>61</v>
      </c>
      <c r="C4" s="12">
        <v>44678</v>
      </c>
      <c r="D4" s="13" t="s">
        <v>56</v>
      </c>
      <c r="E4" s="14">
        <v>193</v>
      </c>
      <c r="F4" s="14">
        <v>198</v>
      </c>
      <c r="G4" s="14">
        <v>196</v>
      </c>
      <c r="H4" s="14">
        <v>198</v>
      </c>
      <c r="I4" s="14"/>
      <c r="J4" s="14"/>
      <c r="K4" s="15">
        <v>4</v>
      </c>
      <c r="L4" s="15">
        <v>785</v>
      </c>
      <c r="M4" s="16">
        <v>196.25</v>
      </c>
      <c r="N4" s="17">
        <v>2</v>
      </c>
      <c r="O4" s="18">
        <v>198.25</v>
      </c>
    </row>
    <row r="5" spans="1:17" x14ac:dyDescent="0.3">
      <c r="A5" s="10" t="s">
        <v>27</v>
      </c>
      <c r="B5" s="11" t="s">
        <v>61</v>
      </c>
      <c r="C5" s="12">
        <v>44685</v>
      </c>
      <c r="D5" s="13" t="s">
        <v>40</v>
      </c>
      <c r="E5" s="14">
        <v>194</v>
      </c>
      <c r="F5" s="14">
        <v>195</v>
      </c>
      <c r="G5" s="14">
        <v>194</v>
      </c>
      <c r="H5" s="14">
        <v>196</v>
      </c>
      <c r="I5" s="14"/>
      <c r="J5" s="14"/>
      <c r="K5" s="15">
        <v>4</v>
      </c>
      <c r="L5" s="15">
        <v>779</v>
      </c>
      <c r="M5" s="16">
        <v>194.75</v>
      </c>
      <c r="N5" s="17">
        <v>2</v>
      </c>
      <c r="O5" s="18">
        <v>196.75</v>
      </c>
    </row>
    <row r="6" spans="1:17" x14ac:dyDescent="0.3">
      <c r="A6" s="30" t="s">
        <v>27</v>
      </c>
      <c r="B6" s="29" t="s">
        <v>61</v>
      </c>
      <c r="C6" s="31">
        <v>44689</v>
      </c>
      <c r="D6" s="32" t="s">
        <v>56</v>
      </c>
      <c r="E6" s="33">
        <v>193</v>
      </c>
      <c r="F6" s="33">
        <v>196</v>
      </c>
      <c r="G6" s="33">
        <v>191</v>
      </c>
      <c r="H6" s="33">
        <v>198</v>
      </c>
      <c r="I6" s="33"/>
      <c r="J6" s="33"/>
      <c r="K6" s="34">
        <v>4</v>
      </c>
      <c r="L6" s="34">
        <v>778</v>
      </c>
      <c r="M6" s="35">
        <v>194.5</v>
      </c>
      <c r="N6" s="36">
        <v>4</v>
      </c>
      <c r="O6" s="37">
        <v>198.5</v>
      </c>
    </row>
    <row r="7" spans="1:17" x14ac:dyDescent="0.3">
      <c r="A7" s="10" t="s">
        <v>27</v>
      </c>
      <c r="B7" s="11" t="s">
        <v>61</v>
      </c>
      <c r="C7" s="12">
        <v>44706</v>
      </c>
      <c r="D7" s="13" t="s">
        <v>56</v>
      </c>
      <c r="E7" s="14">
        <v>191</v>
      </c>
      <c r="F7" s="14">
        <v>189</v>
      </c>
      <c r="G7" s="14">
        <v>196</v>
      </c>
      <c r="H7" s="14">
        <v>191</v>
      </c>
      <c r="I7" s="14"/>
      <c r="J7" s="14"/>
      <c r="K7" s="15">
        <v>4</v>
      </c>
      <c r="L7" s="15">
        <v>767</v>
      </c>
      <c r="M7" s="16">
        <v>191.75</v>
      </c>
      <c r="N7" s="17">
        <v>2</v>
      </c>
      <c r="O7" s="18">
        <v>193.75</v>
      </c>
    </row>
    <row r="8" spans="1:17" x14ac:dyDescent="0.3">
      <c r="A8" s="10" t="s">
        <v>27</v>
      </c>
      <c r="B8" s="11" t="s">
        <v>61</v>
      </c>
      <c r="C8" s="12">
        <v>44717</v>
      </c>
      <c r="D8" s="13" t="s">
        <v>56</v>
      </c>
      <c r="E8" s="14">
        <v>191</v>
      </c>
      <c r="F8" s="14">
        <v>194</v>
      </c>
      <c r="G8" s="14">
        <v>197</v>
      </c>
      <c r="H8" s="14">
        <v>194</v>
      </c>
      <c r="I8" s="14">
        <v>195</v>
      </c>
      <c r="J8" s="14">
        <v>194</v>
      </c>
      <c r="K8" s="15">
        <v>6</v>
      </c>
      <c r="L8" s="15">
        <v>1165</v>
      </c>
      <c r="M8" s="16">
        <v>194.16666666666666</v>
      </c>
      <c r="N8" s="17">
        <v>4</v>
      </c>
      <c r="O8" s="18">
        <v>198.16666666666666</v>
      </c>
    </row>
    <row r="9" spans="1:17" x14ac:dyDescent="0.3">
      <c r="A9" s="10" t="s">
        <v>27</v>
      </c>
      <c r="B9" s="11" t="s">
        <v>61</v>
      </c>
      <c r="C9" s="12">
        <v>44734</v>
      </c>
      <c r="D9" s="13" t="s">
        <v>56</v>
      </c>
      <c r="E9" s="14">
        <v>189</v>
      </c>
      <c r="F9" s="14">
        <v>197</v>
      </c>
      <c r="G9" s="14">
        <v>197</v>
      </c>
      <c r="H9" s="14">
        <v>198</v>
      </c>
      <c r="I9" s="14"/>
      <c r="J9" s="14"/>
      <c r="K9" s="15">
        <v>4</v>
      </c>
      <c r="L9" s="15">
        <v>781</v>
      </c>
      <c r="M9" s="16">
        <v>195.25</v>
      </c>
      <c r="N9" s="17">
        <v>2</v>
      </c>
      <c r="O9" s="18">
        <v>197.25</v>
      </c>
    </row>
    <row r="10" spans="1:17" x14ac:dyDescent="0.3">
      <c r="A10" s="10" t="s">
        <v>27</v>
      </c>
      <c r="B10" s="11" t="s">
        <v>61</v>
      </c>
      <c r="C10" s="12">
        <v>44741</v>
      </c>
      <c r="D10" s="13" t="s">
        <v>40</v>
      </c>
      <c r="E10" s="14">
        <v>192</v>
      </c>
      <c r="F10" s="14">
        <v>199.0001</v>
      </c>
      <c r="G10" s="14">
        <v>197</v>
      </c>
      <c r="H10" s="14">
        <v>197</v>
      </c>
      <c r="I10" s="14"/>
      <c r="J10" s="14"/>
      <c r="K10" s="15">
        <v>4</v>
      </c>
      <c r="L10" s="15">
        <v>785.00009999999997</v>
      </c>
      <c r="M10" s="16">
        <v>196.25002499999999</v>
      </c>
      <c r="N10" s="17">
        <v>4</v>
      </c>
      <c r="O10" s="18">
        <v>200.25002499999999</v>
      </c>
    </row>
    <row r="11" spans="1:17" x14ac:dyDescent="0.3">
      <c r="A11" s="10" t="s">
        <v>27</v>
      </c>
      <c r="B11" s="11" t="s">
        <v>61</v>
      </c>
      <c r="C11" s="12">
        <v>44744</v>
      </c>
      <c r="D11" s="13" t="s">
        <v>42</v>
      </c>
      <c r="E11" s="14">
        <v>193</v>
      </c>
      <c r="F11" s="14">
        <v>196</v>
      </c>
      <c r="G11" s="14">
        <v>199</v>
      </c>
      <c r="H11" s="14">
        <v>196</v>
      </c>
      <c r="I11" s="14"/>
      <c r="J11" s="14"/>
      <c r="K11" s="15">
        <v>4</v>
      </c>
      <c r="L11" s="15">
        <v>784</v>
      </c>
      <c r="M11" s="16">
        <v>196</v>
      </c>
      <c r="N11" s="17">
        <v>6</v>
      </c>
      <c r="O11" s="18">
        <v>202</v>
      </c>
    </row>
    <row r="12" spans="1:17" x14ac:dyDescent="0.3">
      <c r="A12" s="10" t="s">
        <v>27</v>
      </c>
      <c r="B12" s="11" t="s">
        <v>61</v>
      </c>
      <c r="C12" s="12">
        <v>44748</v>
      </c>
      <c r="D12" s="13" t="s">
        <v>40</v>
      </c>
      <c r="E12" s="14">
        <v>196</v>
      </c>
      <c r="F12" s="14">
        <v>197</v>
      </c>
      <c r="G12" s="14">
        <v>198</v>
      </c>
      <c r="H12" s="14">
        <v>197</v>
      </c>
      <c r="I12" s="14"/>
      <c r="J12" s="14"/>
      <c r="K12" s="15">
        <v>4</v>
      </c>
      <c r="L12" s="15">
        <v>788</v>
      </c>
      <c r="M12" s="16">
        <v>197</v>
      </c>
      <c r="N12" s="17">
        <v>3</v>
      </c>
      <c r="O12" s="18">
        <v>200</v>
      </c>
    </row>
    <row r="13" spans="1:17" x14ac:dyDescent="0.3">
      <c r="A13" s="10" t="s">
        <v>27</v>
      </c>
      <c r="B13" s="11" t="s">
        <v>61</v>
      </c>
      <c r="C13" s="12">
        <v>44752</v>
      </c>
      <c r="D13" s="13" t="s">
        <v>56</v>
      </c>
      <c r="E13" s="14">
        <v>195</v>
      </c>
      <c r="F13" s="14">
        <v>196</v>
      </c>
      <c r="G13" s="14">
        <v>198</v>
      </c>
      <c r="H13" s="14">
        <v>196</v>
      </c>
      <c r="I13" s="14"/>
      <c r="J13" s="14"/>
      <c r="K13" s="15">
        <v>4</v>
      </c>
      <c r="L13" s="15">
        <v>785</v>
      </c>
      <c r="M13" s="16">
        <v>196.25</v>
      </c>
      <c r="N13" s="17">
        <v>2</v>
      </c>
      <c r="O13" s="18">
        <v>198.25</v>
      </c>
    </row>
    <row r="14" spans="1:17" x14ac:dyDescent="0.3">
      <c r="A14" s="10" t="s">
        <v>27</v>
      </c>
      <c r="B14" s="11" t="s">
        <v>61</v>
      </c>
      <c r="C14" s="12">
        <v>44755</v>
      </c>
      <c r="D14" s="13" t="s">
        <v>40</v>
      </c>
      <c r="E14" s="14">
        <v>196</v>
      </c>
      <c r="F14" s="14">
        <v>198</v>
      </c>
      <c r="G14" s="14">
        <v>199.0001</v>
      </c>
      <c r="H14" s="14">
        <v>196</v>
      </c>
      <c r="I14" s="14"/>
      <c r="J14" s="14"/>
      <c r="K14" s="15">
        <v>4</v>
      </c>
      <c r="L14" s="15">
        <v>789.00009999999997</v>
      </c>
      <c r="M14" s="16">
        <v>197.25002499999999</v>
      </c>
      <c r="N14" s="17">
        <v>4</v>
      </c>
      <c r="O14" s="18">
        <v>201.25002499999999</v>
      </c>
    </row>
    <row r="15" spans="1:17" x14ac:dyDescent="0.3">
      <c r="A15" s="10" t="s">
        <v>27</v>
      </c>
      <c r="B15" s="11" t="s">
        <v>61</v>
      </c>
      <c r="C15" s="12">
        <v>44762</v>
      </c>
      <c r="D15" s="13" t="s">
        <v>40</v>
      </c>
      <c r="E15" s="14">
        <v>198</v>
      </c>
      <c r="F15" s="14">
        <v>198.0001</v>
      </c>
      <c r="G15" s="14">
        <v>196</v>
      </c>
      <c r="H15" s="14">
        <v>196</v>
      </c>
      <c r="I15" s="14"/>
      <c r="J15" s="14"/>
      <c r="K15" s="15">
        <v>4</v>
      </c>
      <c r="L15" s="15">
        <v>788.00009999999997</v>
      </c>
      <c r="M15" s="16">
        <v>197.00002499999999</v>
      </c>
      <c r="N15" s="17">
        <v>5</v>
      </c>
      <c r="O15" s="18">
        <v>202.00002499999999</v>
      </c>
    </row>
    <row r="16" spans="1:17" x14ac:dyDescent="0.3">
      <c r="A16" s="10" t="s">
        <v>27</v>
      </c>
      <c r="B16" s="11" t="s">
        <v>61</v>
      </c>
      <c r="C16" s="12">
        <v>44797</v>
      </c>
      <c r="D16" s="13" t="s">
        <v>56</v>
      </c>
      <c r="E16" s="14">
        <v>196</v>
      </c>
      <c r="F16" s="14">
        <v>198</v>
      </c>
      <c r="G16" s="14">
        <v>198</v>
      </c>
      <c r="H16" s="14">
        <v>198</v>
      </c>
      <c r="I16" s="14"/>
      <c r="J16" s="14"/>
      <c r="K16" s="15">
        <v>4</v>
      </c>
      <c r="L16" s="15">
        <v>790</v>
      </c>
      <c r="M16" s="16">
        <v>197.5</v>
      </c>
      <c r="N16" s="17">
        <v>2</v>
      </c>
      <c r="O16" s="18">
        <v>199.5</v>
      </c>
    </row>
    <row r="17" spans="1:15" x14ac:dyDescent="0.3">
      <c r="A17" s="10" t="s">
        <v>27</v>
      </c>
      <c r="B17" s="11" t="s">
        <v>61</v>
      </c>
      <c r="C17" s="12">
        <v>44828</v>
      </c>
      <c r="D17" s="13" t="s">
        <v>42</v>
      </c>
      <c r="E17" s="14">
        <v>198</v>
      </c>
      <c r="F17" s="14">
        <v>199.00200000000001</v>
      </c>
      <c r="G17" s="14">
        <v>197</v>
      </c>
      <c r="H17" s="14">
        <v>198</v>
      </c>
      <c r="I17" s="14">
        <v>190</v>
      </c>
      <c r="J17" s="14">
        <v>192</v>
      </c>
      <c r="K17" s="15">
        <v>6</v>
      </c>
      <c r="L17" s="15">
        <v>1174.002</v>
      </c>
      <c r="M17" s="16">
        <v>195.667</v>
      </c>
      <c r="N17" s="17">
        <v>4</v>
      </c>
      <c r="O17" s="18">
        <v>199.667</v>
      </c>
    </row>
    <row r="19" spans="1:15" x14ac:dyDescent="0.3">
      <c r="K19" s="8">
        <f>SUM(K2:K18)</f>
        <v>68</v>
      </c>
      <c r="L19" s="8">
        <f>SUM(L2:L18)</f>
        <v>13270.0023</v>
      </c>
      <c r="M19" s="7">
        <f>SUM(L19/K19)</f>
        <v>195.14709264705883</v>
      </c>
      <c r="N19" s="8">
        <f>SUM(N2:N18)</f>
        <v>52</v>
      </c>
      <c r="O19" s="9">
        <f>SUM(M19+N19)</f>
        <v>247.14709264705883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_7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29"/>
    <protectedRange algorithmName="SHA-512" hashValue="ON39YdpmFHfN9f47KpiRvqrKx0V9+erV1CNkpWzYhW/Qyc6aT8rEyCrvauWSYGZK2ia3o7vd3akF07acHAFpOA==" saltValue="yVW9XmDwTqEnmpSGai0KYg==" spinCount="100000" sqref="E7:H7" name="Range1_3_10"/>
    <protectedRange algorithmName="SHA-512" hashValue="ON39YdpmFHfN9f47KpiRvqrKx0V9+erV1CNkpWzYhW/Qyc6aT8rEyCrvauWSYGZK2ia3o7vd3akF07acHAFpOA==" saltValue="yVW9XmDwTqEnmpSGai0KYg==" spinCount="100000" sqref="I8:J8 B8:C8" name="Range1_50"/>
    <protectedRange algorithmName="SHA-512" hashValue="ON39YdpmFHfN9f47KpiRvqrKx0V9+erV1CNkpWzYhW/Qyc6aT8rEyCrvauWSYGZK2ia3o7vd3akF07acHAFpOA==" saltValue="yVW9XmDwTqEnmpSGai0KYg==" spinCount="100000" sqref="D8" name="Range1_1_48"/>
    <protectedRange algorithmName="SHA-512" hashValue="ON39YdpmFHfN9f47KpiRvqrKx0V9+erV1CNkpWzYhW/Qyc6aT8rEyCrvauWSYGZK2ia3o7vd3akF07acHAFpOA==" saltValue="yVW9XmDwTqEnmpSGai0KYg==" spinCount="100000" sqref="E8:H8" name="Range1_3_21"/>
    <protectedRange algorithmName="SHA-512" hashValue="ON39YdpmFHfN9f47KpiRvqrKx0V9+erV1CNkpWzYhW/Qyc6aT8rEyCrvauWSYGZK2ia3o7vd3akF07acHAFpOA==" saltValue="yVW9XmDwTqEnmpSGai0KYg==" spinCount="100000" sqref="I9:J9 B9:C9" name="Range1_24_3"/>
    <protectedRange algorithmName="SHA-512" hashValue="ON39YdpmFHfN9f47KpiRvqrKx0V9+erV1CNkpWzYhW/Qyc6aT8rEyCrvauWSYGZK2ia3o7vd3akF07acHAFpOA==" saltValue="yVW9XmDwTqEnmpSGai0KYg==" spinCount="100000" sqref="D9" name="Range1_1_20_3"/>
    <protectedRange algorithmName="SHA-512" hashValue="ON39YdpmFHfN9f47KpiRvqrKx0V9+erV1CNkpWzYhW/Qyc6aT8rEyCrvauWSYGZK2ia3o7vd3akF07acHAFpOA==" saltValue="yVW9XmDwTqEnmpSGai0KYg==" spinCount="100000" sqref="E9:H9" name="Range1_3_6_3"/>
    <protectedRange algorithmName="SHA-512" hashValue="ON39YdpmFHfN9f47KpiRvqrKx0V9+erV1CNkpWzYhW/Qyc6aT8rEyCrvauWSYGZK2ia3o7vd3akF07acHAFpOA==" saltValue="yVW9XmDwTqEnmpSGai0KYg==" spinCount="100000" sqref="I11:J11 B11:C11" name="Range1_37"/>
    <protectedRange algorithmName="SHA-512" hashValue="ON39YdpmFHfN9f47KpiRvqrKx0V9+erV1CNkpWzYhW/Qyc6aT8rEyCrvauWSYGZK2ia3o7vd3akF07acHAFpOA==" saltValue="yVW9XmDwTqEnmpSGai0KYg==" spinCount="100000" sqref="D11" name="Range1_1_37"/>
    <protectedRange algorithmName="SHA-512" hashValue="ON39YdpmFHfN9f47KpiRvqrKx0V9+erV1CNkpWzYhW/Qyc6aT8rEyCrvauWSYGZK2ia3o7vd3akF07acHAFpOA==" saltValue="yVW9XmDwTqEnmpSGai0KYg==" spinCount="100000" sqref="E11:H11" name="Range1_3_2"/>
    <protectedRange algorithmName="SHA-512" hashValue="ON39YdpmFHfN9f47KpiRvqrKx0V9+erV1CNkpWzYhW/Qyc6aT8rEyCrvauWSYGZK2ia3o7vd3akF07acHAFpOA==" saltValue="yVW9XmDwTqEnmpSGai0KYg==" spinCount="100000" sqref="I12:J12 B12:C12" name="Range1_6_2"/>
    <protectedRange algorithmName="SHA-512" hashValue="ON39YdpmFHfN9f47KpiRvqrKx0V9+erV1CNkpWzYhW/Qyc6aT8rEyCrvauWSYGZK2ia3o7vd3akF07acHAFpOA==" saltValue="yVW9XmDwTqEnmpSGai0KYg==" spinCount="100000" sqref="D12" name="Range1_1_5_2"/>
    <protectedRange algorithmName="SHA-512" hashValue="ON39YdpmFHfN9f47KpiRvqrKx0V9+erV1CNkpWzYhW/Qyc6aT8rEyCrvauWSYGZK2ia3o7vd3akF07acHAFpOA==" saltValue="yVW9XmDwTqEnmpSGai0KYg==" spinCount="100000" sqref="E12:H12" name="Range1_3_1_2"/>
    <protectedRange algorithmName="SHA-512" hashValue="ON39YdpmFHfN9f47KpiRvqrKx0V9+erV1CNkpWzYhW/Qyc6aT8rEyCrvauWSYGZK2ia3o7vd3akF07acHAFpOA==" saltValue="yVW9XmDwTqEnmpSGai0KYg==" spinCount="100000" sqref="I13:J14 B13:C14" name="Range1_8_2_1"/>
    <protectedRange algorithmName="SHA-512" hashValue="ON39YdpmFHfN9f47KpiRvqrKx0V9+erV1CNkpWzYhW/Qyc6aT8rEyCrvauWSYGZK2ia3o7vd3akF07acHAFpOA==" saltValue="yVW9XmDwTqEnmpSGai0KYg==" spinCount="100000" sqref="D13:D14" name="Range1_1_4_1_1"/>
    <protectedRange algorithmName="SHA-512" hashValue="ON39YdpmFHfN9f47KpiRvqrKx0V9+erV1CNkpWzYhW/Qyc6aT8rEyCrvauWSYGZK2ia3o7vd3akF07acHAFpOA==" saltValue="yVW9XmDwTqEnmpSGai0KYg==" spinCount="100000" sqref="E13:H14" name="Range1_3_1_2_1"/>
    <protectedRange algorithmName="SHA-512" hashValue="ON39YdpmFHfN9f47KpiRvqrKx0V9+erV1CNkpWzYhW/Qyc6aT8rEyCrvauWSYGZK2ia3o7vd3akF07acHAFpOA==" saltValue="yVW9XmDwTqEnmpSGai0KYg==" spinCount="100000" sqref="I15:J15 B15:C15" name="Range1_7_3"/>
    <protectedRange algorithmName="SHA-512" hashValue="ON39YdpmFHfN9f47KpiRvqrKx0V9+erV1CNkpWzYhW/Qyc6aT8rEyCrvauWSYGZK2ia3o7vd3akF07acHAFpOA==" saltValue="yVW9XmDwTqEnmpSGai0KYg==" spinCount="100000" sqref="D15" name="Range1_1_41_1"/>
    <protectedRange algorithmName="SHA-512" hashValue="ON39YdpmFHfN9f47KpiRvqrKx0V9+erV1CNkpWzYhW/Qyc6aT8rEyCrvauWSYGZK2ia3o7vd3akF07acHAFpOA==" saltValue="yVW9XmDwTqEnmpSGai0KYg==" spinCount="100000" sqref="E15:H15" name="Range1_3_12_1"/>
    <protectedRange algorithmName="SHA-512" hashValue="ON39YdpmFHfN9f47KpiRvqrKx0V9+erV1CNkpWzYhW/Qyc6aT8rEyCrvauWSYGZK2ia3o7vd3akF07acHAFpOA==" saltValue="yVW9XmDwTqEnmpSGai0KYg==" spinCount="100000" sqref="B16:C16 I16:J16" name="Range1_29_1"/>
    <protectedRange algorithmName="SHA-512" hashValue="ON39YdpmFHfN9f47KpiRvqrKx0V9+erV1CNkpWzYhW/Qyc6aT8rEyCrvauWSYGZK2ia3o7vd3akF07acHAFpOA==" saltValue="yVW9XmDwTqEnmpSGai0KYg==" spinCount="100000" sqref="D16" name="Range1_1_11_2"/>
    <protectedRange algorithmName="SHA-512" hashValue="ON39YdpmFHfN9f47KpiRvqrKx0V9+erV1CNkpWzYhW/Qyc6aT8rEyCrvauWSYGZK2ia3o7vd3akF07acHAFpOA==" saltValue="yVW9XmDwTqEnmpSGai0KYg==" spinCount="100000" sqref="E16:H16" name="Range1_3_4_1"/>
    <protectedRange algorithmName="SHA-512" hashValue="ON39YdpmFHfN9f47KpiRvqrKx0V9+erV1CNkpWzYhW/Qyc6aT8rEyCrvauWSYGZK2ia3o7vd3akF07acHAFpOA==" saltValue="yVW9XmDwTqEnmpSGai0KYg==" spinCount="100000" sqref="I17:J17 B17:C17" name="Range1_7_2"/>
    <protectedRange algorithmName="SHA-512" hashValue="ON39YdpmFHfN9f47KpiRvqrKx0V9+erV1CNkpWzYhW/Qyc6aT8rEyCrvauWSYGZK2ia3o7vd3akF07acHAFpOA==" saltValue="yVW9XmDwTqEnmpSGai0KYg==" spinCount="100000" sqref="D17" name="Range1_1_4_2"/>
    <protectedRange algorithmName="SHA-512" hashValue="ON39YdpmFHfN9f47KpiRvqrKx0V9+erV1CNkpWzYhW/Qyc6aT8rEyCrvauWSYGZK2ia3o7vd3akF07acHAFpOA==" saltValue="yVW9XmDwTqEnmpSGai0KYg==" spinCount="100000" sqref="E17:H17" name="Range1_3_1_3"/>
  </protectedRanges>
  <sortState xmlns:xlrd2="http://schemas.microsoft.com/office/spreadsheetml/2017/richdata2" ref="B2:O8">
    <sortCondition ref="C2:C8"/>
  </sortState>
  <conditionalFormatting sqref="F2">
    <cfRule type="top10" dxfId="5316" priority="118" rank="1"/>
  </conditionalFormatting>
  <conditionalFormatting sqref="I2">
    <cfRule type="top10" dxfId="5315" priority="115" rank="1"/>
    <cfRule type="top10" dxfId="5314" priority="120" rank="1"/>
  </conditionalFormatting>
  <conditionalFormatting sqref="E2">
    <cfRule type="top10" dxfId="5313" priority="119" rank="1"/>
  </conditionalFormatting>
  <conditionalFormatting sqref="G2">
    <cfRule type="top10" dxfId="5312" priority="117" rank="1"/>
  </conditionalFormatting>
  <conditionalFormatting sqref="H2">
    <cfRule type="top10" dxfId="5311" priority="116" rank="1"/>
  </conditionalFormatting>
  <conditionalFormatting sqref="J2">
    <cfRule type="top10" dxfId="5310" priority="114" rank="1"/>
  </conditionalFormatting>
  <conditionalFormatting sqref="E2:J2">
    <cfRule type="cellIs" dxfId="5309" priority="113" operator="greaterThanOrEqual">
      <formula>200</formula>
    </cfRule>
  </conditionalFormatting>
  <conditionalFormatting sqref="F3">
    <cfRule type="top10" dxfId="5308" priority="110" rank="1"/>
  </conditionalFormatting>
  <conditionalFormatting sqref="I3">
    <cfRule type="top10" dxfId="5307" priority="107" rank="1"/>
    <cfRule type="top10" dxfId="5306" priority="112" rank="1"/>
  </conditionalFormatting>
  <conditionalFormatting sqref="E3">
    <cfRule type="top10" dxfId="5305" priority="111" rank="1"/>
  </conditionalFormatting>
  <conditionalFormatting sqref="G3">
    <cfRule type="top10" dxfId="5304" priority="109" rank="1"/>
  </conditionalFormatting>
  <conditionalFormatting sqref="H3">
    <cfRule type="top10" dxfId="5303" priority="108" rank="1"/>
  </conditionalFormatting>
  <conditionalFormatting sqref="J3">
    <cfRule type="top10" dxfId="5302" priority="106" rank="1"/>
  </conditionalFormatting>
  <conditionalFormatting sqref="E3:J3">
    <cfRule type="cellIs" dxfId="5301" priority="105" operator="greaterThanOrEqual">
      <formula>200</formula>
    </cfRule>
  </conditionalFormatting>
  <conditionalFormatting sqref="F4">
    <cfRule type="top10" dxfId="5300" priority="102" rank="1"/>
  </conditionalFormatting>
  <conditionalFormatting sqref="I4">
    <cfRule type="top10" dxfId="5299" priority="99" rank="1"/>
    <cfRule type="top10" dxfId="5298" priority="104" rank="1"/>
  </conditionalFormatting>
  <conditionalFormatting sqref="E4">
    <cfRule type="top10" dxfId="5297" priority="103" rank="1"/>
  </conditionalFormatting>
  <conditionalFormatting sqref="G4">
    <cfRule type="top10" dxfId="5296" priority="101" rank="1"/>
  </conditionalFormatting>
  <conditionalFormatting sqref="H4">
    <cfRule type="top10" dxfId="5295" priority="100" rank="1"/>
  </conditionalFormatting>
  <conditionalFormatting sqref="J4">
    <cfRule type="top10" dxfId="5294" priority="98" rank="1"/>
  </conditionalFormatting>
  <conditionalFormatting sqref="E4:J4">
    <cfRule type="cellIs" dxfId="5293" priority="97" operator="greaterThanOrEqual">
      <formula>200</formula>
    </cfRule>
  </conditionalFormatting>
  <conditionalFormatting sqref="F5">
    <cfRule type="top10" dxfId="5292" priority="94" rank="1"/>
  </conditionalFormatting>
  <conditionalFormatting sqref="I5">
    <cfRule type="top10" dxfId="5291" priority="91" rank="1"/>
    <cfRule type="top10" dxfId="5290" priority="96" rank="1"/>
  </conditionalFormatting>
  <conditionalFormatting sqref="E5">
    <cfRule type="top10" dxfId="5289" priority="95" rank="1"/>
  </conditionalFormatting>
  <conditionalFormatting sqref="G5">
    <cfRule type="top10" dxfId="5288" priority="93" rank="1"/>
  </conditionalFormatting>
  <conditionalFormatting sqref="H5">
    <cfRule type="top10" dxfId="5287" priority="92" rank="1"/>
  </conditionalFormatting>
  <conditionalFormatting sqref="J5">
    <cfRule type="top10" dxfId="5286" priority="90" rank="1"/>
  </conditionalFormatting>
  <conditionalFormatting sqref="E5:J5">
    <cfRule type="cellIs" dxfId="5285" priority="89" operator="greaterThanOrEqual">
      <formula>200</formula>
    </cfRule>
  </conditionalFormatting>
  <conditionalFormatting sqref="F6">
    <cfRule type="top10" dxfId="5284" priority="86" rank="1"/>
  </conditionalFormatting>
  <conditionalFormatting sqref="I6">
    <cfRule type="top10" dxfId="5283" priority="83" rank="1"/>
    <cfRule type="top10" dxfId="5282" priority="88" rank="1"/>
  </conditionalFormatting>
  <conditionalFormatting sqref="E6">
    <cfRule type="top10" dxfId="5281" priority="87" rank="1"/>
  </conditionalFormatting>
  <conditionalFormatting sqref="G6">
    <cfRule type="top10" dxfId="5280" priority="85" rank="1"/>
  </conditionalFormatting>
  <conditionalFormatting sqref="H6">
    <cfRule type="top10" dxfId="5279" priority="84" rank="1"/>
  </conditionalFormatting>
  <conditionalFormatting sqref="J6">
    <cfRule type="top10" dxfId="5278" priority="82" rank="1"/>
  </conditionalFormatting>
  <conditionalFormatting sqref="E6:J6">
    <cfRule type="cellIs" dxfId="5277" priority="81" operator="greaterThanOrEqual">
      <formula>200</formula>
    </cfRule>
  </conditionalFormatting>
  <conditionalFormatting sqref="F7">
    <cfRule type="top10" dxfId="5276" priority="78" rank="1"/>
  </conditionalFormatting>
  <conditionalFormatting sqref="I7">
    <cfRule type="top10" dxfId="5275" priority="75" rank="1"/>
    <cfRule type="top10" dxfId="5274" priority="80" rank="1"/>
  </conditionalFormatting>
  <conditionalFormatting sqref="E7">
    <cfRule type="top10" dxfId="5273" priority="79" rank="1"/>
  </conditionalFormatting>
  <conditionalFormatting sqref="G7">
    <cfRule type="top10" dxfId="5272" priority="77" rank="1"/>
  </conditionalFormatting>
  <conditionalFormatting sqref="H7">
    <cfRule type="top10" dxfId="5271" priority="76" rank="1"/>
  </conditionalFormatting>
  <conditionalFormatting sqref="J7">
    <cfRule type="top10" dxfId="5270" priority="74" rank="1"/>
  </conditionalFormatting>
  <conditionalFormatting sqref="E7:J7">
    <cfRule type="cellIs" dxfId="5269" priority="73" operator="greaterThanOrEqual">
      <formula>200</formula>
    </cfRule>
  </conditionalFormatting>
  <conditionalFormatting sqref="F8">
    <cfRule type="top10" dxfId="5268" priority="70" rank="1"/>
  </conditionalFormatting>
  <conditionalFormatting sqref="I8">
    <cfRule type="top10" dxfId="5267" priority="67" rank="1"/>
    <cfRule type="top10" dxfId="5266" priority="72" rank="1"/>
  </conditionalFormatting>
  <conditionalFormatting sqref="E8">
    <cfRule type="top10" dxfId="5265" priority="71" rank="1"/>
  </conditionalFormatting>
  <conditionalFormatting sqref="G8">
    <cfRule type="top10" dxfId="5264" priority="69" rank="1"/>
  </conditionalFormatting>
  <conditionalFormatting sqref="H8">
    <cfRule type="top10" dxfId="5263" priority="68" rank="1"/>
  </conditionalFormatting>
  <conditionalFormatting sqref="J8">
    <cfRule type="top10" dxfId="5262" priority="66" rank="1"/>
  </conditionalFormatting>
  <conditionalFormatting sqref="E8:J8">
    <cfRule type="cellIs" dxfId="5261" priority="65" operator="greaterThanOrEqual">
      <formula>200</formula>
    </cfRule>
  </conditionalFormatting>
  <conditionalFormatting sqref="F9">
    <cfRule type="top10" dxfId="5260" priority="62" rank="1"/>
  </conditionalFormatting>
  <conditionalFormatting sqref="I9">
    <cfRule type="top10" dxfId="5259" priority="59" rank="1"/>
    <cfRule type="top10" dxfId="5258" priority="64" rank="1"/>
  </conditionalFormatting>
  <conditionalFormatting sqref="E9">
    <cfRule type="top10" dxfId="5257" priority="63" rank="1"/>
  </conditionalFormatting>
  <conditionalFormatting sqref="G9">
    <cfRule type="top10" dxfId="5256" priority="61" rank="1"/>
  </conditionalFormatting>
  <conditionalFormatting sqref="H9">
    <cfRule type="top10" dxfId="5255" priority="60" rank="1"/>
  </conditionalFormatting>
  <conditionalFormatting sqref="J9">
    <cfRule type="top10" dxfId="5254" priority="58" rank="1"/>
  </conditionalFormatting>
  <conditionalFormatting sqref="E9:J9">
    <cfRule type="cellIs" dxfId="5253" priority="57" operator="greaterThanOrEqual">
      <formula>200</formula>
    </cfRule>
  </conditionalFormatting>
  <conditionalFormatting sqref="F10">
    <cfRule type="top10" dxfId="5252" priority="54" rank="1"/>
  </conditionalFormatting>
  <conditionalFormatting sqref="I10">
    <cfRule type="top10" dxfId="5251" priority="51" rank="1"/>
    <cfRule type="top10" dxfId="5250" priority="56" rank="1"/>
  </conditionalFormatting>
  <conditionalFormatting sqref="E10">
    <cfRule type="top10" dxfId="5249" priority="55" rank="1"/>
  </conditionalFormatting>
  <conditionalFormatting sqref="G10">
    <cfRule type="top10" dxfId="5248" priority="53" rank="1"/>
  </conditionalFormatting>
  <conditionalFormatting sqref="H10">
    <cfRule type="top10" dxfId="5247" priority="52" rank="1"/>
  </conditionalFormatting>
  <conditionalFormatting sqref="J10">
    <cfRule type="top10" dxfId="5246" priority="50" rank="1"/>
  </conditionalFormatting>
  <conditionalFormatting sqref="E10:J10">
    <cfRule type="cellIs" dxfId="5245" priority="49" operator="greaterThanOrEqual">
      <formula>200</formula>
    </cfRule>
  </conditionalFormatting>
  <conditionalFormatting sqref="F11">
    <cfRule type="top10" dxfId="5244" priority="46" rank="1"/>
  </conditionalFormatting>
  <conditionalFormatting sqref="I11">
    <cfRule type="top10" dxfId="5243" priority="43" rank="1"/>
    <cfRule type="top10" dxfId="5242" priority="48" rank="1"/>
  </conditionalFormatting>
  <conditionalFormatting sqref="E11">
    <cfRule type="top10" dxfId="5241" priority="47" rank="1"/>
  </conditionalFormatting>
  <conditionalFormatting sqref="G11">
    <cfRule type="top10" dxfId="5240" priority="45" rank="1"/>
  </conditionalFormatting>
  <conditionalFormatting sqref="H11">
    <cfRule type="top10" dxfId="5239" priority="44" rank="1"/>
  </conditionalFormatting>
  <conditionalFormatting sqref="J11">
    <cfRule type="top10" dxfId="5238" priority="42" rank="1"/>
  </conditionalFormatting>
  <conditionalFormatting sqref="E11:J11">
    <cfRule type="cellIs" dxfId="5237" priority="41" operator="greaterThanOrEqual">
      <formula>200</formula>
    </cfRule>
  </conditionalFormatting>
  <conditionalFormatting sqref="F12">
    <cfRule type="top10" dxfId="5236" priority="38" rank="1"/>
  </conditionalFormatting>
  <conditionalFormatting sqref="I12">
    <cfRule type="top10" dxfId="5235" priority="35" rank="1"/>
    <cfRule type="top10" dxfId="5234" priority="40" rank="1"/>
  </conditionalFormatting>
  <conditionalFormatting sqref="E12">
    <cfRule type="top10" dxfId="5233" priority="39" rank="1"/>
  </conditionalFormatting>
  <conditionalFormatting sqref="G12">
    <cfRule type="top10" dxfId="5232" priority="37" rank="1"/>
  </conditionalFormatting>
  <conditionalFormatting sqref="H12">
    <cfRule type="top10" dxfId="5231" priority="36" rank="1"/>
  </conditionalFormatting>
  <conditionalFormatting sqref="J12">
    <cfRule type="top10" dxfId="5230" priority="34" rank="1"/>
  </conditionalFormatting>
  <conditionalFormatting sqref="E12:J12">
    <cfRule type="cellIs" dxfId="5229" priority="33" operator="greaterThanOrEqual">
      <formula>200</formula>
    </cfRule>
  </conditionalFormatting>
  <conditionalFormatting sqref="F13:F14">
    <cfRule type="top10" dxfId="5228" priority="30" rank="1"/>
  </conditionalFormatting>
  <conditionalFormatting sqref="I13:I14">
    <cfRule type="top10" dxfId="5227" priority="27" rank="1"/>
    <cfRule type="top10" dxfId="5226" priority="32" rank="1"/>
  </conditionalFormatting>
  <conditionalFormatting sqref="E13:E14">
    <cfRule type="top10" dxfId="5225" priority="31" rank="1"/>
  </conditionalFormatting>
  <conditionalFormatting sqref="G13:G14">
    <cfRule type="top10" dxfId="5224" priority="29" rank="1"/>
  </conditionalFormatting>
  <conditionalFormatting sqref="H13:H14">
    <cfRule type="top10" dxfId="5223" priority="28" rank="1"/>
  </conditionalFormatting>
  <conditionalFormatting sqref="J13:J14">
    <cfRule type="top10" dxfId="5222" priority="26" rank="1"/>
  </conditionalFormatting>
  <conditionalFormatting sqref="E13:J14">
    <cfRule type="cellIs" dxfId="5221" priority="25" operator="greaterThanOrEqual">
      <formula>200</formula>
    </cfRule>
  </conditionalFormatting>
  <conditionalFormatting sqref="F15">
    <cfRule type="top10" dxfId="5220" priority="22" rank="1"/>
  </conditionalFormatting>
  <conditionalFormatting sqref="I15">
    <cfRule type="top10" dxfId="5219" priority="19" rank="1"/>
    <cfRule type="top10" dxfId="5218" priority="24" rank="1"/>
  </conditionalFormatting>
  <conditionalFormatting sqref="E15">
    <cfRule type="top10" dxfId="5217" priority="23" rank="1"/>
  </conditionalFormatting>
  <conditionalFormatting sqref="G15">
    <cfRule type="top10" dxfId="5216" priority="21" rank="1"/>
  </conditionalFormatting>
  <conditionalFormatting sqref="H15">
    <cfRule type="top10" dxfId="5215" priority="20" rank="1"/>
  </conditionalFormatting>
  <conditionalFormatting sqref="J15">
    <cfRule type="top10" dxfId="5214" priority="18" rank="1"/>
  </conditionalFormatting>
  <conditionalFormatting sqref="E15:J15">
    <cfRule type="cellIs" dxfId="5213" priority="17" operator="greaterThanOrEqual">
      <formula>200</formula>
    </cfRule>
  </conditionalFormatting>
  <conditionalFormatting sqref="F16">
    <cfRule type="top10" dxfId="5212" priority="14" rank="1"/>
  </conditionalFormatting>
  <conditionalFormatting sqref="I16">
    <cfRule type="top10" dxfId="5211" priority="11" rank="1"/>
    <cfRule type="top10" dxfId="5210" priority="16" rank="1"/>
  </conditionalFormatting>
  <conditionalFormatting sqref="E16">
    <cfRule type="top10" dxfId="5209" priority="15" rank="1"/>
  </conditionalFormatting>
  <conditionalFormatting sqref="G16">
    <cfRule type="top10" dxfId="5208" priority="13" rank="1"/>
  </conditionalFormatting>
  <conditionalFormatting sqref="H16">
    <cfRule type="top10" dxfId="5207" priority="12" rank="1"/>
  </conditionalFormatting>
  <conditionalFormatting sqref="J16">
    <cfRule type="top10" dxfId="5206" priority="10" rank="1"/>
  </conditionalFormatting>
  <conditionalFormatting sqref="E16:J16">
    <cfRule type="cellIs" dxfId="5205" priority="9" operator="greaterThanOrEqual">
      <formula>200</formula>
    </cfRule>
  </conditionalFormatting>
  <conditionalFormatting sqref="F17">
    <cfRule type="top10" dxfId="5204" priority="6" rank="1"/>
  </conditionalFormatting>
  <conditionalFormatting sqref="I17">
    <cfRule type="top10" dxfId="5203" priority="3" rank="1"/>
    <cfRule type="top10" dxfId="5202" priority="8" rank="1"/>
  </conditionalFormatting>
  <conditionalFormatting sqref="E17">
    <cfRule type="top10" dxfId="5201" priority="7" rank="1"/>
  </conditionalFormatting>
  <conditionalFormatting sqref="G17">
    <cfRule type="top10" dxfId="5200" priority="5" rank="1"/>
  </conditionalFormatting>
  <conditionalFormatting sqref="H17">
    <cfRule type="top10" dxfId="5199" priority="4" rank="1"/>
  </conditionalFormatting>
  <conditionalFormatting sqref="J17">
    <cfRule type="top10" dxfId="5198" priority="2" rank="1"/>
  </conditionalFormatting>
  <conditionalFormatting sqref="E17:J17">
    <cfRule type="cellIs" dxfId="5197" priority="1" operator="greaterThanOrEqual">
      <formula>200</formula>
    </cfRule>
  </conditionalFormatting>
  <hyperlinks>
    <hyperlink ref="Q1" location="'Kentucky 2022'!A1" display="Back to Ranking" xr:uid="{5E3F1091-6B20-4579-B9A2-265BCF1541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003A72-CBD7-4C3F-A0EF-AAD76D198E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9789-FCB9-457F-8CFC-031B3B48EAD1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108</v>
      </c>
      <c r="C2" s="12">
        <v>44665</v>
      </c>
      <c r="D2" s="13" t="s">
        <v>100</v>
      </c>
      <c r="E2" s="14">
        <v>183</v>
      </c>
      <c r="F2" s="14">
        <v>176</v>
      </c>
      <c r="G2" s="14">
        <v>190</v>
      </c>
      <c r="H2" s="14"/>
      <c r="I2" s="14"/>
      <c r="J2" s="14"/>
      <c r="K2" s="15">
        <v>3</v>
      </c>
      <c r="L2" s="15">
        <v>549</v>
      </c>
      <c r="M2" s="16">
        <v>183</v>
      </c>
      <c r="N2" s="17">
        <v>4</v>
      </c>
      <c r="O2" s="18">
        <v>187</v>
      </c>
    </row>
    <row r="3" spans="1:17" x14ac:dyDescent="0.3">
      <c r="A3" s="10" t="s">
        <v>27</v>
      </c>
      <c r="B3" s="11" t="s">
        <v>108</v>
      </c>
      <c r="C3" s="12">
        <v>44721</v>
      </c>
      <c r="D3" s="13" t="s">
        <v>100</v>
      </c>
      <c r="E3" s="14">
        <v>186</v>
      </c>
      <c r="F3" s="14">
        <v>191</v>
      </c>
      <c r="G3" s="14">
        <v>186</v>
      </c>
      <c r="H3" s="14"/>
      <c r="I3" s="14"/>
      <c r="J3" s="14"/>
      <c r="K3" s="15">
        <v>3</v>
      </c>
      <c r="L3" s="15">
        <v>563</v>
      </c>
      <c r="M3" s="16">
        <v>187.66666666666666</v>
      </c>
      <c r="N3" s="17">
        <v>4</v>
      </c>
      <c r="O3" s="18">
        <v>191.66666666666666</v>
      </c>
    </row>
    <row r="5" spans="1:17" x14ac:dyDescent="0.3">
      <c r="K5" s="8">
        <f>SUM(K2:K4)</f>
        <v>6</v>
      </c>
      <c r="L5" s="8">
        <f>SUM(L2:L4)</f>
        <v>1112</v>
      </c>
      <c r="M5" s="7">
        <f>SUM(L5/K5)</f>
        <v>185.33333333333334</v>
      </c>
      <c r="N5" s="8">
        <f>SUM(N2:N4)</f>
        <v>8</v>
      </c>
      <c r="O5" s="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0"/>
    <protectedRange algorithmName="SHA-512" hashValue="ON39YdpmFHfN9f47KpiRvqrKx0V9+erV1CNkpWzYhW/Qyc6aT8rEyCrvauWSYGZK2ia3o7vd3akF07acHAFpOA==" saltValue="yVW9XmDwTqEnmpSGai0KYg==" spinCount="100000" sqref="D2" name="Range1_1_68"/>
    <protectedRange algorithmName="SHA-512" hashValue="ON39YdpmFHfN9f47KpiRvqrKx0V9+erV1CNkpWzYhW/Qyc6aT8rEyCrvauWSYGZK2ia3o7vd3akF07acHAFpOA==" saltValue="yVW9XmDwTqEnmpSGai0KYg==" spinCount="100000" sqref="E2:H2" name="Range1_3_27"/>
    <protectedRange algorithmName="SHA-512" hashValue="ON39YdpmFHfN9f47KpiRvqrKx0V9+erV1CNkpWzYhW/Qyc6aT8rEyCrvauWSYGZK2ia3o7vd3akF07acHAFpOA==" saltValue="yVW9XmDwTqEnmpSGai0KYg==" spinCount="100000" sqref="I3:J3 B3:C3" name="Range1_71"/>
    <protectedRange algorithmName="SHA-512" hashValue="ON39YdpmFHfN9f47KpiRvqrKx0V9+erV1CNkpWzYhW/Qyc6aT8rEyCrvauWSYGZK2ia3o7vd3akF07acHAFpOA==" saltValue="yVW9XmDwTqEnmpSGai0KYg==" spinCount="100000" sqref="D3" name="Range1_1_70"/>
    <protectedRange algorithmName="SHA-512" hashValue="ON39YdpmFHfN9f47KpiRvqrKx0V9+erV1CNkpWzYhW/Qyc6aT8rEyCrvauWSYGZK2ia3o7vd3akF07acHAFpOA==" saltValue="yVW9XmDwTqEnmpSGai0KYg==" spinCount="100000" sqref="E3:H3" name="Range1_3_28"/>
  </protectedRanges>
  <conditionalFormatting sqref="F2">
    <cfRule type="top10" dxfId="5196" priority="14" rank="1"/>
  </conditionalFormatting>
  <conditionalFormatting sqref="I2">
    <cfRule type="top10" dxfId="5195" priority="11" rank="1"/>
    <cfRule type="top10" dxfId="5194" priority="16" rank="1"/>
  </conditionalFormatting>
  <conditionalFormatting sqref="E2">
    <cfRule type="top10" dxfId="5193" priority="15" rank="1"/>
  </conditionalFormatting>
  <conditionalFormatting sqref="G2">
    <cfRule type="top10" dxfId="5192" priority="13" rank="1"/>
  </conditionalFormatting>
  <conditionalFormatting sqref="H2">
    <cfRule type="top10" dxfId="5191" priority="12" rank="1"/>
  </conditionalFormatting>
  <conditionalFormatting sqref="J2">
    <cfRule type="top10" dxfId="5190" priority="10" rank="1"/>
  </conditionalFormatting>
  <conditionalFormatting sqref="E2:J2">
    <cfRule type="cellIs" dxfId="5189" priority="9" operator="greaterThanOrEqual">
      <formula>200</formula>
    </cfRule>
  </conditionalFormatting>
  <conditionalFormatting sqref="F3">
    <cfRule type="top10" dxfId="5188" priority="6" rank="1"/>
  </conditionalFormatting>
  <conditionalFormatting sqref="I3">
    <cfRule type="top10" dxfId="5187" priority="3" rank="1"/>
    <cfRule type="top10" dxfId="5186" priority="8" rank="1"/>
  </conditionalFormatting>
  <conditionalFormatting sqref="E3">
    <cfRule type="top10" dxfId="5185" priority="7" rank="1"/>
  </conditionalFormatting>
  <conditionalFormatting sqref="G3">
    <cfRule type="top10" dxfId="5184" priority="5" rank="1"/>
  </conditionalFormatting>
  <conditionalFormatting sqref="H3">
    <cfRule type="top10" dxfId="5183" priority="4" rank="1"/>
  </conditionalFormatting>
  <conditionalFormatting sqref="J3">
    <cfRule type="top10" dxfId="5182" priority="2" rank="1"/>
  </conditionalFormatting>
  <conditionalFormatting sqref="E3:J3">
    <cfRule type="cellIs" dxfId="5181" priority="1" operator="greaterThanOrEqual">
      <formula>200</formula>
    </cfRule>
  </conditionalFormatting>
  <hyperlinks>
    <hyperlink ref="Q1" location="'Kentucky 2022'!A1" display="Back to Ranking" xr:uid="{3EA8B31E-FE10-433F-A7A6-9055097B1D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7DC2B5-DFEA-4126-881E-E5193D893C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FDDF-38BF-4702-93C8-08E1C3599AE4}">
  <sheetPr codeName="Sheet17"/>
  <dimension ref="A1:Q54"/>
  <sheetViews>
    <sheetView topLeftCell="A35" workbookViewId="0">
      <selection activeCell="A52" sqref="A52:O52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58</v>
      </c>
      <c r="C2" s="12">
        <v>44661</v>
      </c>
      <c r="D2" s="13" t="s">
        <v>56</v>
      </c>
      <c r="E2" s="14">
        <v>193</v>
      </c>
      <c r="F2" s="14">
        <v>189</v>
      </c>
      <c r="G2" s="14">
        <v>193</v>
      </c>
      <c r="H2" s="14">
        <v>194</v>
      </c>
      <c r="I2" s="14"/>
      <c r="J2" s="14"/>
      <c r="K2" s="15">
        <v>4</v>
      </c>
      <c r="L2" s="15">
        <v>769</v>
      </c>
      <c r="M2" s="16">
        <v>192.25</v>
      </c>
      <c r="N2" s="17">
        <v>2</v>
      </c>
      <c r="O2" s="18">
        <v>194.25</v>
      </c>
    </row>
    <row r="3" spans="1:17" x14ac:dyDescent="0.3">
      <c r="A3" s="30" t="s">
        <v>27</v>
      </c>
      <c r="B3" s="29" t="s">
        <v>58</v>
      </c>
      <c r="C3" s="31">
        <v>44689</v>
      </c>
      <c r="D3" s="32" t="s">
        <v>56</v>
      </c>
      <c r="E3" s="33">
        <v>192</v>
      </c>
      <c r="F3" s="33">
        <v>186</v>
      </c>
      <c r="G3" s="33">
        <v>199</v>
      </c>
      <c r="H3" s="33">
        <v>196</v>
      </c>
      <c r="I3" s="33"/>
      <c r="J3" s="33"/>
      <c r="K3" s="34">
        <v>4</v>
      </c>
      <c r="L3" s="34">
        <v>773</v>
      </c>
      <c r="M3" s="35">
        <v>193.25</v>
      </c>
      <c r="N3" s="36">
        <v>4</v>
      </c>
      <c r="O3" s="37">
        <v>197.25</v>
      </c>
    </row>
    <row r="4" spans="1:17" x14ac:dyDescent="0.3">
      <c r="A4" s="10" t="s">
        <v>27</v>
      </c>
      <c r="B4" s="11" t="s">
        <v>58</v>
      </c>
      <c r="C4" s="12">
        <v>44695</v>
      </c>
      <c r="D4" s="13" t="s">
        <v>42</v>
      </c>
      <c r="E4" s="14">
        <v>195</v>
      </c>
      <c r="F4" s="14">
        <v>193</v>
      </c>
      <c r="G4" s="14">
        <v>195</v>
      </c>
      <c r="H4" s="14">
        <v>199</v>
      </c>
      <c r="I4" s="14"/>
      <c r="J4" s="14"/>
      <c r="K4" s="15">
        <v>4</v>
      </c>
      <c r="L4" s="15">
        <v>782</v>
      </c>
      <c r="M4" s="16">
        <v>195.5</v>
      </c>
      <c r="N4" s="17">
        <v>2</v>
      </c>
      <c r="O4" s="18">
        <v>197.5</v>
      </c>
    </row>
    <row r="5" spans="1:17" x14ac:dyDescent="0.3">
      <c r="A5" s="10" t="s">
        <v>27</v>
      </c>
      <c r="B5" s="11" t="s">
        <v>58</v>
      </c>
      <c r="C5" s="12">
        <v>44716</v>
      </c>
      <c r="D5" s="13" t="s">
        <v>86</v>
      </c>
      <c r="E5" s="14">
        <v>196</v>
      </c>
      <c r="F5" s="14">
        <v>196</v>
      </c>
      <c r="G5" s="14">
        <v>190</v>
      </c>
      <c r="H5" s="14">
        <v>197.001</v>
      </c>
      <c r="I5" s="14"/>
      <c r="J5" s="14"/>
      <c r="K5" s="15">
        <f>COUNT(E5:J5)</f>
        <v>4</v>
      </c>
      <c r="L5" s="15">
        <f>SUM(E5:J5)</f>
        <v>779.00099999999998</v>
      </c>
      <c r="M5" s="16">
        <f>IFERROR(L5/K5,0)</f>
        <v>194.75024999999999</v>
      </c>
      <c r="N5" s="17">
        <v>2</v>
      </c>
      <c r="O5" s="18">
        <f>SUM(M5+N5)</f>
        <v>196.75024999999999</v>
      </c>
    </row>
    <row r="6" spans="1:17" x14ac:dyDescent="0.3">
      <c r="A6" s="10" t="s">
        <v>27</v>
      </c>
      <c r="B6" s="11" t="s">
        <v>58</v>
      </c>
      <c r="C6" s="12">
        <v>44717</v>
      </c>
      <c r="D6" s="13" t="s">
        <v>56</v>
      </c>
      <c r="E6" s="14">
        <v>198.001</v>
      </c>
      <c r="F6" s="14">
        <v>199</v>
      </c>
      <c r="G6" s="14">
        <v>196</v>
      </c>
      <c r="H6" s="14">
        <v>198</v>
      </c>
      <c r="I6" s="14">
        <v>197</v>
      </c>
      <c r="J6" s="14">
        <v>198</v>
      </c>
      <c r="K6" s="15">
        <v>6</v>
      </c>
      <c r="L6" s="15">
        <v>1186.001</v>
      </c>
      <c r="M6" s="16">
        <v>197.66683333333333</v>
      </c>
      <c r="N6" s="17">
        <v>14</v>
      </c>
      <c r="O6" s="18">
        <v>211.66683333333333</v>
      </c>
    </row>
    <row r="7" spans="1:17" x14ac:dyDescent="0.3">
      <c r="A7" s="10" t="s">
        <v>27</v>
      </c>
      <c r="B7" s="11" t="s">
        <v>58</v>
      </c>
      <c r="C7" s="12">
        <v>44731</v>
      </c>
      <c r="D7" s="13" t="s">
        <v>73</v>
      </c>
      <c r="E7" s="14">
        <v>194</v>
      </c>
      <c r="F7" s="14">
        <v>197</v>
      </c>
      <c r="G7" s="14">
        <v>199</v>
      </c>
      <c r="H7" s="14">
        <v>197</v>
      </c>
      <c r="I7" s="14"/>
      <c r="J7" s="14"/>
      <c r="K7" s="15">
        <v>4</v>
      </c>
      <c r="L7" s="15">
        <v>787</v>
      </c>
      <c r="M7" s="16">
        <v>196.75</v>
      </c>
      <c r="N7" s="17">
        <v>2</v>
      </c>
      <c r="O7" s="18">
        <v>198.75</v>
      </c>
    </row>
    <row r="8" spans="1:17" x14ac:dyDescent="0.3">
      <c r="A8" s="10" t="s">
        <v>27</v>
      </c>
      <c r="B8" s="11" t="s">
        <v>58</v>
      </c>
      <c r="C8" s="12">
        <v>44734</v>
      </c>
      <c r="D8" s="13" t="s">
        <v>56</v>
      </c>
      <c r="E8" s="14">
        <v>195</v>
      </c>
      <c r="F8" s="14">
        <v>196</v>
      </c>
      <c r="G8" s="14">
        <v>198</v>
      </c>
      <c r="H8" s="14">
        <v>196</v>
      </c>
      <c r="I8" s="14"/>
      <c r="J8" s="14"/>
      <c r="K8" s="15">
        <v>4</v>
      </c>
      <c r="L8" s="15">
        <v>785</v>
      </c>
      <c r="M8" s="16">
        <v>196.25</v>
      </c>
      <c r="N8" s="17">
        <v>2</v>
      </c>
      <c r="O8" s="18">
        <v>198.25</v>
      </c>
    </row>
    <row r="9" spans="1:17" x14ac:dyDescent="0.3">
      <c r="A9" s="10" t="s">
        <v>27</v>
      </c>
      <c r="B9" s="11" t="s">
        <v>58</v>
      </c>
      <c r="C9" s="12">
        <v>44744</v>
      </c>
      <c r="D9" s="13" t="s">
        <v>42</v>
      </c>
      <c r="E9" s="14">
        <v>190</v>
      </c>
      <c r="F9" s="14">
        <v>195</v>
      </c>
      <c r="G9" s="14">
        <v>197</v>
      </c>
      <c r="H9" s="14">
        <v>198.001</v>
      </c>
      <c r="I9" s="14"/>
      <c r="J9" s="14"/>
      <c r="K9" s="15">
        <v>4</v>
      </c>
      <c r="L9" s="15">
        <v>780.00099999999998</v>
      </c>
      <c r="M9" s="16">
        <v>195.00024999999999</v>
      </c>
      <c r="N9" s="17">
        <v>2</v>
      </c>
      <c r="O9" s="18">
        <v>197.00024999999999</v>
      </c>
    </row>
    <row r="10" spans="1:17" x14ac:dyDescent="0.3">
      <c r="A10" s="10" t="s">
        <v>27</v>
      </c>
      <c r="B10" s="11" t="s">
        <v>117</v>
      </c>
      <c r="C10" s="12">
        <v>44748</v>
      </c>
      <c r="D10" s="13" t="s">
        <v>40</v>
      </c>
      <c r="E10" s="14">
        <v>191</v>
      </c>
      <c r="F10" s="14">
        <v>198</v>
      </c>
      <c r="G10" s="14">
        <v>198</v>
      </c>
      <c r="H10" s="14">
        <v>199</v>
      </c>
      <c r="I10" s="14"/>
      <c r="J10" s="14"/>
      <c r="K10" s="15">
        <v>4</v>
      </c>
      <c r="L10" s="15">
        <v>786</v>
      </c>
      <c r="M10" s="16">
        <v>196.5</v>
      </c>
      <c r="N10" s="17">
        <v>4</v>
      </c>
      <c r="O10" s="18">
        <v>200.5</v>
      </c>
    </row>
    <row r="11" spans="1:17" x14ac:dyDescent="0.3">
      <c r="A11" s="10" t="s">
        <v>27</v>
      </c>
      <c r="B11" s="11" t="s">
        <v>58</v>
      </c>
      <c r="C11" s="12">
        <v>44752</v>
      </c>
      <c r="D11" s="13" t="s">
        <v>56</v>
      </c>
      <c r="E11" s="14">
        <v>196</v>
      </c>
      <c r="F11" s="14">
        <v>194</v>
      </c>
      <c r="G11" s="14">
        <v>195</v>
      </c>
      <c r="H11" s="14">
        <v>197</v>
      </c>
      <c r="I11" s="14"/>
      <c r="J11" s="14"/>
      <c r="K11" s="15">
        <v>4</v>
      </c>
      <c r="L11" s="15">
        <v>782</v>
      </c>
      <c r="M11" s="16">
        <v>195.5</v>
      </c>
      <c r="N11" s="17">
        <v>2</v>
      </c>
      <c r="O11" s="18">
        <v>197.5</v>
      </c>
    </row>
    <row r="12" spans="1:17" x14ac:dyDescent="0.3">
      <c r="A12" s="10" t="s">
        <v>27</v>
      </c>
      <c r="B12" s="11" t="s">
        <v>58</v>
      </c>
      <c r="C12" s="12">
        <v>44759</v>
      </c>
      <c r="D12" s="13" t="s">
        <v>119</v>
      </c>
      <c r="E12" s="14">
        <v>198</v>
      </c>
      <c r="F12" s="14">
        <v>196</v>
      </c>
      <c r="G12" s="14">
        <v>199</v>
      </c>
      <c r="H12" s="14">
        <v>197</v>
      </c>
      <c r="I12" s="14"/>
      <c r="J12" s="14"/>
      <c r="K12" s="15">
        <f>COUNT(E12:J12)</f>
        <v>4</v>
      </c>
      <c r="L12" s="15">
        <f>SUM(E12:J12)</f>
        <v>790</v>
      </c>
      <c r="M12" s="16">
        <f>IFERROR(L12/K12,0)</f>
        <v>197.5</v>
      </c>
      <c r="N12" s="17">
        <v>7</v>
      </c>
      <c r="O12" s="18">
        <f>SUM(M12+N12)</f>
        <v>204.5</v>
      </c>
    </row>
    <row r="13" spans="1:17" x14ac:dyDescent="0.3">
      <c r="A13" s="10" t="s">
        <v>27</v>
      </c>
      <c r="B13" s="11" t="s">
        <v>117</v>
      </c>
      <c r="C13" s="12">
        <v>44776</v>
      </c>
      <c r="D13" s="13" t="s">
        <v>40</v>
      </c>
      <c r="E13" s="14">
        <v>199</v>
      </c>
      <c r="F13" s="14">
        <v>196</v>
      </c>
      <c r="G13" s="14">
        <v>199</v>
      </c>
      <c r="H13" s="14">
        <v>198</v>
      </c>
      <c r="I13" s="14"/>
      <c r="J13" s="14"/>
      <c r="K13" s="15">
        <v>4</v>
      </c>
      <c r="L13" s="15">
        <v>792</v>
      </c>
      <c r="M13" s="16">
        <v>198</v>
      </c>
      <c r="N13" s="17">
        <v>2</v>
      </c>
      <c r="O13" s="18">
        <v>200</v>
      </c>
    </row>
    <row r="14" spans="1:17" x14ac:dyDescent="0.3">
      <c r="A14" s="10" t="s">
        <v>27</v>
      </c>
      <c r="B14" s="11" t="s">
        <v>58</v>
      </c>
      <c r="C14" s="12">
        <v>44769</v>
      </c>
      <c r="D14" s="13" t="s">
        <v>56</v>
      </c>
      <c r="E14" s="14">
        <v>194</v>
      </c>
      <c r="F14" s="14">
        <v>198</v>
      </c>
      <c r="G14" s="14">
        <v>190</v>
      </c>
      <c r="H14" s="14">
        <v>196</v>
      </c>
      <c r="I14" s="14"/>
      <c r="J14" s="14"/>
      <c r="K14" s="15">
        <v>4</v>
      </c>
      <c r="L14" s="15">
        <v>778</v>
      </c>
      <c r="M14" s="16">
        <v>194.5</v>
      </c>
      <c r="N14" s="17">
        <v>2</v>
      </c>
      <c r="O14" s="18">
        <v>196.5</v>
      </c>
    </row>
    <row r="15" spans="1:17" x14ac:dyDescent="0.3">
      <c r="A15" s="10" t="s">
        <v>27</v>
      </c>
      <c r="B15" s="11" t="s">
        <v>58</v>
      </c>
      <c r="C15" s="12">
        <v>44780</v>
      </c>
      <c r="D15" s="13" t="s">
        <v>56</v>
      </c>
      <c r="E15" s="14">
        <v>197</v>
      </c>
      <c r="F15" s="14">
        <v>197.001</v>
      </c>
      <c r="G15" s="14">
        <v>193</v>
      </c>
      <c r="H15" s="14">
        <v>191</v>
      </c>
      <c r="I15" s="14"/>
      <c r="J15" s="14"/>
      <c r="K15" s="15">
        <v>4</v>
      </c>
      <c r="L15" s="15">
        <v>778.00099999999998</v>
      </c>
      <c r="M15" s="16">
        <v>194.50024999999999</v>
      </c>
      <c r="N15" s="17">
        <v>2</v>
      </c>
      <c r="O15" s="18">
        <v>196.50024999999999</v>
      </c>
    </row>
    <row r="16" spans="1:17" x14ac:dyDescent="0.3">
      <c r="A16" s="10" t="s">
        <v>27</v>
      </c>
      <c r="B16" s="11" t="s">
        <v>58</v>
      </c>
      <c r="C16" s="12">
        <v>44790</v>
      </c>
      <c r="D16" s="13" t="s">
        <v>40</v>
      </c>
      <c r="E16" s="14">
        <v>190</v>
      </c>
      <c r="F16" s="14">
        <v>194</v>
      </c>
      <c r="G16" s="14">
        <v>198</v>
      </c>
      <c r="H16" s="14">
        <v>191</v>
      </c>
      <c r="I16" s="14"/>
      <c r="J16" s="14"/>
      <c r="K16" s="15">
        <v>4</v>
      </c>
      <c r="L16" s="15">
        <v>773</v>
      </c>
      <c r="M16" s="16">
        <v>193.25</v>
      </c>
      <c r="N16" s="17">
        <v>2</v>
      </c>
      <c r="O16" s="18">
        <v>195.25</v>
      </c>
    </row>
    <row r="17" spans="1:15" x14ac:dyDescent="0.3">
      <c r="A17" s="10" t="s">
        <v>27</v>
      </c>
      <c r="B17" s="11" t="s">
        <v>58</v>
      </c>
      <c r="C17" s="12">
        <v>44779</v>
      </c>
      <c r="D17" s="13" t="s">
        <v>42</v>
      </c>
      <c r="E17" s="14">
        <v>197</v>
      </c>
      <c r="F17" s="14">
        <v>191</v>
      </c>
      <c r="G17" s="14">
        <v>194</v>
      </c>
      <c r="H17" s="14">
        <v>196</v>
      </c>
      <c r="I17" s="14"/>
      <c r="J17" s="14"/>
      <c r="K17" s="15">
        <v>4</v>
      </c>
      <c r="L17" s="15">
        <v>778</v>
      </c>
      <c r="M17" s="16">
        <v>194.5</v>
      </c>
      <c r="N17" s="17">
        <v>2</v>
      </c>
      <c r="O17" s="18">
        <v>196.5</v>
      </c>
    </row>
    <row r="18" spans="1:15" x14ac:dyDescent="0.3">
      <c r="A18" s="10" t="s">
        <v>27</v>
      </c>
      <c r="B18" s="11" t="s">
        <v>58</v>
      </c>
      <c r="C18" s="12">
        <v>44793</v>
      </c>
      <c r="D18" s="13" t="s">
        <v>40</v>
      </c>
      <c r="E18" s="14">
        <v>196</v>
      </c>
      <c r="F18" s="14">
        <v>197.001</v>
      </c>
      <c r="G18" s="14">
        <v>198</v>
      </c>
      <c r="H18" s="14">
        <v>199</v>
      </c>
      <c r="I18" s="14">
        <v>200.001</v>
      </c>
      <c r="J18" s="14">
        <v>196</v>
      </c>
      <c r="K18" s="15">
        <v>6</v>
      </c>
      <c r="L18" s="15">
        <v>1186.002</v>
      </c>
      <c r="M18" s="16">
        <v>197.667</v>
      </c>
      <c r="N18" s="17">
        <v>8</v>
      </c>
      <c r="O18" s="18">
        <v>205.667</v>
      </c>
    </row>
    <row r="19" spans="1:15" x14ac:dyDescent="0.3">
      <c r="A19" s="10" t="s">
        <v>27</v>
      </c>
      <c r="B19" s="11" t="s">
        <v>117</v>
      </c>
      <c r="C19" s="12">
        <v>44825</v>
      </c>
      <c r="D19" s="13" t="s">
        <v>40</v>
      </c>
      <c r="E19" s="14">
        <v>195</v>
      </c>
      <c r="F19" s="14">
        <v>195</v>
      </c>
      <c r="G19" s="14">
        <v>197</v>
      </c>
      <c r="H19" s="14">
        <v>196</v>
      </c>
      <c r="I19" s="14"/>
      <c r="J19" s="14"/>
      <c r="K19" s="15">
        <v>4</v>
      </c>
      <c r="L19" s="15">
        <v>783</v>
      </c>
      <c r="M19" s="16">
        <v>195.75</v>
      </c>
      <c r="N19" s="17">
        <v>2</v>
      </c>
      <c r="O19" s="18">
        <v>197.75</v>
      </c>
    </row>
    <row r="20" spans="1:15" x14ac:dyDescent="0.3">
      <c r="A20" s="10" t="s">
        <v>27</v>
      </c>
      <c r="B20" s="11" t="s">
        <v>117</v>
      </c>
      <c r="C20" s="12">
        <v>44818</v>
      </c>
      <c r="D20" s="13" t="s">
        <v>40</v>
      </c>
      <c r="E20" s="14">
        <v>194</v>
      </c>
      <c r="F20" s="14">
        <v>199.001</v>
      </c>
      <c r="G20" s="14">
        <v>197</v>
      </c>
      <c r="H20" s="14">
        <v>198</v>
      </c>
      <c r="I20" s="14"/>
      <c r="J20" s="14"/>
      <c r="K20" s="15">
        <v>4</v>
      </c>
      <c r="L20" s="15">
        <v>788.00099999999998</v>
      </c>
      <c r="M20" s="16">
        <v>197.00024999999999</v>
      </c>
      <c r="N20" s="17">
        <v>4</v>
      </c>
      <c r="O20" s="18">
        <v>201.00024999999999</v>
      </c>
    </row>
    <row r="21" spans="1:15" x14ac:dyDescent="0.3">
      <c r="A21" s="10" t="s">
        <v>27</v>
      </c>
      <c r="B21" s="11" t="s">
        <v>58</v>
      </c>
      <c r="C21" s="12">
        <v>44815</v>
      </c>
      <c r="D21" s="13" t="s">
        <v>56</v>
      </c>
      <c r="E21" s="14">
        <v>192</v>
      </c>
      <c r="F21" s="14">
        <v>193</v>
      </c>
      <c r="G21" s="14">
        <v>189</v>
      </c>
      <c r="H21" s="14">
        <v>193</v>
      </c>
      <c r="I21" s="14">
        <v>194</v>
      </c>
      <c r="J21" s="14">
        <v>199</v>
      </c>
      <c r="K21" s="15">
        <v>6</v>
      </c>
      <c r="L21" s="15">
        <v>1160</v>
      </c>
      <c r="M21" s="16">
        <v>193.33333333333334</v>
      </c>
      <c r="N21" s="17">
        <v>4</v>
      </c>
      <c r="O21" s="18">
        <v>197.33333333333334</v>
      </c>
    </row>
    <row r="22" spans="1:15" x14ac:dyDescent="0.3">
      <c r="A22" s="10" t="s">
        <v>27</v>
      </c>
      <c r="B22" s="11" t="s">
        <v>58</v>
      </c>
      <c r="C22" s="12">
        <v>44828</v>
      </c>
      <c r="D22" s="13" t="s">
        <v>42</v>
      </c>
      <c r="E22" s="14">
        <v>196</v>
      </c>
      <c r="F22" s="14">
        <v>195</v>
      </c>
      <c r="G22" s="14">
        <v>192</v>
      </c>
      <c r="H22" s="14">
        <v>196</v>
      </c>
      <c r="I22" s="14">
        <v>196</v>
      </c>
      <c r="J22" s="14">
        <v>194</v>
      </c>
      <c r="K22" s="15">
        <v>6</v>
      </c>
      <c r="L22" s="15">
        <v>1169</v>
      </c>
      <c r="M22" s="16">
        <v>194.83333333333334</v>
      </c>
      <c r="N22" s="17">
        <v>4</v>
      </c>
      <c r="O22" s="18">
        <v>198.83333333333334</v>
      </c>
    </row>
    <row r="23" spans="1:15" x14ac:dyDescent="0.3">
      <c r="A23" s="10" t="s">
        <v>27</v>
      </c>
      <c r="B23" s="60" t="s">
        <v>58</v>
      </c>
      <c r="C23" s="12">
        <v>44839</v>
      </c>
      <c r="D23" s="13" t="s">
        <v>40</v>
      </c>
      <c r="E23" s="14">
        <v>193</v>
      </c>
      <c r="F23" s="14">
        <v>197</v>
      </c>
      <c r="G23" s="14">
        <v>193</v>
      </c>
      <c r="H23" s="14">
        <v>196</v>
      </c>
      <c r="I23" s="14"/>
      <c r="J23" s="14"/>
      <c r="K23" s="15">
        <v>4</v>
      </c>
      <c r="L23" s="15">
        <v>779</v>
      </c>
      <c r="M23" s="16">
        <v>194.75</v>
      </c>
      <c r="N23" s="17">
        <v>2</v>
      </c>
      <c r="O23" s="18">
        <v>196.75</v>
      </c>
    </row>
    <row r="24" spans="1:15" x14ac:dyDescent="0.3">
      <c r="A24" s="10" t="s">
        <v>27</v>
      </c>
      <c r="B24" s="11" t="s">
        <v>58</v>
      </c>
      <c r="C24" s="12">
        <v>8318</v>
      </c>
      <c r="D24" s="13" t="s">
        <v>56</v>
      </c>
      <c r="E24" s="14">
        <v>191</v>
      </c>
      <c r="F24" s="14">
        <v>192</v>
      </c>
      <c r="G24" s="14">
        <v>191</v>
      </c>
      <c r="H24" s="14">
        <v>194</v>
      </c>
      <c r="I24" s="14"/>
      <c r="J24" s="14"/>
      <c r="K24" s="15">
        <v>4</v>
      </c>
      <c r="L24" s="15">
        <v>768</v>
      </c>
      <c r="M24" s="16">
        <v>192</v>
      </c>
      <c r="N24" s="17">
        <v>2</v>
      </c>
      <c r="O24" s="18">
        <v>194</v>
      </c>
    </row>
    <row r="25" spans="1:15" x14ac:dyDescent="0.3">
      <c r="A25" s="10" t="s">
        <v>27</v>
      </c>
      <c r="B25" s="11" t="s">
        <v>58</v>
      </c>
      <c r="C25" s="12">
        <v>44871</v>
      </c>
      <c r="D25" s="13" t="s">
        <v>56</v>
      </c>
      <c r="E25" s="14">
        <v>193</v>
      </c>
      <c r="F25" s="14">
        <v>195</v>
      </c>
      <c r="G25" s="14">
        <v>200</v>
      </c>
      <c r="H25" s="14">
        <v>199</v>
      </c>
      <c r="I25" s="14"/>
      <c r="J25" s="14"/>
      <c r="K25" s="15">
        <v>4</v>
      </c>
      <c r="L25" s="15">
        <v>787</v>
      </c>
      <c r="M25" s="16">
        <v>196.75</v>
      </c>
      <c r="N25" s="17">
        <v>6</v>
      </c>
      <c r="O25" s="18">
        <v>202.75</v>
      </c>
    </row>
    <row r="27" spans="1:15" x14ac:dyDescent="0.3">
      <c r="K27" s="8">
        <f>SUM(K2:K26)</f>
        <v>104</v>
      </c>
      <c r="L27" s="8">
        <f>SUM(L2:L26)</f>
        <v>20318.007000000001</v>
      </c>
      <c r="M27" s="7">
        <f>SUM(L27/K27)</f>
        <v>195.36545192307693</v>
      </c>
      <c r="N27" s="8">
        <f>SUM(N2:N26)</f>
        <v>85</v>
      </c>
      <c r="O27" s="9">
        <f>SUM(M27+N27)</f>
        <v>280.36545192307693</v>
      </c>
    </row>
    <row r="34" spans="1:15" ht="28.8" x14ac:dyDescent="0.3">
      <c r="A34" s="1" t="s">
        <v>1</v>
      </c>
      <c r="B34" s="2" t="s">
        <v>2</v>
      </c>
      <c r="C34" s="2" t="s">
        <v>3</v>
      </c>
      <c r="D34" s="3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3" t="s">
        <v>12</v>
      </c>
      <c r="M34" s="5" t="s">
        <v>13</v>
      </c>
      <c r="N34" s="2" t="s">
        <v>14</v>
      </c>
      <c r="O34" s="6" t="s">
        <v>15</v>
      </c>
    </row>
    <row r="35" spans="1:15" x14ac:dyDescent="0.3">
      <c r="A35" s="10" t="s">
        <v>21</v>
      </c>
      <c r="B35" s="11" t="s">
        <v>58</v>
      </c>
      <c r="C35" s="12">
        <v>44695</v>
      </c>
      <c r="D35" s="13" t="s">
        <v>42</v>
      </c>
      <c r="E35" s="14">
        <v>195</v>
      </c>
      <c r="F35" s="14">
        <v>197</v>
      </c>
      <c r="G35" s="14">
        <v>198</v>
      </c>
      <c r="H35" s="14">
        <v>197</v>
      </c>
      <c r="I35" s="14"/>
      <c r="J35" s="14"/>
      <c r="K35" s="15">
        <v>4</v>
      </c>
      <c r="L35" s="15">
        <v>787</v>
      </c>
      <c r="M35" s="16">
        <v>196.75</v>
      </c>
      <c r="N35" s="17">
        <v>13</v>
      </c>
      <c r="O35" s="18">
        <v>209.75</v>
      </c>
    </row>
    <row r="36" spans="1:15" x14ac:dyDescent="0.3">
      <c r="A36" s="10" t="s">
        <v>21</v>
      </c>
      <c r="B36" s="11" t="s">
        <v>58</v>
      </c>
      <c r="C36" s="12">
        <v>44717</v>
      </c>
      <c r="D36" s="13" t="s">
        <v>56</v>
      </c>
      <c r="E36" s="14">
        <v>195</v>
      </c>
      <c r="F36" s="14">
        <v>194</v>
      </c>
      <c r="G36" s="14">
        <v>195</v>
      </c>
      <c r="H36" s="14">
        <v>194</v>
      </c>
      <c r="I36" s="14">
        <v>193</v>
      </c>
      <c r="J36" s="14">
        <v>195</v>
      </c>
      <c r="K36" s="15">
        <v>6</v>
      </c>
      <c r="L36" s="15">
        <v>1166</v>
      </c>
      <c r="M36" s="16">
        <v>194.33333333333334</v>
      </c>
      <c r="N36" s="17">
        <v>6</v>
      </c>
      <c r="O36" s="18">
        <v>200.33333333333334</v>
      </c>
    </row>
    <row r="37" spans="1:15" x14ac:dyDescent="0.3">
      <c r="A37" s="10" t="s">
        <v>21</v>
      </c>
      <c r="B37" s="11" t="s">
        <v>58</v>
      </c>
      <c r="C37" s="12">
        <v>44752</v>
      </c>
      <c r="D37" s="13" t="s">
        <v>56</v>
      </c>
      <c r="E37" s="14">
        <v>191</v>
      </c>
      <c r="F37" s="14">
        <v>196</v>
      </c>
      <c r="G37" s="14">
        <v>193</v>
      </c>
      <c r="H37" s="14">
        <v>194</v>
      </c>
      <c r="I37" s="14"/>
      <c r="J37" s="14"/>
      <c r="K37" s="15">
        <v>4</v>
      </c>
      <c r="L37" s="15">
        <v>774</v>
      </c>
      <c r="M37" s="16">
        <v>193.5</v>
      </c>
      <c r="N37" s="17">
        <v>8</v>
      </c>
      <c r="O37" s="18">
        <v>201.5</v>
      </c>
    </row>
    <row r="38" spans="1:15" x14ac:dyDescent="0.3">
      <c r="A38" s="10" t="s">
        <v>21</v>
      </c>
      <c r="B38" s="11" t="s">
        <v>117</v>
      </c>
      <c r="C38" s="12">
        <v>44776</v>
      </c>
      <c r="D38" s="13" t="s">
        <v>40</v>
      </c>
      <c r="E38" s="14">
        <v>196</v>
      </c>
      <c r="F38" s="14">
        <v>200</v>
      </c>
      <c r="G38" s="14">
        <v>196</v>
      </c>
      <c r="H38" s="14">
        <v>190</v>
      </c>
      <c r="I38" s="14"/>
      <c r="J38" s="14"/>
      <c r="K38" s="15">
        <v>4</v>
      </c>
      <c r="L38" s="15">
        <v>782</v>
      </c>
      <c r="M38" s="16">
        <v>195.5</v>
      </c>
      <c r="N38" s="17">
        <v>6</v>
      </c>
      <c r="O38" s="18">
        <v>201.5</v>
      </c>
    </row>
    <row r="39" spans="1:15" x14ac:dyDescent="0.3">
      <c r="A39" s="10" t="s">
        <v>21</v>
      </c>
      <c r="B39" s="11" t="s">
        <v>58</v>
      </c>
      <c r="C39" s="12">
        <v>44769</v>
      </c>
      <c r="D39" s="13" t="s">
        <v>56</v>
      </c>
      <c r="E39" s="14">
        <v>193</v>
      </c>
      <c r="F39" s="14">
        <v>195</v>
      </c>
      <c r="G39" s="14">
        <v>195</v>
      </c>
      <c r="H39" s="14">
        <v>192</v>
      </c>
      <c r="I39" s="14"/>
      <c r="J39" s="14"/>
      <c r="K39" s="15">
        <v>4</v>
      </c>
      <c r="L39" s="15">
        <v>775</v>
      </c>
      <c r="M39" s="16">
        <v>193.75</v>
      </c>
      <c r="N39" s="17">
        <v>4</v>
      </c>
      <c r="O39" s="18">
        <v>197.75</v>
      </c>
    </row>
    <row r="40" spans="1:15" x14ac:dyDescent="0.3">
      <c r="A40" s="10" t="s">
        <v>21</v>
      </c>
      <c r="B40" s="11" t="s">
        <v>58</v>
      </c>
      <c r="C40" s="12">
        <v>44790</v>
      </c>
      <c r="D40" s="13" t="s">
        <v>40</v>
      </c>
      <c r="E40" s="14">
        <v>194</v>
      </c>
      <c r="F40" s="14">
        <v>198</v>
      </c>
      <c r="G40" s="14">
        <v>195</v>
      </c>
      <c r="H40" s="14">
        <v>194</v>
      </c>
      <c r="I40" s="14"/>
      <c r="J40" s="14"/>
      <c r="K40" s="15">
        <v>4</v>
      </c>
      <c r="L40" s="15">
        <v>781</v>
      </c>
      <c r="M40" s="16">
        <v>195.25</v>
      </c>
      <c r="N40" s="17">
        <v>5</v>
      </c>
      <c r="O40" s="18">
        <v>200.25</v>
      </c>
    </row>
    <row r="41" spans="1:15" x14ac:dyDescent="0.3">
      <c r="A41" s="10" t="s">
        <v>21</v>
      </c>
      <c r="B41" s="11" t="s">
        <v>58</v>
      </c>
      <c r="C41" s="12">
        <v>44779</v>
      </c>
      <c r="D41" s="13" t="s">
        <v>42</v>
      </c>
      <c r="E41" s="14">
        <v>189</v>
      </c>
      <c r="F41" s="14">
        <v>188</v>
      </c>
      <c r="G41" s="14">
        <v>198</v>
      </c>
      <c r="H41" s="14">
        <v>196</v>
      </c>
      <c r="I41" s="14"/>
      <c r="J41" s="14"/>
      <c r="K41" s="15">
        <v>4</v>
      </c>
      <c r="L41" s="15">
        <v>771</v>
      </c>
      <c r="M41" s="16">
        <v>192.75</v>
      </c>
      <c r="N41" s="17">
        <v>6</v>
      </c>
      <c r="O41" s="18">
        <v>198.75</v>
      </c>
    </row>
    <row r="42" spans="1:15" x14ac:dyDescent="0.3">
      <c r="A42" s="10" t="s">
        <v>21</v>
      </c>
      <c r="B42" s="11" t="s">
        <v>58</v>
      </c>
      <c r="C42" s="12">
        <v>44794</v>
      </c>
      <c r="D42" s="13" t="s">
        <v>73</v>
      </c>
      <c r="E42" s="14">
        <v>192</v>
      </c>
      <c r="F42" s="14">
        <v>192</v>
      </c>
      <c r="G42" s="14">
        <v>188</v>
      </c>
      <c r="H42" s="14">
        <v>196</v>
      </c>
      <c r="I42" s="14"/>
      <c r="J42" s="14"/>
      <c r="K42" s="15">
        <v>4</v>
      </c>
      <c r="L42" s="15">
        <v>768</v>
      </c>
      <c r="M42" s="16">
        <v>192</v>
      </c>
      <c r="N42" s="17">
        <v>6</v>
      </c>
      <c r="O42" s="18">
        <v>198</v>
      </c>
    </row>
    <row r="43" spans="1:15" x14ac:dyDescent="0.3">
      <c r="A43" s="10" t="s">
        <v>21</v>
      </c>
      <c r="B43" s="11" t="s">
        <v>58</v>
      </c>
      <c r="C43" s="12">
        <v>44797</v>
      </c>
      <c r="D43" s="13" t="s">
        <v>56</v>
      </c>
      <c r="E43" s="14">
        <v>194.001</v>
      </c>
      <c r="F43" s="14">
        <v>189</v>
      </c>
      <c r="G43" s="14">
        <v>197</v>
      </c>
      <c r="H43" s="14">
        <v>196.001</v>
      </c>
      <c r="I43" s="14"/>
      <c r="J43" s="14"/>
      <c r="K43" s="15">
        <v>4</v>
      </c>
      <c r="L43" s="15">
        <v>776.00199999999995</v>
      </c>
      <c r="M43" s="16">
        <v>194.00049999999999</v>
      </c>
      <c r="N43" s="17">
        <v>8</v>
      </c>
      <c r="O43" s="18">
        <v>202.00049999999999</v>
      </c>
    </row>
    <row r="44" spans="1:15" x14ac:dyDescent="0.3">
      <c r="A44" s="10" t="s">
        <v>21</v>
      </c>
      <c r="B44" s="11" t="s">
        <v>58</v>
      </c>
      <c r="C44" s="12">
        <v>44822</v>
      </c>
      <c r="D44" s="13" t="s">
        <v>73</v>
      </c>
      <c r="E44" s="14">
        <v>189</v>
      </c>
      <c r="F44" s="14">
        <v>187</v>
      </c>
      <c r="G44" s="14">
        <v>183</v>
      </c>
      <c r="H44" s="14">
        <v>187</v>
      </c>
      <c r="I44" s="14"/>
      <c r="J44" s="14"/>
      <c r="K44" s="15">
        <v>4</v>
      </c>
      <c r="L44" s="15">
        <v>746</v>
      </c>
      <c r="M44" s="16">
        <v>186.5</v>
      </c>
      <c r="N44" s="17">
        <v>4</v>
      </c>
      <c r="O44" s="18">
        <v>190.5</v>
      </c>
    </row>
    <row r="45" spans="1:15" x14ac:dyDescent="0.3">
      <c r="A45" s="10" t="s">
        <v>21</v>
      </c>
      <c r="B45" s="11" t="s">
        <v>117</v>
      </c>
      <c r="C45" s="12">
        <v>44818</v>
      </c>
      <c r="D45" s="13" t="s">
        <v>40</v>
      </c>
      <c r="E45" s="14">
        <v>195</v>
      </c>
      <c r="F45" s="14">
        <v>191</v>
      </c>
      <c r="G45" s="14">
        <v>198</v>
      </c>
      <c r="H45" s="14">
        <v>195</v>
      </c>
      <c r="I45" s="14"/>
      <c r="J45" s="14"/>
      <c r="K45" s="15">
        <v>4</v>
      </c>
      <c r="L45" s="15">
        <v>779</v>
      </c>
      <c r="M45" s="16">
        <v>194.75</v>
      </c>
      <c r="N45" s="17">
        <v>6</v>
      </c>
      <c r="O45" s="18">
        <v>200.75</v>
      </c>
    </row>
    <row r="46" spans="1:15" x14ac:dyDescent="0.3">
      <c r="A46" s="10" t="s">
        <v>21</v>
      </c>
      <c r="B46" s="11" t="s">
        <v>58</v>
      </c>
      <c r="C46" s="12">
        <v>44815</v>
      </c>
      <c r="D46" s="13" t="s">
        <v>56</v>
      </c>
      <c r="E46" s="14">
        <v>193</v>
      </c>
      <c r="F46" s="14">
        <v>191</v>
      </c>
      <c r="G46" s="14">
        <v>193</v>
      </c>
      <c r="H46" s="14">
        <v>193</v>
      </c>
      <c r="I46" s="14">
        <v>186</v>
      </c>
      <c r="J46" s="14">
        <v>193</v>
      </c>
      <c r="K46" s="15">
        <v>6</v>
      </c>
      <c r="L46" s="15">
        <v>1149</v>
      </c>
      <c r="M46" s="16">
        <v>191.5</v>
      </c>
      <c r="N46" s="17">
        <v>8</v>
      </c>
      <c r="O46" s="18">
        <v>199.5</v>
      </c>
    </row>
    <row r="47" spans="1:15" x14ac:dyDescent="0.3">
      <c r="A47" s="10" t="s">
        <v>21</v>
      </c>
      <c r="B47" s="11" t="s">
        <v>58</v>
      </c>
      <c r="C47" s="12">
        <v>44828</v>
      </c>
      <c r="D47" s="13" t="s">
        <v>42</v>
      </c>
      <c r="E47" s="14">
        <v>194</v>
      </c>
      <c r="F47" s="14">
        <v>197</v>
      </c>
      <c r="G47" s="14">
        <v>194</v>
      </c>
      <c r="H47" s="14">
        <v>195</v>
      </c>
      <c r="I47" s="14">
        <v>194</v>
      </c>
      <c r="J47" s="14">
        <v>194</v>
      </c>
      <c r="K47" s="15">
        <v>6</v>
      </c>
      <c r="L47" s="15">
        <v>1168</v>
      </c>
      <c r="M47" s="16">
        <v>194.66666666666666</v>
      </c>
      <c r="N47" s="17">
        <v>16</v>
      </c>
      <c r="O47" s="18">
        <v>210.66666666666666</v>
      </c>
    </row>
    <row r="48" spans="1:15" x14ac:dyDescent="0.3">
      <c r="A48" s="10" t="s">
        <v>21</v>
      </c>
      <c r="B48" s="11" t="s">
        <v>58</v>
      </c>
      <c r="C48" s="12">
        <v>44832</v>
      </c>
      <c r="D48" s="13" t="s">
        <v>56</v>
      </c>
      <c r="E48" s="14">
        <v>200</v>
      </c>
      <c r="F48" s="14">
        <v>193</v>
      </c>
      <c r="G48" s="14">
        <v>194</v>
      </c>
      <c r="H48" s="14">
        <v>193</v>
      </c>
      <c r="I48" s="14"/>
      <c r="J48" s="14"/>
      <c r="K48" s="15">
        <v>4</v>
      </c>
      <c r="L48" s="15">
        <v>780</v>
      </c>
      <c r="M48" s="16">
        <v>195</v>
      </c>
      <c r="N48" s="17">
        <v>8</v>
      </c>
      <c r="O48" s="18">
        <v>203</v>
      </c>
    </row>
    <row r="49" spans="1:15" x14ac:dyDescent="0.3">
      <c r="A49" s="10" t="s">
        <v>21</v>
      </c>
      <c r="B49" s="11" t="s">
        <v>58</v>
      </c>
      <c r="C49" s="12">
        <v>44850</v>
      </c>
      <c r="D49" s="13" t="s">
        <v>119</v>
      </c>
      <c r="E49" s="14">
        <v>194</v>
      </c>
      <c r="F49" s="14">
        <v>196</v>
      </c>
      <c r="G49" s="14">
        <v>192</v>
      </c>
      <c r="H49" s="14">
        <v>198</v>
      </c>
      <c r="I49" s="14">
        <v>194</v>
      </c>
      <c r="J49" s="14">
        <v>196</v>
      </c>
      <c r="K49" s="15">
        <v>6</v>
      </c>
      <c r="L49" s="15">
        <v>1170</v>
      </c>
      <c r="M49" s="16">
        <v>195</v>
      </c>
      <c r="N49" s="17">
        <v>12</v>
      </c>
      <c r="O49" s="18">
        <v>207</v>
      </c>
    </row>
    <row r="50" spans="1:15" x14ac:dyDescent="0.3">
      <c r="A50" s="10" t="s">
        <v>21</v>
      </c>
      <c r="B50" s="11" t="s">
        <v>58</v>
      </c>
      <c r="C50" s="12">
        <v>44856</v>
      </c>
      <c r="D50" s="13" t="s">
        <v>42</v>
      </c>
      <c r="E50" s="14">
        <v>191</v>
      </c>
      <c r="F50" s="14">
        <v>197</v>
      </c>
      <c r="G50" s="14">
        <v>196</v>
      </c>
      <c r="H50" s="14">
        <v>194</v>
      </c>
      <c r="I50" s="14"/>
      <c r="J50" s="14"/>
      <c r="K50" s="15">
        <v>4</v>
      </c>
      <c r="L50" s="15">
        <v>778</v>
      </c>
      <c r="M50" s="16">
        <v>194.5</v>
      </c>
      <c r="N50" s="17">
        <v>11</v>
      </c>
      <c r="O50" s="18">
        <v>205.5</v>
      </c>
    </row>
    <row r="51" spans="1:15" x14ac:dyDescent="0.3">
      <c r="A51" s="10" t="s">
        <v>21</v>
      </c>
      <c r="B51" s="11" t="s">
        <v>58</v>
      </c>
      <c r="C51" s="12">
        <v>44867</v>
      </c>
      <c r="D51" s="13" t="s">
        <v>40</v>
      </c>
      <c r="E51" s="14">
        <v>189</v>
      </c>
      <c r="F51" s="14">
        <v>195</v>
      </c>
      <c r="G51" s="14">
        <v>194</v>
      </c>
      <c r="H51" s="14">
        <v>196</v>
      </c>
      <c r="I51" s="14"/>
      <c r="J51" s="14"/>
      <c r="K51" s="15">
        <v>4</v>
      </c>
      <c r="L51" s="15">
        <v>774</v>
      </c>
      <c r="M51" s="16">
        <v>193.5</v>
      </c>
      <c r="N51" s="17">
        <v>4</v>
      </c>
      <c r="O51" s="18">
        <v>197.5</v>
      </c>
    </row>
    <row r="52" spans="1:15" x14ac:dyDescent="0.3">
      <c r="A52" s="10" t="s">
        <v>21</v>
      </c>
      <c r="B52" s="11" t="s">
        <v>117</v>
      </c>
      <c r="C52" s="12">
        <v>44874</v>
      </c>
      <c r="D52" s="13" t="s">
        <v>40</v>
      </c>
      <c r="E52" s="14">
        <v>195</v>
      </c>
      <c r="F52" s="14">
        <v>193</v>
      </c>
      <c r="G52" s="14">
        <v>196</v>
      </c>
      <c r="H52" s="14">
        <v>195</v>
      </c>
      <c r="I52" s="14"/>
      <c r="J52" s="14"/>
      <c r="K52" s="15">
        <v>4</v>
      </c>
      <c r="L52" s="15">
        <v>779</v>
      </c>
      <c r="M52" s="16">
        <v>194.75</v>
      </c>
      <c r="N52" s="17">
        <v>4</v>
      </c>
      <c r="O52" s="18">
        <v>198.75</v>
      </c>
    </row>
    <row r="54" spans="1:15" x14ac:dyDescent="0.3">
      <c r="K54" s="8">
        <f>SUM(K35:K53)</f>
        <v>80</v>
      </c>
      <c r="L54" s="8">
        <f>SUM(L35:L53)</f>
        <v>15503.002</v>
      </c>
      <c r="M54" s="7">
        <f>SUM(L54/K54)</f>
        <v>193.78752500000002</v>
      </c>
      <c r="N54" s="8">
        <f>SUM(N35:N53)</f>
        <v>135</v>
      </c>
      <c r="O54" s="9">
        <f>SUM(M54+N54)</f>
        <v>328.78752500000002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 B34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30"/>
    <protectedRange algorithmName="SHA-512" hashValue="ON39YdpmFHfN9f47KpiRvqrKx0V9+erV1CNkpWzYhW/Qyc6aT8rEyCrvauWSYGZK2ia3o7vd3akF07acHAFpOA==" saltValue="yVW9XmDwTqEnmpSGai0KYg==" spinCount="100000" sqref="D4" name="Range1_1_30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B35:C35 E35:J35" name="Range1_31_1"/>
    <protectedRange algorithmName="SHA-512" hashValue="ON39YdpmFHfN9f47KpiRvqrKx0V9+erV1CNkpWzYhW/Qyc6aT8rEyCrvauWSYGZK2ia3o7vd3akF07acHAFpOA==" saltValue="yVW9XmDwTqEnmpSGai0KYg==" spinCount="100000" sqref="D35" name="Range1_1_31_1"/>
    <protectedRange algorithmName="SHA-512" hashValue="ON39YdpmFHfN9f47KpiRvqrKx0V9+erV1CNkpWzYhW/Qyc6aT8rEyCrvauWSYGZK2ia3o7vd3akF07acHAFpOA==" saltValue="yVW9XmDwTqEnmpSGai0KYg==" spinCount="100000" sqref="B5:C5 I5:J5" name="Range1_44"/>
    <protectedRange algorithmName="SHA-512" hashValue="ON39YdpmFHfN9f47KpiRvqrKx0V9+erV1CNkpWzYhW/Qyc6aT8rEyCrvauWSYGZK2ia3o7vd3akF07acHAFpOA==" saltValue="yVW9XmDwTqEnmpSGai0KYg==" spinCount="100000" sqref="D5" name="Range1_1_44"/>
    <protectedRange algorithmName="SHA-512" hashValue="ON39YdpmFHfN9f47KpiRvqrKx0V9+erV1CNkpWzYhW/Qyc6aT8rEyCrvauWSYGZK2ia3o7vd3akF07acHAFpOA==" saltValue="yVW9XmDwTqEnmpSGai0KYg==" spinCount="100000" sqref="E5:H5" name="Range1_3_19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8"/>
    <protectedRange algorithmName="SHA-512" hashValue="ON39YdpmFHfN9f47KpiRvqrKx0V9+erV1CNkpWzYhW/Qyc6aT8rEyCrvauWSYGZK2ia3o7vd3akF07acHAFpOA==" saltValue="yVW9XmDwTqEnmpSGai0KYg==" spinCount="100000" sqref="E6:H6" name="Range1_3_21"/>
    <protectedRange algorithmName="SHA-512" hashValue="ON39YdpmFHfN9f47KpiRvqrKx0V9+erV1CNkpWzYhW/Qyc6aT8rEyCrvauWSYGZK2ia3o7vd3akF07acHAFpOA==" saltValue="yVW9XmDwTqEnmpSGai0KYg==" spinCount="100000" sqref="B36:C36 E36:J36" name="Range1_51"/>
    <protectedRange algorithmName="SHA-512" hashValue="ON39YdpmFHfN9f47KpiRvqrKx0V9+erV1CNkpWzYhW/Qyc6aT8rEyCrvauWSYGZK2ia3o7vd3akF07acHAFpOA==" saltValue="yVW9XmDwTqEnmpSGai0KYg==" spinCount="100000" sqref="D36" name="Range1_1_49"/>
    <protectedRange algorithmName="SHA-512" hashValue="ON39YdpmFHfN9f47KpiRvqrKx0V9+erV1CNkpWzYhW/Qyc6aT8rEyCrvauWSYGZK2ia3o7vd3akF07acHAFpOA==" saltValue="yVW9XmDwTqEnmpSGai0KYg==" spinCount="100000" sqref="I7:J7 B7:C7" name="Range1_34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7:H7" name="Range1_3_11"/>
    <protectedRange algorithmName="SHA-512" hashValue="ON39YdpmFHfN9f47KpiRvqrKx0V9+erV1CNkpWzYhW/Qyc6aT8rEyCrvauWSYGZK2ia3o7vd3akF07acHAFpOA==" saltValue="yVW9XmDwTqEnmpSGai0KYg==" spinCount="100000" sqref="I8:J8 B8:C8" name="Range1_24_3"/>
    <protectedRange algorithmName="SHA-512" hashValue="ON39YdpmFHfN9f47KpiRvqrKx0V9+erV1CNkpWzYhW/Qyc6aT8rEyCrvauWSYGZK2ia3o7vd3akF07acHAFpOA==" saltValue="yVW9XmDwTqEnmpSGai0KYg==" spinCount="100000" sqref="D8" name="Range1_1_20_3"/>
    <protectedRange algorithmName="SHA-512" hashValue="ON39YdpmFHfN9f47KpiRvqrKx0V9+erV1CNkpWzYhW/Qyc6aT8rEyCrvauWSYGZK2ia3o7vd3akF07acHAFpOA==" saltValue="yVW9XmDwTqEnmpSGai0KYg==" spinCount="100000" sqref="E8:H8" name="Range1_3_6_3"/>
    <protectedRange algorithmName="SHA-512" hashValue="ON39YdpmFHfN9f47KpiRvqrKx0V9+erV1CNkpWzYhW/Qyc6aT8rEyCrvauWSYGZK2ia3o7vd3akF07acHAFpOA==" saltValue="yVW9XmDwTqEnmpSGai0KYg==" spinCount="100000" sqref="I9:J9 B9:C9" name="Range1_37"/>
    <protectedRange algorithmName="SHA-512" hashValue="ON39YdpmFHfN9f47KpiRvqrKx0V9+erV1CNkpWzYhW/Qyc6aT8rEyCrvauWSYGZK2ia3o7vd3akF07acHAFpOA==" saltValue="yVW9XmDwTqEnmpSGai0KYg==" spinCount="100000" sqref="D9" name="Range1_1_37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I10:J10 B10:C10" name="Range1_6_2"/>
    <protectedRange algorithmName="SHA-512" hashValue="ON39YdpmFHfN9f47KpiRvqrKx0V9+erV1CNkpWzYhW/Qyc6aT8rEyCrvauWSYGZK2ia3o7vd3akF07acHAFpOA==" saltValue="yVW9XmDwTqEnmpSGai0KYg==" spinCount="100000" sqref="D10" name="Range1_1_5_2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2 B11:C12" name="Range1_8_2_1"/>
    <protectedRange algorithmName="SHA-512" hashValue="ON39YdpmFHfN9f47KpiRvqrKx0V9+erV1CNkpWzYhW/Qyc6aT8rEyCrvauWSYGZK2ia3o7vd3akF07acHAFpOA==" saltValue="yVW9XmDwTqEnmpSGai0KYg==" spinCount="100000" sqref="D11:D12" name="Range1_1_4_1_1"/>
    <protectedRange algorithmName="SHA-512" hashValue="ON39YdpmFHfN9f47KpiRvqrKx0V9+erV1CNkpWzYhW/Qyc6aT8rEyCrvauWSYGZK2ia3o7vd3akF07acHAFpOA==" saltValue="yVW9XmDwTqEnmpSGai0KYg==" spinCount="100000" sqref="E11:H12" name="Range1_3_1_2_1"/>
    <protectedRange algorithmName="SHA-512" hashValue="ON39YdpmFHfN9f47KpiRvqrKx0V9+erV1CNkpWzYhW/Qyc6aT8rEyCrvauWSYGZK2ia3o7vd3akF07acHAFpOA==" saltValue="yVW9XmDwTqEnmpSGai0KYg==" spinCount="100000" sqref="B37:C37 I37:J37" name="Range1_4_3"/>
    <protectedRange algorithmName="SHA-512" hashValue="ON39YdpmFHfN9f47KpiRvqrKx0V9+erV1CNkpWzYhW/Qyc6aT8rEyCrvauWSYGZK2ia3o7vd3akF07acHAFpOA==" saltValue="yVW9XmDwTqEnmpSGai0KYg==" spinCount="100000" sqref="D37" name="Range1_1_2_4"/>
    <protectedRange algorithmName="SHA-512" hashValue="ON39YdpmFHfN9f47KpiRvqrKx0V9+erV1CNkpWzYhW/Qyc6aT8rEyCrvauWSYGZK2ia3o7vd3akF07acHAFpOA==" saltValue="yVW9XmDwTqEnmpSGai0KYg==" spinCount="100000" sqref="E37:H37" name="Range1_3_2_1"/>
    <protectedRange algorithmName="SHA-512" hashValue="ON39YdpmFHfN9f47KpiRvqrKx0V9+erV1CNkpWzYhW/Qyc6aT8rEyCrvauWSYGZK2ia3o7vd3akF07acHAFpOA==" saltValue="yVW9XmDwTqEnmpSGai0KYg==" spinCount="100000" sqref="I13:J13 B13:C13" name="Range1"/>
    <protectedRange algorithmName="SHA-512" hashValue="ON39YdpmFHfN9f47KpiRvqrKx0V9+erV1CNkpWzYhW/Qyc6aT8rEyCrvauWSYGZK2ia3o7vd3akF07acHAFpOA==" saltValue="yVW9XmDwTqEnmpSGai0KYg==" spinCount="100000" sqref="D13" name="Range1_1"/>
    <protectedRange algorithmName="SHA-512" hashValue="ON39YdpmFHfN9f47KpiRvqrKx0V9+erV1CNkpWzYhW/Qyc6aT8rEyCrvauWSYGZK2ia3o7vd3akF07acHAFpOA==" saltValue="yVW9XmDwTqEnmpSGai0KYg==" spinCount="100000" sqref="E13:H13" name="Range1_3"/>
    <protectedRange algorithmName="SHA-512" hashValue="ON39YdpmFHfN9f47KpiRvqrKx0V9+erV1CNkpWzYhW/Qyc6aT8rEyCrvauWSYGZK2ia3o7vd3akF07acHAFpOA==" saltValue="yVW9XmDwTqEnmpSGai0KYg==" spinCount="100000" sqref="E38:J38 B38:C38" name="Range1_2_1"/>
    <protectedRange algorithmName="SHA-512" hashValue="ON39YdpmFHfN9f47KpiRvqrKx0V9+erV1CNkpWzYhW/Qyc6aT8rEyCrvauWSYGZK2ia3o7vd3akF07acHAFpOA==" saltValue="yVW9XmDwTqEnmpSGai0KYg==" spinCount="100000" sqref="D38" name="Range1_1_1"/>
    <protectedRange algorithmName="SHA-512" hashValue="ON39YdpmFHfN9f47KpiRvqrKx0V9+erV1CNkpWzYhW/Qyc6aT8rEyCrvauWSYGZK2ia3o7vd3akF07acHAFpOA==" saltValue="yVW9XmDwTqEnmpSGai0KYg==" spinCount="100000" sqref="I14:J14 B14:C14" name="Range1_6"/>
    <protectedRange algorithmName="SHA-512" hashValue="ON39YdpmFHfN9f47KpiRvqrKx0V9+erV1CNkpWzYhW/Qyc6aT8rEyCrvauWSYGZK2ia3o7vd3akF07acHAFpOA==" saltValue="yVW9XmDwTqEnmpSGai0KYg==" spinCount="100000" sqref="D14" name="Range1_1_6"/>
    <protectedRange algorithmName="SHA-512" hashValue="ON39YdpmFHfN9f47KpiRvqrKx0V9+erV1CNkpWzYhW/Qyc6aT8rEyCrvauWSYGZK2ia3o7vd3akF07acHAFpOA==" saltValue="yVW9XmDwTqEnmpSGai0KYg==" spinCount="100000" sqref="E14:H14" name="Range1_3_3"/>
    <protectedRange algorithmName="SHA-512" hashValue="ON39YdpmFHfN9f47KpiRvqrKx0V9+erV1CNkpWzYhW/Qyc6aT8rEyCrvauWSYGZK2ia3o7vd3akF07acHAFpOA==" saltValue="yVW9XmDwTqEnmpSGai0KYg==" spinCount="100000" sqref="B39:C39 E39:J39" name="Range1_9"/>
    <protectedRange algorithmName="SHA-512" hashValue="ON39YdpmFHfN9f47KpiRvqrKx0V9+erV1CNkpWzYhW/Qyc6aT8rEyCrvauWSYGZK2ia3o7vd3akF07acHAFpOA==" saltValue="yVW9XmDwTqEnmpSGai0KYg==" spinCount="100000" sqref="D39" name="Range1_1_7"/>
    <protectedRange algorithmName="SHA-512" hashValue="ON39YdpmFHfN9f47KpiRvqrKx0V9+erV1CNkpWzYhW/Qyc6aT8rEyCrvauWSYGZK2ia3o7vd3akF07acHAFpOA==" saltValue="yVW9XmDwTqEnmpSGai0KYg==" spinCount="100000" sqref="I15:J15 B15:C15" name="Range1_10"/>
    <protectedRange algorithmName="SHA-512" hashValue="ON39YdpmFHfN9f47KpiRvqrKx0V9+erV1CNkpWzYhW/Qyc6aT8rEyCrvauWSYGZK2ia3o7vd3akF07acHAFpOA==" saltValue="yVW9XmDwTqEnmpSGai0KYg==" spinCount="100000" sqref="D15" name="Range1_1_4_2"/>
    <protectedRange algorithmName="SHA-512" hashValue="ON39YdpmFHfN9f47KpiRvqrKx0V9+erV1CNkpWzYhW/Qyc6aT8rEyCrvauWSYGZK2ia3o7vd3akF07acHAFpOA==" saltValue="yVW9XmDwTqEnmpSGai0KYg==" spinCount="100000" sqref="E15:H15" name="Range1_3_1_3"/>
    <protectedRange algorithmName="SHA-512" hashValue="ON39YdpmFHfN9f47KpiRvqrKx0V9+erV1CNkpWzYhW/Qyc6aT8rEyCrvauWSYGZK2ia3o7vd3akF07acHAFpOA==" saltValue="yVW9XmDwTqEnmpSGai0KYg==" spinCount="100000" sqref="I16:J16 B16:C16" name="Range1_43"/>
    <protectedRange algorithmName="SHA-512" hashValue="ON39YdpmFHfN9f47KpiRvqrKx0V9+erV1CNkpWzYhW/Qyc6aT8rEyCrvauWSYGZK2ia3o7vd3akF07acHAFpOA==" saltValue="yVW9XmDwTqEnmpSGai0KYg==" spinCount="100000" sqref="D16" name="Range1_1_57"/>
    <protectedRange algorithmName="SHA-512" hashValue="ON39YdpmFHfN9f47KpiRvqrKx0V9+erV1CNkpWzYhW/Qyc6aT8rEyCrvauWSYGZK2ia3o7vd3akF07acHAFpOA==" saltValue="yVW9XmDwTqEnmpSGai0KYg==" spinCount="100000" sqref="E16:H16" name="Range1_3_14"/>
    <protectedRange algorithmName="SHA-512" hashValue="ON39YdpmFHfN9f47KpiRvqrKx0V9+erV1CNkpWzYhW/Qyc6aT8rEyCrvauWSYGZK2ia3o7vd3akF07acHAFpOA==" saltValue="yVW9XmDwTqEnmpSGai0KYg==" spinCount="100000" sqref="B40:C40 E40:J40" name="Range1_47"/>
    <protectedRange algorithmName="SHA-512" hashValue="ON39YdpmFHfN9f47KpiRvqrKx0V9+erV1CNkpWzYhW/Qyc6aT8rEyCrvauWSYGZK2ia3o7vd3akF07acHAFpOA==" saltValue="yVW9XmDwTqEnmpSGai0KYg==" spinCount="100000" sqref="D40" name="Range1_1_58"/>
    <protectedRange algorithmName="SHA-512" hashValue="ON39YdpmFHfN9f47KpiRvqrKx0V9+erV1CNkpWzYhW/Qyc6aT8rEyCrvauWSYGZK2ia3o7vd3akF07acHAFpOA==" saltValue="yVW9XmDwTqEnmpSGai0KYg==" spinCount="100000" sqref="I17:J17 B17:C17" name="Range1_60"/>
    <protectedRange algorithmName="SHA-512" hashValue="ON39YdpmFHfN9f47KpiRvqrKx0V9+erV1CNkpWzYhW/Qyc6aT8rEyCrvauWSYGZK2ia3o7vd3akF07acHAFpOA==" saltValue="yVW9XmDwTqEnmpSGai0KYg==" spinCount="100000" sqref="D17" name="Range1_1_61"/>
    <protectedRange algorithmName="SHA-512" hashValue="ON39YdpmFHfN9f47KpiRvqrKx0V9+erV1CNkpWzYhW/Qyc6aT8rEyCrvauWSYGZK2ia3o7vd3akF07acHAFpOA==" saltValue="yVW9XmDwTqEnmpSGai0KYg==" spinCount="100000" sqref="E17:H17" name="Range1_3_15"/>
    <protectedRange algorithmName="SHA-512" hashValue="ON39YdpmFHfN9f47KpiRvqrKx0V9+erV1CNkpWzYhW/Qyc6aT8rEyCrvauWSYGZK2ia3o7vd3akF07acHAFpOA==" saltValue="yVW9XmDwTqEnmpSGai0KYg==" spinCount="100000" sqref="B41:C41 E41:J41" name="Range1_61"/>
    <protectedRange algorithmName="SHA-512" hashValue="ON39YdpmFHfN9f47KpiRvqrKx0V9+erV1CNkpWzYhW/Qyc6aT8rEyCrvauWSYGZK2ia3o7vd3akF07acHAFpOA==" saltValue="yVW9XmDwTqEnmpSGai0KYg==" spinCount="100000" sqref="D41" name="Range1_1_62"/>
    <protectedRange algorithmName="SHA-512" hashValue="ON39YdpmFHfN9f47KpiRvqrKx0V9+erV1CNkpWzYhW/Qyc6aT8rEyCrvauWSYGZK2ia3o7vd3akF07acHAFpOA==" saltValue="yVW9XmDwTqEnmpSGai0KYg==" spinCount="100000" sqref="I18:J18 B18:C18" name="Range1_6_1"/>
    <protectedRange algorithmName="SHA-512" hashValue="ON39YdpmFHfN9f47KpiRvqrKx0V9+erV1CNkpWzYhW/Qyc6aT8rEyCrvauWSYGZK2ia3o7vd3akF07acHAFpOA==" saltValue="yVW9XmDwTqEnmpSGai0KYg==" spinCount="100000" sqref="D18" name="Range1_1_4_3"/>
    <protectedRange algorithmName="SHA-512" hashValue="ON39YdpmFHfN9f47KpiRvqrKx0V9+erV1CNkpWzYhW/Qyc6aT8rEyCrvauWSYGZK2ia3o7vd3akF07acHAFpOA==" saltValue="yVW9XmDwTqEnmpSGai0KYg==" spinCount="100000" sqref="E18:H18" name="Range1_3_1_4"/>
    <protectedRange algorithmName="SHA-512" hashValue="ON39YdpmFHfN9f47KpiRvqrKx0V9+erV1CNkpWzYhW/Qyc6aT8rEyCrvauWSYGZK2ia3o7vd3akF07acHAFpOA==" saltValue="yVW9XmDwTqEnmpSGai0KYg==" spinCount="100000" sqref="E42:J42 B42:C42" name="Range1_2_2"/>
    <protectedRange algorithmName="SHA-512" hashValue="ON39YdpmFHfN9f47KpiRvqrKx0V9+erV1CNkpWzYhW/Qyc6aT8rEyCrvauWSYGZK2ia3o7vd3akF07acHAFpOA==" saltValue="yVW9XmDwTqEnmpSGai0KYg==" spinCount="100000" sqref="D42" name="Range1_1_1_1"/>
    <protectedRange algorithmName="SHA-512" hashValue="ON39YdpmFHfN9f47KpiRvqrKx0V9+erV1CNkpWzYhW/Qyc6aT8rEyCrvauWSYGZK2ia3o7vd3akF07acHAFpOA==" saltValue="yVW9XmDwTqEnmpSGai0KYg==" spinCount="100000" sqref="B43:C43 E43:J43" name="Range1_30_1"/>
    <protectedRange algorithmName="SHA-512" hashValue="ON39YdpmFHfN9f47KpiRvqrKx0V9+erV1CNkpWzYhW/Qyc6aT8rEyCrvauWSYGZK2ia3o7vd3akF07acHAFpOA==" saltValue="yVW9XmDwTqEnmpSGai0KYg==" spinCount="100000" sqref="D43" name="Range1_1_12_1"/>
    <protectedRange algorithmName="SHA-512" hashValue="ON39YdpmFHfN9f47KpiRvqrKx0V9+erV1CNkpWzYhW/Qyc6aT8rEyCrvauWSYGZK2ia3o7vd3akF07acHAFpOA==" saltValue="yVW9XmDwTqEnmpSGai0KYg==" spinCount="100000" sqref="I19:J22 B19:C22" name="Range1_7_2"/>
    <protectedRange algorithmName="SHA-512" hashValue="ON39YdpmFHfN9f47KpiRvqrKx0V9+erV1CNkpWzYhW/Qyc6aT8rEyCrvauWSYGZK2ia3o7vd3akF07acHAFpOA==" saltValue="yVW9XmDwTqEnmpSGai0KYg==" spinCount="100000" sqref="D19:D22" name="Range1_1_4_4"/>
    <protectedRange algorithmName="SHA-512" hashValue="ON39YdpmFHfN9f47KpiRvqrKx0V9+erV1CNkpWzYhW/Qyc6aT8rEyCrvauWSYGZK2ia3o7vd3akF07acHAFpOA==" saltValue="yVW9XmDwTqEnmpSGai0KYg==" spinCount="100000" sqref="E19:H22" name="Range1_3_1_5"/>
    <protectedRange algorithmName="SHA-512" hashValue="ON39YdpmFHfN9f47KpiRvqrKx0V9+erV1CNkpWzYhW/Qyc6aT8rEyCrvauWSYGZK2ia3o7vd3akF07acHAFpOA==" saltValue="yVW9XmDwTqEnmpSGai0KYg==" spinCount="100000" sqref="B44:C46 E44:J46" name="Range1_18"/>
    <protectedRange algorithmName="SHA-512" hashValue="ON39YdpmFHfN9f47KpiRvqrKx0V9+erV1CNkpWzYhW/Qyc6aT8rEyCrvauWSYGZK2ia3o7vd3akF07acHAFpOA==" saltValue="yVW9XmDwTqEnmpSGai0KYg==" spinCount="100000" sqref="D44:D46" name="Range1_1_14"/>
    <protectedRange algorithmName="SHA-512" hashValue="ON39YdpmFHfN9f47KpiRvqrKx0V9+erV1CNkpWzYhW/Qyc6aT8rEyCrvauWSYGZK2ia3o7vd3akF07acHAFpOA==" saltValue="yVW9XmDwTqEnmpSGai0KYg==" spinCount="100000" sqref="E47:J47 B47:C47" name="Range1_19"/>
    <protectedRange algorithmName="SHA-512" hashValue="ON39YdpmFHfN9f47KpiRvqrKx0V9+erV1CNkpWzYhW/Qyc6aT8rEyCrvauWSYGZK2ia3o7vd3akF07acHAFpOA==" saltValue="yVW9XmDwTqEnmpSGai0KYg==" spinCount="100000" sqref="D47" name="Range1_1_15"/>
    <protectedRange algorithmName="SHA-512" hashValue="ON39YdpmFHfN9f47KpiRvqrKx0V9+erV1CNkpWzYhW/Qyc6aT8rEyCrvauWSYGZK2ia3o7vd3akF07acHAFpOA==" saltValue="yVW9XmDwTqEnmpSGai0KYg==" spinCount="100000" sqref="E48:J48 B48:C48" name="Range1_13_4"/>
    <protectedRange algorithmName="SHA-512" hashValue="ON39YdpmFHfN9f47KpiRvqrKx0V9+erV1CNkpWzYhW/Qyc6aT8rEyCrvauWSYGZK2ia3o7vd3akF07acHAFpOA==" saltValue="yVW9XmDwTqEnmpSGai0KYg==" spinCount="100000" sqref="D48" name="Range1_1_13_4"/>
    <protectedRange sqref="I23:J23 B23:C23" name="Range1_6_7_1"/>
    <protectedRange sqref="D23" name="Range1_1_8_5_1"/>
    <protectedRange sqref="E23:H23" name="Range1_3_3_3_1"/>
    <protectedRange algorithmName="SHA-512" hashValue="ON39YdpmFHfN9f47KpiRvqrKx0V9+erV1CNkpWzYhW/Qyc6aT8rEyCrvauWSYGZK2ia3o7vd3akF07acHAFpOA==" saltValue="yVW9XmDwTqEnmpSGai0KYg==" spinCount="100000" sqref="B24:C24 I24:J24" name="Range1_4_8"/>
    <protectedRange algorithmName="SHA-512" hashValue="ON39YdpmFHfN9f47KpiRvqrKx0V9+erV1CNkpWzYhW/Qyc6aT8rEyCrvauWSYGZK2ia3o7vd3akF07acHAFpOA==" saltValue="yVW9XmDwTqEnmpSGai0KYg==" spinCount="100000" sqref="D24" name="Range1_1_5_7"/>
    <protectedRange algorithmName="SHA-512" hashValue="ON39YdpmFHfN9f47KpiRvqrKx0V9+erV1CNkpWzYhW/Qyc6aT8rEyCrvauWSYGZK2ia3o7vd3akF07acHAFpOA==" saltValue="yVW9XmDwTqEnmpSGai0KYg==" spinCount="100000" sqref="E24:H24" name="Range1_3_2_5"/>
    <protectedRange algorithmName="SHA-512" hashValue="ON39YdpmFHfN9f47KpiRvqrKx0V9+erV1CNkpWzYhW/Qyc6aT8rEyCrvauWSYGZK2ia3o7vd3akF07acHAFpOA==" saltValue="yVW9XmDwTqEnmpSGai0KYg==" spinCount="100000" sqref="C49" name="Range1_24"/>
    <protectedRange algorithmName="SHA-512" hashValue="ON39YdpmFHfN9f47KpiRvqrKx0V9+erV1CNkpWzYhW/Qyc6aT8rEyCrvauWSYGZK2ia3o7vd3akF07acHAFpOA==" saltValue="yVW9XmDwTqEnmpSGai0KYg==" spinCount="100000" sqref="D49" name="Range1_1_23"/>
    <protectedRange algorithmName="SHA-512" hashValue="ON39YdpmFHfN9f47KpiRvqrKx0V9+erV1CNkpWzYhW/Qyc6aT8rEyCrvauWSYGZK2ia3o7vd3akF07acHAFpOA==" saltValue="yVW9XmDwTqEnmpSGai0KYg==" spinCount="100000" sqref="B49 E49:J49" name="Range1_67"/>
    <protectedRange algorithmName="SHA-512" hashValue="ON39YdpmFHfN9f47KpiRvqrKx0V9+erV1CNkpWzYhW/Qyc6aT8rEyCrvauWSYGZK2ia3o7vd3akF07acHAFpOA==" saltValue="yVW9XmDwTqEnmpSGai0KYg==" spinCount="100000" sqref="B50:C50 E50:J50" name="Range1_81"/>
    <protectedRange algorithmName="SHA-512" hashValue="ON39YdpmFHfN9f47KpiRvqrKx0V9+erV1CNkpWzYhW/Qyc6aT8rEyCrvauWSYGZK2ia3o7vd3akF07acHAFpOA==" saltValue="yVW9XmDwTqEnmpSGai0KYg==" spinCount="100000" sqref="D50" name="Range1_1_79"/>
    <protectedRange algorithmName="SHA-512" hashValue="ON39YdpmFHfN9f47KpiRvqrKx0V9+erV1CNkpWzYhW/Qyc6aT8rEyCrvauWSYGZK2ia3o7vd3akF07acHAFpOA==" saltValue="yVW9XmDwTqEnmpSGai0KYg==" spinCount="100000" sqref="B51:C51 E51:J51" name="Range1_13_3"/>
    <protectedRange algorithmName="SHA-512" hashValue="ON39YdpmFHfN9f47KpiRvqrKx0V9+erV1CNkpWzYhW/Qyc6aT8rEyCrvauWSYGZK2ia3o7vd3akF07acHAFpOA==" saltValue="yVW9XmDwTqEnmpSGai0KYg==" spinCount="100000" sqref="D51" name="Range1_1_7_9"/>
    <protectedRange algorithmName="SHA-512" hashValue="ON39YdpmFHfN9f47KpiRvqrKx0V9+erV1CNkpWzYhW/Qyc6aT8rEyCrvauWSYGZK2ia3o7vd3akF07acHAFpOA==" saltValue="yVW9XmDwTqEnmpSGai0KYg==" spinCount="100000" sqref="B25:C25" name="Range1_82_1"/>
    <protectedRange algorithmName="SHA-512" hashValue="ON39YdpmFHfN9f47KpiRvqrKx0V9+erV1CNkpWzYhW/Qyc6aT8rEyCrvauWSYGZK2ia3o7vd3akF07acHAFpOA==" saltValue="yVW9XmDwTqEnmpSGai0KYg==" spinCount="100000" sqref="D25" name="Range1_1_81_1"/>
    <protectedRange algorithmName="SHA-512" hashValue="ON39YdpmFHfN9f47KpiRvqrKx0V9+erV1CNkpWzYhW/Qyc6aT8rEyCrvauWSYGZK2ia3o7vd3akF07acHAFpOA==" saltValue="yVW9XmDwTqEnmpSGai0KYg==" spinCount="100000" sqref="E25:J25" name="Range1_3_24_1"/>
    <protectedRange algorithmName="SHA-512" hashValue="ON39YdpmFHfN9f47KpiRvqrKx0V9+erV1CNkpWzYhW/Qyc6aT8rEyCrvauWSYGZK2ia3o7vd3akF07acHAFpOA==" saltValue="yVW9XmDwTqEnmpSGai0KYg==" spinCount="100000" sqref="B52:C52 E52:J52" name="Range1_19_4"/>
    <protectedRange algorithmName="SHA-512" hashValue="ON39YdpmFHfN9f47KpiRvqrKx0V9+erV1CNkpWzYhW/Qyc6aT8rEyCrvauWSYGZK2ia3o7vd3akF07acHAFpOA==" saltValue="yVW9XmDwTqEnmpSGai0KYg==" spinCount="100000" sqref="D52" name="Range1_1_18_5"/>
  </protectedRanges>
  <sortState xmlns:xlrd2="http://schemas.microsoft.com/office/spreadsheetml/2017/richdata2" ref="B35:O36">
    <sortCondition ref="C35:C36"/>
  </sortState>
  <conditionalFormatting sqref="F2">
    <cfRule type="top10" dxfId="5180" priority="293" rank="1"/>
  </conditionalFormatting>
  <conditionalFormatting sqref="I2">
    <cfRule type="top10" dxfId="5179" priority="290" rank="1"/>
    <cfRule type="top10" dxfId="5178" priority="295" rank="1"/>
  </conditionalFormatting>
  <conditionalFormatting sqref="E2">
    <cfRule type="top10" dxfId="5177" priority="294" rank="1"/>
  </conditionalFormatting>
  <conditionalFormatting sqref="G2">
    <cfRule type="top10" dxfId="5176" priority="292" rank="1"/>
  </conditionalFormatting>
  <conditionalFormatting sqref="H2">
    <cfRule type="top10" dxfId="5175" priority="291" rank="1"/>
  </conditionalFormatting>
  <conditionalFormatting sqref="J2">
    <cfRule type="top10" dxfId="5174" priority="289" rank="1"/>
  </conditionalFormatting>
  <conditionalFormatting sqref="E2:J2">
    <cfRule type="cellIs" dxfId="5173" priority="288" operator="greaterThanOrEqual">
      <formula>200</formula>
    </cfRule>
  </conditionalFormatting>
  <conditionalFormatting sqref="F3">
    <cfRule type="top10" dxfId="5172" priority="285" rank="1"/>
  </conditionalFormatting>
  <conditionalFormatting sqref="I3">
    <cfRule type="top10" dxfId="5171" priority="282" rank="1"/>
    <cfRule type="top10" dxfId="5170" priority="287" rank="1"/>
  </conditionalFormatting>
  <conditionalFormatting sqref="E3">
    <cfRule type="top10" dxfId="5169" priority="286" rank="1"/>
  </conditionalFormatting>
  <conditionalFormatting sqref="G3">
    <cfRule type="top10" dxfId="5168" priority="284" rank="1"/>
  </conditionalFormatting>
  <conditionalFormatting sqref="H3">
    <cfRule type="top10" dxfId="5167" priority="283" rank="1"/>
  </conditionalFormatting>
  <conditionalFormatting sqref="J3">
    <cfRule type="top10" dxfId="5166" priority="281" rank="1"/>
  </conditionalFormatting>
  <conditionalFormatting sqref="E3:J3">
    <cfRule type="cellIs" dxfId="5165" priority="280" operator="greaterThanOrEqual">
      <formula>200</formula>
    </cfRule>
  </conditionalFormatting>
  <conditionalFormatting sqref="F4">
    <cfRule type="top10" dxfId="5164" priority="277" rank="1"/>
  </conditionalFormatting>
  <conditionalFormatting sqref="I4">
    <cfRule type="top10" dxfId="5163" priority="274" rank="1"/>
    <cfRule type="top10" dxfId="5162" priority="279" rank="1"/>
  </conditionalFormatting>
  <conditionalFormatting sqref="E4">
    <cfRule type="top10" dxfId="5161" priority="278" rank="1"/>
  </conditionalFormatting>
  <conditionalFormatting sqref="G4">
    <cfRule type="top10" dxfId="5160" priority="276" rank="1"/>
  </conditionalFormatting>
  <conditionalFormatting sqref="H4">
    <cfRule type="top10" dxfId="5159" priority="275" rank="1"/>
  </conditionalFormatting>
  <conditionalFormatting sqref="J4">
    <cfRule type="top10" dxfId="5158" priority="273" rank="1"/>
  </conditionalFormatting>
  <conditionalFormatting sqref="E4:J4">
    <cfRule type="cellIs" dxfId="5157" priority="272" operator="greaterThanOrEqual">
      <formula>200</formula>
    </cfRule>
  </conditionalFormatting>
  <conditionalFormatting sqref="I35">
    <cfRule type="top10" dxfId="5156" priority="242" rank="1"/>
  </conditionalFormatting>
  <conditionalFormatting sqref="H35">
    <cfRule type="top10" dxfId="5155" priority="243" rank="1"/>
  </conditionalFormatting>
  <conditionalFormatting sqref="G35">
    <cfRule type="top10" dxfId="5154" priority="240" rank="1"/>
    <cfRule type="top10" dxfId="5153" priority="244" rank="1"/>
  </conditionalFormatting>
  <conditionalFormatting sqref="F35">
    <cfRule type="top10" dxfId="5152" priority="245" rank="1"/>
  </conditionalFormatting>
  <conditionalFormatting sqref="E35">
    <cfRule type="top10" dxfId="5151" priority="246" rank="1"/>
  </conditionalFormatting>
  <conditionalFormatting sqref="J35">
    <cfRule type="top10" dxfId="5150" priority="247" rank="1"/>
  </conditionalFormatting>
  <conditionalFormatting sqref="E35:J35">
    <cfRule type="cellIs" dxfId="5149" priority="241" operator="equal">
      <formula>200</formula>
    </cfRule>
  </conditionalFormatting>
  <conditionalFormatting sqref="E5:J5">
    <cfRule type="cellIs" dxfId="5148" priority="232" operator="greaterThanOrEqual">
      <formula>200</formula>
    </cfRule>
  </conditionalFormatting>
  <conditionalFormatting sqref="F5">
    <cfRule type="top10" dxfId="5147" priority="233" rank="1"/>
  </conditionalFormatting>
  <conditionalFormatting sqref="I5">
    <cfRule type="top10" dxfId="5146" priority="234" rank="1"/>
    <cfRule type="top10" dxfId="5145" priority="235" rank="1"/>
  </conditionalFormatting>
  <conditionalFormatting sqref="E5">
    <cfRule type="top10" dxfId="5144" priority="236" rank="1"/>
  </conditionalFormatting>
  <conditionalFormatting sqref="G5">
    <cfRule type="top10" dxfId="5143" priority="237" rank="1"/>
  </conditionalFormatting>
  <conditionalFormatting sqref="H5">
    <cfRule type="top10" dxfId="5142" priority="238" rank="1"/>
  </conditionalFormatting>
  <conditionalFormatting sqref="J5">
    <cfRule type="top10" dxfId="5141" priority="239" rank="1"/>
  </conditionalFormatting>
  <conditionalFormatting sqref="F6">
    <cfRule type="top10" dxfId="5140" priority="229" rank="1"/>
  </conditionalFormatting>
  <conditionalFormatting sqref="I6">
    <cfRule type="top10" dxfId="5139" priority="226" rank="1"/>
    <cfRule type="top10" dxfId="5138" priority="231" rank="1"/>
  </conditionalFormatting>
  <conditionalFormatting sqref="E6">
    <cfRule type="top10" dxfId="5137" priority="230" rank="1"/>
  </conditionalFormatting>
  <conditionalFormatting sqref="G6">
    <cfRule type="top10" dxfId="5136" priority="228" rank="1"/>
  </conditionalFormatting>
  <conditionalFormatting sqref="H6">
    <cfRule type="top10" dxfId="5135" priority="227" rank="1"/>
  </conditionalFormatting>
  <conditionalFormatting sqref="J6">
    <cfRule type="top10" dxfId="5134" priority="225" rank="1"/>
  </conditionalFormatting>
  <conditionalFormatting sqref="E6:J6">
    <cfRule type="cellIs" dxfId="5133" priority="224" operator="greaterThanOrEqual">
      <formula>200</formula>
    </cfRule>
  </conditionalFormatting>
  <conditionalFormatting sqref="I36">
    <cfRule type="top10" dxfId="5132" priority="218" rank="1"/>
  </conditionalFormatting>
  <conditionalFormatting sqref="H36">
    <cfRule type="top10" dxfId="5131" priority="219" rank="1"/>
  </conditionalFormatting>
  <conditionalFormatting sqref="G36">
    <cfRule type="top10" dxfId="5130" priority="220" rank="1"/>
  </conditionalFormatting>
  <conditionalFormatting sqref="F36">
    <cfRule type="top10" dxfId="5129" priority="221" rank="1"/>
  </conditionalFormatting>
  <conditionalFormatting sqref="E36">
    <cfRule type="top10" dxfId="5128" priority="222" rank="1"/>
  </conditionalFormatting>
  <conditionalFormatting sqref="J36">
    <cfRule type="top10" dxfId="5127" priority="223" rank="1"/>
  </conditionalFormatting>
  <conditionalFormatting sqref="E36:J36">
    <cfRule type="cellIs" dxfId="5126" priority="217" operator="equal">
      <formula>200</formula>
    </cfRule>
  </conditionalFormatting>
  <conditionalFormatting sqref="F7">
    <cfRule type="top10" dxfId="5125" priority="214" rank="1"/>
  </conditionalFormatting>
  <conditionalFormatting sqref="I7">
    <cfRule type="top10" dxfId="5124" priority="211" rank="1"/>
    <cfRule type="top10" dxfId="5123" priority="216" rank="1"/>
  </conditionalFormatting>
  <conditionalFormatting sqref="E7">
    <cfRule type="top10" dxfId="5122" priority="215" rank="1"/>
  </conditionalFormatting>
  <conditionalFormatting sqref="G7">
    <cfRule type="top10" dxfId="5121" priority="213" rank="1"/>
  </conditionalFormatting>
  <conditionalFormatting sqref="H7">
    <cfRule type="top10" dxfId="5120" priority="212" rank="1"/>
  </conditionalFormatting>
  <conditionalFormatting sqref="J7">
    <cfRule type="top10" dxfId="5119" priority="210" rank="1"/>
  </conditionalFormatting>
  <conditionalFormatting sqref="E7:J7">
    <cfRule type="cellIs" dxfId="5118" priority="209" operator="greaterThanOrEqual">
      <formula>200</formula>
    </cfRule>
  </conditionalFormatting>
  <conditionalFormatting sqref="F8">
    <cfRule type="top10" dxfId="5117" priority="206" rank="1"/>
  </conditionalFormatting>
  <conditionalFormatting sqref="I8">
    <cfRule type="top10" dxfId="5116" priority="203" rank="1"/>
    <cfRule type="top10" dxfId="5115" priority="208" rank="1"/>
  </conditionalFormatting>
  <conditionalFormatting sqref="E8">
    <cfRule type="top10" dxfId="5114" priority="207" rank="1"/>
  </conditionalFormatting>
  <conditionalFormatting sqref="G8">
    <cfRule type="top10" dxfId="5113" priority="205" rank="1"/>
  </conditionalFormatting>
  <conditionalFormatting sqref="H8">
    <cfRule type="top10" dxfId="5112" priority="204" rank="1"/>
  </conditionalFormatting>
  <conditionalFormatting sqref="J8">
    <cfRule type="top10" dxfId="5111" priority="202" rank="1"/>
  </conditionalFormatting>
  <conditionalFormatting sqref="E8:J8">
    <cfRule type="cellIs" dxfId="5110" priority="201" operator="greaterThanOrEqual">
      <formula>200</formula>
    </cfRule>
  </conditionalFormatting>
  <conditionalFormatting sqref="F9">
    <cfRule type="top10" dxfId="5109" priority="198" rank="1"/>
  </conditionalFormatting>
  <conditionalFormatting sqref="I9">
    <cfRule type="top10" dxfId="5108" priority="195" rank="1"/>
    <cfRule type="top10" dxfId="5107" priority="200" rank="1"/>
  </conditionalFormatting>
  <conditionalFormatting sqref="E9">
    <cfRule type="top10" dxfId="5106" priority="199" rank="1"/>
  </conditionalFormatting>
  <conditionalFormatting sqref="G9">
    <cfRule type="top10" dxfId="5105" priority="197" rank="1"/>
  </conditionalFormatting>
  <conditionalFormatting sqref="H9">
    <cfRule type="top10" dxfId="5104" priority="196" rank="1"/>
  </conditionalFormatting>
  <conditionalFormatting sqref="J9">
    <cfRule type="top10" dxfId="5103" priority="194" rank="1"/>
  </conditionalFormatting>
  <conditionalFormatting sqref="E9:J9">
    <cfRule type="cellIs" dxfId="5102" priority="193" operator="greaterThanOrEqual">
      <formula>200</formula>
    </cfRule>
  </conditionalFormatting>
  <conditionalFormatting sqref="F10">
    <cfRule type="top10" dxfId="5101" priority="190" rank="1"/>
  </conditionalFormatting>
  <conditionalFormatting sqref="I10">
    <cfRule type="top10" dxfId="5100" priority="187" rank="1"/>
    <cfRule type="top10" dxfId="5099" priority="192" rank="1"/>
  </conditionalFormatting>
  <conditionalFormatting sqref="E10">
    <cfRule type="top10" dxfId="5098" priority="191" rank="1"/>
  </conditionalFormatting>
  <conditionalFormatting sqref="G10">
    <cfRule type="top10" dxfId="5097" priority="189" rank="1"/>
  </conditionalFormatting>
  <conditionalFormatting sqref="H10">
    <cfRule type="top10" dxfId="5096" priority="188" rank="1"/>
  </conditionalFormatting>
  <conditionalFormatting sqref="J10">
    <cfRule type="top10" dxfId="5095" priority="186" rank="1"/>
  </conditionalFormatting>
  <conditionalFormatting sqref="E10:J10">
    <cfRule type="cellIs" dxfId="5094" priority="185" operator="greaterThanOrEqual">
      <formula>200</formula>
    </cfRule>
  </conditionalFormatting>
  <conditionalFormatting sqref="F11:F12">
    <cfRule type="top10" dxfId="5093" priority="182" rank="1"/>
  </conditionalFormatting>
  <conditionalFormatting sqref="I11:I12">
    <cfRule type="top10" dxfId="5092" priority="179" rank="1"/>
    <cfRule type="top10" dxfId="5091" priority="184" rank="1"/>
  </conditionalFormatting>
  <conditionalFormatting sqref="E11:E12">
    <cfRule type="top10" dxfId="5090" priority="183" rank="1"/>
  </conditionalFormatting>
  <conditionalFormatting sqref="G11:G12">
    <cfRule type="top10" dxfId="5089" priority="181" rank="1"/>
  </conditionalFormatting>
  <conditionalFormatting sqref="H11:H12">
    <cfRule type="top10" dxfId="5088" priority="180" rank="1"/>
  </conditionalFormatting>
  <conditionalFormatting sqref="J11:J12">
    <cfRule type="top10" dxfId="5087" priority="178" rank="1"/>
  </conditionalFormatting>
  <conditionalFormatting sqref="E11:J12">
    <cfRule type="cellIs" dxfId="5086" priority="177" operator="greaterThanOrEqual">
      <formula>200</formula>
    </cfRule>
  </conditionalFormatting>
  <conditionalFormatting sqref="E37:J37">
    <cfRule type="cellIs" dxfId="5085" priority="170" operator="greaterThanOrEqual">
      <formula>200</formula>
    </cfRule>
  </conditionalFormatting>
  <conditionalFormatting sqref="F37">
    <cfRule type="top10" dxfId="5084" priority="171" rank="1"/>
  </conditionalFormatting>
  <conditionalFormatting sqref="E37">
    <cfRule type="top10" dxfId="5083" priority="172" rank="1"/>
  </conditionalFormatting>
  <conditionalFormatting sqref="G37">
    <cfRule type="top10" dxfId="5082" priority="173" rank="1"/>
  </conditionalFormatting>
  <conditionalFormatting sqref="H37">
    <cfRule type="top10" dxfId="5081" priority="174" rank="1"/>
  </conditionalFormatting>
  <conditionalFormatting sqref="J37">
    <cfRule type="top10" dxfId="5080" priority="175" rank="1"/>
  </conditionalFormatting>
  <conditionalFormatting sqref="I37">
    <cfRule type="top10" dxfId="5079" priority="176" rank="1"/>
  </conditionalFormatting>
  <conditionalFormatting sqref="F13">
    <cfRule type="top10" dxfId="5078" priority="167" rank="1"/>
  </conditionalFormatting>
  <conditionalFormatting sqref="I13">
    <cfRule type="top10" dxfId="5077" priority="164" rank="1"/>
    <cfRule type="top10" dxfId="5076" priority="169" rank="1"/>
  </conditionalFormatting>
  <conditionalFormatting sqref="E13">
    <cfRule type="top10" dxfId="5075" priority="168" rank="1"/>
  </conditionalFormatting>
  <conditionalFormatting sqref="G13">
    <cfRule type="top10" dxfId="5074" priority="166" rank="1"/>
  </conditionalFormatting>
  <conditionalFormatting sqref="H13">
    <cfRule type="top10" dxfId="5073" priority="165" rank="1"/>
  </conditionalFormatting>
  <conditionalFormatting sqref="J13">
    <cfRule type="top10" dxfId="5072" priority="163" rank="1"/>
  </conditionalFormatting>
  <conditionalFormatting sqref="E13:J13">
    <cfRule type="cellIs" dxfId="5071" priority="162" operator="greaterThanOrEqual">
      <formula>200</formula>
    </cfRule>
  </conditionalFormatting>
  <conditionalFormatting sqref="I38">
    <cfRule type="top10" dxfId="5070" priority="156" rank="1"/>
  </conditionalFormatting>
  <conditionalFormatting sqref="H38">
    <cfRule type="top10" dxfId="5069" priority="157" rank="1"/>
  </conditionalFormatting>
  <conditionalFormatting sqref="G38">
    <cfRule type="top10" dxfId="5068" priority="158" rank="1"/>
  </conditionalFormatting>
  <conditionalFormatting sqref="F38">
    <cfRule type="top10" dxfId="5067" priority="159" rank="1"/>
  </conditionalFormatting>
  <conditionalFormatting sqref="E38">
    <cfRule type="top10" dxfId="5066" priority="160" rank="1"/>
  </conditionalFormatting>
  <conditionalFormatting sqref="J38">
    <cfRule type="top10" dxfId="5065" priority="161" rank="1"/>
  </conditionalFormatting>
  <conditionalFormatting sqref="E38:J38">
    <cfRule type="cellIs" dxfId="5064" priority="155" operator="equal">
      <formula>200</formula>
    </cfRule>
  </conditionalFormatting>
  <conditionalFormatting sqref="F14">
    <cfRule type="top10" dxfId="5063" priority="152" rank="1"/>
  </conditionalFormatting>
  <conditionalFormatting sqref="I14">
    <cfRule type="top10" dxfId="5062" priority="149" rank="1"/>
    <cfRule type="top10" dxfId="5061" priority="154" rank="1"/>
  </conditionalFormatting>
  <conditionalFormatting sqref="E14">
    <cfRule type="top10" dxfId="5060" priority="153" rank="1"/>
  </conditionalFormatting>
  <conditionalFormatting sqref="G14">
    <cfRule type="top10" dxfId="5059" priority="151" rank="1"/>
  </conditionalFormatting>
  <conditionalFormatting sqref="H14">
    <cfRule type="top10" dxfId="5058" priority="150" rank="1"/>
  </conditionalFormatting>
  <conditionalFormatting sqref="J14">
    <cfRule type="top10" dxfId="5057" priority="148" rank="1"/>
  </conditionalFormatting>
  <conditionalFormatting sqref="E14:J14">
    <cfRule type="cellIs" dxfId="5056" priority="147" operator="greaterThanOrEqual">
      <formula>200</formula>
    </cfRule>
  </conditionalFormatting>
  <conditionalFormatting sqref="I39">
    <cfRule type="top10" dxfId="5055" priority="141" rank="1"/>
  </conditionalFormatting>
  <conditionalFormatting sqref="H39">
    <cfRule type="top10" dxfId="5054" priority="142" rank="1"/>
  </conditionalFormatting>
  <conditionalFormatting sqref="G39">
    <cfRule type="top10" dxfId="5053" priority="143" rank="1"/>
  </conditionalFormatting>
  <conditionalFormatting sqref="F39">
    <cfRule type="top10" dxfId="5052" priority="144" rank="1"/>
  </conditionalFormatting>
  <conditionalFormatting sqref="E39">
    <cfRule type="top10" dxfId="5051" priority="145" rank="1"/>
  </conditionalFormatting>
  <conditionalFormatting sqref="J39">
    <cfRule type="top10" dxfId="5050" priority="146" rank="1"/>
  </conditionalFormatting>
  <conditionalFormatting sqref="E39:J39">
    <cfRule type="cellIs" dxfId="5049" priority="140" operator="equal">
      <formula>200</formula>
    </cfRule>
  </conditionalFormatting>
  <conditionalFormatting sqref="F15">
    <cfRule type="top10" dxfId="5048" priority="137" rank="1"/>
  </conditionalFormatting>
  <conditionalFormatting sqref="I15">
    <cfRule type="top10" dxfId="5047" priority="134" rank="1"/>
    <cfRule type="top10" dxfId="5046" priority="139" rank="1"/>
  </conditionalFormatting>
  <conditionalFormatting sqref="E15">
    <cfRule type="top10" dxfId="5045" priority="138" rank="1"/>
  </conditionalFormatting>
  <conditionalFormatting sqref="G15">
    <cfRule type="top10" dxfId="5044" priority="136" rank="1"/>
  </conditionalFormatting>
  <conditionalFormatting sqref="H15">
    <cfRule type="top10" dxfId="5043" priority="135" rank="1"/>
  </conditionalFormatting>
  <conditionalFormatting sqref="J15">
    <cfRule type="top10" dxfId="5042" priority="133" rank="1"/>
  </conditionalFormatting>
  <conditionalFormatting sqref="E15:J15">
    <cfRule type="cellIs" dxfId="5041" priority="132" operator="greaterThanOrEqual">
      <formula>200</formula>
    </cfRule>
  </conditionalFormatting>
  <conditionalFormatting sqref="F16">
    <cfRule type="top10" dxfId="5040" priority="129" rank="1"/>
  </conditionalFormatting>
  <conditionalFormatting sqref="I16">
    <cfRule type="top10" dxfId="5039" priority="126" rank="1"/>
    <cfRule type="top10" dxfId="5038" priority="131" rank="1"/>
  </conditionalFormatting>
  <conditionalFormatting sqref="E16">
    <cfRule type="top10" dxfId="5037" priority="130" rank="1"/>
  </conditionalFormatting>
  <conditionalFormatting sqref="G16">
    <cfRule type="top10" dxfId="5036" priority="128" rank="1"/>
  </conditionalFormatting>
  <conditionalFormatting sqref="H16">
    <cfRule type="top10" dxfId="5035" priority="127" rank="1"/>
  </conditionalFormatting>
  <conditionalFormatting sqref="J16">
    <cfRule type="top10" dxfId="5034" priority="125" rank="1"/>
  </conditionalFormatting>
  <conditionalFormatting sqref="E16:J16">
    <cfRule type="cellIs" dxfId="5033" priority="124" operator="greaterThanOrEqual">
      <formula>200</formula>
    </cfRule>
  </conditionalFormatting>
  <conditionalFormatting sqref="I40">
    <cfRule type="top10" dxfId="5032" priority="118" rank="1"/>
  </conditionalFormatting>
  <conditionalFormatting sqref="H40">
    <cfRule type="top10" dxfId="5031" priority="119" rank="1"/>
  </conditionalFormatting>
  <conditionalFormatting sqref="G40">
    <cfRule type="top10" dxfId="5030" priority="120" rank="1"/>
  </conditionalFormatting>
  <conditionalFormatting sqref="F40">
    <cfRule type="top10" dxfId="5029" priority="121" rank="1"/>
  </conditionalFormatting>
  <conditionalFormatting sqref="E40">
    <cfRule type="top10" dxfId="5028" priority="122" rank="1"/>
  </conditionalFormatting>
  <conditionalFormatting sqref="J40">
    <cfRule type="top10" dxfId="5027" priority="123" rank="1"/>
  </conditionalFormatting>
  <conditionalFormatting sqref="E40:J40">
    <cfRule type="cellIs" dxfId="5026" priority="117" operator="equal">
      <formula>200</formula>
    </cfRule>
  </conditionalFormatting>
  <conditionalFormatting sqref="F17">
    <cfRule type="top10" dxfId="5025" priority="114" rank="1"/>
  </conditionalFormatting>
  <conditionalFormatting sqref="I17">
    <cfRule type="top10" dxfId="5024" priority="111" rank="1"/>
    <cfRule type="top10" dxfId="5023" priority="116" rank="1"/>
  </conditionalFormatting>
  <conditionalFormatting sqref="E17">
    <cfRule type="top10" dxfId="5022" priority="115" rank="1"/>
  </conditionalFormatting>
  <conditionalFormatting sqref="G17">
    <cfRule type="top10" dxfId="5021" priority="113" rank="1"/>
  </conditionalFormatting>
  <conditionalFormatting sqref="H17">
    <cfRule type="top10" dxfId="5020" priority="112" rank="1"/>
  </conditionalFormatting>
  <conditionalFormatting sqref="J17">
    <cfRule type="top10" dxfId="5019" priority="110" rank="1"/>
  </conditionalFormatting>
  <conditionalFormatting sqref="E17:J17">
    <cfRule type="cellIs" dxfId="5018" priority="109" operator="greaterThanOrEqual">
      <formula>200</formula>
    </cfRule>
  </conditionalFormatting>
  <conditionalFormatting sqref="I41">
    <cfRule type="top10" dxfId="5017" priority="103" rank="1"/>
  </conditionalFormatting>
  <conditionalFormatting sqref="H41">
    <cfRule type="top10" dxfId="5016" priority="104" rank="1"/>
  </conditionalFormatting>
  <conditionalFormatting sqref="G41">
    <cfRule type="top10" dxfId="5015" priority="105" rank="1"/>
  </conditionalFormatting>
  <conditionalFormatting sqref="F41">
    <cfRule type="top10" dxfId="5014" priority="106" rank="1"/>
  </conditionalFormatting>
  <conditionalFormatting sqref="E41">
    <cfRule type="top10" dxfId="5013" priority="107" rank="1"/>
  </conditionalFormatting>
  <conditionalFormatting sqref="J41">
    <cfRule type="top10" dxfId="5012" priority="108" rank="1"/>
  </conditionalFormatting>
  <conditionalFormatting sqref="E41:J41">
    <cfRule type="cellIs" dxfId="5011" priority="102" operator="equal">
      <formula>200</formula>
    </cfRule>
  </conditionalFormatting>
  <conditionalFormatting sqref="F18">
    <cfRule type="top10" dxfId="5010" priority="99" rank="1"/>
  </conditionalFormatting>
  <conditionalFormatting sqref="I18">
    <cfRule type="top10" dxfId="5009" priority="96" rank="1"/>
    <cfRule type="top10" dxfId="5008" priority="101" rank="1"/>
  </conditionalFormatting>
  <conditionalFormatting sqref="E18">
    <cfRule type="top10" dxfId="5007" priority="100" rank="1"/>
  </conditionalFormatting>
  <conditionalFormatting sqref="G18">
    <cfRule type="top10" dxfId="5006" priority="98" rank="1"/>
  </conditionalFormatting>
  <conditionalFormatting sqref="H18">
    <cfRule type="top10" dxfId="5005" priority="97" rank="1"/>
  </conditionalFormatting>
  <conditionalFormatting sqref="J18">
    <cfRule type="top10" dxfId="5004" priority="95" rank="1"/>
  </conditionalFormatting>
  <conditionalFormatting sqref="E18:J18">
    <cfRule type="cellIs" dxfId="5003" priority="94" operator="greaterThanOrEqual">
      <formula>200</formula>
    </cfRule>
  </conditionalFormatting>
  <conditionalFormatting sqref="I42">
    <cfRule type="top10" dxfId="5002" priority="88" rank="1"/>
  </conditionalFormatting>
  <conditionalFormatting sqref="H42">
    <cfRule type="top10" dxfId="5001" priority="89" rank="1"/>
  </conditionalFormatting>
  <conditionalFormatting sqref="G42">
    <cfRule type="top10" dxfId="5000" priority="90" rank="1"/>
  </conditionalFormatting>
  <conditionalFormatting sqref="F42">
    <cfRule type="top10" dxfId="4999" priority="91" rank="1"/>
  </conditionalFormatting>
  <conditionalFormatting sqref="E42">
    <cfRule type="top10" dxfId="4998" priority="92" rank="1"/>
  </conditionalFormatting>
  <conditionalFormatting sqref="J42">
    <cfRule type="top10" dxfId="4997" priority="93" rank="1"/>
  </conditionalFormatting>
  <conditionalFormatting sqref="E42:J42">
    <cfRule type="cellIs" dxfId="4996" priority="87" operator="equal">
      <formula>200</formula>
    </cfRule>
  </conditionalFormatting>
  <conditionalFormatting sqref="I43">
    <cfRule type="top10" dxfId="4995" priority="81" rank="1"/>
  </conditionalFormatting>
  <conditionalFormatting sqref="H43">
    <cfRule type="top10" dxfId="4994" priority="82" rank="1"/>
  </conditionalFormatting>
  <conditionalFormatting sqref="G43">
    <cfRule type="top10" dxfId="4993" priority="83" rank="1"/>
  </conditionalFormatting>
  <conditionalFormatting sqref="F43">
    <cfRule type="top10" dxfId="4992" priority="84" rank="1"/>
  </conditionalFormatting>
  <conditionalFormatting sqref="E43">
    <cfRule type="top10" dxfId="4991" priority="85" rank="1"/>
  </conditionalFormatting>
  <conditionalFormatting sqref="J43">
    <cfRule type="top10" dxfId="4990" priority="86" rank="1"/>
  </conditionalFormatting>
  <conditionalFormatting sqref="E43:J43">
    <cfRule type="cellIs" dxfId="4989" priority="80" operator="equal">
      <formula>200</formula>
    </cfRule>
  </conditionalFormatting>
  <conditionalFormatting sqref="F19:F22">
    <cfRule type="top10" dxfId="4988" priority="77" rank="1"/>
  </conditionalFormatting>
  <conditionalFormatting sqref="I19:I22">
    <cfRule type="top10" dxfId="4987" priority="74" rank="1"/>
    <cfRule type="top10" dxfId="4986" priority="79" rank="1"/>
  </conditionalFormatting>
  <conditionalFormatting sqref="E19:E22">
    <cfRule type="top10" dxfId="4985" priority="78" rank="1"/>
  </conditionalFormatting>
  <conditionalFormatting sqref="G19:G22">
    <cfRule type="top10" dxfId="4984" priority="76" rank="1"/>
  </conditionalFormatting>
  <conditionalFormatting sqref="H19:H22">
    <cfRule type="top10" dxfId="4983" priority="75" rank="1"/>
  </conditionalFormatting>
  <conditionalFormatting sqref="J19:J22">
    <cfRule type="top10" dxfId="4982" priority="73" rank="1"/>
  </conditionalFormatting>
  <conditionalFormatting sqref="E19:J22">
    <cfRule type="cellIs" dxfId="4981" priority="72" operator="greaterThanOrEqual">
      <formula>200</formula>
    </cfRule>
  </conditionalFormatting>
  <conditionalFormatting sqref="E44:J46">
    <cfRule type="cellIs" dxfId="4980" priority="65" operator="equal">
      <formula>200</formula>
    </cfRule>
  </conditionalFormatting>
  <conditionalFormatting sqref="F47">
    <cfRule type="top10" dxfId="4979" priority="59" rank="1"/>
  </conditionalFormatting>
  <conditionalFormatting sqref="G47">
    <cfRule type="top10" dxfId="4978" priority="60" rank="1"/>
  </conditionalFormatting>
  <conditionalFormatting sqref="H47">
    <cfRule type="top10" dxfId="4977" priority="61" rank="1"/>
  </conditionalFormatting>
  <conditionalFormatting sqref="I47">
    <cfRule type="top10" dxfId="4976" priority="62" rank="1"/>
  </conditionalFormatting>
  <conditionalFormatting sqref="J47">
    <cfRule type="top10" dxfId="4975" priority="63" rank="1"/>
  </conditionalFormatting>
  <conditionalFormatting sqref="E47">
    <cfRule type="top10" dxfId="4974" priority="64" rank="1"/>
  </conditionalFormatting>
  <conditionalFormatting sqref="E47:J47">
    <cfRule type="cellIs" dxfId="4973" priority="58" operator="equal">
      <formula>200</formula>
    </cfRule>
  </conditionalFormatting>
  <conditionalFormatting sqref="F44:F46">
    <cfRule type="top10" dxfId="4972" priority="66" rank="1"/>
  </conditionalFormatting>
  <conditionalFormatting sqref="G44:G46">
    <cfRule type="top10" dxfId="4971" priority="67" rank="1"/>
  </conditionalFormatting>
  <conditionalFormatting sqref="H44:H46">
    <cfRule type="top10" dxfId="4970" priority="68" rank="1"/>
  </conditionalFormatting>
  <conditionalFormatting sqref="I44:I46">
    <cfRule type="top10" dxfId="4969" priority="69" rank="1"/>
  </conditionalFormatting>
  <conditionalFormatting sqref="J44:J46">
    <cfRule type="top10" dxfId="4968" priority="70" rank="1"/>
  </conditionalFormatting>
  <conditionalFormatting sqref="E44:E46">
    <cfRule type="top10" dxfId="4967" priority="71" rank="1"/>
  </conditionalFormatting>
  <conditionalFormatting sqref="I48">
    <cfRule type="top10" dxfId="4966" priority="53" rank="1"/>
  </conditionalFormatting>
  <conditionalFormatting sqref="H48">
    <cfRule type="top10" dxfId="4965" priority="54" rank="1"/>
  </conditionalFormatting>
  <conditionalFormatting sqref="G48">
    <cfRule type="top10" dxfId="4964" priority="55" rank="1"/>
  </conditionalFormatting>
  <conditionalFormatting sqref="F48">
    <cfRule type="top10" dxfId="4963" priority="56" rank="1"/>
  </conditionalFormatting>
  <conditionalFormatting sqref="J48">
    <cfRule type="top10" dxfId="4962" priority="57" rank="1"/>
  </conditionalFormatting>
  <conditionalFormatting sqref="F48:J48">
    <cfRule type="cellIs" dxfId="4961" priority="52" operator="equal">
      <formula>200</formula>
    </cfRule>
  </conditionalFormatting>
  <conditionalFormatting sqref="E48">
    <cfRule type="top10" dxfId="4960" priority="51" rank="1"/>
  </conditionalFormatting>
  <conditionalFormatting sqref="E48">
    <cfRule type="cellIs" dxfId="4959" priority="50" operator="greaterThanOrEqual">
      <formula>200</formula>
    </cfRule>
  </conditionalFormatting>
  <conditionalFormatting sqref="F23">
    <cfRule type="top10" dxfId="4958" priority="47" rank="1"/>
  </conditionalFormatting>
  <conditionalFormatting sqref="I23">
    <cfRule type="top10" dxfId="4957" priority="44" rank="1"/>
    <cfRule type="top10" dxfId="4956" priority="49" rank="1"/>
  </conditionalFormatting>
  <conditionalFormatting sqref="E23">
    <cfRule type="top10" dxfId="4955" priority="48" rank="1"/>
  </conditionalFormatting>
  <conditionalFormatting sqref="G23">
    <cfRule type="top10" dxfId="4954" priority="46" rank="1"/>
  </conditionalFormatting>
  <conditionalFormatting sqref="H23">
    <cfRule type="top10" dxfId="4953" priority="45" rank="1"/>
  </conditionalFormatting>
  <conditionalFormatting sqref="J23">
    <cfRule type="top10" dxfId="4952" priority="43" rank="1"/>
  </conditionalFormatting>
  <conditionalFormatting sqref="E23:J23">
    <cfRule type="cellIs" dxfId="4951" priority="42" operator="greaterThanOrEqual">
      <formula>200</formula>
    </cfRule>
  </conditionalFormatting>
  <conditionalFormatting sqref="I24">
    <cfRule type="top10" dxfId="4950" priority="38" rank="1"/>
    <cfRule type="top10" dxfId="4949" priority="41" rank="1"/>
  </conditionalFormatting>
  <conditionalFormatting sqref="E24">
    <cfRule type="top10" dxfId="4948" priority="40" rank="1"/>
  </conditionalFormatting>
  <conditionalFormatting sqref="H24">
    <cfRule type="top10" dxfId="4947" priority="39" rank="1"/>
  </conditionalFormatting>
  <conditionalFormatting sqref="J24">
    <cfRule type="top10" dxfId="4946" priority="37" rank="1"/>
  </conditionalFormatting>
  <conditionalFormatting sqref="E24:J24">
    <cfRule type="cellIs" dxfId="4945" priority="36" operator="greaterThanOrEqual">
      <formula>200</formula>
    </cfRule>
  </conditionalFormatting>
  <conditionalFormatting sqref="I49">
    <cfRule type="top10" dxfId="4944" priority="31" rank="1"/>
  </conditionalFormatting>
  <conditionalFormatting sqref="H49">
    <cfRule type="top10" dxfId="4943" priority="32" rank="1"/>
  </conditionalFormatting>
  <conditionalFormatting sqref="G49">
    <cfRule type="top10" dxfId="4942" priority="33" rank="1"/>
  </conditionalFormatting>
  <conditionalFormatting sqref="E49">
    <cfRule type="top10" dxfId="4941" priority="34" rank="1"/>
  </conditionalFormatting>
  <conditionalFormatting sqref="J49">
    <cfRule type="top10" dxfId="4940" priority="35" rank="1"/>
  </conditionalFormatting>
  <conditionalFormatting sqref="E49:J49">
    <cfRule type="cellIs" dxfId="4939" priority="30" operator="greaterThanOrEqual">
      <formula>200</formula>
    </cfRule>
  </conditionalFormatting>
  <conditionalFormatting sqref="F49">
    <cfRule type="top10" dxfId="4938" priority="29" rank="1"/>
  </conditionalFormatting>
  <conditionalFormatting sqref="I50">
    <cfRule type="top10" dxfId="4937" priority="23" rank="1"/>
  </conditionalFormatting>
  <conditionalFormatting sqref="H50">
    <cfRule type="top10" dxfId="4936" priority="24" rank="1"/>
  </conditionalFormatting>
  <conditionalFormatting sqref="G50">
    <cfRule type="top10" dxfId="4935" priority="25" rank="1"/>
  </conditionalFormatting>
  <conditionalFormatting sqref="F50">
    <cfRule type="top10" dxfId="4934" priority="26" rank="1"/>
  </conditionalFormatting>
  <conditionalFormatting sqref="E50">
    <cfRule type="top10" dxfId="4933" priority="27" rank="1"/>
  </conditionalFormatting>
  <conditionalFormatting sqref="J50">
    <cfRule type="top10" dxfId="4932" priority="28" rank="1"/>
  </conditionalFormatting>
  <conditionalFormatting sqref="E50:J50">
    <cfRule type="cellIs" dxfId="4931" priority="22" operator="equal">
      <formula>200</formula>
    </cfRule>
  </conditionalFormatting>
  <conditionalFormatting sqref="I51">
    <cfRule type="top10" dxfId="4930" priority="16" rank="1"/>
  </conditionalFormatting>
  <conditionalFormatting sqref="H51">
    <cfRule type="top10" dxfId="4929" priority="17" rank="1"/>
  </conditionalFormatting>
  <conditionalFormatting sqref="G51">
    <cfRule type="top10" dxfId="4928" priority="18" rank="1"/>
  </conditionalFormatting>
  <conditionalFormatting sqref="F51">
    <cfRule type="top10" dxfId="4927" priority="19" rank="1"/>
  </conditionalFormatting>
  <conditionalFormatting sqref="E51">
    <cfRule type="top10" dxfId="4926" priority="20" rank="1"/>
  </conditionalFormatting>
  <conditionalFormatting sqref="J51">
    <cfRule type="top10" dxfId="4925" priority="21" rank="1"/>
  </conditionalFormatting>
  <conditionalFormatting sqref="E51:J51">
    <cfRule type="cellIs" dxfId="4924" priority="15" operator="equal">
      <formula>200</formula>
    </cfRule>
  </conditionalFormatting>
  <conditionalFormatting sqref="E25">
    <cfRule type="top10" dxfId="4923" priority="14" rank="1"/>
  </conditionalFormatting>
  <conditionalFormatting sqref="G25">
    <cfRule type="top10" dxfId="4922" priority="13" rank="1"/>
  </conditionalFormatting>
  <conditionalFormatting sqref="H25">
    <cfRule type="top10" dxfId="4921" priority="12" rank="1"/>
  </conditionalFormatting>
  <conditionalFormatting sqref="J25">
    <cfRule type="top10" dxfId="4920" priority="10" rank="1"/>
  </conditionalFormatting>
  <conditionalFormatting sqref="E25:J25">
    <cfRule type="cellIs" dxfId="4919" priority="9" operator="greaterThanOrEqual">
      <formula>200</formula>
    </cfRule>
  </conditionalFormatting>
  <conditionalFormatting sqref="F25">
    <cfRule type="top10" dxfId="4918" priority="8" rank="1"/>
  </conditionalFormatting>
  <conditionalFormatting sqref="I25">
    <cfRule type="top10" dxfId="4917" priority="11" rank="1"/>
  </conditionalFormatting>
  <conditionalFormatting sqref="I52">
    <cfRule type="top10" dxfId="4916" priority="2" rank="1"/>
  </conditionalFormatting>
  <conditionalFormatting sqref="H52">
    <cfRule type="top10" dxfId="4915" priority="3" rank="1"/>
  </conditionalFormatting>
  <conditionalFormatting sqref="G52">
    <cfRule type="top10" dxfId="4914" priority="4" rank="1"/>
  </conditionalFormatting>
  <conditionalFormatting sqref="F52">
    <cfRule type="top10" dxfId="4913" priority="5" rank="1"/>
  </conditionalFormatting>
  <conditionalFormatting sqref="E52">
    <cfRule type="top10" dxfId="4912" priority="6" rank="1"/>
  </conditionalFormatting>
  <conditionalFormatting sqref="J52">
    <cfRule type="top10" dxfId="4911" priority="7" rank="1"/>
  </conditionalFormatting>
  <conditionalFormatting sqref="E52:J52">
    <cfRule type="cellIs" dxfId="4910" priority="1" operator="equal">
      <formula>200</formula>
    </cfRule>
  </conditionalFormatting>
  <hyperlinks>
    <hyperlink ref="Q1" location="'Kentucky 2022'!A1" display="Back to Ranking" xr:uid="{B0CFF3F6-0DAC-447C-90F3-F11A4C283B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B0A8FF-205C-4575-B84E-491979776593}">
          <x14:formula1>
            <xm:f>'C:\Users\abra2\Desktop\ABRA Files and More\AUTO BENCH REST ASSOCIATION FILE\ABRA 2019\Georgia\[Georgia Results 01 19 20.xlsm]DATA SHEET'!#REF!</xm:f>
          </x14:formula1>
          <xm:sqref>B1 B34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81D3-51F6-471C-8C16-8E6EDB480A2C}">
  <sheetPr codeName="Sheet18"/>
  <dimension ref="A1:AC11"/>
  <sheetViews>
    <sheetView topLeftCell="B1" workbookViewId="0">
      <selection activeCell="K12" sqref="K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29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29" x14ac:dyDescent="0.3">
      <c r="A2" s="30" t="s">
        <v>55</v>
      </c>
      <c r="B2" s="29" t="s">
        <v>82</v>
      </c>
      <c r="C2" s="31">
        <v>44689</v>
      </c>
      <c r="D2" s="32" t="s">
        <v>56</v>
      </c>
      <c r="E2" s="33">
        <v>177</v>
      </c>
      <c r="F2" s="33">
        <v>184</v>
      </c>
      <c r="G2" s="33">
        <v>187.001</v>
      </c>
      <c r="H2" s="33">
        <v>178.001</v>
      </c>
      <c r="I2" s="33"/>
      <c r="J2" s="33"/>
      <c r="K2" s="34">
        <v>4</v>
      </c>
      <c r="L2" s="34">
        <v>726.00199999999995</v>
      </c>
      <c r="M2" s="35">
        <v>181.50049999999999</v>
      </c>
      <c r="N2" s="36">
        <v>9</v>
      </c>
      <c r="O2" s="37">
        <v>190.50049999999999</v>
      </c>
    </row>
    <row r="4" spans="1:29" x14ac:dyDescent="0.3">
      <c r="K4" s="8">
        <f>SUM(K2:K3)</f>
        <v>4</v>
      </c>
      <c r="L4" s="8">
        <f>SUM(L2:L3)</f>
        <v>726.00199999999995</v>
      </c>
      <c r="M4" s="7">
        <f>SUM(L4/K4)</f>
        <v>181.50049999999999</v>
      </c>
      <c r="N4" s="8">
        <f>SUM(N2:N3)</f>
        <v>9</v>
      </c>
      <c r="O4" s="9">
        <f>SUM(M4+N4)</f>
        <v>190.50049999999999</v>
      </c>
    </row>
    <row r="8" spans="1:29" ht="28.8" x14ac:dyDescent="0.3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  <c r="P8" s="6" t="s">
        <v>15</v>
      </c>
    </row>
    <row r="9" spans="1:29" ht="27" x14ac:dyDescent="0.3">
      <c r="A9" s="10" t="s">
        <v>21</v>
      </c>
      <c r="B9" s="10" t="s">
        <v>21</v>
      </c>
      <c r="C9" s="11" t="s">
        <v>82</v>
      </c>
      <c r="D9" s="12">
        <v>44815</v>
      </c>
      <c r="E9" s="13" t="s">
        <v>56</v>
      </c>
      <c r="F9" s="14">
        <v>177</v>
      </c>
      <c r="G9" s="14">
        <v>178</v>
      </c>
      <c r="H9" s="14">
        <v>186</v>
      </c>
      <c r="I9" s="14">
        <v>177</v>
      </c>
      <c r="J9" s="14">
        <v>180</v>
      </c>
      <c r="K9" s="14">
        <v>177</v>
      </c>
      <c r="L9" s="15">
        <v>6</v>
      </c>
      <c r="M9" s="15">
        <v>1075</v>
      </c>
      <c r="N9" s="16">
        <v>179.16666666666666</v>
      </c>
      <c r="O9" s="17">
        <v>6</v>
      </c>
      <c r="P9" s="65">
        <v>185.16666666666666</v>
      </c>
      <c r="Q9" s="31"/>
      <c r="R9" s="32"/>
      <c r="S9" s="33"/>
      <c r="T9" s="33"/>
      <c r="U9" s="33"/>
      <c r="V9" s="33"/>
      <c r="W9" s="33"/>
      <c r="X9" s="33"/>
      <c r="Y9" s="34"/>
      <c r="Z9" s="34"/>
      <c r="AA9" s="35"/>
      <c r="AB9" s="36"/>
      <c r="AC9" s="37"/>
    </row>
    <row r="11" spans="1:29" x14ac:dyDescent="0.3">
      <c r="L11" s="8">
        <f>SUM(L9:L10)</f>
        <v>6</v>
      </c>
      <c r="M11" s="8">
        <f>SUM(M9:M10)</f>
        <v>1075</v>
      </c>
      <c r="N11" s="7">
        <f>SUM(M11/L11)</f>
        <v>179.16666666666666</v>
      </c>
      <c r="O11" s="8">
        <f>SUM(O9:O10)</f>
        <v>6</v>
      </c>
      <c r="P11" s="9">
        <f>SUM(N11+O11)</f>
        <v>185.16666666666666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  <protectedRange algorithmName="SHA-512" hashValue="ON39YdpmFHfN9f47KpiRvqrKx0V9+erV1CNkpWzYhW/Qyc6aT8rEyCrvauWSYGZK2ia3o7vd3akF07acHAFpOA==" saltValue="yVW9XmDwTqEnmpSGai0KYg==" spinCount="100000" sqref="B2:C2 E2:J2" name="Range1_12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S9:X9 Q9" name="Range1_19_1"/>
    <protectedRange algorithmName="SHA-512" hashValue="ON39YdpmFHfN9f47KpiRvqrKx0V9+erV1CNkpWzYhW/Qyc6aT8rEyCrvauWSYGZK2ia3o7vd3akF07acHAFpOA==" saltValue="yVW9XmDwTqEnmpSGai0KYg==" spinCount="100000" sqref="R9" name="Range1_1_15_1"/>
    <protectedRange algorithmName="SHA-512" hashValue="ON39YdpmFHfN9f47KpiRvqrKx0V9+erV1CNkpWzYhW/Qyc6aT8rEyCrvauWSYGZK2ia3o7vd3akF07acHAFpOA==" saltValue="yVW9XmDwTqEnmpSGai0KYg==" spinCount="100000" sqref="F9:K9 C9:D9" name="Range1_19_2"/>
    <protectedRange algorithmName="SHA-512" hashValue="ON39YdpmFHfN9f47KpiRvqrKx0V9+erV1CNkpWzYhW/Qyc6aT8rEyCrvauWSYGZK2ia3o7vd3akF07acHAFpOA==" saltValue="yVW9XmDwTqEnmpSGai0KYg==" spinCount="100000" sqref="E9" name="Range1_1_15_2"/>
  </protectedRanges>
  <conditionalFormatting sqref="F2">
    <cfRule type="top10" dxfId="4909" priority="23" rank="1"/>
  </conditionalFormatting>
  <conditionalFormatting sqref="G2">
    <cfRule type="top10" dxfId="4908" priority="24" rank="1"/>
  </conditionalFormatting>
  <conditionalFormatting sqref="H2">
    <cfRule type="top10" dxfId="4907" priority="25" rank="1"/>
  </conditionalFormatting>
  <conditionalFormatting sqref="I2">
    <cfRule type="top10" dxfId="4906" priority="26" rank="1"/>
  </conditionalFormatting>
  <conditionalFormatting sqref="J2">
    <cfRule type="top10" dxfId="4905" priority="27" rank="1"/>
  </conditionalFormatting>
  <conditionalFormatting sqref="E2">
    <cfRule type="top10" dxfId="4904" priority="28" rank="1"/>
  </conditionalFormatting>
  <conditionalFormatting sqref="E2:J2">
    <cfRule type="cellIs" dxfId="4903" priority="22" operator="equal">
      <formula>200</formula>
    </cfRule>
  </conditionalFormatting>
  <conditionalFormatting sqref="T9">
    <cfRule type="top10" dxfId="4902" priority="9" rank="1"/>
  </conditionalFormatting>
  <conditionalFormatting sqref="U9">
    <cfRule type="top10" dxfId="4901" priority="10" rank="1"/>
  </conditionalFormatting>
  <conditionalFormatting sqref="V9">
    <cfRule type="top10" dxfId="4900" priority="11" rank="1"/>
  </conditionalFormatting>
  <conditionalFormatting sqref="W9">
    <cfRule type="top10" dxfId="4899" priority="12" rank="1"/>
  </conditionalFormatting>
  <conditionalFormatting sqref="X9">
    <cfRule type="top10" dxfId="4898" priority="13" rank="1"/>
  </conditionalFormatting>
  <conditionalFormatting sqref="S9">
    <cfRule type="top10" dxfId="4897" priority="14" rank="1"/>
  </conditionalFormatting>
  <conditionalFormatting sqref="S9:X9">
    <cfRule type="cellIs" dxfId="4896" priority="8" operator="equal">
      <formula>200</formula>
    </cfRule>
  </conditionalFormatting>
  <conditionalFormatting sqref="G9">
    <cfRule type="top10" dxfId="4895" priority="2" rank="1"/>
  </conditionalFormatting>
  <conditionalFormatting sqref="H9">
    <cfRule type="top10" dxfId="4894" priority="3" rank="1"/>
  </conditionalFormatting>
  <conditionalFormatting sqref="I9">
    <cfRule type="top10" dxfId="4893" priority="4" rank="1"/>
  </conditionalFormatting>
  <conditionalFormatting sqref="J9">
    <cfRule type="top10" dxfId="4892" priority="5" rank="1"/>
  </conditionalFormatting>
  <conditionalFormatting sqref="K9">
    <cfRule type="top10" dxfId="4891" priority="6" rank="1"/>
  </conditionalFormatting>
  <conditionalFormatting sqref="F9">
    <cfRule type="top10" dxfId="4890" priority="7" rank="1"/>
  </conditionalFormatting>
  <conditionalFormatting sqref="F9:K9">
    <cfRule type="cellIs" dxfId="4889" priority="1" operator="equal">
      <formula>200</formula>
    </cfRule>
  </conditionalFormatting>
  <hyperlinks>
    <hyperlink ref="Q1" location="'Kentucky 2022'!A1" display="Back to Ranking" xr:uid="{BA4D0B2D-2E75-4FCB-9C63-A256C546EB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C26635-38B8-442D-A8A8-9A18F72C3A8C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1B37-CA1C-43A3-8784-BD9F09A548BA}">
  <sheetPr codeName="Sheet20"/>
  <dimension ref="A1:Q21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83</v>
      </c>
      <c r="C2" s="12">
        <v>44695</v>
      </c>
      <c r="D2" s="13" t="s">
        <v>42</v>
      </c>
      <c r="E2" s="14">
        <v>185</v>
      </c>
      <c r="F2" s="14">
        <v>171</v>
      </c>
      <c r="G2" s="14">
        <v>188</v>
      </c>
      <c r="H2" s="14">
        <v>177</v>
      </c>
      <c r="I2" s="14"/>
      <c r="J2" s="14"/>
      <c r="K2" s="15">
        <v>4</v>
      </c>
      <c r="L2" s="15">
        <v>721</v>
      </c>
      <c r="M2" s="16">
        <v>180.25</v>
      </c>
      <c r="N2" s="17">
        <v>2</v>
      </c>
      <c r="O2" s="18">
        <v>182.25</v>
      </c>
    </row>
    <row r="3" spans="1:17" x14ac:dyDescent="0.3">
      <c r="A3" s="10" t="s">
        <v>27</v>
      </c>
      <c r="B3" s="11" t="s">
        <v>88</v>
      </c>
      <c r="C3" s="12">
        <v>44716</v>
      </c>
      <c r="D3" s="13" t="s">
        <v>86</v>
      </c>
      <c r="E3" s="14">
        <v>186</v>
      </c>
      <c r="F3" s="14">
        <v>191</v>
      </c>
      <c r="G3" s="14">
        <v>187</v>
      </c>
      <c r="H3" s="14">
        <v>194</v>
      </c>
      <c r="I3" s="14"/>
      <c r="J3" s="14"/>
      <c r="K3" s="15">
        <f t="shared" ref="K3" si="0">COUNT(E3:J3)</f>
        <v>4</v>
      </c>
      <c r="L3" s="15">
        <f t="shared" ref="L3" si="1">SUM(E3:J3)</f>
        <v>758</v>
      </c>
      <c r="M3" s="16">
        <f t="shared" ref="M3" si="2">IFERROR(L3/K3,0)</f>
        <v>189.5</v>
      </c>
      <c r="N3" s="17">
        <v>2</v>
      </c>
      <c r="O3" s="18">
        <f t="shared" ref="O3" si="3">SUM(M3+N3)</f>
        <v>191.5</v>
      </c>
    </row>
    <row r="4" spans="1:17" x14ac:dyDescent="0.3">
      <c r="A4" s="10" t="s">
        <v>27</v>
      </c>
      <c r="B4" s="11" t="s">
        <v>88</v>
      </c>
      <c r="C4" s="12">
        <v>44752</v>
      </c>
      <c r="D4" s="13" t="s">
        <v>56</v>
      </c>
      <c r="E4" s="14">
        <v>192</v>
      </c>
      <c r="F4" s="14">
        <v>182</v>
      </c>
      <c r="G4" s="14">
        <v>189</v>
      </c>
      <c r="H4" s="14">
        <v>192</v>
      </c>
      <c r="I4" s="14"/>
      <c r="J4" s="14"/>
      <c r="K4" s="15">
        <v>4</v>
      </c>
      <c r="L4" s="15">
        <v>755</v>
      </c>
      <c r="M4" s="16">
        <v>188.75</v>
      </c>
      <c r="N4" s="17">
        <v>2</v>
      </c>
      <c r="O4" s="18">
        <v>190.75</v>
      </c>
    </row>
    <row r="5" spans="1:17" x14ac:dyDescent="0.3">
      <c r="A5" s="10" t="s">
        <v>27</v>
      </c>
      <c r="B5" s="11" t="s">
        <v>88</v>
      </c>
      <c r="C5" s="12">
        <v>44769</v>
      </c>
      <c r="D5" s="13" t="s">
        <v>56</v>
      </c>
      <c r="E5" s="14">
        <v>191</v>
      </c>
      <c r="F5" s="14">
        <v>192</v>
      </c>
      <c r="G5" s="14">
        <v>185</v>
      </c>
      <c r="H5" s="14">
        <v>189</v>
      </c>
      <c r="I5" s="14"/>
      <c r="J5" s="14"/>
      <c r="K5" s="15">
        <v>4</v>
      </c>
      <c r="L5" s="15">
        <v>757</v>
      </c>
      <c r="M5" s="16">
        <v>189.25</v>
      </c>
      <c r="N5" s="17">
        <v>2</v>
      </c>
      <c r="O5" s="18">
        <v>191.25</v>
      </c>
    </row>
    <row r="6" spans="1:17" x14ac:dyDescent="0.3">
      <c r="A6" s="10" t="s">
        <v>27</v>
      </c>
      <c r="B6" s="11" t="s">
        <v>88</v>
      </c>
      <c r="C6" s="12">
        <v>44779</v>
      </c>
      <c r="D6" s="13" t="s">
        <v>42</v>
      </c>
      <c r="E6" s="14">
        <v>191</v>
      </c>
      <c r="F6" s="14">
        <v>193</v>
      </c>
      <c r="G6" s="14">
        <v>197</v>
      </c>
      <c r="H6" s="14">
        <v>197.001</v>
      </c>
      <c r="I6" s="14"/>
      <c r="J6" s="14"/>
      <c r="K6" s="15">
        <v>4</v>
      </c>
      <c r="L6" s="15">
        <v>778.00099999999998</v>
      </c>
      <c r="M6" s="16">
        <v>194.50024999999999</v>
      </c>
      <c r="N6" s="17">
        <v>2</v>
      </c>
      <c r="O6" s="18">
        <v>196.50024999999999</v>
      </c>
    </row>
    <row r="7" spans="1:17" x14ac:dyDescent="0.3">
      <c r="A7" s="10" t="s">
        <v>27</v>
      </c>
      <c r="B7" s="60" t="s">
        <v>88</v>
      </c>
      <c r="C7" s="12">
        <v>44793</v>
      </c>
      <c r="D7" s="13" t="s">
        <v>40</v>
      </c>
      <c r="E7" s="14">
        <v>200</v>
      </c>
      <c r="F7" s="14">
        <v>196</v>
      </c>
      <c r="G7" s="14">
        <v>191</v>
      </c>
      <c r="H7" s="14">
        <v>194</v>
      </c>
      <c r="I7" s="14">
        <v>198</v>
      </c>
      <c r="J7" s="14">
        <v>198</v>
      </c>
      <c r="K7" s="15">
        <v>6</v>
      </c>
      <c r="L7" s="15">
        <v>1177</v>
      </c>
      <c r="M7" s="16">
        <v>196.16666666666666</v>
      </c>
      <c r="N7" s="17">
        <v>4</v>
      </c>
      <c r="O7" s="18">
        <v>200.16666666666666</v>
      </c>
    </row>
    <row r="8" spans="1:17" x14ac:dyDescent="0.3">
      <c r="A8" s="10" t="s">
        <v>27</v>
      </c>
      <c r="B8" s="11" t="s">
        <v>88</v>
      </c>
      <c r="C8" s="12">
        <v>44815</v>
      </c>
      <c r="D8" s="13" t="s">
        <v>56</v>
      </c>
      <c r="E8" s="14">
        <v>192</v>
      </c>
      <c r="F8" s="14">
        <v>199</v>
      </c>
      <c r="G8" s="14">
        <v>197</v>
      </c>
      <c r="H8" s="14">
        <v>195</v>
      </c>
      <c r="I8" s="14">
        <v>198</v>
      </c>
      <c r="J8" s="14">
        <v>198</v>
      </c>
      <c r="K8" s="15">
        <v>6</v>
      </c>
      <c r="L8" s="15">
        <v>1179</v>
      </c>
      <c r="M8" s="16">
        <v>196.5</v>
      </c>
      <c r="N8" s="17">
        <v>4</v>
      </c>
      <c r="O8" s="18">
        <v>200.5</v>
      </c>
    </row>
    <row r="11" spans="1:17" x14ac:dyDescent="0.3">
      <c r="K11" s="8">
        <f>SUM(K2:K10)</f>
        <v>32</v>
      </c>
      <c r="L11" s="8">
        <f>SUM(L2:L10)</f>
        <v>6125.0010000000002</v>
      </c>
      <c r="M11" s="7">
        <f>SUM(L11/K11)</f>
        <v>191.40628125000001</v>
      </c>
      <c r="N11" s="8">
        <f>SUM(N2:N10)</f>
        <v>18</v>
      </c>
      <c r="O11" s="9">
        <f>SUM(M11+N11)</f>
        <v>209.40628125000001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10" t="s">
        <v>50</v>
      </c>
      <c r="B18" s="11" t="s">
        <v>88</v>
      </c>
      <c r="C18" s="12">
        <v>44744</v>
      </c>
      <c r="D18" s="13" t="s">
        <v>42</v>
      </c>
      <c r="E18" s="14">
        <v>186</v>
      </c>
      <c r="F18" s="14">
        <v>186</v>
      </c>
      <c r="G18" s="14">
        <v>188</v>
      </c>
      <c r="H18" s="14">
        <v>189</v>
      </c>
      <c r="I18" s="14"/>
      <c r="J18" s="14"/>
      <c r="K18" s="15">
        <v>4</v>
      </c>
      <c r="L18" s="15">
        <v>749</v>
      </c>
      <c r="M18" s="16">
        <v>187.25</v>
      </c>
      <c r="N18" s="17">
        <v>4</v>
      </c>
      <c r="O18" s="18">
        <v>191.25</v>
      </c>
    </row>
    <row r="19" spans="1:15" x14ac:dyDescent="0.3">
      <c r="A19" s="10" t="s">
        <v>50</v>
      </c>
      <c r="B19" s="11" t="s">
        <v>88</v>
      </c>
      <c r="C19" s="12">
        <v>44752</v>
      </c>
      <c r="D19" s="13" t="s">
        <v>56</v>
      </c>
      <c r="E19" s="14">
        <v>190</v>
      </c>
      <c r="F19" s="14">
        <v>185</v>
      </c>
      <c r="G19" s="14">
        <v>190</v>
      </c>
      <c r="H19" s="14">
        <v>183</v>
      </c>
      <c r="I19" s="14"/>
      <c r="J19" s="14"/>
      <c r="K19" s="15">
        <v>4</v>
      </c>
      <c r="L19" s="15">
        <v>748</v>
      </c>
      <c r="M19" s="16">
        <v>187</v>
      </c>
      <c r="N19" s="17">
        <v>3</v>
      </c>
      <c r="O19" s="18">
        <v>190</v>
      </c>
    </row>
    <row r="21" spans="1:15" x14ac:dyDescent="0.3">
      <c r="K21" s="8">
        <f>SUM(K16:K20)</f>
        <v>8</v>
      </c>
      <c r="L21" s="8">
        <f>SUM(L16:L20)</f>
        <v>1497</v>
      </c>
      <c r="M21" s="7">
        <f>SUM(L21/K21)</f>
        <v>187.125</v>
      </c>
      <c r="N21" s="8">
        <f>SUM(N16:N20)</f>
        <v>7</v>
      </c>
      <c r="O21" s="9">
        <f>SUM(M21+N21)</f>
        <v>194.125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30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B3:C3 I3:J3" name="Range1_44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19"/>
    <protectedRange algorithmName="SHA-512" hashValue="ON39YdpmFHfN9f47KpiRvqrKx0V9+erV1CNkpWzYhW/Qyc6aT8rEyCrvauWSYGZK2ia3o7vd3akF07acHAFpOA==" saltValue="yVW9XmDwTqEnmpSGai0KYg==" spinCount="100000" sqref="B18:C18 E18:J18" name="Range1_39"/>
    <protectedRange algorithmName="SHA-512" hashValue="ON39YdpmFHfN9f47KpiRvqrKx0V9+erV1CNkpWzYhW/Qyc6aT8rEyCrvauWSYGZK2ia3o7vd3akF07acHAFpOA==" saltValue="yVW9XmDwTqEnmpSGai0KYg==" spinCount="100000" sqref="D18" name="Range1_1_39"/>
    <protectedRange algorithmName="SHA-512" hashValue="ON39YdpmFHfN9f47KpiRvqrKx0V9+erV1CNkpWzYhW/Qyc6aT8rEyCrvauWSYGZK2ia3o7vd3akF07acHAFpOA==" saltValue="yVW9XmDwTqEnmpSGai0KYg==" spinCount="100000" sqref="I4:J4 B4:C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B19:C19 E19:J19" name="Range1_4_3"/>
    <protectedRange algorithmName="SHA-512" hashValue="ON39YdpmFHfN9f47KpiRvqrKx0V9+erV1CNkpWzYhW/Qyc6aT8rEyCrvauWSYGZK2ia3o7vd3akF07acHAFpOA==" saltValue="yVW9XmDwTqEnmpSGai0KYg==" spinCount="100000" sqref="D19" name="Range1_1_2_4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0"/>
    <protectedRange algorithmName="SHA-512" hashValue="ON39YdpmFHfN9f47KpiRvqrKx0V9+erV1CNkpWzYhW/Qyc6aT8rEyCrvauWSYGZK2ia3o7vd3akF07acHAFpOA==" saltValue="yVW9XmDwTqEnmpSGai0KYg==" spinCount="100000" sqref="D6" name="Range1_1_61"/>
    <protectedRange algorithmName="SHA-512" hashValue="ON39YdpmFHfN9f47KpiRvqrKx0V9+erV1CNkpWzYhW/Qyc6aT8rEyCrvauWSYGZK2ia3o7vd3akF07acHAFpOA==" saltValue="yVW9XmDwTqEnmpSGai0KYg==" spinCount="100000" sqref="E6:H6" name="Range1_3_15"/>
    <protectedRange algorithmName="SHA-512" hashValue="ON39YdpmFHfN9f47KpiRvqrKx0V9+erV1CNkpWzYhW/Qyc6aT8rEyCrvauWSYGZK2ia3o7vd3akF07acHAFpOA==" saltValue="yVW9XmDwTqEnmpSGai0KYg==" spinCount="100000" sqref="I7:J7 B7:C7" name="Range1_6_1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7"/>
    <protectedRange algorithmName="SHA-512" hashValue="ON39YdpmFHfN9f47KpiRvqrKx0V9+erV1CNkpWzYhW/Qyc6aT8rEyCrvauWSYGZK2ia3o7vd3akF07acHAFpOA==" saltValue="yVW9XmDwTqEnmpSGai0KYg==" spinCount="100000" sqref="D8" name="Range1_1_4_2"/>
    <protectedRange algorithmName="SHA-512" hashValue="ON39YdpmFHfN9f47KpiRvqrKx0V9+erV1CNkpWzYhW/Qyc6aT8rEyCrvauWSYGZK2ia3o7vd3akF07acHAFpOA==" saltValue="yVW9XmDwTqEnmpSGai0KYg==" spinCount="100000" sqref="E8:H8" name="Range1_3_1_1"/>
  </protectedRanges>
  <conditionalFormatting sqref="F2">
    <cfRule type="top10" dxfId="4888" priority="68" rank="1"/>
  </conditionalFormatting>
  <conditionalFormatting sqref="I2">
    <cfRule type="top10" dxfId="4887" priority="65" rank="1"/>
    <cfRule type="top10" dxfId="4886" priority="70" rank="1"/>
  </conditionalFormatting>
  <conditionalFormatting sqref="E2">
    <cfRule type="top10" dxfId="4885" priority="69" rank="1"/>
  </conditionalFormatting>
  <conditionalFormatting sqref="G2">
    <cfRule type="top10" dxfId="4884" priority="67" rank="1"/>
  </conditionalFormatting>
  <conditionalFormatting sqref="H2">
    <cfRule type="top10" dxfId="4883" priority="66" rank="1"/>
  </conditionalFormatting>
  <conditionalFormatting sqref="J2">
    <cfRule type="top10" dxfId="4882" priority="64" rank="1"/>
  </conditionalFormatting>
  <conditionalFormatting sqref="E2:J2">
    <cfRule type="cellIs" dxfId="4881" priority="63" operator="greaterThanOrEqual">
      <formula>200</formula>
    </cfRule>
  </conditionalFormatting>
  <conditionalFormatting sqref="E3:J3">
    <cfRule type="cellIs" dxfId="4880" priority="55" operator="greaterThanOrEqual">
      <formula>200</formula>
    </cfRule>
  </conditionalFormatting>
  <conditionalFormatting sqref="F3">
    <cfRule type="top10" dxfId="4879" priority="56" rank="1"/>
  </conditionalFormatting>
  <conditionalFormatting sqref="I3">
    <cfRule type="top10" dxfId="4878" priority="57" rank="1"/>
    <cfRule type="top10" dxfId="4877" priority="58" rank="1"/>
  </conditionalFormatting>
  <conditionalFormatting sqref="E3">
    <cfRule type="top10" dxfId="4876" priority="59" rank="1"/>
  </conditionalFormatting>
  <conditionalFormatting sqref="G3">
    <cfRule type="top10" dxfId="4875" priority="60" rank="1"/>
  </conditionalFormatting>
  <conditionalFormatting sqref="H3">
    <cfRule type="top10" dxfId="4874" priority="61" rank="1"/>
  </conditionalFormatting>
  <conditionalFormatting sqref="J3">
    <cfRule type="top10" dxfId="4873" priority="62" rank="1"/>
  </conditionalFormatting>
  <conditionalFormatting sqref="E18:J18">
    <cfRule type="cellIs" dxfId="4872" priority="54" operator="equal">
      <formula>200</formula>
    </cfRule>
  </conditionalFormatting>
  <conditionalFormatting sqref="F18">
    <cfRule type="top10" dxfId="4871" priority="48" rank="1"/>
  </conditionalFormatting>
  <conditionalFormatting sqref="G18">
    <cfRule type="top10" dxfId="4870" priority="49" rank="1"/>
  </conditionalFormatting>
  <conditionalFormatting sqref="H18">
    <cfRule type="top10" dxfId="4869" priority="50" rank="1"/>
  </conditionalFormatting>
  <conditionalFormatting sqref="I18">
    <cfRule type="top10" dxfId="4868" priority="51" rank="1"/>
  </conditionalFormatting>
  <conditionalFormatting sqref="J18">
    <cfRule type="top10" dxfId="4867" priority="52" rank="1"/>
  </conditionalFormatting>
  <conditionalFormatting sqref="E18">
    <cfRule type="top10" dxfId="4866" priority="53" rank="1"/>
  </conditionalFormatting>
  <conditionalFormatting sqref="F4">
    <cfRule type="top10" dxfId="4865" priority="45" rank="1"/>
  </conditionalFormatting>
  <conditionalFormatting sqref="I4">
    <cfRule type="top10" dxfId="4864" priority="42" rank="1"/>
    <cfRule type="top10" dxfId="4863" priority="47" rank="1"/>
  </conditionalFormatting>
  <conditionalFormatting sqref="E4">
    <cfRule type="top10" dxfId="4862" priority="46" rank="1"/>
  </conditionalFormatting>
  <conditionalFormatting sqref="G4">
    <cfRule type="top10" dxfId="4861" priority="44" rank="1"/>
  </conditionalFormatting>
  <conditionalFormatting sqref="H4">
    <cfRule type="top10" dxfId="4860" priority="43" rank="1"/>
  </conditionalFormatting>
  <conditionalFormatting sqref="J4">
    <cfRule type="top10" dxfId="4859" priority="41" rank="1"/>
  </conditionalFormatting>
  <conditionalFormatting sqref="E4:J4">
    <cfRule type="cellIs" dxfId="4858" priority="40" operator="greaterThanOrEqual">
      <formula>200</formula>
    </cfRule>
  </conditionalFormatting>
  <conditionalFormatting sqref="E19:J19">
    <cfRule type="cellIs" dxfId="4857" priority="33" operator="equal">
      <formula>200</formula>
    </cfRule>
  </conditionalFormatting>
  <conditionalFormatting sqref="I19">
    <cfRule type="top10" dxfId="4856" priority="34" rank="1"/>
  </conditionalFormatting>
  <conditionalFormatting sqref="H19">
    <cfRule type="top10" dxfId="4855" priority="35" rank="1"/>
  </conditionalFormatting>
  <conditionalFormatting sqref="G19">
    <cfRule type="top10" dxfId="4854" priority="36" rank="1"/>
  </conditionalFormatting>
  <conditionalFormatting sqref="F19">
    <cfRule type="top10" dxfId="4853" priority="37" rank="1"/>
  </conditionalFormatting>
  <conditionalFormatting sqref="E19">
    <cfRule type="top10" dxfId="4852" priority="38" rank="1"/>
  </conditionalFormatting>
  <conditionalFormatting sqref="J19">
    <cfRule type="top10" dxfId="4851" priority="39" rank="1"/>
  </conditionalFormatting>
  <conditionalFormatting sqref="F5">
    <cfRule type="top10" dxfId="4850" priority="30" rank="1"/>
  </conditionalFormatting>
  <conditionalFormatting sqref="I5">
    <cfRule type="top10" dxfId="4849" priority="27" rank="1"/>
    <cfRule type="top10" dxfId="4848" priority="32" rank="1"/>
  </conditionalFormatting>
  <conditionalFormatting sqref="E5">
    <cfRule type="top10" dxfId="4847" priority="31" rank="1"/>
  </conditionalFormatting>
  <conditionalFormatting sqref="G5">
    <cfRule type="top10" dxfId="4846" priority="29" rank="1"/>
  </conditionalFormatting>
  <conditionalFormatting sqref="H5">
    <cfRule type="top10" dxfId="4845" priority="28" rank="1"/>
  </conditionalFormatting>
  <conditionalFormatting sqref="J5">
    <cfRule type="top10" dxfId="4844" priority="26" rank="1"/>
  </conditionalFormatting>
  <conditionalFormatting sqref="E5:J5">
    <cfRule type="cellIs" dxfId="4843" priority="25" operator="greaterThanOrEqual">
      <formula>200</formula>
    </cfRule>
  </conditionalFormatting>
  <conditionalFormatting sqref="F6">
    <cfRule type="top10" dxfId="4842" priority="22" rank="1"/>
  </conditionalFormatting>
  <conditionalFormatting sqref="I6">
    <cfRule type="top10" dxfId="4841" priority="19" rank="1"/>
    <cfRule type="top10" dxfId="4840" priority="24" rank="1"/>
  </conditionalFormatting>
  <conditionalFormatting sqref="E6">
    <cfRule type="top10" dxfId="4839" priority="23" rank="1"/>
  </conditionalFormatting>
  <conditionalFormatting sqref="G6">
    <cfRule type="top10" dxfId="4838" priority="21" rank="1"/>
  </conditionalFormatting>
  <conditionalFormatting sqref="H6">
    <cfRule type="top10" dxfId="4837" priority="20" rank="1"/>
  </conditionalFormatting>
  <conditionalFormatting sqref="J6">
    <cfRule type="top10" dxfId="4836" priority="18" rank="1"/>
  </conditionalFormatting>
  <conditionalFormatting sqref="E6:J6">
    <cfRule type="cellIs" dxfId="4835" priority="17" operator="greaterThanOrEqual">
      <formula>200</formula>
    </cfRule>
  </conditionalFormatting>
  <conditionalFormatting sqref="F7">
    <cfRule type="top10" dxfId="4834" priority="14" rank="1"/>
  </conditionalFormatting>
  <conditionalFormatting sqref="I7">
    <cfRule type="top10" dxfId="4833" priority="11" rank="1"/>
    <cfRule type="top10" dxfId="4832" priority="16" rank="1"/>
  </conditionalFormatting>
  <conditionalFormatting sqref="E7">
    <cfRule type="top10" dxfId="4831" priority="15" rank="1"/>
  </conditionalFormatting>
  <conditionalFormatting sqref="G7">
    <cfRule type="top10" dxfId="4830" priority="13" rank="1"/>
  </conditionalFormatting>
  <conditionalFormatting sqref="H7">
    <cfRule type="top10" dxfId="4829" priority="12" rank="1"/>
  </conditionalFormatting>
  <conditionalFormatting sqref="J7">
    <cfRule type="top10" dxfId="4828" priority="10" rank="1"/>
  </conditionalFormatting>
  <conditionalFormatting sqref="E7:J7">
    <cfRule type="cellIs" dxfId="4827" priority="9" operator="greaterThanOrEqual">
      <formula>200</formula>
    </cfRule>
  </conditionalFormatting>
  <conditionalFormatting sqref="F8">
    <cfRule type="top10" dxfId="4826" priority="6" rank="1"/>
  </conditionalFormatting>
  <conditionalFormatting sqref="I8">
    <cfRule type="top10" dxfId="4825" priority="3" rank="1"/>
    <cfRule type="top10" dxfId="4824" priority="8" rank="1"/>
  </conditionalFormatting>
  <conditionalFormatting sqref="E8">
    <cfRule type="top10" dxfId="4823" priority="7" rank="1"/>
  </conditionalFormatting>
  <conditionalFormatting sqref="G8">
    <cfRule type="top10" dxfId="4822" priority="5" rank="1"/>
  </conditionalFormatting>
  <conditionalFormatting sqref="H8">
    <cfRule type="top10" dxfId="4821" priority="4" rank="1"/>
  </conditionalFormatting>
  <conditionalFormatting sqref="J8">
    <cfRule type="top10" dxfId="4820" priority="2" rank="1"/>
  </conditionalFormatting>
  <conditionalFormatting sqref="E8:J8">
    <cfRule type="cellIs" dxfId="4819" priority="1" operator="greaterThanOrEqual">
      <formula>200</formula>
    </cfRule>
  </conditionalFormatting>
  <hyperlinks>
    <hyperlink ref="Q1" location="'Kentucky 2022'!A1" display="Back to Ranking" xr:uid="{AE02D390-E7F2-48CD-B084-BFB0EADAE7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0D2F88-0DDD-45F9-B960-F79C2A80289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AC40-7EC5-4586-9E09-102229BCF8BE}">
  <sheetPr codeName="Sheet1"/>
  <dimension ref="A1:Q18"/>
  <sheetViews>
    <sheetView workbookViewId="0">
      <selection activeCell="B1" sqref="B1:B1048576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57</v>
      </c>
      <c r="C2" s="12">
        <v>44661</v>
      </c>
      <c r="D2" s="13" t="s">
        <v>56</v>
      </c>
      <c r="E2" s="14">
        <v>188</v>
      </c>
      <c r="F2" s="14">
        <v>194.001</v>
      </c>
      <c r="G2" s="14">
        <v>195</v>
      </c>
      <c r="H2" s="14">
        <v>197</v>
      </c>
      <c r="I2" s="14"/>
      <c r="J2" s="14"/>
      <c r="K2" s="15">
        <v>4</v>
      </c>
      <c r="L2" s="15">
        <v>774.00099999999998</v>
      </c>
      <c r="M2" s="16">
        <v>193.50024999999999</v>
      </c>
      <c r="N2" s="17">
        <v>5</v>
      </c>
      <c r="O2" s="18">
        <v>198.50024999999999</v>
      </c>
    </row>
    <row r="3" spans="1:17" x14ac:dyDescent="0.3">
      <c r="A3" s="10" t="s">
        <v>27</v>
      </c>
      <c r="B3" s="11" t="s">
        <v>57</v>
      </c>
      <c r="C3" s="12">
        <v>44667</v>
      </c>
      <c r="D3" s="13" t="s">
        <v>73</v>
      </c>
      <c r="E3" s="14">
        <v>183</v>
      </c>
      <c r="F3" s="14">
        <v>186</v>
      </c>
      <c r="G3" s="14">
        <v>188</v>
      </c>
      <c r="H3" s="14">
        <v>185</v>
      </c>
      <c r="I3" s="14"/>
      <c r="J3" s="14"/>
      <c r="K3" s="15">
        <v>4</v>
      </c>
      <c r="L3" s="15">
        <v>742</v>
      </c>
      <c r="M3" s="16">
        <v>185.5</v>
      </c>
      <c r="N3" s="17">
        <v>2</v>
      </c>
      <c r="O3" s="18">
        <v>187.5</v>
      </c>
    </row>
    <row r="4" spans="1:17" x14ac:dyDescent="0.3">
      <c r="A4" s="10" t="s">
        <v>27</v>
      </c>
      <c r="B4" s="11" t="s">
        <v>57</v>
      </c>
      <c r="C4" s="12">
        <v>44678</v>
      </c>
      <c r="D4" s="13" t="s">
        <v>56</v>
      </c>
      <c r="E4" s="14">
        <v>190</v>
      </c>
      <c r="F4" s="14">
        <v>192</v>
      </c>
      <c r="G4" s="14">
        <v>192</v>
      </c>
      <c r="H4" s="14">
        <v>195</v>
      </c>
      <c r="I4" s="14"/>
      <c r="J4" s="14"/>
      <c r="K4" s="15">
        <v>4</v>
      </c>
      <c r="L4" s="15">
        <v>769</v>
      </c>
      <c r="M4" s="16">
        <v>192.25</v>
      </c>
      <c r="N4" s="17">
        <v>2</v>
      </c>
      <c r="O4" s="18">
        <v>194.25</v>
      </c>
    </row>
    <row r="5" spans="1:17" x14ac:dyDescent="0.3">
      <c r="A5" s="30" t="s">
        <v>27</v>
      </c>
      <c r="B5" s="29" t="s">
        <v>57</v>
      </c>
      <c r="C5" s="31">
        <v>44689</v>
      </c>
      <c r="D5" s="32" t="s">
        <v>56</v>
      </c>
      <c r="E5" s="33">
        <v>194</v>
      </c>
      <c r="F5" s="33">
        <v>194</v>
      </c>
      <c r="G5" s="33">
        <v>188</v>
      </c>
      <c r="H5" s="33">
        <v>196</v>
      </c>
      <c r="I5" s="33"/>
      <c r="J5" s="33"/>
      <c r="K5" s="34">
        <v>4</v>
      </c>
      <c r="L5" s="34">
        <v>772</v>
      </c>
      <c r="M5" s="35">
        <v>193</v>
      </c>
      <c r="N5" s="36">
        <v>2</v>
      </c>
      <c r="O5" s="37">
        <v>195</v>
      </c>
    </row>
    <row r="6" spans="1:17" x14ac:dyDescent="0.3">
      <c r="A6" s="10" t="s">
        <v>27</v>
      </c>
      <c r="B6" s="11" t="s">
        <v>57</v>
      </c>
      <c r="C6" s="12">
        <v>44696</v>
      </c>
      <c r="D6" s="13" t="s">
        <v>73</v>
      </c>
      <c r="E6" s="14">
        <v>195</v>
      </c>
      <c r="F6" s="14">
        <v>192</v>
      </c>
      <c r="G6" s="14">
        <v>194</v>
      </c>
      <c r="H6" s="14">
        <v>193</v>
      </c>
      <c r="I6" s="14"/>
      <c r="J6" s="14"/>
      <c r="K6" s="15">
        <v>4</v>
      </c>
      <c r="L6" s="15">
        <v>774</v>
      </c>
      <c r="M6" s="16">
        <v>193.5</v>
      </c>
      <c r="N6" s="17">
        <v>2</v>
      </c>
      <c r="O6" s="18">
        <v>195.5</v>
      </c>
    </row>
    <row r="7" spans="1:17" x14ac:dyDescent="0.3">
      <c r="A7" s="10" t="s">
        <v>27</v>
      </c>
      <c r="B7" s="11" t="s">
        <v>57</v>
      </c>
      <c r="C7" s="12">
        <v>44717</v>
      </c>
      <c r="D7" s="13" t="s">
        <v>56</v>
      </c>
      <c r="E7" s="14">
        <v>185</v>
      </c>
      <c r="F7" s="14">
        <v>198</v>
      </c>
      <c r="G7" s="14">
        <v>191</v>
      </c>
      <c r="H7" s="14">
        <v>192</v>
      </c>
      <c r="I7" s="14">
        <v>195</v>
      </c>
      <c r="J7" s="14">
        <v>184</v>
      </c>
      <c r="K7" s="15">
        <v>6</v>
      </c>
      <c r="L7" s="15">
        <v>1145</v>
      </c>
      <c r="M7" s="16">
        <v>190.83333333333334</v>
      </c>
      <c r="N7" s="17">
        <v>4</v>
      </c>
      <c r="O7" s="18">
        <v>194.83333333333334</v>
      </c>
    </row>
    <row r="8" spans="1:17" x14ac:dyDescent="0.3">
      <c r="A8" s="10" t="s">
        <v>27</v>
      </c>
      <c r="B8" s="11" t="s">
        <v>57</v>
      </c>
      <c r="C8" s="12">
        <v>44731</v>
      </c>
      <c r="D8" s="13" t="s">
        <v>73</v>
      </c>
      <c r="E8" s="14">
        <v>193</v>
      </c>
      <c r="F8" s="14">
        <v>193</v>
      </c>
      <c r="G8" s="14">
        <v>196</v>
      </c>
      <c r="H8" s="14">
        <v>198</v>
      </c>
      <c r="I8" s="14"/>
      <c r="J8" s="14"/>
      <c r="K8" s="15">
        <v>4</v>
      </c>
      <c r="L8" s="15">
        <v>780</v>
      </c>
      <c r="M8" s="16">
        <v>195</v>
      </c>
      <c r="N8" s="17">
        <v>2</v>
      </c>
      <c r="O8" s="18">
        <v>197</v>
      </c>
    </row>
    <row r="9" spans="1:17" x14ac:dyDescent="0.3">
      <c r="A9" s="10" t="s">
        <v>27</v>
      </c>
      <c r="B9" s="11" t="s">
        <v>57</v>
      </c>
      <c r="C9" s="12">
        <v>44759</v>
      </c>
      <c r="D9" s="13" t="s">
        <v>119</v>
      </c>
      <c r="E9" s="14">
        <v>192</v>
      </c>
      <c r="F9" s="14">
        <v>194</v>
      </c>
      <c r="G9" s="14">
        <v>187</v>
      </c>
      <c r="H9" s="14">
        <v>198</v>
      </c>
      <c r="I9" s="14"/>
      <c r="J9" s="14"/>
      <c r="K9" s="15">
        <f>COUNT(E9:J9)</f>
        <v>4</v>
      </c>
      <c r="L9" s="15">
        <f>SUM(E9:J9)</f>
        <v>771</v>
      </c>
      <c r="M9" s="16">
        <f>IFERROR(L9/K9,0)</f>
        <v>192.75</v>
      </c>
      <c r="N9" s="17">
        <v>2</v>
      </c>
      <c r="O9" s="18">
        <f>SUM(M9+N9)</f>
        <v>194.75</v>
      </c>
    </row>
    <row r="10" spans="1:17" x14ac:dyDescent="0.3">
      <c r="A10" s="10" t="s">
        <v>27</v>
      </c>
      <c r="B10" s="11" t="s">
        <v>57</v>
      </c>
      <c r="C10" s="12">
        <v>44794</v>
      </c>
      <c r="D10" s="13" t="s">
        <v>73</v>
      </c>
      <c r="E10" s="14">
        <v>197</v>
      </c>
      <c r="F10" s="14">
        <v>196</v>
      </c>
      <c r="G10" s="14">
        <v>194</v>
      </c>
      <c r="H10" s="14">
        <v>188</v>
      </c>
      <c r="I10" s="14"/>
      <c r="J10" s="14"/>
      <c r="K10" s="15">
        <v>4</v>
      </c>
      <c r="L10" s="15">
        <v>775</v>
      </c>
      <c r="M10" s="16">
        <v>193.75</v>
      </c>
      <c r="N10" s="17">
        <v>2</v>
      </c>
      <c r="O10" s="18">
        <v>195.75</v>
      </c>
    </row>
    <row r="11" spans="1:17" x14ac:dyDescent="0.3">
      <c r="A11" s="10" t="s">
        <v>27</v>
      </c>
      <c r="B11" s="11" t="s">
        <v>57</v>
      </c>
      <c r="C11" s="12">
        <v>44811</v>
      </c>
      <c r="D11" s="13" t="s">
        <v>40</v>
      </c>
      <c r="E11" s="14">
        <v>194</v>
      </c>
      <c r="F11" s="14">
        <v>193</v>
      </c>
      <c r="G11" s="14">
        <v>189</v>
      </c>
      <c r="H11" s="14">
        <v>190</v>
      </c>
      <c r="I11" s="14"/>
      <c r="J11" s="14"/>
      <c r="K11" s="15">
        <v>4</v>
      </c>
      <c r="L11" s="15">
        <v>766</v>
      </c>
      <c r="M11" s="16">
        <v>191.5</v>
      </c>
      <c r="N11" s="17">
        <v>2</v>
      </c>
      <c r="O11" s="18">
        <v>193.5</v>
      </c>
    </row>
    <row r="12" spans="1:17" x14ac:dyDescent="0.3">
      <c r="A12" s="10" t="s">
        <v>27</v>
      </c>
      <c r="B12" s="11" t="s">
        <v>57</v>
      </c>
      <c r="C12" s="12">
        <v>44822</v>
      </c>
      <c r="D12" s="13" t="s">
        <v>73</v>
      </c>
      <c r="E12" s="14">
        <v>193</v>
      </c>
      <c r="F12" s="14">
        <v>197</v>
      </c>
      <c r="G12" s="14">
        <v>195</v>
      </c>
      <c r="H12" s="14">
        <v>195</v>
      </c>
      <c r="I12" s="14"/>
      <c r="J12" s="14"/>
      <c r="K12" s="15">
        <v>4</v>
      </c>
      <c r="L12" s="15">
        <v>780</v>
      </c>
      <c r="M12" s="16">
        <v>195</v>
      </c>
      <c r="N12" s="17">
        <v>2</v>
      </c>
      <c r="O12" s="18">
        <v>197</v>
      </c>
    </row>
    <row r="13" spans="1:17" x14ac:dyDescent="0.3">
      <c r="A13" s="10" t="s">
        <v>27</v>
      </c>
      <c r="B13" s="11" t="s">
        <v>57</v>
      </c>
      <c r="C13" s="12">
        <v>44815</v>
      </c>
      <c r="D13" s="13" t="s">
        <v>56</v>
      </c>
      <c r="E13" s="14">
        <v>197.001</v>
      </c>
      <c r="F13" s="14">
        <v>197</v>
      </c>
      <c r="G13" s="14">
        <v>195</v>
      </c>
      <c r="H13" s="14">
        <v>195</v>
      </c>
      <c r="I13" s="14">
        <v>194</v>
      </c>
      <c r="J13" s="14">
        <v>190</v>
      </c>
      <c r="K13" s="15">
        <v>6</v>
      </c>
      <c r="L13" s="15">
        <v>1168.001</v>
      </c>
      <c r="M13" s="16">
        <v>194.66683333333333</v>
      </c>
      <c r="N13" s="17">
        <v>4</v>
      </c>
      <c r="O13" s="18">
        <v>198.66683333333333</v>
      </c>
    </row>
    <row r="14" spans="1:17" x14ac:dyDescent="0.3">
      <c r="A14" s="10" t="s">
        <v>27</v>
      </c>
      <c r="B14" s="60" t="s">
        <v>57</v>
      </c>
      <c r="C14" s="12">
        <v>44839</v>
      </c>
      <c r="D14" s="13" t="s">
        <v>40</v>
      </c>
      <c r="E14" s="14">
        <v>193</v>
      </c>
      <c r="F14" s="14">
        <v>190</v>
      </c>
      <c r="G14" s="14">
        <v>191</v>
      </c>
      <c r="H14" s="14">
        <v>187</v>
      </c>
      <c r="I14" s="14"/>
      <c r="J14" s="14"/>
      <c r="K14" s="15">
        <v>4</v>
      </c>
      <c r="L14" s="15">
        <v>761</v>
      </c>
      <c r="M14" s="16">
        <v>190.25</v>
      </c>
      <c r="N14" s="17">
        <v>2</v>
      </c>
      <c r="O14" s="18">
        <v>192.25</v>
      </c>
    </row>
    <row r="15" spans="1:17" x14ac:dyDescent="0.3">
      <c r="A15" s="10" t="s">
        <v>27</v>
      </c>
      <c r="B15" s="11" t="s">
        <v>57</v>
      </c>
      <c r="C15" s="12">
        <v>44850</v>
      </c>
      <c r="D15" s="13" t="s">
        <v>119</v>
      </c>
      <c r="E15" s="14">
        <v>195</v>
      </c>
      <c r="F15" s="14">
        <v>195</v>
      </c>
      <c r="G15" s="14">
        <v>196</v>
      </c>
      <c r="H15" s="14">
        <v>196</v>
      </c>
      <c r="I15" s="14">
        <v>194</v>
      </c>
      <c r="J15" s="14">
        <v>194</v>
      </c>
      <c r="K15" s="15">
        <v>6</v>
      </c>
      <c r="L15" s="15">
        <v>1170</v>
      </c>
      <c r="M15" s="16">
        <v>195</v>
      </c>
      <c r="N15" s="17">
        <v>4</v>
      </c>
      <c r="O15" s="18">
        <v>199</v>
      </c>
    </row>
    <row r="16" spans="1:17" x14ac:dyDescent="0.3">
      <c r="A16" s="10" t="s">
        <v>27</v>
      </c>
      <c r="B16" s="11" t="s">
        <v>57</v>
      </c>
      <c r="C16" s="12">
        <v>44871</v>
      </c>
      <c r="D16" s="13" t="s">
        <v>56</v>
      </c>
      <c r="E16" s="14">
        <v>198</v>
      </c>
      <c r="F16" s="14">
        <v>195</v>
      </c>
      <c r="G16" s="14">
        <v>193.001</v>
      </c>
      <c r="H16" s="14">
        <v>194</v>
      </c>
      <c r="I16" s="14"/>
      <c r="J16" s="14"/>
      <c r="K16" s="15">
        <v>4</v>
      </c>
      <c r="L16" s="15">
        <v>780.00099999999998</v>
      </c>
      <c r="M16" s="16">
        <v>195.00024999999999</v>
      </c>
      <c r="N16" s="17">
        <v>4</v>
      </c>
      <c r="O16" s="18">
        <v>199.00024999999999</v>
      </c>
    </row>
    <row r="18" spans="11:15" x14ac:dyDescent="0.3">
      <c r="K18" s="8">
        <f>SUM(K2:K17)</f>
        <v>66</v>
      </c>
      <c r="L18" s="8">
        <f>SUM(L2:L17)</f>
        <v>12727.003000000001</v>
      </c>
      <c r="M18" s="7">
        <f>SUM(L18/K18)</f>
        <v>192.83337878787879</v>
      </c>
      <c r="N18" s="8">
        <f>SUM(N2:N17)</f>
        <v>41</v>
      </c>
      <c r="O18" s="9">
        <f>SUM(M18+N18)</f>
        <v>233.83337878787879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7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I7:J7 B7:C7" name="Range1_50"/>
    <protectedRange algorithmName="SHA-512" hashValue="ON39YdpmFHfN9f47KpiRvqrKx0V9+erV1CNkpWzYhW/Qyc6aT8rEyCrvauWSYGZK2ia3o7vd3akF07acHAFpOA==" saltValue="yVW9XmDwTqEnmpSGai0KYg==" spinCount="100000" sqref="D7" name="Range1_1_48"/>
    <protectedRange algorithmName="SHA-512" hashValue="ON39YdpmFHfN9f47KpiRvqrKx0V9+erV1CNkpWzYhW/Qyc6aT8rEyCrvauWSYGZK2ia3o7vd3akF07acHAFpOA==" saltValue="yVW9XmDwTqEnmpSGai0KYg==" spinCount="100000" sqref="E7:H7" name="Range1_3_21"/>
    <protectedRange algorithmName="SHA-512" hashValue="ON39YdpmFHfN9f47KpiRvqrKx0V9+erV1CNkpWzYhW/Qyc6aT8rEyCrvauWSYGZK2ia3o7vd3akF07acHAFpOA==" saltValue="yVW9XmDwTqEnmpSGai0KYg==" spinCount="100000" sqref="I8:J8 B8:C8" name="Range1_34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I9:J9 B9:C9" name="Range1_8_2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E9:H9" name="Range1_3_1_2"/>
    <protectedRange algorithmName="SHA-512" hashValue="ON39YdpmFHfN9f47KpiRvqrKx0V9+erV1CNkpWzYhW/Qyc6aT8rEyCrvauWSYGZK2ia3o7vd3akF07acHAFpOA==" saltValue="yVW9XmDwTqEnmpSGai0KYg==" spinCount="100000" sqref="I10:J10 B10:C10" name="Range1"/>
    <protectedRange algorithmName="SHA-512" hashValue="ON39YdpmFHfN9f47KpiRvqrKx0V9+erV1CNkpWzYhW/Qyc6aT8rEyCrvauWSYGZK2ia3o7vd3akF07acHAFpOA==" saltValue="yVW9XmDwTqEnmpSGai0KYg==" spinCount="100000" sqref="D10" name="Range1_1"/>
    <protectedRange algorithmName="SHA-512" hashValue="ON39YdpmFHfN9f47KpiRvqrKx0V9+erV1CNkpWzYhW/Qyc6aT8rEyCrvauWSYGZK2ia3o7vd3akF07acHAFpOA==" saltValue="yVW9XmDwTqEnmpSGai0KYg==" spinCount="100000" sqref="E10:H10" name="Range1_3"/>
    <protectedRange algorithmName="SHA-512" hashValue="ON39YdpmFHfN9f47KpiRvqrKx0V9+erV1CNkpWzYhW/Qyc6aT8rEyCrvauWSYGZK2ia3o7vd3akF07acHAFpOA==" saltValue="yVW9XmDwTqEnmpSGai0KYg==" spinCount="100000" sqref="I11:J11 B11:C11" name="Range1_2_6"/>
    <protectedRange algorithmName="SHA-512" hashValue="ON39YdpmFHfN9f47KpiRvqrKx0V9+erV1CNkpWzYhW/Qyc6aT8rEyCrvauWSYGZK2ia3o7vd3akF07acHAFpOA==" saltValue="yVW9XmDwTqEnmpSGai0KYg==" spinCount="100000" sqref="D11" name="Range1_1_2_7"/>
    <protectedRange algorithmName="SHA-512" hashValue="ON39YdpmFHfN9f47KpiRvqrKx0V9+erV1CNkpWzYhW/Qyc6aT8rEyCrvauWSYGZK2ia3o7vd3akF07acHAFpOA==" saltValue="yVW9XmDwTqEnmpSGai0KYg==" spinCount="100000" sqref="E11:H11" name="Range1_3_6_1"/>
    <protectedRange algorithmName="SHA-512" hashValue="ON39YdpmFHfN9f47KpiRvqrKx0V9+erV1CNkpWzYhW/Qyc6aT8rEyCrvauWSYGZK2ia3o7vd3akF07acHAFpOA==" saltValue="yVW9XmDwTqEnmpSGai0KYg==" spinCount="100000" sqref="E12:J13 B12:C13" name="Range1_2_1"/>
    <protectedRange algorithmName="SHA-512" hashValue="ON39YdpmFHfN9f47KpiRvqrKx0V9+erV1CNkpWzYhW/Qyc6aT8rEyCrvauWSYGZK2ia3o7vd3akF07acHAFpOA==" saltValue="yVW9XmDwTqEnmpSGai0KYg==" spinCount="100000" sqref="D12:D13" name="Range1_1_1"/>
    <protectedRange sqref="I14:J14 B14:C14" name="Range1_6_7"/>
    <protectedRange sqref="D14" name="Range1_1_8_5"/>
    <protectedRange sqref="E14:H14" name="Range1_3_3_3"/>
    <protectedRange algorithmName="SHA-512" hashValue="ON39YdpmFHfN9f47KpiRvqrKx0V9+erV1CNkpWzYhW/Qyc6aT8rEyCrvauWSYGZK2ia3o7vd3akF07acHAFpOA==" saltValue="yVW9XmDwTqEnmpSGai0KYg==" spinCount="100000" sqref="B15:C15" name="Range1_24"/>
    <protectedRange algorithmName="SHA-512" hashValue="ON39YdpmFHfN9f47KpiRvqrKx0V9+erV1CNkpWzYhW/Qyc6aT8rEyCrvauWSYGZK2ia3o7vd3akF07acHAFpOA==" saltValue="yVW9XmDwTqEnmpSGai0KYg==" spinCount="100000" sqref="E15:J15" name="Range1_3_7"/>
    <protectedRange algorithmName="SHA-512" hashValue="ON39YdpmFHfN9f47KpiRvqrKx0V9+erV1CNkpWzYhW/Qyc6aT8rEyCrvauWSYGZK2ia3o7vd3akF07acHAFpOA==" saltValue="yVW9XmDwTqEnmpSGai0KYg==" spinCount="100000" sqref="D15" name="Range1_1_23"/>
    <protectedRange algorithmName="SHA-512" hashValue="ON39YdpmFHfN9f47KpiRvqrKx0V9+erV1CNkpWzYhW/Qyc6aT8rEyCrvauWSYGZK2ia3o7vd3akF07acHAFpOA==" saltValue="yVW9XmDwTqEnmpSGai0KYg==" spinCount="100000" sqref="B16:C16" name="Range1_82"/>
    <protectedRange algorithmName="SHA-512" hashValue="ON39YdpmFHfN9f47KpiRvqrKx0V9+erV1CNkpWzYhW/Qyc6aT8rEyCrvauWSYGZK2ia3o7vd3akF07acHAFpOA==" saltValue="yVW9XmDwTqEnmpSGai0KYg==" spinCount="100000" sqref="D16" name="Range1_1_81"/>
    <protectedRange algorithmName="SHA-512" hashValue="ON39YdpmFHfN9f47KpiRvqrKx0V9+erV1CNkpWzYhW/Qyc6aT8rEyCrvauWSYGZK2ia3o7vd3akF07acHAFpOA==" saltValue="yVW9XmDwTqEnmpSGai0KYg==" spinCount="100000" sqref="E16:J16" name="Range1_3_24"/>
  </protectedRanges>
  <conditionalFormatting sqref="F2">
    <cfRule type="top10" dxfId="6425" priority="107" rank="1"/>
  </conditionalFormatting>
  <conditionalFormatting sqref="I2">
    <cfRule type="top10" dxfId="6424" priority="104" rank="1"/>
    <cfRule type="top10" dxfId="6423" priority="109" rank="1"/>
  </conditionalFormatting>
  <conditionalFormatting sqref="E2">
    <cfRule type="top10" dxfId="6422" priority="108" rank="1"/>
  </conditionalFormatting>
  <conditionalFormatting sqref="G2">
    <cfRule type="top10" dxfId="6421" priority="106" rank="1"/>
  </conditionalFormatting>
  <conditionalFormatting sqref="H2">
    <cfRule type="top10" dxfId="6420" priority="105" rank="1"/>
  </conditionalFormatting>
  <conditionalFormatting sqref="J2">
    <cfRule type="top10" dxfId="6419" priority="103" rank="1"/>
  </conditionalFormatting>
  <conditionalFormatting sqref="E2:J2">
    <cfRule type="cellIs" dxfId="6418" priority="102" operator="greaterThanOrEqual">
      <formula>200</formula>
    </cfRule>
  </conditionalFormatting>
  <conditionalFormatting sqref="F3">
    <cfRule type="top10" dxfId="6417" priority="99" rank="1"/>
  </conditionalFormatting>
  <conditionalFormatting sqref="I3">
    <cfRule type="top10" dxfId="6416" priority="96" rank="1"/>
    <cfRule type="top10" dxfId="6415" priority="101" rank="1"/>
  </conditionalFormatting>
  <conditionalFormatting sqref="E3">
    <cfRule type="top10" dxfId="6414" priority="100" rank="1"/>
  </conditionalFormatting>
  <conditionalFormatting sqref="G3">
    <cfRule type="top10" dxfId="6413" priority="98" rank="1"/>
  </conditionalFormatting>
  <conditionalFormatting sqref="H3">
    <cfRule type="top10" dxfId="6412" priority="97" rank="1"/>
  </conditionalFormatting>
  <conditionalFormatting sqref="J3">
    <cfRule type="top10" dxfId="6411" priority="95" rank="1"/>
  </conditionalFormatting>
  <conditionalFormatting sqref="E3:J3">
    <cfRule type="cellIs" dxfId="6410" priority="94" operator="greaterThanOrEqual">
      <formula>200</formula>
    </cfRule>
  </conditionalFormatting>
  <conditionalFormatting sqref="F4">
    <cfRule type="top10" dxfId="6409" priority="91" rank="1"/>
  </conditionalFormatting>
  <conditionalFormatting sqref="I4">
    <cfRule type="top10" dxfId="6408" priority="88" rank="1"/>
    <cfRule type="top10" dxfId="6407" priority="93" rank="1"/>
  </conditionalFormatting>
  <conditionalFormatting sqref="E4">
    <cfRule type="top10" dxfId="6406" priority="92" rank="1"/>
  </conditionalFormatting>
  <conditionalFormatting sqref="G4">
    <cfRule type="top10" dxfId="6405" priority="90" rank="1"/>
  </conditionalFormatting>
  <conditionalFormatting sqref="H4">
    <cfRule type="top10" dxfId="6404" priority="89" rank="1"/>
  </conditionalFormatting>
  <conditionalFormatting sqref="J4">
    <cfRule type="top10" dxfId="6403" priority="87" rank="1"/>
  </conditionalFormatting>
  <conditionalFormatting sqref="E4:J4">
    <cfRule type="cellIs" dxfId="6402" priority="86" operator="greaterThanOrEqual">
      <formula>200</formula>
    </cfRule>
  </conditionalFormatting>
  <conditionalFormatting sqref="F5">
    <cfRule type="top10" dxfId="6401" priority="83" rank="1"/>
  </conditionalFormatting>
  <conditionalFormatting sqref="I5">
    <cfRule type="top10" dxfId="6400" priority="80" rank="1"/>
    <cfRule type="top10" dxfId="6399" priority="85" rank="1"/>
  </conditionalFormatting>
  <conditionalFormatting sqref="E5">
    <cfRule type="top10" dxfId="6398" priority="84" rank="1"/>
  </conditionalFormatting>
  <conditionalFormatting sqref="G5">
    <cfRule type="top10" dxfId="6397" priority="82" rank="1"/>
  </conditionalFormatting>
  <conditionalFormatting sqref="H5">
    <cfRule type="top10" dxfId="6396" priority="81" rank="1"/>
  </conditionalFormatting>
  <conditionalFormatting sqref="J5">
    <cfRule type="top10" dxfId="6395" priority="79" rank="1"/>
  </conditionalFormatting>
  <conditionalFormatting sqref="E5:J5">
    <cfRule type="cellIs" dxfId="6394" priority="78" operator="greaterThanOrEqual">
      <formula>200</formula>
    </cfRule>
  </conditionalFormatting>
  <conditionalFormatting sqref="F6">
    <cfRule type="top10" dxfId="6393" priority="75" rank="1"/>
  </conditionalFormatting>
  <conditionalFormatting sqref="I6">
    <cfRule type="top10" dxfId="6392" priority="72" rank="1"/>
    <cfRule type="top10" dxfId="6391" priority="77" rank="1"/>
  </conditionalFormatting>
  <conditionalFormatting sqref="E6">
    <cfRule type="top10" dxfId="6390" priority="76" rank="1"/>
  </conditionalFormatting>
  <conditionalFormatting sqref="G6">
    <cfRule type="top10" dxfId="6389" priority="74" rank="1"/>
  </conditionalFormatting>
  <conditionalFormatting sqref="H6">
    <cfRule type="top10" dxfId="6388" priority="73" rank="1"/>
  </conditionalFormatting>
  <conditionalFormatting sqref="J6">
    <cfRule type="top10" dxfId="6387" priority="71" rank="1"/>
  </conditionalFormatting>
  <conditionalFormatting sqref="E6:J6">
    <cfRule type="cellIs" dxfId="6386" priority="70" operator="greaterThanOrEqual">
      <formula>200</formula>
    </cfRule>
  </conditionalFormatting>
  <conditionalFormatting sqref="F7">
    <cfRule type="top10" dxfId="6385" priority="67" rank="1"/>
  </conditionalFormatting>
  <conditionalFormatting sqref="I7">
    <cfRule type="top10" dxfId="6384" priority="64" rank="1"/>
    <cfRule type="top10" dxfId="6383" priority="69" rank="1"/>
  </conditionalFormatting>
  <conditionalFormatting sqref="E7">
    <cfRule type="top10" dxfId="6382" priority="68" rank="1"/>
  </conditionalFormatting>
  <conditionalFormatting sqref="G7">
    <cfRule type="top10" dxfId="6381" priority="66" rank="1"/>
  </conditionalFormatting>
  <conditionalFormatting sqref="H7">
    <cfRule type="top10" dxfId="6380" priority="65" rank="1"/>
  </conditionalFormatting>
  <conditionalFormatting sqref="J7">
    <cfRule type="top10" dxfId="6379" priority="63" rank="1"/>
  </conditionalFormatting>
  <conditionalFormatting sqref="E7:J7">
    <cfRule type="cellIs" dxfId="6378" priority="62" operator="greaterThanOrEqual">
      <formula>200</formula>
    </cfRule>
  </conditionalFormatting>
  <conditionalFormatting sqref="F8">
    <cfRule type="top10" dxfId="6377" priority="59" rank="1"/>
  </conditionalFormatting>
  <conditionalFormatting sqref="I8">
    <cfRule type="top10" dxfId="6376" priority="56" rank="1"/>
    <cfRule type="top10" dxfId="6375" priority="61" rank="1"/>
  </conditionalFormatting>
  <conditionalFormatting sqref="E8">
    <cfRule type="top10" dxfId="6374" priority="60" rank="1"/>
  </conditionalFormatting>
  <conditionalFormatting sqref="G8">
    <cfRule type="top10" dxfId="6373" priority="58" rank="1"/>
  </conditionalFormatting>
  <conditionalFormatting sqref="H8">
    <cfRule type="top10" dxfId="6372" priority="57" rank="1"/>
  </conditionalFormatting>
  <conditionalFormatting sqref="J8">
    <cfRule type="top10" dxfId="6371" priority="55" rank="1"/>
  </conditionalFormatting>
  <conditionalFormatting sqref="E8:J8">
    <cfRule type="cellIs" dxfId="6370" priority="54" operator="greaterThanOrEqual">
      <formula>200</formula>
    </cfRule>
  </conditionalFormatting>
  <conditionalFormatting sqref="F9">
    <cfRule type="top10" dxfId="6369" priority="51" rank="1"/>
  </conditionalFormatting>
  <conditionalFormatting sqref="I9">
    <cfRule type="top10" dxfId="6368" priority="48" rank="1"/>
    <cfRule type="top10" dxfId="6367" priority="53" rank="1"/>
  </conditionalFormatting>
  <conditionalFormatting sqref="E9">
    <cfRule type="top10" dxfId="6366" priority="52" rank="1"/>
  </conditionalFormatting>
  <conditionalFormatting sqref="G9">
    <cfRule type="top10" dxfId="6365" priority="50" rank="1"/>
  </conditionalFormatting>
  <conditionalFormatting sqref="H9">
    <cfRule type="top10" dxfId="6364" priority="49" rank="1"/>
  </conditionalFormatting>
  <conditionalFormatting sqref="J9">
    <cfRule type="top10" dxfId="6363" priority="47" rank="1"/>
  </conditionalFormatting>
  <conditionalFormatting sqref="E9:J9">
    <cfRule type="cellIs" dxfId="6362" priority="46" operator="greaterThanOrEqual">
      <formula>200</formula>
    </cfRule>
  </conditionalFormatting>
  <conditionalFormatting sqref="F10">
    <cfRule type="top10" dxfId="6361" priority="43" rank="1"/>
  </conditionalFormatting>
  <conditionalFormatting sqref="I10">
    <cfRule type="top10" dxfId="6360" priority="40" rank="1"/>
    <cfRule type="top10" dxfId="6359" priority="45" rank="1"/>
  </conditionalFormatting>
  <conditionalFormatting sqref="E10">
    <cfRule type="top10" dxfId="6358" priority="44" rank="1"/>
  </conditionalFormatting>
  <conditionalFormatting sqref="G10">
    <cfRule type="top10" dxfId="6357" priority="42" rank="1"/>
  </conditionalFormatting>
  <conditionalFormatting sqref="H10">
    <cfRule type="top10" dxfId="6356" priority="41" rank="1"/>
  </conditionalFormatting>
  <conditionalFormatting sqref="J10">
    <cfRule type="top10" dxfId="6355" priority="39" rank="1"/>
  </conditionalFormatting>
  <conditionalFormatting sqref="E10:J10">
    <cfRule type="cellIs" dxfId="6354" priority="38" operator="greaterThanOrEqual">
      <formula>200</formula>
    </cfRule>
  </conditionalFormatting>
  <conditionalFormatting sqref="F11">
    <cfRule type="top10" dxfId="6353" priority="35" rank="1"/>
  </conditionalFormatting>
  <conditionalFormatting sqref="I11">
    <cfRule type="top10" dxfId="6352" priority="32" rank="1"/>
    <cfRule type="top10" dxfId="6351" priority="37" rank="1"/>
  </conditionalFormatting>
  <conditionalFormatting sqref="E11">
    <cfRule type="top10" dxfId="6350" priority="36" rank="1"/>
  </conditionalFormatting>
  <conditionalFormatting sqref="G11">
    <cfRule type="top10" dxfId="6349" priority="34" rank="1"/>
  </conditionalFormatting>
  <conditionalFormatting sqref="H11">
    <cfRule type="top10" dxfId="6348" priority="33" rank="1"/>
  </conditionalFormatting>
  <conditionalFormatting sqref="J11">
    <cfRule type="top10" dxfId="6347" priority="31" rank="1"/>
  </conditionalFormatting>
  <conditionalFormatting sqref="E11:J11">
    <cfRule type="cellIs" dxfId="6346" priority="30" operator="greaterThanOrEqual">
      <formula>200</formula>
    </cfRule>
  </conditionalFormatting>
  <conditionalFormatting sqref="I12:I13">
    <cfRule type="top10" dxfId="6345" priority="24" rank="1"/>
  </conditionalFormatting>
  <conditionalFormatting sqref="H12:H13">
    <cfRule type="top10" dxfId="6344" priority="25" rank="1"/>
  </conditionalFormatting>
  <conditionalFormatting sqref="G12:G13">
    <cfRule type="top10" dxfId="6343" priority="26" rank="1"/>
  </conditionalFormatting>
  <conditionalFormatting sqref="F12:F13">
    <cfRule type="top10" dxfId="6342" priority="27" rank="1"/>
  </conditionalFormatting>
  <conditionalFormatting sqref="E12:E13">
    <cfRule type="top10" dxfId="6341" priority="28" rank="1"/>
  </conditionalFormatting>
  <conditionalFormatting sqref="J12:J13">
    <cfRule type="top10" dxfId="6340" priority="29" rank="1"/>
  </conditionalFormatting>
  <conditionalFormatting sqref="E12:J13">
    <cfRule type="cellIs" dxfId="6339" priority="23" operator="equal">
      <formula>200</formula>
    </cfRule>
  </conditionalFormatting>
  <conditionalFormatting sqref="F14">
    <cfRule type="top10" dxfId="6338" priority="20" rank="1"/>
  </conditionalFormatting>
  <conditionalFormatting sqref="I14">
    <cfRule type="top10" dxfId="6337" priority="17" rank="1"/>
    <cfRule type="top10" dxfId="6336" priority="22" rank="1"/>
  </conditionalFormatting>
  <conditionalFormatting sqref="E14">
    <cfRule type="top10" dxfId="6335" priority="21" rank="1"/>
  </conditionalFormatting>
  <conditionalFormatting sqref="G14">
    <cfRule type="top10" dxfId="6334" priority="19" rank="1"/>
  </conditionalFormatting>
  <conditionalFormatting sqref="H14">
    <cfRule type="top10" dxfId="6333" priority="18" rank="1"/>
  </conditionalFormatting>
  <conditionalFormatting sqref="J14">
    <cfRule type="top10" dxfId="6332" priority="16" rank="1"/>
  </conditionalFormatting>
  <conditionalFormatting sqref="E14:J14">
    <cfRule type="cellIs" dxfId="6331" priority="15" operator="greaterThanOrEqual">
      <formula>200</formula>
    </cfRule>
  </conditionalFormatting>
  <conditionalFormatting sqref="E15:J15">
    <cfRule type="cellIs" dxfId="6330" priority="8" operator="greaterThanOrEqual">
      <formula>200</formula>
    </cfRule>
  </conditionalFormatting>
  <conditionalFormatting sqref="E15">
    <cfRule type="top10" dxfId="6329" priority="9" rank="1"/>
  </conditionalFormatting>
  <conditionalFormatting sqref="G15">
    <cfRule type="top10" dxfId="6328" priority="10" rank="1"/>
  </conditionalFormatting>
  <conditionalFormatting sqref="H15">
    <cfRule type="top10" dxfId="6327" priority="11" rank="1"/>
  </conditionalFormatting>
  <conditionalFormatting sqref="J15">
    <cfRule type="top10" dxfId="6326" priority="12" rank="1"/>
  </conditionalFormatting>
  <conditionalFormatting sqref="F15">
    <cfRule type="top10" dxfId="6325" priority="13" rank="1"/>
  </conditionalFormatting>
  <conditionalFormatting sqref="I15">
    <cfRule type="top10" dxfId="6324" priority="14" rank="1"/>
  </conditionalFormatting>
  <conditionalFormatting sqref="E16">
    <cfRule type="top10" dxfId="6323" priority="7" rank="1"/>
  </conditionalFormatting>
  <conditionalFormatting sqref="G16">
    <cfRule type="top10" dxfId="6322" priority="6" rank="1"/>
  </conditionalFormatting>
  <conditionalFormatting sqref="H16">
    <cfRule type="top10" dxfId="6321" priority="5" rank="1"/>
  </conditionalFormatting>
  <conditionalFormatting sqref="J16">
    <cfRule type="top10" dxfId="6320" priority="3" rank="1"/>
  </conditionalFormatting>
  <conditionalFormatting sqref="E16:J16">
    <cfRule type="cellIs" dxfId="6319" priority="2" operator="greaterThanOrEqual">
      <formula>200</formula>
    </cfRule>
  </conditionalFormatting>
  <conditionalFormatting sqref="F16">
    <cfRule type="top10" dxfId="6318" priority="1" rank="1"/>
  </conditionalFormatting>
  <conditionalFormatting sqref="I16">
    <cfRule type="top10" dxfId="6317" priority="4" rank="1"/>
  </conditionalFormatting>
  <hyperlinks>
    <hyperlink ref="Q1" location="'Kentucky 2022'!A1" display="Back to Ranking" xr:uid="{D6AF174D-4A8B-4F13-95B9-7A9F97E57A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FA76FA-0145-486E-8D2D-C974E8BEC0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82CD-E6D1-4A76-B738-078D1CFE74A2}">
  <dimension ref="A1:Q14"/>
  <sheetViews>
    <sheetView workbookViewId="0">
      <selection activeCell="A12" sqref="A12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93</v>
      </c>
      <c r="C2" s="12">
        <v>44717</v>
      </c>
      <c r="D2" s="13" t="s">
        <v>56</v>
      </c>
      <c r="E2" s="14">
        <v>192</v>
      </c>
      <c r="F2" s="14">
        <v>195</v>
      </c>
      <c r="G2" s="14">
        <v>191</v>
      </c>
      <c r="H2" s="14">
        <v>194</v>
      </c>
      <c r="I2" s="14">
        <v>195</v>
      </c>
      <c r="J2" s="14">
        <v>187</v>
      </c>
      <c r="K2" s="15">
        <v>6</v>
      </c>
      <c r="L2" s="15">
        <v>1154</v>
      </c>
      <c r="M2" s="16">
        <v>192.33333333333334</v>
      </c>
      <c r="N2" s="17">
        <v>4</v>
      </c>
      <c r="O2" s="18">
        <v>196.33333333333334</v>
      </c>
    </row>
    <row r="4" spans="1:17" x14ac:dyDescent="0.3">
      <c r="K4" s="8">
        <f>SUM(K2:K3)</f>
        <v>6</v>
      </c>
      <c r="L4" s="8">
        <f>SUM(L2:L3)</f>
        <v>1154</v>
      </c>
      <c r="M4" s="7">
        <f>SUM(L4/K4)</f>
        <v>192.33333333333334</v>
      </c>
      <c r="N4" s="8">
        <f>SUM(N2:N3)</f>
        <v>4</v>
      </c>
      <c r="O4" s="9">
        <f>SUM(M4+N4)</f>
        <v>196.33333333333334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21</v>
      </c>
      <c r="B12" s="11" t="s">
        <v>93</v>
      </c>
      <c r="C12" s="12">
        <v>44717</v>
      </c>
      <c r="D12" s="13" t="s">
        <v>56</v>
      </c>
      <c r="E12" s="14">
        <v>195.001</v>
      </c>
      <c r="F12" s="14">
        <v>195</v>
      </c>
      <c r="G12" s="14">
        <v>195.00200000000001</v>
      </c>
      <c r="H12" s="14">
        <v>197</v>
      </c>
      <c r="I12" s="14">
        <v>199</v>
      </c>
      <c r="J12" s="14">
        <v>196</v>
      </c>
      <c r="K12" s="15">
        <v>6</v>
      </c>
      <c r="L12" s="15">
        <v>1177.0029999999999</v>
      </c>
      <c r="M12" s="16">
        <v>196.16716666666665</v>
      </c>
      <c r="N12" s="17">
        <v>22</v>
      </c>
      <c r="O12" s="18">
        <v>218.16716666666665</v>
      </c>
    </row>
    <row r="14" spans="1:17" x14ac:dyDescent="0.3">
      <c r="K14" s="8">
        <f>SUM(K12:K13)</f>
        <v>6</v>
      </c>
      <c r="L14" s="8">
        <f>SUM(L12:L13)</f>
        <v>1177.0029999999999</v>
      </c>
      <c r="M14" s="7">
        <f>SUM(L14/K14)</f>
        <v>196.16716666666665</v>
      </c>
      <c r="N14" s="8">
        <f>SUM(N12:N13)</f>
        <v>22</v>
      </c>
      <c r="O14" s="9">
        <f>SUM(M14+N14)</f>
        <v>218.16716666666665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50_2"/>
    <protectedRange algorithmName="SHA-512" hashValue="ON39YdpmFHfN9f47KpiRvqrKx0V9+erV1CNkpWzYhW/Qyc6aT8rEyCrvauWSYGZK2ia3o7vd3akF07acHAFpOA==" saltValue="yVW9XmDwTqEnmpSGai0KYg==" spinCount="100000" sqref="D2" name="Range1_1_48_2"/>
    <protectedRange algorithmName="SHA-512" hashValue="ON39YdpmFHfN9f47KpiRvqrKx0V9+erV1CNkpWzYhW/Qyc6aT8rEyCrvauWSYGZK2ia3o7vd3akF07acHAFpOA==" saltValue="yVW9XmDwTqEnmpSGai0KYg==" spinCount="100000" sqref="E2:H2" name="Range1_3_21_2"/>
    <protectedRange algorithmName="SHA-512" hashValue="ON39YdpmFHfN9f47KpiRvqrKx0V9+erV1CNkpWzYhW/Qyc6aT8rEyCrvauWSYGZK2ia3o7vd3akF07acHAFpOA==" saltValue="yVW9XmDwTqEnmpSGai0KYg==" spinCount="100000" sqref="B12:C12 E12:J12" name="Range1_51"/>
    <protectedRange algorithmName="SHA-512" hashValue="ON39YdpmFHfN9f47KpiRvqrKx0V9+erV1CNkpWzYhW/Qyc6aT8rEyCrvauWSYGZK2ia3o7vd3akF07acHAFpOA==" saltValue="yVW9XmDwTqEnmpSGai0KYg==" spinCount="100000" sqref="D12" name="Range1_1_49"/>
  </protectedRanges>
  <conditionalFormatting sqref="F2">
    <cfRule type="top10" dxfId="4818" priority="21" rank="1"/>
  </conditionalFormatting>
  <conditionalFormatting sqref="I2">
    <cfRule type="top10" dxfId="4817" priority="18" rank="1"/>
    <cfRule type="top10" dxfId="4816" priority="23" rank="1"/>
  </conditionalFormatting>
  <conditionalFormatting sqref="E2">
    <cfRule type="top10" dxfId="4815" priority="22" rank="1"/>
  </conditionalFormatting>
  <conditionalFormatting sqref="G2">
    <cfRule type="top10" dxfId="4814" priority="20" rank="1"/>
  </conditionalFormatting>
  <conditionalFormatting sqref="H2">
    <cfRule type="top10" dxfId="4813" priority="19" rank="1"/>
  </conditionalFormatting>
  <conditionalFormatting sqref="J2">
    <cfRule type="top10" dxfId="4812" priority="17" rank="1"/>
  </conditionalFormatting>
  <conditionalFormatting sqref="E2:J2">
    <cfRule type="cellIs" dxfId="4811" priority="16" operator="greaterThanOrEqual">
      <formula>200</formula>
    </cfRule>
  </conditionalFormatting>
  <conditionalFormatting sqref="I12">
    <cfRule type="top10" dxfId="4810" priority="2" rank="1"/>
  </conditionalFormatting>
  <conditionalFormatting sqref="H12">
    <cfRule type="top10" dxfId="4809" priority="3" rank="1"/>
  </conditionalFormatting>
  <conditionalFormatting sqref="G12">
    <cfRule type="top10" dxfId="4808" priority="4" rank="1"/>
  </conditionalFormatting>
  <conditionalFormatting sqref="F12">
    <cfRule type="top10" dxfId="4807" priority="5" rank="1"/>
  </conditionalFormatting>
  <conditionalFormatting sqref="E12">
    <cfRule type="top10" dxfId="4806" priority="6" rank="1"/>
  </conditionalFormatting>
  <conditionalFormatting sqref="J12">
    <cfRule type="top10" dxfId="4805" priority="7" rank="1"/>
  </conditionalFormatting>
  <conditionalFormatting sqref="E12:J12">
    <cfRule type="cellIs" dxfId="4804" priority="1" operator="equal">
      <formula>200</formula>
    </cfRule>
  </conditionalFormatting>
  <hyperlinks>
    <hyperlink ref="Q1" location="'Kentucky 2022'!A1" display="Back to Ranking" xr:uid="{A05635EE-2123-4B17-8CC9-26855DEA6E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73E74-8F63-4FFB-B9E2-5532B18D35D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B90D-8713-4237-BA05-F98819B326FA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96</v>
      </c>
      <c r="C2" s="12">
        <v>44720</v>
      </c>
      <c r="D2" s="13" t="s">
        <v>40</v>
      </c>
      <c r="E2" s="14">
        <v>199.0001</v>
      </c>
      <c r="F2" s="14">
        <v>199</v>
      </c>
      <c r="G2" s="14">
        <v>198</v>
      </c>
      <c r="H2" s="14">
        <v>197</v>
      </c>
      <c r="I2" s="14"/>
      <c r="J2" s="14"/>
      <c r="K2" s="15">
        <v>4</v>
      </c>
      <c r="L2" s="15">
        <v>793.00009999999997</v>
      </c>
      <c r="M2" s="16">
        <v>198.25002499999999</v>
      </c>
      <c r="N2" s="17">
        <v>7</v>
      </c>
      <c r="O2" s="18">
        <v>205.25002499999999</v>
      </c>
    </row>
    <row r="4" spans="1:17" x14ac:dyDescent="0.3">
      <c r="K4" s="8">
        <f>SUM(K2:K3)</f>
        <v>4</v>
      </c>
      <c r="L4" s="8">
        <f>SUM(L2:L3)</f>
        <v>793.00009999999997</v>
      </c>
      <c r="M4" s="7">
        <f>SUM(L4/K4)</f>
        <v>198.25002499999999</v>
      </c>
      <c r="N4" s="8">
        <f>SUM(N2:N3)</f>
        <v>7</v>
      </c>
      <c r="O4" s="9">
        <f>SUM(M4+N4)</f>
        <v>205.25002499999999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4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H2" name="Range1_3_22"/>
  </protectedRanges>
  <conditionalFormatting sqref="F2">
    <cfRule type="top10" dxfId="4803" priority="6" rank="1"/>
  </conditionalFormatting>
  <conditionalFormatting sqref="I2">
    <cfRule type="top10" dxfId="4802" priority="3" rank="1"/>
    <cfRule type="top10" dxfId="4801" priority="8" rank="1"/>
  </conditionalFormatting>
  <conditionalFormatting sqref="E2">
    <cfRule type="top10" dxfId="4800" priority="7" rank="1"/>
  </conditionalFormatting>
  <conditionalFormatting sqref="G2">
    <cfRule type="top10" dxfId="4799" priority="5" rank="1"/>
  </conditionalFormatting>
  <conditionalFormatting sqref="H2">
    <cfRule type="top10" dxfId="4798" priority="4" rank="1"/>
  </conditionalFormatting>
  <conditionalFormatting sqref="J2">
    <cfRule type="top10" dxfId="4797" priority="2" rank="1"/>
  </conditionalFormatting>
  <conditionalFormatting sqref="E2:J2">
    <cfRule type="cellIs" dxfId="4796" priority="1" operator="greaterThanOrEqual">
      <formula>200</formula>
    </cfRule>
  </conditionalFormatting>
  <hyperlinks>
    <hyperlink ref="Q1" location="'Kentucky 2022'!A1" display="Back to Ranking" xr:uid="{A4168FED-8170-4611-8901-0CCBAD0C07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E7E6D0-5C40-4F45-98DE-5C51426A49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8FBD-5C57-491D-A4EA-888BEF583077}">
  <sheetPr codeName="Sheet8"/>
  <dimension ref="A1:Q45"/>
  <sheetViews>
    <sheetView topLeftCell="A24" workbookViewId="0">
      <selection activeCell="A35" sqref="A35:O3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37</v>
      </c>
      <c r="C2" s="12">
        <v>44657</v>
      </c>
      <c r="D2" s="13" t="s">
        <v>40</v>
      </c>
      <c r="E2" s="14">
        <v>192</v>
      </c>
      <c r="F2" s="14">
        <v>182</v>
      </c>
      <c r="G2" s="14">
        <v>193</v>
      </c>
      <c r="H2" s="14">
        <v>197</v>
      </c>
      <c r="I2" s="14"/>
      <c r="J2" s="14"/>
      <c r="K2" s="15">
        <v>4</v>
      </c>
      <c r="L2" s="15">
        <v>764</v>
      </c>
      <c r="M2" s="16">
        <v>191</v>
      </c>
      <c r="N2" s="17">
        <v>2</v>
      </c>
      <c r="O2" s="18">
        <v>193</v>
      </c>
    </row>
    <row r="3" spans="1:17" x14ac:dyDescent="0.3">
      <c r="A3" s="10" t="s">
        <v>27</v>
      </c>
      <c r="B3" s="11" t="s">
        <v>37</v>
      </c>
      <c r="C3" s="12">
        <v>44661</v>
      </c>
      <c r="D3" s="13" t="s">
        <v>56</v>
      </c>
      <c r="E3" s="14">
        <v>193</v>
      </c>
      <c r="F3" s="14">
        <v>194</v>
      </c>
      <c r="G3" s="14">
        <v>193</v>
      </c>
      <c r="H3" s="14">
        <v>198</v>
      </c>
      <c r="I3" s="14"/>
      <c r="J3" s="14"/>
      <c r="K3" s="15">
        <v>4</v>
      </c>
      <c r="L3" s="15">
        <v>778</v>
      </c>
      <c r="M3" s="16">
        <v>194.5</v>
      </c>
      <c r="N3" s="17">
        <v>6</v>
      </c>
      <c r="O3" s="18">
        <v>200.5</v>
      </c>
    </row>
    <row r="4" spans="1:17" x14ac:dyDescent="0.3">
      <c r="A4" s="10" t="s">
        <v>27</v>
      </c>
      <c r="B4" s="11" t="s">
        <v>37</v>
      </c>
      <c r="C4" s="12">
        <v>44667</v>
      </c>
      <c r="D4" s="13" t="s">
        <v>73</v>
      </c>
      <c r="E4" s="14">
        <v>192</v>
      </c>
      <c r="F4" s="14">
        <v>193</v>
      </c>
      <c r="G4" s="14">
        <v>196</v>
      </c>
      <c r="H4" s="14">
        <v>194</v>
      </c>
      <c r="I4" s="14"/>
      <c r="J4" s="14"/>
      <c r="K4" s="15">
        <v>4</v>
      </c>
      <c r="L4" s="15">
        <v>775</v>
      </c>
      <c r="M4" s="16">
        <v>193.75</v>
      </c>
      <c r="N4" s="17">
        <v>2</v>
      </c>
      <c r="O4" s="18">
        <v>195.75</v>
      </c>
    </row>
    <row r="5" spans="1:17" x14ac:dyDescent="0.3">
      <c r="A5" s="10" t="s">
        <v>27</v>
      </c>
      <c r="B5" s="11" t="s">
        <v>37</v>
      </c>
      <c r="C5" s="12">
        <v>44671</v>
      </c>
      <c r="D5" s="13" t="s">
        <v>40</v>
      </c>
      <c r="E5" s="14">
        <v>180</v>
      </c>
      <c r="F5" s="14">
        <v>195</v>
      </c>
      <c r="G5" s="14">
        <v>197</v>
      </c>
      <c r="H5" s="14">
        <v>196</v>
      </c>
      <c r="I5" s="14"/>
      <c r="J5" s="14"/>
      <c r="K5" s="15">
        <v>4</v>
      </c>
      <c r="L5" s="15">
        <v>768</v>
      </c>
      <c r="M5" s="16">
        <v>192</v>
      </c>
      <c r="N5" s="17">
        <v>2</v>
      </c>
      <c r="O5" s="18">
        <v>194</v>
      </c>
    </row>
    <row r="6" spans="1:17" x14ac:dyDescent="0.3">
      <c r="A6" s="10" t="s">
        <v>27</v>
      </c>
      <c r="B6" s="11" t="s">
        <v>37</v>
      </c>
      <c r="C6" s="12">
        <v>44678</v>
      </c>
      <c r="D6" s="13" t="s">
        <v>56</v>
      </c>
      <c r="E6" s="14">
        <v>194</v>
      </c>
      <c r="F6" s="14">
        <v>199</v>
      </c>
      <c r="G6" s="14">
        <v>195</v>
      </c>
      <c r="H6" s="14">
        <v>195.00200000000001</v>
      </c>
      <c r="I6" s="14"/>
      <c r="J6" s="14"/>
      <c r="K6" s="15">
        <v>4</v>
      </c>
      <c r="L6" s="15">
        <v>783.00199999999995</v>
      </c>
      <c r="M6" s="16">
        <v>195.75049999999999</v>
      </c>
      <c r="N6" s="17">
        <v>2</v>
      </c>
      <c r="O6" s="18">
        <v>197.75049999999999</v>
      </c>
    </row>
    <row r="7" spans="1:17" x14ac:dyDescent="0.3">
      <c r="A7" s="10" t="s">
        <v>27</v>
      </c>
      <c r="B7" s="11" t="s">
        <v>37</v>
      </c>
      <c r="C7" s="12">
        <v>44685</v>
      </c>
      <c r="D7" s="13" t="s">
        <v>40</v>
      </c>
      <c r="E7" s="14">
        <v>197</v>
      </c>
      <c r="F7" s="14">
        <v>199.001</v>
      </c>
      <c r="G7" s="14">
        <v>196</v>
      </c>
      <c r="H7" s="14">
        <v>199</v>
      </c>
      <c r="I7" s="14"/>
      <c r="J7" s="14"/>
      <c r="K7" s="15">
        <v>4</v>
      </c>
      <c r="L7" s="15">
        <v>791.00099999999998</v>
      </c>
      <c r="M7" s="16">
        <v>197.75024999999999</v>
      </c>
      <c r="N7" s="17">
        <v>7</v>
      </c>
      <c r="O7" s="18">
        <v>204.75024999999999</v>
      </c>
    </row>
    <row r="8" spans="1:17" x14ac:dyDescent="0.3">
      <c r="A8" s="10" t="s">
        <v>27</v>
      </c>
      <c r="B8" s="11" t="s">
        <v>37</v>
      </c>
      <c r="C8" s="12">
        <v>44692</v>
      </c>
      <c r="D8" s="13" t="s">
        <v>40</v>
      </c>
      <c r="E8" s="14">
        <v>195</v>
      </c>
      <c r="F8" s="14">
        <v>189</v>
      </c>
      <c r="G8" s="14">
        <v>191</v>
      </c>
      <c r="H8" s="14">
        <v>194</v>
      </c>
      <c r="I8" s="14"/>
      <c r="J8" s="14"/>
      <c r="K8" s="15">
        <v>4</v>
      </c>
      <c r="L8" s="15">
        <v>769</v>
      </c>
      <c r="M8" s="16">
        <v>192.25</v>
      </c>
      <c r="N8" s="17">
        <v>2</v>
      </c>
      <c r="O8" s="18">
        <v>194.25</v>
      </c>
    </row>
    <row r="9" spans="1:17" x14ac:dyDescent="0.3">
      <c r="A9" s="10" t="s">
        <v>27</v>
      </c>
      <c r="B9" s="11" t="s">
        <v>37</v>
      </c>
      <c r="C9" s="12">
        <v>44713</v>
      </c>
      <c r="D9" s="13" t="s">
        <v>40</v>
      </c>
      <c r="E9" s="14">
        <v>196</v>
      </c>
      <c r="F9" s="14">
        <v>195</v>
      </c>
      <c r="G9" s="14">
        <v>196</v>
      </c>
      <c r="H9" s="14">
        <v>195</v>
      </c>
      <c r="I9" s="14"/>
      <c r="J9" s="14"/>
      <c r="K9" s="15">
        <v>4</v>
      </c>
      <c r="L9" s="15">
        <v>782</v>
      </c>
      <c r="M9" s="16">
        <v>195.5</v>
      </c>
      <c r="N9" s="17">
        <v>2</v>
      </c>
      <c r="O9" s="18">
        <v>197.5</v>
      </c>
    </row>
    <row r="10" spans="1:17" x14ac:dyDescent="0.3">
      <c r="A10" s="10" t="s">
        <v>27</v>
      </c>
      <c r="B10" s="11" t="s">
        <v>37</v>
      </c>
      <c r="C10" s="12">
        <v>44717</v>
      </c>
      <c r="D10" s="13" t="s">
        <v>56</v>
      </c>
      <c r="E10" s="14">
        <v>196</v>
      </c>
      <c r="F10" s="14">
        <v>198.001</v>
      </c>
      <c r="G10" s="14">
        <v>195</v>
      </c>
      <c r="H10" s="14">
        <v>195</v>
      </c>
      <c r="I10" s="14">
        <v>199</v>
      </c>
      <c r="J10" s="14">
        <v>199</v>
      </c>
      <c r="K10" s="15">
        <v>6</v>
      </c>
      <c r="L10" s="15">
        <v>1182.001</v>
      </c>
      <c r="M10" s="16">
        <v>197.00016666666667</v>
      </c>
      <c r="N10" s="17">
        <v>10</v>
      </c>
      <c r="O10" s="18">
        <v>207.00016666666667</v>
      </c>
    </row>
    <row r="11" spans="1:17" x14ac:dyDescent="0.3">
      <c r="A11" s="10" t="s">
        <v>27</v>
      </c>
      <c r="B11" s="11" t="s">
        <v>37</v>
      </c>
      <c r="C11" s="12">
        <v>44720</v>
      </c>
      <c r="D11" s="13" t="s">
        <v>40</v>
      </c>
      <c r="E11" s="14">
        <v>195</v>
      </c>
      <c r="F11" s="14">
        <v>195</v>
      </c>
      <c r="G11" s="14">
        <v>196</v>
      </c>
      <c r="H11" s="14">
        <v>194</v>
      </c>
      <c r="I11" s="14"/>
      <c r="J11" s="14"/>
      <c r="K11" s="15">
        <v>4</v>
      </c>
      <c r="L11" s="15">
        <v>780</v>
      </c>
      <c r="M11" s="16">
        <v>195</v>
      </c>
      <c r="N11" s="17">
        <v>2</v>
      </c>
      <c r="O11" s="18">
        <v>197</v>
      </c>
    </row>
    <row r="12" spans="1:17" x14ac:dyDescent="0.3">
      <c r="A12" s="10" t="s">
        <v>27</v>
      </c>
      <c r="B12" s="11" t="s">
        <v>37</v>
      </c>
      <c r="C12" s="12">
        <v>44734</v>
      </c>
      <c r="D12" s="13" t="s">
        <v>56</v>
      </c>
      <c r="E12" s="14">
        <v>197</v>
      </c>
      <c r="F12" s="14">
        <v>198</v>
      </c>
      <c r="G12" s="14">
        <v>195</v>
      </c>
      <c r="H12" s="14">
        <v>194</v>
      </c>
      <c r="I12" s="14"/>
      <c r="J12" s="14"/>
      <c r="K12" s="15">
        <v>4</v>
      </c>
      <c r="L12" s="15">
        <v>784</v>
      </c>
      <c r="M12" s="16">
        <v>196</v>
      </c>
      <c r="N12" s="17">
        <v>2</v>
      </c>
      <c r="O12" s="18">
        <v>198</v>
      </c>
    </row>
    <row r="13" spans="1:17" x14ac:dyDescent="0.3">
      <c r="A13" s="10" t="s">
        <v>27</v>
      </c>
      <c r="B13" s="11" t="s">
        <v>37</v>
      </c>
      <c r="C13" s="12">
        <v>44741</v>
      </c>
      <c r="D13" s="13" t="s">
        <v>40</v>
      </c>
      <c r="E13" s="14">
        <v>194</v>
      </c>
      <c r="F13" s="14">
        <v>190</v>
      </c>
      <c r="G13" s="14">
        <v>196</v>
      </c>
      <c r="H13" s="14">
        <v>196</v>
      </c>
      <c r="I13" s="14"/>
      <c r="J13" s="14"/>
      <c r="K13" s="15">
        <v>4</v>
      </c>
      <c r="L13" s="15">
        <v>776</v>
      </c>
      <c r="M13" s="16">
        <v>194</v>
      </c>
      <c r="N13" s="17">
        <v>2</v>
      </c>
      <c r="O13" s="18">
        <v>196</v>
      </c>
    </row>
    <row r="14" spans="1:17" x14ac:dyDescent="0.3">
      <c r="A14" s="10" t="s">
        <v>27</v>
      </c>
      <c r="B14" s="11" t="s">
        <v>37</v>
      </c>
      <c r="C14" s="12">
        <v>44748</v>
      </c>
      <c r="D14" s="13" t="s">
        <v>40</v>
      </c>
      <c r="E14" s="14">
        <v>192</v>
      </c>
      <c r="F14" s="14">
        <v>193</v>
      </c>
      <c r="G14" s="14">
        <v>193</v>
      </c>
      <c r="H14" s="14">
        <v>196</v>
      </c>
      <c r="I14" s="14"/>
      <c r="J14" s="14"/>
      <c r="K14" s="15">
        <v>4</v>
      </c>
      <c r="L14" s="15">
        <v>774</v>
      </c>
      <c r="M14" s="16">
        <v>193.5</v>
      </c>
      <c r="N14" s="17">
        <v>2</v>
      </c>
      <c r="O14" s="18">
        <v>195.5</v>
      </c>
    </row>
    <row r="15" spans="1:17" x14ac:dyDescent="0.3">
      <c r="A15" s="10" t="s">
        <v>27</v>
      </c>
      <c r="B15" s="11" t="s">
        <v>37</v>
      </c>
      <c r="C15" s="12">
        <v>44752</v>
      </c>
      <c r="D15" s="13" t="s">
        <v>56</v>
      </c>
      <c r="E15" s="14">
        <v>194</v>
      </c>
      <c r="F15" s="14">
        <v>191</v>
      </c>
      <c r="G15" s="14">
        <v>193</v>
      </c>
      <c r="H15" s="14">
        <v>193</v>
      </c>
      <c r="I15" s="14"/>
      <c r="J15" s="14"/>
      <c r="K15" s="15">
        <v>4</v>
      </c>
      <c r="L15" s="15">
        <v>771</v>
      </c>
      <c r="M15" s="16">
        <v>192.75</v>
      </c>
      <c r="N15" s="17">
        <v>2</v>
      </c>
      <c r="O15" s="18">
        <v>194.75</v>
      </c>
    </row>
    <row r="16" spans="1:17" x14ac:dyDescent="0.3">
      <c r="A16" s="10" t="s">
        <v>27</v>
      </c>
      <c r="B16" s="11" t="s">
        <v>37</v>
      </c>
      <c r="C16" s="12">
        <v>44755</v>
      </c>
      <c r="D16" s="13" t="s">
        <v>40</v>
      </c>
      <c r="E16" s="14">
        <v>191</v>
      </c>
      <c r="F16" s="14">
        <v>193</v>
      </c>
      <c r="G16" s="14">
        <v>196</v>
      </c>
      <c r="H16" s="14">
        <v>193</v>
      </c>
      <c r="I16" s="14"/>
      <c r="J16" s="14"/>
      <c r="K16" s="15">
        <v>4</v>
      </c>
      <c r="L16" s="15">
        <v>773</v>
      </c>
      <c r="M16" s="16">
        <v>193.25</v>
      </c>
      <c r="N16" s="17">
        <v>2</v>
      </c>
      <c r="O16" s="18">
        <v>195.25</v>
      </c>
    </row>
    <row r="17" spans="1:15" x14ac:dyDescent="0.3">
      <c r="A17" s="10" t="s">
        <v>27</v>
      </c>
      <c r="B17" s="11" t="s">
        <v>37</v>
      </c>
      <c r="C17" s="12">
        <v>44762</v>
      </c>
      <c r="D17" s="13" t="s">
        <v>40</v>
      </c>
      <c r="E17" s="14">
        <v>194</v>
      </c>
      <c r="F17" s="14">
        <v>194</v>
      </c>
      <c r="G17" s="14">
        <v>198</v>
      </c>
      <c r="H17" s="14">
        <v>192</v>
      </c>
      <c r="I17" s="14"/>
      <c r="J17" s="14"/>
      <c r="K17" s="15">
        <v>4</v>
      </c>
      <c r="L17" s="15">
        <v>778</v>
      </c>
      <c r="M17" s="16">
        <v>194.5</v>
      </c>
      <c r="N17" s="17">
        <v>2</v>
      </c>
      <c r="O17" s="18">
        <v>196.5</v>
      </c>
    </row>
    <row r="18" spans="1:15" x14ac:dyDescent="0.3">
      <c r="A18" s="10" t="s">
        <v>27</v>
      </c>
      <c r="B18" s="11" t="s">
        <v>37</v>
      </c>
      <c r="C18" s="12">
        <v>44769</v>
      </c>
      <c r="D18" s="13" t="s">
        <v>56</v>
      </c>
      <c r="E18" s="14">
        <v>190</v>
      </c>
      <c r="F18" s="14">
        <v>192</v>
      </c>
      <c r="G18" s="14">
        <v>190</v>
      </c>
      <c r="H18" s="14">
        <v>198</v>
      </c>
      <c r="I18" s="14"/>
      <c r="J18" s="14"/>
      <c r="K18" s="15">
        <v>4</v>
      </c>
      <c r="L18" s="15">
        <v>770</v>
      </c>
      <c r="M18" s="16">
        <v>192.5</v>
      </c>
      <c r="N18" s="17">
        <v>2</v>
      </c>
      <c r="O18" s="18">
        <v>194.5</v>
      </c>
    </row>
    <row r="19" spans="1:15" x14ac:dyDescent="0.3">
      <c r="A19" s="10" t="s">
        <v>27</v>
      </c>
      <c r="B19" s="11" t="s">
        <v>37</v>
      </c>
      <c r="C19" s="12">
        <v>44783</v>
      </c>
      <c r="D19" s="13" t="s">
        <v>40</v>
      </c>
      <c r="E19" s="14">
        <v>197</v>
      </c>
      <c r="F19" s="14">
        <v>197</v>
      </c>
      <c r="G19" s="14">
        <v>199</v>
      </c>
      <c r="H19" s="14">
        <v>193</v>
      </c>
      <c r="I19" s="14"/>
      <c r="J19" s="14"/>
      <c r="K19" s="15">
        <v>4</v>
      </c>
      <c r="L19" s="15">
        <v>786</v>
      </c>
      <c r="M19" s="16">
        <v>196.5</v>
      </c>
      <c r="N19" s="17">
        <v>2</v>
      </c>
      <c r="O19" s="18">
        <v>198.5</v>
      </c>
    </row>
    <row r="20" spans="1:15" x14ac:dyDescent="0.3">
      <c r="A20" s="10" t="s">
        <v>27</v>
      </c>
      <c r="B20" s="11" t="s">
        <v>37</v>
      </c>
      <c r="C20" s="12">
        <v>44790</v>
      </c>
      <c r="D20" s="13" t="s">
        <v>40</v>
      </c>
      <c r="E20" s="14">
        <v>197</v>
      </c>
      <c r="F20" s="14">
        <v>198</v>
      </c>
      <c r="G20" s="14">
        <v>195</v>
      </c>
      <c r="H20" s="14">
        <v>191</v>
      </c>
      <c r="I20" s="14"/>
      <c r="J20" s="14"/>
      <c r="K20" s="15">
        <v>4</v>
      </c>
      <c r="L20" s="15">
        <v>781</v>
      </c>
      <c r="M20" s="16">
        <v>195.25</v>
      </c>
      <c r="N20" s="17">
        <v>2</v>
      </c>
      <c r="O20" s="18">
        <v>197.25</v>
      </c>
    </row>
    <row r="21" spans="1:15" x14ac:dyDescent="0.3">
      <c r="A21" s="10" t="s">
        <v>27</v>
      </c>
      <c r="B21" s="11" t="s">
        <v>37</v>
      </c>
      <c r="C21" s="12">
        <v>44793</v>
      </c>
      <c r="D21" s="13" t="s">
        <v>40</v>
      </c>
      <c r="E21" s="14">
        <v>199</v>
      </c>
      <c r="F21" s="14">
        <v>198</v>
      </c>
      <c r="G21" s="14">
        <v>200</v>
      </c>
      <c r="H21" s="14">
        <v>193</v>
      </c>
      <c r="I21" s="14">
        <v>198</v>
      </c>
      <c r="J21" s="14">
        <v>198</v>
      </c>
      <c r="K21" s="15">
        <v>6</v>
      </c>
      <c r="L21" s="15">
        <v>1186</v>
      </c>
      <c r="M21" s="16">
        <v>197.66666666666666</v>
      </c>
      <c r="N21" s="17">
        <v>4</v>
      </c>
      <c r="O21" s="18">
        <v>201.66666666666666</v>
      </c>
    </row>
    <row r="22" spans="1:15" x14ac:dyDescent="0.3">
      <c r="A22" s="10" t="s">
        <v>27</v>
      </c>
      <c r="B22" s="11" t="s">
        <v>37</v>
      </c>
      <c r="C22" s="12">
        <v>44811</v>
      </c>
      <c r="D22" s="13" t="s">
        <v>40</v>
      </c>
      <c r="E22" s="14">
        <v>191</v>
      </c>
      <c r="F22" s="14">
        <v>195</v>
      </c>
      <c r="G22" s="14">
        <v>197</v>
      </c>
      <c r="H22" s="14">
        <v>199</v>
      </c>
      <c r="I22" s="14"/>
      <c r="J22" s="14"/>
      <c r="K22" s="15">
        <v>4</v>
      </c>
      <c r="L22" s="15">
        <v>782</v>
      </c>
      <c r="M22" s="16">
        <v>195.5</v>
      </c>
      <c r="N22" s="17">
        <v>2</v>
      </c>
      <c r="O22" s="18">
        <v>197.5</v>
      </c>
    </row>
    <row r="23" spans="1:15" x14ac:dyDescent="0.3">
      <c r="A23" s="10" t="s">
        <v>27</v>
      </c>
      <c r="B23" s="11" t="s">
        <v>37</v>
      </c>
      <c r="C23" s="12">
        <v>44825</v>
      </c>
      <c r="D23" s="13" t="s">
        <v>40</v>
      </c>
      <c r="E23" s="14">
        <v>197</v>
      </c>
      <c r="F23" s="14">
        <v>193</v>
      </c>
      <c r="G23" s="14">
        <v>196</v>
      </c>
      <c r="H23" s="14">
        <v>198</v>
      </c>
      <c r="I23" s="14"/>
      <c r="J23" s="14"/>
      <c r="K23" s="15">
        <v>4</v>
      </c>
      <c r="L23" s="15">
        <v>784</v>
      </c>
      <c r="M23" s="16">
        <v>196</v>
      </c>
      <c r="N23" s="17">
        <v>2</v>
      </c>
      <c r="O23" s="18">
        <v>198</v>
      </c>
    </row>
    <row r="24" spans="1:15" x14ac:dyDescent="0.3">
      <c r="A24" s="10" t="s">
        <v>27</v>
      </c>
      <c r="B24" s="11" t="s">
        <v>37</v>
      </c>
      <c r="C24" s="12">
        <v>44822</v>
      </c>
      <c r="D24" s="13" t="s">
        <v>73</v>
      </c>
      <c r="E24" s="14">
        <v>198</v>
      </c>
      <c r="F24" s="14">
        <v>197</v>
      </c>
      <c r="G24" s="14">
        <v>197</v>
      </c>
      <c r="H24" s="14">
        <v>195</v>
      </c>
      <c r="I24" s="14"/>
      <c r="J24" s="14"/>
      <c r="K24" s="15">
        <v>4</v>
      </c>
      <c r="L24" s="15">
        <v>787</v>
      </c>
      <c r="M24" s="16">
        <v>196.75</v>
      </c>
      <c r="N24" s="17">
        <v>2</v>
      </c>
      <c r="O24" s="18">
        <v>198.75</v>
      </c>
    </row>
    <row r="25" spans="1:15" x14ac:dyDescent="0.3">
      <c r="A25" s="10" t="s">
        <v>27</v>
      </c>
      <c r="B25" s="11" t="s">
        <v>37</v>
      </c>
      <c r="C25" s="12">
        <v>44818</v>
      </c>
      <c r="D25" s="13" t="s">
        <v>40</v>
      </c>
      <c r="E25" s="14">
        <v>193</v>
      </c>
      <c r="F25" s="14">
        <v>198</v>
      </c>
      <c r="G25" s="14">
        <v>197</v>
      </c>
      <c r="H25" s="14">
        <v>198</v>
      </c>
      <c r="I25" s="14"/>
      <c r="J25" s="14"/>
      <c r="K25" s="15">
        <v>4</v>
      </c>
      <c r="L25" s="15">
        <v>786</v>
      </c>
      <c r="M25" s="16">
        <v>196.5</v>
      </c>
      <c r="N25" s="17">
        <v>2</v>
      </c>
      <c r="O25" s="18">
        <v>198.5</v>
      </c>
    </row>
    <row r="26" spans="1:15" x14ac:dyDescent="0.3">
      <c r="A26" s="10" t="s">
        <v>27</v>
      </c>
      <c r="B26" s="11" t="s">
        <v>37</v>
      </c>
      <c r="C26" s="12">
        <v>44815</v>
      </c>
      <c r="D26" s="13" t="s">
        <v>56</v>
      </c>
      <c r="E26" s="14">
        <v>196</v>
      </c>
      <c r="F26" s="14">
        <v>196</v>
      </c>
      <c r="G26" s="14">
        <v>193.001</v>
      </c>
      <c r="H26" s="14">
        <v>196.001</v>
      </c>
      <c r="I26" s="14">
        <v>200</v>
      </c>
      <c r="J26" s="14">
        <v>197</v>
      </c>
      <c r="K26" s="15">
        <v>6</v>
      </c>
      <c r="L26" s="15">
        <v>1178.002</v>
      </c>
      <c r="M26" s="16">
        <v>196.33366666666666</v>
      </c>
      <c r="N26" s="17">
        <v>4</v>
      </c>
      <c r="O26" s="18">
        <v>200.33366666666666</v>
      </c>
    </row>
    <row r="27" spans="1:15" x14ac:dyDescent="0.3">
      <c r="A27" s="10" t="s">
        <v>27</v>
      </c>
      <c r="B27" s="11" t="s">
        <v>37</v>
      </c>
      <c r="C27" s="12">
        <v>44832</v>
      </c>
      <c r="D27" s="13" t="s">
        <v>56</v>
      </c>
      <c r="E27" s="14">
        <v>198</v>
      </c>
      <c r="F27" s="14">
        <v>191</v>
      </c>
      <c r="G27" s="14">
        <v>197</v>
      </c>
      <c r="H27" s="14">
        <v>193</v>
      </c>
      <c r="I27" s="14"/>
      <c r="J27" s="14"/>
      <c r="K27" s="15">
        <v>4</v>
      </c>
      <c r="L27" s="15">
        <v>779</v>
      </c>
      <c r="M27" s="16">
        <v>194.75</v>
      </c>
      <c r="N27" s="17">
        <v>2</v>
      </c>
      <c r="O27" s="18">
        <v>196.75</v>
      </c>
    </row>
    <row r="28" spans="1:15" x14ac:dyDescent="0.3">
      <c r="A28" s="10" t="s">
        <v>27</v>
      </c>
      <c r="B28" s="60" t="s">
        <v>37</v>
      </c>
      <c r="C28" s="12">
        <v>44839</v>
      </c>
      <c r="D28" s="13" t="s">
        <v>40</v>
      </c>
      <c r="E28" s="14">
        <v>198</v>
      </c>
      <c r="F28" s="14">
        <v>197</v>
      </c>
      <c r="G28" s="14">
        <v>198</v>
      </c>
      <c r="H28" s="14">
        <v>194</v>
      </c>
      <c r="I28" s="14"/>
      <c r="J28" s="14"/>
      <c r="K28" s="15">
        <v>4</v>
      </c>
      <c r="L28" s="15">
        <v>787</v>
      </c>
      <c r="M28" s="16">
        <v>196.75</v>
      </c>
      <c r="N28" s="17">
        <v>2</v>
      </c>
      <c r="O28" s="18">
        <v>198.75</v>
      </c>
    </row>
    <row r="29" spans="1:15" x14ac:dyDescent="0.3">
      <c r="A29" s="10" t="s">
        <v>27</v>
      </c>
      <c r="B29" s="11" t="s">
        <v>37</v>
      </c>
      <c r="C29" s="12">
        <v>8318</v>
      </c>
      <c r="D29" s="13" t="s">
        <v>56</v>
      </c>
      <c r="E29" s="14">
        <v>191</v>
      </c>
      <c r="F29" s="14">
        <v>195</v>
      </c>
      <c r="G29" s="14">
        <v>193</v>
      </c>
      <c r="H29" s="14">
        <v>190</v>
      </c>
      <c r="I29" s="14"/>
      <c r="J29" s="14"/>
      <c r="K29" s="15">
        <v>4</v>
      </c>
      <c r="L29" s="15">
        <v>769</v>
      </c>
      <c r="M29" s="16">
        <v>192.25</v>
      </c>
      <c r="N29" s="17">
        <v>2</v>
      </c>
      <c r="O29" s="18">
        <v>194.25</v>
      </c>
    </row>
    <row r="30" spans="1:15" x14ac:dyDescent="0.3">
      <c r="A30" s="10" t="s">
        <v>27</v>
      </c>
      <c r="B30" s="11" t="s">
        <v>37</v>
      </c>
      <c r="C30" s="12">
        <v>44850</v>
      </c>
      <c r="D30" s="13" t="s">
        <v>119</v>
      </c>
      <c r="E30" s="14">
        <v>196</v>
      </c>
      <c r="F30" s="14">
        <v>198</v>
      </c>
      <c r="G30" s="14">
        <v>199</v>
      </c>
      <c r="H30" s="14">
        <v>198</v>
      </c>
      <c r="I30" s="14">
        <v>198</v>
      </c>
      <c r="J30" s="14">
        <v>200</v>
      </c>
      <c r="K30" s="15">
        <v>6</v>
      </c>
      <c r="L30" s="15">
        <v>1189</v>
      </c>
      <c r="M30" s="16">
        <v>198.16666666666666</v>
      </c>
      <c r="N30" s="17">
        <v>8</v>
      </c>
      <c r="O30" s="18">
        <v>206.16666666666666</v>
      </c>
    </row>
    <row r="31" spans="1:15" x14ac:dyDescent="0.3">
      <c r="A31" s="10" t="s">
        <v>27</v>
      </c>
      <c r="B31" s="11" t="s">
        <v>37</v>
      </c>
      <c r="C31" s="12">
        <v>44853</v>
      </c>
      <c r="D31" s="13" t="s">
        <v>40</v>
      </c>
      <c r="E31" s="14">
        <v>194</v>
      </c>
      <c r="F31" s="14">
        <v>195</v>
      </c>
      <c r="G31" s="14">
        <v>196</v>
      </c>
      <c r="H31" s="14">
        <v>193</v>
      </c>
      <c r="I31" s="14"/>
      <c r="J31" s="14"/>
      <c r="K31" s="15">
        <v>4</v>
      </c>
      <c r="L31" s="15">
        <v>778</v>
      </c>
      <c r="M31" s="16">
        <v>194.5</v>
      </c>
      <c r="N31" s="17">
        <v>2</v>
      </c>
      <c r="O31" s="18">
        <v>196.5</v>
      </c>
    </row>
    <row r="32" spans="1:15" x14ac:dyDescent="0.3">
      <c r="A32" s="10" t="s">
        <v>27</v>
      </c>
      <c r="B32" s="11" t="s">
        <v>37</v>
      </c>
      <c r="C32" s="12">
        <v>44867</v>
      </c>
      <c r="D32" s="13" t="s">
        <v>40</v>
      </c>
      <c r="E32" s="14">
        <v>193</v>
      </c>
      <c r="F32" s="14">
        <v>191</v>
      </c>
      <c r="G32" s="14">
        <v>197</v>
      </c>
      <c r="H32" s="14">
        <v>192</v>
      </c>
      <c r="I32" s="14"/>
      <c r="J32" s="14"/>
      <c r="K32" s="15">
        <v>4</v>
      </c>
      <c r="L32" s="15">
        <v>773</v>
      </c>
      <c r="M32" s="16">
        <v>193.25</v>
      </c>
      <c r="N32" s="17">
        <v>2</v>
      </c>
      <c r="O32" s="18">
        <v>195.25</v>
      </c>
    </row>
    <row r="33" spans="1:15" x14ac:dyDescent="0.3">
      <c r="A33" s="10" t="s">
        <v>27</v>
      </c>
      <c r="B33" s="11" t="s">
        <v>37</v>
      </c>
      <c r="C33" s="12">
        <v>44871</v>
      </c>
      <c r="D33" s="13" t="s">
        <v>56</v>
      </c>
      <c r="E33" s="14">
        <v>191</v>
      </c>
      <c r="F33" s="14">
        <v>194</v>
      </c>
      <c r="G33" s="14">
        <v>193</v>
      </c>
      <c r="H33" s="14">
        <v>197</v>
      </c>
      <c r="I33" s="14"/>
      <c r="J33" s="14"/>
      <c r="K33" s="15">
        <v>4</v>
      </c>
      <c r="L33" s="15">
        <v>775</v>
      </c>
      <c r="M33" s="16">
        <v>193.75</v>
      </c>
      <c r="N33" s="17">
        <v>2</v>
      </c>
      <c r="O33" s="18">
        <v>195.75</v>
      </c>
    </row>
    <row r="34" spans="1:15" x14ac:dyDescent="0.3">
      <c r="A34" s="10" t="s">
        <v>27</v>
      </c>
      <c r="B34" s="11" t="s">
        <v>37</v>
      </c>
      <c r="C34" s="12">
        <v>44874</v>
      </c>
      <c r="D34" s="13" t="s">
        <v>40</v>
      </c>
      <c r="E34" s="14">
        <v>197</v>
      </c>
      <c r="F34" s="14">
        <v>196</v>
      </c>
      <c r="G34" s="14">
        <v>200.001</v>
      </c>
      <c r="H34" s="14">
        <v>200</v>
      </c>
      <c r="I34" s="14"/>
      <c r="J34" s="14"/>
      <c r="K34" s="15">
        <v>4</v>
      </c>
      <c r="L34" s="15">
        <v>793.00099999999998</v>
      </c>
      <c r="M34" s="16">
        <v>198.25024999999999</v>
      </c>
      <c r="N34" s="17">
        <v>8</v>
      </c>
      <c r="O34" s="18">
        <v>206.25024999999999</v>
      </c>
    </row>
    <row r="35" spans="1:15" x14ac:dyDescent="0.3">
      <c r="A35" s="10" t="s">
        <v>27</v>
      </c>
      <c r="B35" s="11" t="s">
        <v>37</v>
      </c>
      <c r="C35" s="12">
        <v>44888</v>
      </c>
      <c r="D35" s="13" t="s">
        <v>40</v>
      </c>
      <c r="E35" s="14">
        <v>197</v>
      </c>
      <c r="F35" s="14">
        <v>191</v>
      </c>
      <c r="G35" s="14">
        <v>198</v>
      </c>
      <c r="H35" s="14">
        <v>197</v>
      </c>
      <c r="I35" s="14"/>
      <c r="J35" s="14"/>
      <c r="K35" s="15">
        <v>4</v>
      </c>
      <c r="L35" s="15">
        <v>783</v>
      </c>
      <c r="M35" s="16">
        <v>195.75</v>
      </c>
      <c r="N35" s="17">
        <v>2</v>
      </c>
      <c r="O35" s="18">
        <v>197.75</v>
      </c>
    </row>
    <row r="37" spans="1:15" x14ac:dyDescent="0.3">
      <c r="K37" s="8">
        <f>SUM(K2:K36)</f>
        <v>144</v>
      </c>
      <c r="L37" s="8">
        <f>SUM(L2:L36)</f>
        <v>28094.007000000001</v>
      </c>
      <c r="M37" s="7">
        <f>SUM(L37/K37)</f>
        <v>195.09727083333334</v>
      </c>
      <c r="N37" s="8">
        <f>SUM(N2:N36)</f>
        <v>101</v>
      </c>
      <c r="O37" s="9">
        <f>SUM(M37+N37)</f>
        <v>296.09727083333337</v>
      </c>
    </row>
    <row r="41" spans="1:15" ht="28.8" x14ac:dyDescent="0.3">
      <c r="A41" s="1" t="s">
        <v>1</v>
      </c>
      <c r="B41" s="2" t="s">
        <v>2</v>
      </c>
      <c r="C41" s="2" t="s">
        <v>3</v>
      </c>
      <c r="D41" s="3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3" t="s">
        <v>12</v>
      </c>
      <c r="M41" s="5" t="s">
        <v>13</v>
      </c>
      <c r="N41" s="2" t="s">
        <v>14</v>
      </c>
      <c r="O41" s="6" t="s">
        <v>15</v>
      </c>
    </row>
    <row r="42" spans="1:15" x14ac:dyDescent="0.3">
      <c r="A42" s="10" t="s">
        <v>21</v>
      </c>
      <c r="B42" s="11" t="s">
        <v>37</v>
      </c>
      <c r="C42" s="12">
        <v>44811</v>
      </c>
      <c r="D42" s="13" t="s">
        <v>40</v>
      </c>
      <c r="E42" s="14">
        <v>199</v>
      </c>
      <c r="F42" s="14">
        <v>196</v>
      </c>
      <c r="G42" s="14">
        <v>190</v>
      </c>
      <c r="H42" s="14">
        <v>194</v>
      </c>
      <c r="I42" s="14"/>
      <c r="J42" s="14"/>
      <c r="K42" s="15">
        <v>4</v>
      </c>
      <c r="L42" s="15">
        <v>779</v>
      </c>
      <c r="M42" s="16">
        <v>194.75</v>
      </c>
      <c r="N42" s="17">
        <v>13</v>
      </c>
      <c r="O42" s="18">
        <v>207.75</v>
      </c>
    </row>
    <row r="43" spans="1:15" x14ac:dyDescent="0.3">
      <c r="A43" s="10" t="s">
        <v>21</v>
      </c>
      <c r="B43" s="11" t="s">
        <v>37</v>
      </c>
      <c r="C43" s="12">
        <v>44860</v>
      </c>
      <c r="D43" s="13" t="s">
        <v>56</v>
      </c>
      <c r="E43" s="14">
        <v>194</v>
      </c>
      <c r="F43" s="14">
        <v>196</v>
      </c>
      <c r="G43" s="14">
        <v>197</v>
      </c>
      <c r="H43" s="14">
        <v>195</v>
      </c>
      <c r="I43" s="14"/>
      <c r="J43" s="14"/>
      <c r="K43" s="15">
        <v>4</v>
      </c>
      <c r="L43" s="15">
        <v>782</v>
      </c>
      <c r="M43" s="16">
        <v>195.5</v>
      </c>
      <c r="N43" s="17">
        <v>6</v>
      </c>
      <c r="O43" s="18">
        <v>201.5</v>
      </c>
    </row>
    <row r="45" spans="1:15" x14ac:dyDescent="0.3">
      <c r="K45" s="8">
        <f>SUM(K42:K44)</f>
        <v>8</v>
      </c>
      <c r="L45" s="8">
        <f>SUM(L42:L44)</f>
        <v>1561</v>
      </c>
      <c r="M45" s="7">
        <f>SUM(L45/K45)</f>
        <v>195.125</v>
      </c>
      <c r="N45" s="8">
        <v>13</v>
      </c>
      <c r="O45" s="9">
        <f>SUM(M45+N45)</f>
        <v>208.125</v>
      </c>
    </row>
  </sheetData>
  <protectedRanges>
    <protectedRange algorithmName="SHA-512" hashValue="ON39YdpmFHfN9f47KpiRvqrKx0V9+erV1CNkpWzYhW/Qyc6aT8rEyCrvauWSYGZK2ia3o7vd3akF07acHAFpOA==" saltValue="yVW9XmDwTqEnmpSGai0KYg==" spinCount="100000" sqref="B1 B4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8_1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I9:J9 B9:C9" name="Range1_45"/>
    <protectedRange algorithmName="SHA-512" hashValue="ON39YdpmFHfN9f47KpiRvqrKx0V9+erV1CNkpWzYhW/Qyc6aT8rEyCrvauWSYGZK2ia3o7vd3akF07acHAFpOA==" saltValue="yVW9XmDwTqEnmpSGai0KYg==" spinCount="100000" sqref="D9" name="Range1_1_45"/>
    <protectedRange algorithmName="SHA-512" hashValue="ON39YdpmFHfN9f47KpiRvqrKx0V9+erV1CNkpWzYhW/Qyc6aT8rEyCrvauWSYGZK2ia3o7vd3akF07acHAFpOA==" saltValue="yVW9XmDwTqEnmpSGai0KYg==" spinCount="100000" sqref="E9:H9" name="Range1_3_20"/>
    <protectedRange algorithmName="SHA-512" hashValue="ON39YdpmFHfN9f47KpiRvqrKx0V9+erV1CNkpWzYhW/Qyc6aT8rEyCrvauWSYGZK2ia3o7vd3akF07acHAFpOA==" saltValue="yVW9XmDwTqEnmpSGai0KYg==" spinCount="100000" sqref="I10:J10 B10:C10" name="Range1_50"/>
    <protectedRange algorithmName="SHA-512" hashValue="ON39YdpmFHfN9f47KpiRvqrKx0V9+erV1CNkpWzYhW/Qyc6aT8rEyCrvauWSYGZK2ia3o7vd3akF07acHAFpOA==" saltValue="yVW9XmDwTqEnmpSGai0KYg==" spinCount="100000" sqref="D10" name="Range1_1_48"/>
    <protectedRange algorithmName="SHA-512" hashValue="ON39YdpmFHfN9f47KpiRvqrKx0V9+erV1CNkpWzYhW/Qyc6aT8rEyCrvauWSYGZK2ia3o7vd3akF07acHAFpOA==" saltValue="yVW9XmDwTqEnmpSGai0KYg==" spinCount="100000" sqref="E10:H10" name="Range1_3_21"/>
    <protectedRange algorithmName="SHA-512" hashValue="ON39YdpmFHfN9f47KpiRvqrKx0V9+erV1CNkpWzYhW/Qyc6aT8rEyCrvauWSYGZK2ia3o7vd3akF07acHAFpOA==" saltValue="yVW9XmDwTqEnmpSGai0KYg==" spinCount="100000" sqref="I11:J11 B11:C11" name="Range1_54"/>
    <protectedRange algorithmName="SHA-512" hashValue="ON39YdpmFHfN9f47KpiRvqrKx0V9+erV1CNkpWzYhW/Qyc6aT8rEyCrvauWSYGZK2ia3o7vd3akF07acHAFpOA==" saltValue="yVW9XmDwTqEnmpSGai0KYg==" spinCount="100000" sqref="D11" name="Range1_1_5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24_3"/>
    <protectedRange algorithmName="SHA-512" hashValue="ON39YdpmFHfN9f47KpiRvqrKx0V9+erV1CNkpWzYhW/Qyc6aT8rEyCrvauWSYGZK2ia3o7vd3akF07acHAFpOA==" saltValue="yVW9XmDwTqEnmpSGai0KYg==" spinCount="100000" sqref="D12" name="Range1_1_20_3"/>
    <protectedRange algorithmName="SHA-512" hashValue="ON39YdpmFHfN9f47KpiRvqrKx0V9+erV1CNkpWzYhW/Qyc6aT8rEyCrvauWSYGZK2ia3o7vd3akF07acHAFpOA==" saltValue="yVW9XmDwTqEnmpSGai0KYg==" spinCount="100000" sqref="E12:H12" name="Range1_3_6_3"/>
    <protectedRange algorithmName="SHA-512" hashValue="ON39YdpmFHfN9f47KpiRvqrKx0V9+erV1CNkpWzYhW/Qyc6aT8rEyCrvauWSYGZK2ia3o7vd3akF07acHAFpOA==" saltValue="yVW9XmDwTqEnmpSGai0KYg==" spinCount="100000" sqref="I14:J14 B14:C14" name="Range1_6_2"/>
    <protectedRange algorithmName="SHA-512" hashValue="ON39YdpmFHfN9f47KpiRvqrKx0V9+erV1CNkpWzYhW/Qyc6aT8rEyCrvauWSYGZK2ia3o7vd3akF07acHAFpOA==" saltValue="yVW9XmDwTqEnmpSGai0KYg==" spinCount="100000" sqref="D14" name="Range1_1_5_2"/>
    <protectedRange algorithmName="SHA-512" hashValue="ON39YdpmFHfN9f47KpiRvqrKx0V9+erV1CNkpWzYhW/Qyc6aT8rEyCrvauWSYGZK2ia3o7vd3akF07acHAFpOA==" saltValue="yVW9XmDwTqEnmpSGai0KYg==" spinCount="100000" sqref="E14:H14" name="Range1_3_1_1"/>
    <protectedRange algorithmName="SHA-512" hashValue="ON39YdpmFHfN9f47KpiRvqrKx0V9+erV1CNkpWzYhW/Qyc6aT8rEyCrvauWSYGZK2ia3o7vd3akF07acHAFpOA==" saltValue="yVW9XmDwTqEnmpSGai0KYg==" spinCount="100000" sqref="I15:J16 B15:C16" name="Range1_8_2_1"/>
    <protectedRange algorithmName="SHA-512" hashValue="ON39YdpmFHfN9f47KpiRvqrKx0V9+erV1CNkpWzYhW/Qyc6aT8rEyCrvauWSYGZK2ia3o7vd3akF07acHAFpOA==" saltValue="yVW9XmDwTqEnmpSGai0KYg==" spinCount="100000" sqref="D15:D16" name="Range1_1_4_1"/>
    <protectedRange algorithmName="SHA-512" hashValue="ON39YdpmFHfN9f47KpiRvqrKx0V9+erV1CNkpWzYhW/Qyc6aT8rEyCrvauWSYGZK2ia3o7vd3akF07acHAFpOA==" saltValue="yVW9XmDwTqEnmpSGai0KYg==" spinCount="100000" sqref="E15:H16" name="Range1_3_1_2"/>
    <protectedRange algorithmName="SHA-512" hashValue="ON39YdpmFHfN9f47KpiRvqrKx0V9+erV1CNkpWzYhW/Qyc6aT8rEyCrvauWSYGZK2ia3o7vd3akF07acHAFpOA==" saltValue="yVW9XmDwTqEnmpSGai0KYg==" spinCount="100000" sqref="I17:J17 B17:C17" name="Range1_7_1"/>
    <protectedRange algorithmName="SHA-512" hashValue="ON39YdpmFHfN9f47KpiRvqrKx0V9+erV1CNkpWzYhW/Qyc6aT8rEyCrvauWSYGZK2ia3o7vd3akF07acHAFpOA==" saltValue="yVW9XmDwTqEnmpSGai0KYg==" spinCount="100000" sqref="D17" name="Range1_1_41"/>
    <protectedRange algorithmName="SHA-512" hashValue="ON39YdpmFHfN9f47KpiRvqrKx0V9+erV1CNkpWzYhW/Qyc6aT8rEyCrvauWSYGZK2ia3o7vd3akF07acHAFpOA==" saltValue="yVW9XmDwTqEnmpSGai0KYg==" spinCount="100000" sqref="E17:H17" name="Range1_3_12"/>
    <protectedRange algorithmName="SHA-512" hashValue="ON39YdpmFHfN9f47KpiRvqrKx0V9+erV1CNkpWzYhW/Qyc6aT8rEyCrvauWSYGZK2ia3o7vd3akF07acHAFpOA==" saltValue="yVW9XmDwTqEnmpSGai0KYg==" spinCount="100000" sqref="I18:J18 B18:C18" name="Range1_6_1"/>
    <protectedRange algorithmName="SHA-512" hashValue="ON39YdpmFHfN9f47KpiRvqrKx0V9+erV1CNkpWzYhW/Qyc6aT8rEyCrvauWSYGZK2ia3o7vd3akF07acHAFpOA==" saltValue="yVW9XmDwTqEnmpSGai0KYg==" spinCount="100000" sqref="D18" name="Range1_1_6"/>
    <protectedRange algorithmName="SHA-512" hashValue="ON39YdpmFHfN9f47KpiRvqrKx0V9+erV1CNkpWzYhW/Qyc6aT8rEyCrvauWSYGZK2ia3o7vd3akF07acHAFpOA==" saltValue="yVW9XmDwTqEnmpSGai0KYg==" spinCount="100000" sqref="E18:H18" name="Range1_3_3_1"/>
    <protectedRange algorithmName="SHA-512" hashValue="ON39YdpmFHfN9f47KpiRvqrKx0V9+erV1CNkpWzYhW/Qyc6aT8rEyCrvauWSYGZK2ia3o7vd3akF07acHAFpOA==" saltValue="yVW9XmDwTqEnmpSGai0KYg==" spinCount="100000" sqref="I19:J19 B19:C19" name="Range1_5_4"/>
    <protectedRange algorithmName="SHA-512" hashValue="ON39YdpmFHfN9f47KpiRvqrKx0V9+erV1CNkpWzYhW/Qyc6aT8rEyCrvauWSYGZK2ia3o7vd3akF07acHAFpOA==" saltValue="yVW9XmDwTqEnmpSGai0KYg==" spinCount="100000" sqref="D19" name="Range1_1_8_2"/>
    <protectedRange algorithmName="SHA-512" hashValue="ON39YdpmFHfN9f47KpiRvqrKx0V9+erV1CNkpWzYhW/Qyc6aT8rEyCrvauWSYGZK2ia3o7vd3akF07acHAFpOA==" saltValue="yVW9XmDwTqEnmpSGai0KYg==" spinCount="100000" sqref="E19:H19" name="Range1_3_2_2"/>
    <protectedRange algorithmName="SHA-512" hashValue="ON39YdpmFHfN9f47KpiRvqrKx0V9+erV1CNkpWzYhW/Qyc6aT8rEyCrvauWSYGZK2ia3o7vd3akF07acHAFpOA==" saltValue="yVW9XmDwTqEnmpSGai0KYg==" spinCount="100000" sqref="I20:J20 B20:C20" name="Range1_43"/>
    <protectedRange algorithmName="SHA-512" hashValue="ON39YdpmFHfN9f47KpiRvqrKx0V9+erV1CNkpWzYhW/Qyc6aT8rEyCrvauWSYGZK2ia3o7vd3akF07acHAFpOA==" saltValue="yVW9XmDwTqEnmpSGai0KYg==" spinCount="100000" sqref="D20" name="Range1_1_57"/>
    <protectedRange algorithmName="SHA-512" hashValue="ON39YdpmFHfN9f47KpiRvqrKx0V9+erV1CNkpWzYhW/Qyc6aT8rEyCrvauWSYGZK2ia3o7vd3akF07acHAFpOA==" saltValue="yVW9XmDwTqEnmpSGai0KYg==" spinCount="100000" sqref="E20:H20" name="Range1_3_14"/>
    <protectedRange algorithmName="SHA-512" hashValue="ON39YdpmFHfN9f47KpiRvqrKx0V9+erV1CNkpWzYhW/Qyc6aT8rEyCrvauWSYGZK2ia3o7vd3akF07acHAFpOA==" saltValue="yVW9XmDwTqEnmpSGai0KYg==" spinCount="100000" sqref="I21:J21 B21:C21" name="Range1_6_3"/>
    <protectedRange algorithmName="SHA-512" hashValue="ON39YdpmFHfN9f47KpiRvqrKx0V9+erV1CNkpWzYhW/Qyc6aT8rEyCrvauWSYGZK2ia3o7vd3akF07acHAFpOA==" saltValue="yVW9XmDwTqEnmpSGai0KYg==" spinCount="100000" sqref="D21" name="Range1_1_4_3"/>
    <protectedRange algorithmName="SHA-512" hashValue="ON39YdpmFHfN9f47KpiRvqrKx0V9+erV1CNkpWzYhW/Qyc6aT8rEyCrvauWSYGZK2ia3o7vd3akF07acHAFpOA==" saltValue="yVW9XmDwTqEnmpSGai0KYg==" spinCount="100000" sqref="E21:H21" name="Range1_3_1_3"/>
    <protectedRange algorithmName="SHA-512" hashValue="ON39YdpmFHfN9f47KpiRvqrKx0V9+erV1CNkpWzYhW/Qyc6aT8rEyCrvauWSYGZK2ia3o7vd3akF07acHAFpOA==" saltValue="yVW9XmDwTqEnmpSGai0KYg==" spinCount="100000" sqref="I22:J22 B22:C22" name="Range1_2_6"/>
    <protectedRange algorithmName="SHA-512" hashValue="ON39YdpmFHfN9f47KpiRvqrKx0V9+erV1CNkpWzYhW/Qyc6aT8rEyCrvauWSYGZK2ia3o7vd3akF07acHAFpOA==" saltValue="yVW9XmDwTqEnmpSGai0KYg==" spinCount="100000" sqref="D22" name="Range1_1_2_7"/>
    <protectedRange algorithmName="SHA-512" hashValue="ON39YdpmFHfN9f47KpiRvqrKx0V9+erV1CNkpWzYhW/Qyc6aT8rEyCrvauWSYGZK2ia3o7vd3akF07acHAFpOA==" saltValue="yVW9XmDwTqEnmpSGai0KYg==" spinCount="100000" sqref="E22:H22" name="Range1_3_6_1"/>
    <protectedRange algorithmName="SHA-512" hashValue="ON39YdpmFHfN9f47KpiRvqrKx0V9+erV1CNkpWzYhW/Qyc6aT8rEyCrvauWSYGZK2ia3o7vd3akF07acHAFpOA==" saltValue="yVW9XmDwTqEnmpSGai0KYg==" spinCount="100000" sqref="B42:C42 E42:J42" name="Range1_4_6"/>
    <protectedRange algorithmName="SHA-512" hashValue="ON39YdpmFHfN9f47KpiRvqrKx0V9+erV1CNkpWzYhW/Qyc6aT8rEyCrvauWSYGZK2ia3o7vd3akF07acHAFpOA==" saltValue="yVW9XmDwTqEnmpSGai0KYg==" spinCount="100000" sqref="D42" name="Range1_1_3_6"/>
    <protectedRange algorithmName="SHA-512" hashValue="ON39YdpmFHfN9f47KpiRvqrKx0V9+erV1CNkpWzYhW/Qyc6aT8rEyCrvauWSYGZK2ia3o7vd3akF07acHAFpOA==" saltValue="yVW9XmDwTqEnmpSGai0KYg==" spinCount="100000" sqref="I23:J26 B23:C26" name="Range1_7_2"/>
    <protectedRange algorithmName="SHA-512" hashValue="ON39YdpmFHfN9f47KpiRvqrKx0V9+erV1CNkpWzYhW/Qyc6aT8rEyCrvauWSYGZK2ia3o7vd3akF07acHAFpOA==" saltValue="yVW9XmDwTqEnmpSGai0KYg==" spinCount="100000" sqref="D23:D26" name="Range1_1_4_4"/>
    <protectedRange algorithmName="SHA-512" hashValue="ON39YdpmFHfN9f47KpiRvqrKx0V9+erV1CNkpWzYhW/Qyc6aT8rEyCrvauWSYGZK2ia3o7vd3akF07acHAFpOA==" saltValue="yVW9XmDwTqEnmpSGai0KYg==" spinCount="100000" sqref="E23:H26" name="Range1_3_1_4"/>
    <protectedRange algorithmName="SHA-512" hashValue="ON39YdpmFHfN9f47KpiRvqrKx0V9+erV1CNkpWzYhW/Qyc6aT8rEyCrvauWSYGZK2ia3o7vd3akF07acHAFpOA==" saltValue="yVW9XmDwTqEnmpSGai0KYg==" spinCount="100000" sqref="B27:C27 I27:J27" name="Range1_12_5"/>
    <protectedRange algorithmName="SHA-512" hashValue="ON39YdpmFHfN9f47KpiRvqrKx0V9+erV1CNkpWzYhW/Qyc6aT8rEyCrvauWSYGZK2ia3o7vd3akF07acHAFpOA==" saltValue="yVW9XmDwTqEnmpSGai0KYg==" spinCount="100000" sqref="D27" name="Range1_1_12_4"/>
    <protectedRange algorithmName="SHA-512" hashValue="ON39YdpmFHfN9f47KpiRvqrKx0V9+erV1CNkpWzYhW/Qyc6aT8rEyCrvauWSYGZK2ia3o7vd3akF07acHAFpOA==" saltValue="yVW9XmDwTqEnmpSGai0KYg==" spinCount="100000" sqref="E27:H27" name="Range1_3_4_4"/>
    <protectedRange sqref="I28:J28 B28:C28" name="Range1_6_7"/>
    <protectedRange sqref="D28" name="Range1_1_8_5"/>
    <protectedRange sqref="E28:H28" name="Range1_3_3_3"/>
    <protectedRange algorithmName="SHA-512" hashValue="ON39YdpmFHfN9f47KpiRvqrKx0V9+erV1CNkpWzYhW/Qyc6aT8rEyCrvauWSYGZK2ia3o7vd3akF07acHAFpOA==" saltValue="yVW9XmDwTqEnmpSGai0KYg==" spinCount="100000" sqref="B29:C29 I29:J29" name="Range1_4_8"/>
    <protectedRange algorithmName="SHA-512" hashValue="ON39YdpmFHfN9f47KpiRvqrKx0V9+erV1CNkpWzYhW/Qyc6aT8rEyCrvauWSYGZK2ia3o7vd3akF07acHAFpOA==" saltValue="yVW9XmDwTqEnmpSGai0KYg==" spinCount="100000" sqref="D29" name="Range1_1_5_7"/>
    <protectedRange algorithmName="SHA-512" hashValue="ON39YdpmFHfN9f47KpiRvqrKx0V9+erV1CNkpWzYhW/Qyc6aT8rEyCrvauWSYGZK2ia3o7vd3akF07acHAFpOA==" saltValue="yVW9XmDwTqEnmpSGai0KYg==" spinCount="100000" sqref="E29:H29" name="Range1_3_2_5"/>
    <protectedRange algorithmName="SHA-512" hashValue="ON39YdpmFHfN9f47KpiRvqrKx0V9+erV1CNkpWzYhW/Qyc6aT8rEyCrvauWSYGZK2ia3o7vd3akF07acHAFpOA==" saltValue="yVW9XmDwTqEnmpSGai0KYg==" spinCount="100000" sqref="B30:C30" name="Range1_24"/>
    <protectedRange algorithmName="SHA-512" hashValue="ON39YdpmFHfN9f47KpiRvqrKx0V9+erV1CNkpWzYhW/Qyc6aT8rEyCrvauWSYGZK2ia3o7vd3akF07acHAFpOA==" saltValue="yVW9XmDwTqEnmpSGai0KYg==" spinCount="100000" sqref="E30:J30" name="Range1_3_7_1"/>
    <protectedRange algorithmName="SHA-512" hashValue="ON39YdpmFHfN9f47KpiRvqrKx0V9+erV1CNkpWzYhW/Qyc6aT8rEyCrvauWSYGZK2ia3o7vd3akF07acHAFpOA==" saltValue="yVW9XmDwTqEnmpSGai0KYg==" spinCount="100000" sqref="D30" name="Range1_1_23"/>
    <protectedRange algorithmName="SHA-512" hashValue="ON39YdpmFHfN9f47KpiRvqrKx0V9+erV1CNkpWzYhW/Qyc6aT8rEyCrvauWSYGZK2ia3o7vd3akF07acHAFpOA==" saltValue="yVW9XmDwTqEnmpSGai0KYg==" spinCount="100000" sqref="I31:J31 B31:C31" name="Range1_75"/>
    <protectedRange algorithmName="SHA-512" hashValue="ON39YdpmFHfN9f47KpiRvqrKx0V9+erV1CNkpWzYhW/Qyc6aT8rEyCrvauWSYGZK2ia3o7vd3akF07acHAFpOA==" saltValue="yVW9XmDwTqEnmpSGai0KYg==" spinCount="100000" sqref="D31" name="Range1_1_21"/>
    <protectedRange algorithmName="SHA-512" hashValue="ON39YdpmFHfN9f47KpiRvqrKx0V9+erV1CNkpWzYhW/Qyc6aT8rEyCrvauWSYGZK2ia3o7vd3akF07acHAFpOA==" saltValue="yVW9XmDwTqEnmpSGai0KYg==" spinCount="100000" sqref="E31:H31" name="Range1_3_18"/>
    <protectedRange algorithmName="SHA-512" hashValue="ON39YdpmFHfN9f47KpiRvqrKx0V9+erV1CNkpWzYhW/Qyc6aT8rEyCrvauWSYGZK2ia3o7vd3akF07acHAFpOA==" saltValue="yVW9XmDwTqEnmpSGai0KYg==" spinCount="100000" sqref="I32:J32 B32:C32" name="Range1_12_4"/>
    <protectedRange algorithmName="SHA-512" hashValue="ON39YdpmFHfN9f47KpiRvqrKx0V9+erV1CNkpWzYhW/Qyc6aT8rEyCrvauWSYGZK2ia3o7vd3akF07acHAFpOA==" saltValue="yVW9XmDwTqEnmpSGai0KYg==" spinCount="100000" sqref="D32" name="Range1_1_6_9"/>
    <protectedRange algorithmName="SHA-512" hashValue="ON39YdpmFHfN9f47KpiRvqrKx0V9+erV1CNkpWzYhW/Qyc6aT8rEyCrvauWSYGZK2ia3o7vd3akF07acHAFpOA==" saltValue="yVW9XmDwTqEnmpSGai0KYg==" spinCount="100000" sqref="E32:H32" name="Range1_3_3_4"/>
    <protectedRange algorithmName="SHA-512" hashValue="ON39YdpmFHfN9f47KpiRvqrKx0V9+erV1CNkpWzYhW/Qyc6aT8rEyCrvauWSYGZK2ia3o7vd3akF07acHAFpOA==" saltValue="yVW9XmDwTqEnmpSGai0KYg==" spinCount="100000" sqref="B43:C43 E43:J43" name="Range1_14_2"/>
    <protectedRange algorithmName="SHA-512" hashValue="ON39YdpmFHfN9f47KpiRvqrKx0V9+erV1CNkpWzYhW/Qyc6aT8rEyCrvauWSYGZK2ia3o7vd3akF07acHAFpOA==" saltValue="yVW9XmDwTqEnmpSGai0KYg==" spinCount="100000" sqref="D43" name="Range1_1_15_2"/>
    <protectedRange algorithmName="SHA-512" hashValue="ON39YdpmFHfN9f47KpiRvqrKx0V9+erV1CNkpWzYhW/Qyc6aT8rEyCrvauWSYGZK2ia3o7vd3akF07acHAFpOA==" saltValue="yVW9XmDwTqEnmpSGai0KYg==" spinCount="100000" sqref="B33:C33" name="Range1_82"/>
    <protectedRange algorithmName="SHA-512" hashValue="ON39YdpmFHfN9f47KpiRvqrKx0V9+erV1CNkpWzYhW/Qyc6aT8rEyCrvauWSYGZK2ia3o7vd3akF07acHAFpOA==" saltValue="yVW9XmDwTqEnmpSGai0KYg==" spinCount="100000" sqref="D33" name="Range1_1_81"/>
    <protectedRange algorithmName="SHA-512" hashValue="ON39YdpmFHfN9f47KpiRvqrKx0V9+erV1CNkpWzYhW/Qyc6aT8rEyCrvauWSYGZK2ia3o7vd3akF07acHAFpOA==" saltValue="yVW9XmDwTqEnmpSGai0KYg==" spinCount="100000" sqref="E33:J33" name="Range1_3_24"/>
    <protectedRange algorithmName="SHA-512" hashValue="ON39YdpmFHfN9f47KpiRvqrKx0V9+erV1CNkpWzYhW/Qyc6aT8rEyCrvauWSYGZK2ia3o7vd3akF07acHAFpOA==" saltValue="yVW9XmDwTqEnmpSGai0KYg==" spinCount="100000" sqref="I34:J34 B34:C34" name="Range1_17_4"/>
    <protectedRange algorithmName="SHA-512" hashValue="ON39YdpmFHfN9f47KpiRvqrKx0V9+erV1CNkpWzYhW/Qyc6aT8rEyCrvauWSYGZK2ia3o7vd3akF07acHAFpOA==" saltValue="yVW9XmDwTqEnmpSGai0KYg==" spinCount="100000" sqref="D34" name="Range1_1_17_4"/>
    <protectedRange algorithmName="SHA-512" hashValue="ON39YdpmFHfN9f47KpiRvqrKx0V9+erV1CNkpWzYhW/Qyc6aT8rEyCrvauWSYGZK2ia3o7vd3akF07acHAFpOA==" saltValue="yVW9XmDwTqEnmpSGai0KYg==" spinCount="100000" sqref="E34:H34" name="Range1_3_7_3"/>
  </protectedRanges>
  <sortState xmlns:xlrd2="http://schemas.microsoft.com/office/spreadsheetml/2017/richdata2" ref="B2:O11">
    <sortCondition ref="C2:C11"/>
  </sortState>
  <conditionalFormatting sqref="F2">
    <cfRule type="top10" dxfId="4795" priority="240" rank="1"/>
  </conditionalFormatting>
  <conditionalFormatting sqref="I2">
    <cfRule type="top10" dxfId="4794" priority="237" rank="1"/>
    <cfRule type="top10" dxfId="4793" priority="242" rank="1"/>
  </conditionalFormatting>
  <conditionalFormatting sqref="E2">
    <cfRule type="top10" dxfId="4792" priority="241" rank="1"/>
  </conditionalFormatting>
  <conditionalFormatting sqref="G2">
    <cfRule type="top10" dxfId="4791" priority="239" rank="1"/>
  </conditionalFormatting>
  <conditionalFormatting sqref="H2">
    <cfRule type="top10" dxfId="4790" priority="238" rank="1"/>
  </conditionalFormatting>
  <conditionalFormatting sqref="J2">
    <cfRule type="top10" dxfId="4789" priority="236" rank="1"/>
  </conditionalFormatting>
  <conditionalFormatting sqref="E2:J2">
    <cfRule type="cellIs" dxfId="4788" priority="235" operator="greaterThanOrEqual">
      <formula>200</formula>
    </cfRule>
  </conditionalFormatting>
  <conditionalFormatting sqref="F3">
    <cfRule type="top10" dxfId="4787" priority="232" rank="1"/>
  </conditionalFormatting>
  <conditionalFormatting sqref="I3">
    <cfRule type="top10" dxfId="4786" priority="229" rank="1"/>
    <cfRule type="top10" dxfId="4785" priority="234" rank="1"/>
  </conditionalFormatting>
  <conditionalFormatting sqref="E3">
    <cfRule type="top10" dxfId="4784" priority="233" rank="1"/>
  </conditionalFormatting>
  <conditionalFormatting sqref="G3">
    <cfRule type="top10" dxfId="4783" priority="231" rank="1"/>
  </conditionalFormatting>
  <conditionalFormatting sqref="H3">
    <cfRule type="top10" dxfId="4782" priority="230" rank="1"/>
  </conditionalFormatting>
  <conditionalFormatting sqref="J3">
    <cfRule type="top10" dxfId="4781" priority="228" rank="1"/>
  </conditionalFormatting>
  <conditionalFormatting sqref="E3:J3">
    <cfRule type="cellIs" dxfId="4780" priority="227" operator="greaterThanOrEqual">
      <formula>200</formula>
    </cfRule>
  </conditionalFormatting>
  <conditionalFormatting sqref="F4">
    <cfRule type="top10" dxfId="4779" priority="224" rank="1"/>
  </conditionalFormatting>
  <conditionalFormatting sqref="I4">
    <cfRule type="top10" dxfId="4778" priority="221" rank="1"/>
    <cfRule type="top10" dxfId="4777" priority="226" rank="1"/>
  </conditionalFormatting>
  <conditionalFormatting sqref="E4">
    <cfRule type="top10" dxfId="4776" priority="225" rank="1"/>
  </conditionalFormatting>
  <conditionalFormatting sqref="G4">
    <cfRule type="top10" dxfId="4775" priority="223" rank="1"/>
  </conditionalFormatting>
  <conditionalFormatting sqref="H4">
    <cfRule type="top10" dxfId="4774" priority="222" rank="1"/>
  </conditionalFormatting>
  <conditionalFormatting sqref="J4">
    <cfRule type="top10" dxfId="4773" priority="220" rank="1"/>
  </conditionalFormatting>
  <conditionalFormatting sqref="E4:J4">
    <cfRule type="cellIs" dxfId="4772" priority="219" operator="greaterThanOrEqual">
      <formula>200</formula>
    </cfRule>
  </conditionalFormatting>
  <conditionalFormatting sqref="F5">
    <cfRule type="top10" dxfId="4771" priority="216" rank="1"/>
  </conditionalFormatting>
  <conditionalFormatting sqref="I5">
    <cfRule type="top10" dxfId="4770" priority="213" rank="1"/>
    <cfRule type="top10" dxfId="4769" priority="218" rank="1"/>
  </conditionalFormatting>
  <conditionalFormatting sqref="E5">
    <cfRule type="top10" dxfId="4768" priority="217" rank="1"/>
  </conditionalFormatting>
  <conditionalFormatting sqref="G5">
    <cfRule type="top10" dxfId="4767" priority="215" rank="1"/>
  </conditionalFormatting>
  <conditionalFormatting sqref="H5">
    <cfRule type="top10" dxfId="4766" priority="214" rank="1"/>
  </conditionalFormatting>
  <conditionalFormatting sqref="J5">
    <cfRule type="top10" dxfId="4765" priority="212" rank="1"/>
  </conditionalFormatting>
  <conditionalFormatting sqref="E5:J5">
    <cfRule type="cellIs" dxfId="4764" priority="211" operator="greaterThanOrEqual">
      <formula>200</formula>
    </cfRule>
  </conditionalFormatting>
  <conditionalFormatting sqref="F6">
    <cfRule type="top10" dxfId="4763" priority="208" rank="1"/>
  </conditionalFormatting>
  <conditionalFormatting sqref="I6">
    <cfRule type="top10" dxfId="4762" priority="205" rank="1"/>
    <cfRule type="top10" dxfId="4761" priority="210" rank="1"/>
  </conditionalFormatting>
  <conditionalFormatting sqref="E6">
    <cfRule type="top10" dxfId="4760" priority="209" rank="1"/>
  </conditionalFormatting>
  <conditionalFormatting sqref="G6">
    <cfRule type="top10" dxfId="4759" priority="207" rank="1"/>
  </conditionalFormatting>
  <conditionalFormatting sqref="H6">
    <cfRule type="top10" dxfId="4758" priority="206" rank="1"/>
  </conditionalFormatting>
  <conditionalFormatting sqref="J6">
    <cfRule type="top10" dxfId="4757" priority="204" rank="1"/>
  </conditionalFormatting>
  <conditionalFormatting sqref="E6:J6">
    <cfRule type="cellIs" dxfId="4756" priority="203" operator="greaterThanOrEqual">
      <formula>200</formula>
    </cfRule>
  </conditionalFormatting>
  <conditionalFormatting sqref="F7">
    <cfRule type="top10" dxfId="4755" priority="200" rank="1"/>
  </conditionalFormatting>
  <conditionalFormatting sqref="I7">
    <cfRule type="top10" dxfId="4754" priority="197" rank="1"/>
    <cfRule type="top10" dxfId="4753" priority="202" rank="1"/>
  </conditionalFormatting>
  <conditionalFormatting sqref="E7">
    <cfRule type="top10" dxfId="4752" priority="201" rank="1"/>
  </conditionalFormatting>
  <conditionalFormatting sqref="G7">
    <cfRule type="top10" dxfId="4751" priority="199" rank="1"/>
  </conditionalFormatting>
  <conditionalFormatting sqref="H7">
    <cfRule type="top10" dxfId="4750" priority="198" rank="1"/>
  </conditionalFormatting>
  <conditionalFormatting sqref="J7">
    <cfRule type="top10" dxfId="4749" priority="196" rank="1"/>
  </conditionalFormatting>
  <conditionalFormatting sqref="E7:J7">
    <cfRule type="cellIs" dxfId="4748" priority="195" operator="greaterThanOrEqual">
      <formula>200</formula>
    </cfRule>
  </conditionalFormatting>
  <conditionalFormatting sqref="F8">
    <cfRule type="top10" dxfId="4747" priority="192" rank="1"/>
  </conditionalFormatting>
  <conditionalFormatting sqref="I8">
    <cfRule type="top10" dxfId="4746" priority="189" rank="1"/>
    <cfRule type="top10" dxfId="4745" priority="194" rank="1"/>
  </conditionalFormatting>
  <conditionalFormatting sqref="E8">
    <cfRule type="top10" dxfId="4744" priority="193" rank="1"/>
  </conditionalFormatting>
  <conditionalFormatting sqref="G8">
    <cfRule type="top10" dxfId="4743" priority="191" rank="1"/>
  </conditionalFormatting>
  <conditionalFormatting sqref="H8">
    <cfRule type="top10" dxfId="4742" priority="190" rank="1"/>
  </conditionalFormatting>
  <conditionalFormatting sqref="J8">
    <cfRule type="top10" dxfId="4741" priority="188" rank="1"/>
  </conditionalFormatting>
  <conditionalFormatting sqref="E8:J8">
    <cfRule type="cellIs" dxfId="4740" priority="187" operator="greaterThanOrEqual">
      <formula>200</formula>
    </cfRule>
  </conditionalFormatting>
  <conditionalFormatting sqref="F9">
    <cfRule type="top10" dxfId="4739" priority="184" rank="1"/>
  </conditionalFormatting>
  <conditionalFormatting sqref="I9">
    <cfRule type="top10" dxfId="4738" priority="181" rank="1"/>
    <cfRule type="top10" dxfId="4737" priority="186" rank="1"/>
  </conditionalFormatting>
  <conditionalFormatting sqref="E9">
    <cfRule type="top10" dxfId="4736" priority="185" rank="1"/>
  </conditionalFormatting>
  <conditionalFormatting sqref="G9">
    <cfRule type="top10" dxfId="4735" priority="183" rank="1"/>
  </conditionalFormatting>
  <conditionalFormatting sqref="H9">
    <cfRule type="top10" dxfId="4734" priority="182" rank="1"/>
  </conditionalFormatting>
  <conditionalFormatting sqref="J9">
    <cfRule type="top10" dxfId="4733" priority="180" rank="1"/>
  </conditionalFormatting>
  <conditionalFormatting sqref="E9:J9">
    <cfRule type="cellIs" dxfId="4732" priority="179" operator="greaterThanOrEqual">
      <formula>200</formula>
    </cfRule>
  </conditionalFormatting>
  <conditionalFormatting sqref="F10">
    <cfRule type="top10" dxfId="4731" priority="176" rank="1"/>
  </conditionalFormatting>
  <conditionalFormatting sqref="I10">
    <cfRule type="top10" dxfId="4730" priority="173" rank="1"/>
    <cfRule type="top10" dxfId="4729" priority="178" rank="1"/>
  </conditionalFormatting>
  <conditionalFormatting sqref="E10">
    <cfRule type="top10" dxfId="4728" priority="177" rank="1"/>
  </conditionalFormatting>
  <conditionalFormatting sqref="G10">
    <cfRule type="top10" dxfId="4727" priority="175" rank="1"/>
  </conditionalFormatting>
  <conditionalFormatting sqref="H10">
    <cfRule type="top10" dxfId="4726" priority="174" rank="1"/>
  </conditionalFormatting>
  <conditionalFormatting sqref="J10">
    <cfRule type="top10" dxfId="4725" priority="172" rank="1"/>
  </conditionalFormatting>
  <conditionalFormatting sqref="E10:J10">
    <cfRule type="cellIs" dxfId="4724" priority="171" operator="greaterThanOrEqual">
      <formula>200</formula>
    </cfRule>
  </conditionalFormatting>
  <conditionalFormatting sqref="F11">
    <cfRule type="top10" dxfId="4723" priority="168" rank="1"/>
  </conditionalFormatting>
  <conditionalFormatting sqref="I11">
    <cfRule type="top10" dxfId="4722" priority="165" rank="1"/>
    <cfRule type="top10" dxfId="4721" priority="170" rank="1"/>
  </conditionalFormatting>
  <conditionalFormatting sqref="E11">
    <cfRule type="top10" dxfId="4720" priority="169" rank="1"/>
  </conditionalFormatting>
  <conditionalFormatting sqref="G11">
    <cfRule type="top10" dxfId="4719" priority="167" rank="1"/>
  </conditionalFormatting>
  <conditionalFormatting sqref="H11">
    <cfRule type="top10" dxfId="4718" priority="166" rank="1"/>
  </conditionalFormatting>
  <conditionalFormatting sqref="J11">
    <cfRule type="top10" dxfId="4717" priority="164" rank="1"/>
  </conditionalFormatting>
  <conditionalFormatting sqref="E11:J11">
    <cfRule type="cellIs" dxfId="4716" priority="163" operator="greaterThanOrEqual">
      <formula>200</formula>
    </cfRule>
  </conditionalFormatting>
  <conditionalFormatting sqref="F12">
    <cfRule type="top10" dxfId="4715" priority="160" rank="1"/>
  </conditionalFormatting>
  <conditionalFormatting sqref="I12">
    <cfRule type="top10" dxfId="4714" priority="157" rank="1"/>
    <cfRule type="top10" dxfId="4713" priority="162" rank="1"/>
  </conditionalFormatting>
  <conditionalFormatting sqref="E12">
    <cfRule type="top10" dxfId="4712" priority="161" rank="1"/>
  </conditionalFormatting>
  <conditionalFormatting sqref="G12">
    <cfRule type="top10" dxfId="4711" priority="159" rank="1"/>
  </conditionalFormatting>
  <conditionalFormatting sqref="H12">
    <cfRule type="top10" dxfId="4710" priority="158" rank="1"/>
  </conditionalFormatting>
  <conditionalFormatting sqref="J12">
    <cfRule type="top10" dxfId="4709" priority="156" rank="1"/>
  </conditionalFormatting>
  <conditionalFormatting sqref="E12:J12">
    <cfRule type="cellIs" dxfId="4708" priority="155" operator="greaterThanOrEqual">
      <formula>200</formula>
    </cfRule>
  </conditionalFormatting>
  <conditionalFormatting sqref="F13">
    <cfRule type="top10" dxfId="4707" priority="152" rank="1"/>
  </conditionalFormatting>
  <conditionalFormatting sqref="I13">
    <cfRule type="top10" dxfId="4706" priority="149" rank="1"/>
    <cfRule type="top10" dxfId="4705" priority="154" rank="1"/>
  </conditionalFormatting>
  <conditionalFormatting sqref="E13">
    <cfRule type="top10" dxfId="4704" priority="153" rank="1"/>
  </conditionalFormatting>
  <conditionalFormatting sqref="G13">
    <cfRule type="top10" dxfId="4703" priority="151" rank="1"/>
  </conditionalFormatting>
  <conditionalFormatting sqref="H13">
    <cfRule type="top10" dxfId="4702" priority="150" rank="1"/>
  </conditionalFormatting>
  <conditionalFormatting sqref="J13">
    <cfRule type="top10" dxfId="4701" priority="148" rank="1"/>
  </conditionalFormatting>
  <conditionalFormatting sqref="E13:J13">
    <cfRule type="cellIs" dxfId="4700" priority="147" operator="greaterThanOrEqual">
      <formula>200</formula>
    </cfRule>
  </conditionalFormatting>
  <conditionalFormatting sqref="F14">
    <cfRule type="top10" dxfId="4699" priority="144" rank="1"/>
  </conditionalFormatting>
  <conditionalFormatting sqref="I14">
    <cfRule type="top10" dxfId="4698" priority="141" rank="1"/>
    <cfRule type="top10" dxfId="4697" priority="146" rank="1"/>
  </conditionalFormatting>
  <conditionalFormatting sqref="E14">
    <cfRule type="top10" dxfId="4696" priority="145" rank="1"/>
  </conditionalFormatting>
  <conditionalFormatting sqref="G14">
    <cfRule type="top10" dxfId="4695" priority="143" rank="1"/>
  </conditionalFormatting>
  <conditionalFormatting sqref="H14">
    <cfRule type="top10" dxfId="4694" priority="142" rank="1"/>
  </conditionalFormatting>
  <conditionalFormatting sqref="J14">
    <cfRule type="top10" dxfId="4693" priority="140" rank="1"/>
  </conditionalFormatting>
  <conditionalFormatting sqref="E14:J14">
    <cfRule type="cellIs" dxfId="4692" priority="139" operator="greaterThanOrEqual">
      <formula>200</formula>
    </cfRule>
  </conditionalFormatting>
  <conditionalFormatting sqref="F15:F16">
    <cfRule type="top10" dxfId="4691" priority="136" rank="1"/>
  </conditionalFormatting>
  <conditionalFormatting sqref="I15:I16">
    <cfRule type="top10" dxfId="4690" priority="133" rank="1"/>
    <cfRule type="top10" dxfId="4689" priority="138" rank="1"/>
  </conditionalFormatting>
  <conditionalFormatting sqref="E15:E16">
    <cfRule type="top10" dxfId="4688" priority="137" rank="1"/>
  </conditionalFormatting>
  <conditionalFormatting sqref="G15:G16">
    <cfRule type="top10" dxfId="4687" priority="135" rank="1"/>
  </conditionalFormatting>
  <conditionalFormatting sqref="H15:H16">
    <cfRule type="top10" dxfId="4686" priority="134" rank="1"/>
  </conditionalFormatting>
  <conditionalFormatting sqref="J15:J16">
    <cfRule type="top10" dxfId="4685" priority="132" rank="1"/>
  </conditionalFormatting>
  <conditionalFormatting sqref="E15:J16">
    <cfRule type="cellIs" dxfId="4684" priority="131" operator="greaterThanOrEqual">
      <formula>200</formula>
    </cfRule>
  </conditionalFormatting>
  <conditionalFormatting sqref="F17">
    <cfRule type="top10" dxfId="4683" priority="128" rank="1"/>
  </conditionalFormatting>
  <conditionalFormatting sqref="I17">
    <cfRule type="top10" dxfId="4682" priority="125" rank="1"/>
    <cfRule type="top10" dxfId="4681" priority="130" rank="1"/>
  </conditionalFormatting>
  <conditionalFormatting sqref="E17">
    <cfRule type="top10" dxfId="4680" priority="129" rank="1"/>
  </conditionalFormatting>
  <conditionalFormatting sqref="G17">
    <cfRule type="top10" dxfId="4679" priority="127" rank="1"/>
  </conditionalFormatting>
  <conditionalFormatting sqref="H17">
    <cfRule type="top10" dxfId="4678" priority="126" rank="1"/>
  </conditionalFormatting>
  <conditionalFormatting sqref="J17">
    <cfRule type="top10" dxfId="4677" priority="124" rank="1"/>
  </conditionalFormatting>
  <conditionalFormatting sqref="E17:J17">
    <cfRule type="cellIs" dxfId="4676" priority="123" operator="greaterThanOrEqual">
      <formula>200</formula>
    </cfRule>
  </conditionalFormatting>
  <conditionalFormatting sqref="F18">
    <cfRule type="top10" dxfId="4675" priority="120" rank="1"/>
  </conditionalFormatting>
  <conditionalFormatting sqref="I18">
    <cfRule type="top10" dxfId="4674" priority="117" rank="1"/>
    <cfRule type="top10" dxfId="4673" priority="122" rank="1"/>
  </conditionalFormatting>
  <conditionalFormatting sqref="E18">
    <cfRule type="top10" dxfId="4672" priority="121" rank="1"/>
  </conditionalFormatting>
  <conditionalFormatting sqref="G18">
    <cfRule type="top10" dxfId="4671" priority="119" rank="1"/>
  </conditionalFormatting>
  <conditionalFormatting sqref="H18">
    <cfRule type="top10" dxfId="4670" priority="118" rank="1"/>
  </conditionalFormatting>
  <conditionalFormatting sqref="J18">
    <cfRule type="top10" dxfId="4669" priority="116" rank="1"/>
  </conditionalFormatting>
  <conditionalFormatting sqref="E18:J18">
    <cfRule type="cellIs" dxfId="4668" priority="115" operator="greaterThanOrEqual">
      <formula>200</formula>
    </cfRule>
  </conditionalFormatting>
  <conditionalFormatting sqref="F19">
    <cfRule type="top10" dxfId="4667" priority="112" rank="1"/>
  </conditionalFormatting>
  <conditionalFormatting sqref="I19">
    <cfRule type="top10" dxfId="4666" priority="109" rank="1"/>
    <cfRule type="top10" dxfId="4665" priority="114" rank="1"/>
  </conditionalFormatting>
  <conditionalFormatting sqref="E19">
    <cfRule type="top10" dxfId="4664" priority="113" rank="1"/>
  </conditionalFormatting>
  <conditionalFormatting sqref="G19">
    <cfRule type="top10" dxfId="4663" priority="111" rank="1"/>
  </conditionalFormatting>
  <conditionalFormatting sqref="H19">
    <cfRule type="top10" dxfId="4662" priority="110" rank="1"/>
  </conditionalFormatting>
  <conditionalFormatting sqref="J19">
    <cfRule type="top10" dxfId="4661" priority="108" rank="1"/>
  </conditionalFormatting>
  <conditionalFormatting sqref="E19:J19">
    <cfRule type="cellIs" dxfId="4660" priority="107" operator="greaterThanOrEqual">
      <formula>200</formula>
    </cfRule>
  </conditionalFormatting>
  <conditionalFormatting sqref="F20">
    <cfRule type="top10" dxfId="4659" priority="104" rank="1"/>
  </conditionalFormatting>
  <conditionalFormatting sqref="I20">
    <cfRule type="top10" dxfId="4658" priority="101" rank="1"/>
    <cfRule type="top10" dxfId="4657" priority="106" rank="1"/>
  </conditionalFormatting>
  <conditionalFormatting sqref="E20">
    <cfRule type="top10" dxfId="4656" priority="105" rank="1"/>
  </conditionalFormatting>
  <conditionalFormatting sqref="G20">
    <cfRule type="top10" dxfId="4655" priority="103" rank="1"/>
  </conditionalFormatting>
  <conditionalFormatting sqref="H20">
    <cfRule type="top10" dxfId="4654" priority="102" rank="1"/>
  </conditionalFormatting>
  <conditionalFormatting sqref="J20">
    <cfRule type="top10" dxfId="4653" priority="100" rank="1"/>
  </conditionalFormatting>
  <conditionalFormatting sqref="E20:J20">
    <cfRule type="cellIs" dxfId="4652" priority="99" operator="greaterThanOrEqual">
      <formula>200</formula>
    </cfRule>
  </conditionalFormatting>
  <conditionalFormatting sqref="F21">
    <cfRule type="top10" dxfId="4651" priority="96" rank="1"/>
  </conditionalFormatting>
  <conditionalFormatting sqref="I21">
    <cfRule type="top10" dxfId="4650" priority="93" rank="1"/>
    <cfRule type="top10" dxfId="4649" priority="98" rank="1"/>
  </conditionalFormatting>
  <conditionalFormatting sqref="E21">
    <cfRule type="top10" dxfId="4648" priority="97" rank="1"/>
  </conditionalFormatting>
  <conditionalFormatting sqref="G21">
    <cfRule type="top10" dxfId="4647" priority="95" rank="1"/>
  </conditionalFormatting>
  <conditionalFormatting sqref="H21">
    <cfRule type="top10" dxfId="4646" priority="94" rank="1"/>
  </conditionalFormatting>
  <conditionalFormatting sqref="J21">
    <cfRule type="top10" dxfId="4645" priority="92" rank="1"/>
  </conditionalFormatting>
  <conditionalFormatting sqref="E21:J21">
    <cfRule type="cellIs" dxfId="4644" priority="91" operator="greaterThanOrEqual">
      <formula>200</formula>
    </cfRule>
  </conditionalFormatting>
  <conditionalFormatting sqref="F22">
    <cfRule type="top10" dxfId="4643" priority="88" rank="1"/>
  </conditionalFormatting>
  <conditionalFormatting sqref="I22">
    <cfRule type="top10" dxfId="4642" priority="85" rank="1"/>
    <cfRule type="top10" dxfId="4641" priority="90" rank="1"/>
  </conditionalFormatting>
  <conditionalFormatting sqref="E22">
    <cfRule type="top10" dxfId="4640" priority="89" rank="1"/>
  </conditionalFormatting>
  <conditionalFormatting sqref="G22">
    <cfRule type="top10" dxfId="4639" priority="87" rank="1"/>
  </conditionalFormatting>
  <conditionalFormatting sqref="H22">
    <cfRule type="top10" dxfId="4638" priority="86" rank="1"/>
  </conditionalFormatting>
  <conditionalFormatting sqref="J22">
    <cfRule type="top10" dxfId="4637" priority="84" rank="1"/>
  </conditionalFormatting>
  <conditionalFormatting sqref="E22:J22">
    <cfRule type="cellIs" dxfId="4636" priority="83" operator="greaterThanOrEqual">
      <formula>200</formula>
    </cfRule>
  </conditionalFormatting>
  <conditionalFormatting sqref="I42">
    <cfRule type="top10" dxfId="4635" priority="77" rank="1"/>
  </conditionalFormatting>
  <conditionalFormatting sqref="H42">
    <cfRule type="top10" dxfId="4634" priority="78" rank="1"/>
  </conditionalFormatting>
  <conditionalFormatting sqref="G42">
    <cfRule type="top10" dxfId="4633" priority="79" rank="1"/>
  </conditionalFormatting>
  <conditionalFormatting sqref="F42">
    <cfRule type="top10" dxfId="4632" priority="80" rank="1"/>
  </conditionalFormatting>
  <conditionalFormatting sqref="E42">
    <cfRule type="top10" dxfId="4631" priority="81" rank="1"/>
  </conditionalFormatting>
  <conditionalFormatting sqref="J42">
    <cfRule type="top10" dxfId="4630" priority="82" rank="1"/>
  </conditionalFormatting>
  <conditionalFormatting sqref="E42:J42">
    <cfRule type="cellIs" dxfId="4629" priority="76" operator="equal">
      <formula>200</formula>
    </cfRule>
  </conditionalFormatting>
  <conditionalFormatting sqref="F23:F26">
    <cfRule type="top10" dxfId="4628" priority="73" rank="1"/>
  </conditionalFormatting>
  <conditionalFormatting sqref="I23:I26">
    <cfRule type="top10" dxfId="4627" priority="70" rank="1"/>
    <cfRule type="top10" dxfId="4626" priority="75" rank="1"/>
  </conditionalFormatting>
  <conditionalFormatting sqref="E23:E26">
    <cfRule type="top10" dxfId="4625" priority="74" rank="1"/>
  </conditionalFormatting>
  <conditionalFormatting sqref="G23:G26">
    <cfRule type="top10" dxfId="4624" priority="72" rank="1"/>
  </conditionalFormatting>
  <conditionalFormatting sqref="H23:H26">
    <cfRule type="top10" dxfId="4623" priority="71" rank="1"/>
  </conditionalFormatting>
  <conditionalFormatting sqref="J23:J26">
    <cfRule type="top10" dxfId="4622" priority="69" rank="1"/>
  </conditionalFormatting>
  <conditionalFormatting sqref="E23:J26">
    <cfRule type="cellIs" dxfId="4621" priority="68" operator="greaterThanOrEqual">
      <formula>200</formula>
    </cfRule>
  </conditionalFormatting>
  <conditionalFormatting sqref="F27">
    <cfRule type="top10" dxfId="4620" priority="65" rank="1"/>
  </conditionalFormatting>
  <conditionalFormatting sqref="I27">
    <cfRule type="top10" dxfId="4619" priority="62" rank="1"/>
    <cfRule type="top10" dxfId="4618" priority="67" rank="1"/>
  </conditionalFormatting>
  <conditionalFormatting sqref="E27">
    <cfRule type="top10" dxfId="4617" priority="66" rank="1"/>
  </conditionalFormatting>
  <conditionalFormatting sqref="G27">
    <cfRule type="top10" dxfId="4616" priority="64" rank="1"/>
  </conditionalFormatting>
  <conditionalFormatting sqref="H27">
    <cfRule type="top10" dxfId="4615" priority="63" rank="1"/>
  </conditionalFormatting>
  <conditionalFormatting sqref="J27">
    <cfRule type="top10" dxfId="4614" priority="61" rank="1"/>
  </conditionalFormatting>
  <conditionalFormatting sqref="E27:J27">
    <cfRule type="cellIs" dxfId="4613" priority="60" operator="greaterThanOrEqual">
      <formula>200</formula>
    </cfRule>
  </conditionalFormatting>
  <conditionalFormatting sqref="F28">
    <cfRule type="top10" dxfId="4612" priority="57" rank="1"/>
  </conditionalFormatting>
  <conditionalFormatting sqref="I28">
    <cfRule type="top10" dxfId="4611" priority="54" rank="1"/>
    <cfRule type="top10" dxfId="4610" priority="59" rank="1"/>
  </conditionalFormatting>
  <conditionalFormatting sqref="E28">
    <cfRule type="top10" dxfId="4609" priority="58" rank="1"/>
  </conditionalFormatting>
  <conditionalFormatting sqref="G28">
    <cfRule type="top10" dxfId="4608" priority="56" rank="1"/>
  </conditionalFormatting>
  <conditionalFormatting sqref="H28">
    <cfRule type="top10" dxfId="4607" priority="55" rank="1"/>
  </conditionalFormatting>
  <conditionalFormatting sqref="J28">
    <cfRule type="top10" dxfId="4606" priority="53" rank="1"/>
  </conditionalFormatting>
  <conditionalFormatting sqref="E28:J28">
    <cfRule type="cellIs" dxfId="4605" priority="52" operator="greaterThanOrEqual">
      <formula>200</formula>
    </cfRule>
  </conditionalFormatting>
  <conditionalFormatting sqref="I29">
    <cfRule type="top10" dxfId="4604" priority="48" rank="1"/>
    <cfRule type="top10" dxfId="4603" priority="51" rank="1"/>
  </conditionalFormatting>
  <conditionalFormatting sqref="E29">
    <cfRule type="top10" dxfId="4602" priority="50" rank="1"/>
  </conditionalFormatting>
  <conditionalFormatting sqref="H29">
    <cfRule type="top10" dxfId="4601" priority="49" rank="1"/>
  </conditionalFormatting>
  <conditionalFormatting sqref="J29">
    <cfRule type="top10" dxfId="4600" priority="47" rank="1"/>
  </conditionalFormatting>
  <conditionalFormatting sqref="E29:J29">
    <cfRule type="cellIs" dxfId="4599" priority="46" operator="greaterThanOrEqual">
      <formula>200</formula>
    </cfRule>
  </conditionalFormatting>
  <conditionalFormatting sqref="E30:J30">
    <cfRule type="cellIs" dxfId="4598" priority="39" operator="greaterThanOrEqual">
      <formula>200</formula>
    </cfRule>
  </conditionalFormatting>
  <conditionalFormatting sqref="E30">
    <cfRule type="top10" dxfId="4597" priority="40" rank="1"/>
  </conditionalFormatting>
  <conditionalFormatting sqref="G30">
    <cfRule type="top10" dxfId="4596" priority="41" rank="1"/>
  </conditionalFormatting>
  <conditionalFormatting sqref="H30">
    <cfRule type="top10" dxfId="4595" priority="42" rank="1"/>
  </conditionalFormatting>
  <conditionalFormatting sqref="J30">
    <cfRule type="top10" dxfId="4594" priority="43" rank="1"/>
  </conditionalFormatting>
  <conditionalFormatting sqref="F30">
    <cfRule type="top10" dxfId="4593" priority="44" rank="1"/>
  </conditionalFormatting>
  <conditionalFormatting sqref="I30">
    <cfRule type="top10" dxfId="4592" priority="45" rank="1"/>
  </conditionalFormatting>
  <conditionalFormatting sqref="F31">
    <cfRule type="top10" dxfId="4591" priority="36" rank="1"/>
  </conditionalFormatting>
  <conditionalFormatting sqref="I31">
    <cfRule type="top10" dxfId="4590" priority="33" rank="1"/>
    <cfRule type="top10" dxfId="4589" priority="38" rank="1"/>
  </conditionalFormatting>
  <conditionalFormatting sqref="E31">
    <cfRule type="top10" dxfId="4588" priority="37" rank="1"/>
  </conditionalFormatting>
  <conditionalFormatting sqref="G31">
    <cfRule type="top10" dxfId="4587" priority="35" rank="1"/>
  </conditionalFormatting>
  <conditionalFormatting sqref="H31">
    <cfRule type="top10" dxfId="4586" priority="34" rank="1"/>
  </conditionalFormatting>
  <conditionalFormatting sqref="J31">
    <cfRule type="top10" dxfId="4585" priority="32" rank="1"/>
  </conditionalFormatting>
  <conditionalFormatting sqref="E31:J31">
    <cfRule type="cellIs" dxfId="4584" priority="31" operator="greaterThanOrEqual">
      <formula>200</formula>
    </cfRule>
  </conditionalFormatting>
  <conditionalFormatting sqref="F32">
    <cfRule type="top10" dxfId="4583" priority="28" rank="1"/>
  </conditionalFormatting>
  <conditionalFormatting sqref="I32">
    <cfRule type="top10" dxfId="4582" priority="25" rank="1"/>
    <cfRule type="top10" dxfId="4581" priority="30" rank="1"/>
  </conditionalFormatting>
  <conditionalFormatting sqref="E32">
    <cfRule type="top10" dxfId="4580" priority="29" rank="1"/>
  </conditionalFormatting>
  <conditionalFormatting sqref="G32">
    <cfRule type="top10" dxfId="4579" priority="27" rank="1"/>
  </conditionalFormatting>
  <conditionalFormatting sqref="H32">
    <cfRule type="top10" dxfId="4578" priority="26" rank="1"/>
  </conditionalFormatting>
  <conditionalFormatting sqref="J32">
    <cfRule type="top10" dxfId="4577" priority="24" rank="1"/>
  </conditionalFormatting>
  <conditionalFormatting sqref="E32:J32">
    <cfRule type="cellIs" dxfId="4576" priority="23" operator="greaterThanOrEqual">
      <formula>200</formula>
    </cfRule>
  </conditionalFormatting>
  <conditionalFormatting sqref="I43">
    <cfRule type="top10" dxfId="4575" priority="18" rank="1"/>
  </conditionalFormatting>
  <conditionalFormatting sqref="H43">
    <cfRule type="top10" dxfId="4574" priority="19" rank="1"/>
  </conditionalFormatting>
  <conditionalFormatting sqref="G43">
    <cfRule type="top10" dxfId="4573" priority="20" rank="1"/>
  </conditionalFormatting>
  <conditionalFormatting sqref="E43">
    <cfRule type="top10" dxfId="4572" priority="21" rank="1"/>
  </conditionalFormatting>
  <conditionalFormatting sqref="J43">
    <cfRule type="top10" dxfId="4571" priority="22" rank="1"/>
  </conditionalFormatting>
  <conditionalFormatting sqref="E43:J43">
    <cfRule type="cellIs" dxfId="4570" priority="17" operator="greaterThanOrEqual">
      <formula>200</formula>
    </cfRule>
  </conditionalFormatting>
  <conditionalFormatting sqref="F43">
    <cfRule type="top10" dxfId="4569" priority="16" rank="1"/>
  </conditionalFormatting>
  <conditionalFormatting sqref="E33">
    <cfRule type="top10" dxfId="4568" priority="15" rank="1"/>
  </conditionalFormatting>
  <conditionalFormatting sqref="G33">
    <cfRule type="top10" dxfId="4567" priority="14" rank="1"/>
  </conditionalFormatting>
  <conditionalFormatting sqref="H33">
    <cfRule type="top10" dxfId="4566" priority="13" rank="1"/>
  </conditionalFormatting>
  <conditionalFormatting sqref="J33">
    <cfRule type="top10" dxfId="4565" priority="11" rank="1"/>
  </conditionalFormatting>
  <conditionalFormatting sqref="E33:J33">
    <cfRule type="cellIs" dxfId="4564" priority="10" operator="greaterThanOrEqual">
      <formula>200</formula>
    </cfRule>
  </conditionalFormatting>
  <conditionalFormatting sqref="F33">
    <cfRule type="top10" dxfId="4563" priority="9" rank="1"/>
  </conditionalFormatting>
  <conditionalFormatting sqref="I33">
    <cfRule type="top10" dxfId="4562" priority="12" rank="1"/>
  </conditionalFormatting>
  <conditionalFormatting sqref="F34">
    <cfRule type="top10" dxfId="4561" priority="6" rank="1"/>
  </conditionalFormatting>
  <conditionalFormatting sqref="I34">
    <cfRule type="top10" dxfId="4560" priority="3" rank="1"/>
    <cfRule type="top10" dxfId="4559" priority="8" rank="1"/>
  </conditionalFormatting>
  <conditionalFormatting sqref="E34">
    <cfRule type="top10" dxfId="4558" priority="7" rank="1"/>
  </conditionalFormatting>
  <conditionalFormatting sqref="G34">
    <cfRule type="top10" dxfId="4557" priority="5" rank="1"/>
  </conditionalFormatting>
  <conditionalFormatting sqref="H34">
    <cfRule type="top10" dxfId="4556" priority="4" rank="1"/>
  </conditionalFormatting>
  <conditionalFormatting sqref="J34">
    <cfRule type="top10" dxfId="4555" priority="2" rank="1"/>
  </conditionalFormatting>
  <conditionalFormatting sqref="E34:J34">
    <cfRule type="cellIs" dxfId="4554" priority="1" operator="greaterThanOrEqual">
      <formula>200</formula>
    </cfRule>
  </conditionalFormatting>
  <hyperlinks>
    <hyperlink ref="Q1" location="'Kentucky 2022'!A1" display="Back to Ranking" xr:uid="{FAAEBC9B-D1A6-488B-A203-43111814DC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0148-518E-4E64-84F3-C86A426EA898}">
          <x14:formula1>
            <xm:f>'C:\Users\abra2\Desktop\ABRA Files and More\AUTO BENCH REST ASSOCIATION FILE\ABRA 2019\Georgia\[Georgia Results 01 19 20.xlsm]DATA SHEET'!#REF!</xm:f>
          </x14:formula1>
          <xm:sqref>B1 B41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43D6-0CF7-4E82-BC6F-BFD3E3C43BAD}">
  <sheetPr codeName="Sheet21"/>
  <dimension ref="A1:Q24"/>
  <sheetViews>
    <sheetView topLeftCell="A9" workbookViewId="0">
      <selection activeCell="A22" sqref="A22:O2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62</v>
      </c>
      <c r="C2" s="12">
        <v>44661</v>
      </c>
      <c r="D2" s="13" t="s">
        <v>56</v>
      </c>
      <c r="E2" s="14">
        <v>190</v>
      </c>
      <c r="F2" s="14">
        <v>182</v>
      </c>
      <c r="G2" s="14">
        <v>186</v>
      </c>
      <c r="H2" s="14">
        <v>189</v>
      </c>
      <c r="I2" s="14"/>
      <c r="J2" s="14"/>
      <c r="K2" s="15">
        <v>4</v>
      </c>
      <c r="L2" s="15">
        <v>747</v>
      </c>
      <c r="M2" s="16">
        <v>186.75</v>
      </c>
      <c r="N2" s="17">
        <v>2</v>
      </c>
      <c r="O2" s="18">
        <v>188.75</v>
      </c>
    </row>
    <row r="3" spans="1:17" x14ac:dyDescent="0.3">
      <c r="A3" s="10" t="s">
        <v>27</v>
      </c>
      <c r="B3" s="11" t="s">
        <v>62</v>
      </c>
      <c r="C3" s="12">
        <v>44667</v>
      </c>
      <c r="D3" s="13" t="s">
        <v>73</v>
      </c>
      <c r="E3" s="14">
        <v>195</v>
      </c>
      <c r="F3" s="14">
        <v>190</v>
      </c>
      <c r="G3" s="14">
        <v>195</v>
      </c>
      <c r="H3" s="14">
        <v>192</v>
      </c>
      <c r="I3" s="14"/>
      <c r="J3" s="14"/>
      <c r="K3" s="15">
        <v>4</v>
      </c>
      <c r="L3" s="15">
        <v>772</v>
      </c>
      <c r="M3" s="16">
        <v>193</v>
      </c>
      <c r="N3" s="17">
        <v>2</v>
      </c>
      <c r="O3" s="18">
        <v>195</v>
      </c>
    </row>
    <row r="4" spans="1:17" x14ac:dyDescent="0.3">
      <c r="A4" s="10" t="s">
        <v>27</v>
      </c>
      <c r="B4" s="11" t="s">
        <v>62</v>
      </c>
      <c r="C4" s="12">
        <v>44678</v>
      </c>
      <c r="D4" s="13" t="s">
        <v>56</v>
      </c>
      <c r="E4" s="14">
        <v>190</v>
      </c>
      <c r="F4" s="14">
        <v>183</v>
      </c>
      <c r="G4" s="14">
        <v>190</v>
      </c>
      <c r="H4" s="14">
        <v>196</v>
      </c>
      <c r="I4" s="14"/>
      <c r="J4" s="14"/>
      <c r="K4" s="15">
        <v>4</v>
      </c>
      <c r="L4" s="15">
        <v>759</v>
      </c>
      <c r="M4" s="16">
        <v>189.75</v>
      </c>
      <c r="N4" s="17">
        <v>2</v>
      </c>
      <c r="O4" s="18">
        <v>191.75</v>
      </c>
    </row>
    <row r="5" spans="1:17" x14ac:dyDescent="0.3">
      <c r="A5" s="30" t="s">
        <v>27</v>
      </c>
      <c r="B5" s="29" t="s">
        <v>62</v>
      </c>
      <c r="C5" s="31">
        <v>44689</v>
      </c>
      <c r="D5" s="32" t="s">
        <v>56</v>
      </c>
      <c r="E5" s="33">
        <v>192</v>
      </c>
      <c r="F5" s="33">
        <v>191</v>
      </c>
      <c r="G5" s="33">
        <v>191</v>
      </c>
      <c r="H5" s="33">
        <v>192</v>
      </c>
      <c r="I5" s="33"/>
      <c r="J5" s="33"/>
      <c r="K5" s="34">
        <v>4</v>
      </c>
      <c r="L5" s="34">
        <v>766</v>
      </c>
      <c r="M5" s="35">
        <v>191.5</v>
      </c>
      <c r="N5" s="36">
        <v>2</v>
      </c>
      <c r="O5" s="37">
        <v>193.5</v>
      </c>
    </row>
    <row r="6" spans="1:17" x14ac:dyDescent="0.3">
      <c r="A6" s="10" t="s">
        <v>27</v>
      </c>
      <c r="B6" s="11" t="s">
        <v>62</v>
      </c>
      <c r="C6" s="12">
        <v>44706</v>
      </c>
      <c r="D6" s="13" t="s">
        <v>56</v>
      </c>
      <c r="E6" s="14">
        <v>190</v>
      </c>
      <c r="F6" s="14">
        <v>185</v>
      </c>
      <c r="G6" s="14">
        <v>191</v>
      </c>
      <c r="H6" s="14">
        <v>193</v>
      </c>
      <c r="I6" s="14"/>
      <c r="J6" s="14"/>
      <c r="K6" s="15">
        <v>4</v>
      </c>
      <c r="L6" s="15">
        <v>759</v>
      </c>
      <c r="M6" s="16">
        <v>189.75</v>
      </c>
      <c r="N6" s="17">
        <v>2</v>
      </c>
      <c r="O6" s="18">
        <v>191.75</v>
      </c>
    </row>
    <row r="7" spans="1:17" x14ac:dyDescent="0.3">
      <c r="A7" s="10" t="s">
        <v>27</v>
      </c>
      <c r="B7" s="11" t="s">
        <v>62</v>
      </c>
      <c r="C7" s="12">
        <v>44717</v>
      </c>
      <c r="D7" s="13" t="s">
        <v>56</v>
      </c>
      <c r="E7" s="14">
        <v>190</v>
      </c>
      <c r="F7" s="14">
        <v>189</v>
      </c>
      <c r="G7" s="14">
        <v>188</v>
      </c>
      <c r="H7" s="14">
        <v>182</v>
      </c>
      <c r="I7" s="14">
        <v>193</v>
      </c>
      <c r="J7" s="14">
        <v>188</v>
      </c>
      <c r="K7" s="15">
        <v>6</v>
      </c>
      <c r="L7" s="15">
        <v>1130</v>
      </c>
      <c r="M7" s="16">
        <v>188.33333333333334</v>
      </c>
      <c r="N7" s="17">
        <v>4</v>
      </c>
      <c r="O7" s="18">
        <v>192.33333333333334</v>
      </c>
    </row>
    <row r="8" spans="1:17" x14ac:dyDescent="0.3">
      <c r="A8" s="10" t="s">
        <v>27</v>
      </c>
      <c r="B8" s="11" t="s">
        <v>62</v>
      </c>
      <c r="C8" s="12">
        <v>44731</v>
      </c>
      <c r="D8" s="13" t="s">
        <v>73</v>
      </c>
      <c r="E8" s="14">
        <v>194</v>
      </c>
      <c r="F8" s="14">
        <v>193</v>
      </c>
      <c r="G8" s="14">
        <v>196</v>
      </c>
      <c r="H8" s="14">
        <v>193</v>
      </c>
      <c r="I8" s="14"/>
      <c r="J8" s="14"/>
      <c r="K8" s="15">
        <v>4</v>
      </c>
      <c r="L8" s="15">
        <v>776</v>
      </c>
      <c r="M8" s="16">
        <v>194</v>
      </c>
      <c r="N8" s="17">
        <v>2</v>
      </c>
      <c r="O8" s="18">
        <v>196</v>
      </c>
    </row>
    <row r="9" spans="1:17" x14ac:dyDescent="0.3">
      <c r="A9" s="10" t="s">
        <v>27</v>
      </c>
      <c r="B9" s="11" t="s">
        <v>62</v>
      </c>
      <c r="C9" s="12">
        <v>44734</v>
      </c>
      <c r="D9" s="13" t="s">
        <v>56</v>
      </c>
      <c r="E9" s="14">
        <v>189</v>
      </c>
      <c r="F9" s="14">
        <v>193</v>
      </c>
      <c r="G9" s="14">
        <v>191</v>
      </c>
      <c r="H9" s="14">
        <v>195</v>
      </c>
      <c r="I9" s="14"/>
      <c r="J9" s="14"/>
      <c r="K9" s="15">
        <v>4</v>
      </c>
      <c r="L9" s="15">
        <v>768</v>
      </c>
      <c r="M9" s="16">
        <v>192</v>
      </c>
      <c r="N9" s="17">
        <v>2</v>
      </c>
      <c r="O9" s="18">
        <v>194</v>
      </c>
    </row>
    <row r="10" spans="1:17" x14ac:dyDescent="0.3">
      <c r="A10" s="10" t="s">
        <v>27</v>
      </c>
      <c r="B10" s="11" t="s">
        <v>62</v>
      </c>
      <c r="C10" s="12">
        <v>44752</v>
      </c>
      <c r="D10" s="13" t="s">
        <v>56</v>
      </c>
      <c r="E10" s="14">
        <v>191</v>
      </c>
      <c r="F10" s="14">
        <v>193</v>
      </c>
      <c r="G10" s="14">
        <v>193</v>
      </c>
      <c r="H10" s="14">
        <v>190</v>
      </c>
      <c r="I10" s="14"/>
      <c r="J10" s="14"/>
      <c r="K10" s="15">
        <v>4</v>
      </c>
      <c r="L10" s="15">
        <v>767</v>
      </c>
      <c r="M10" s="16">
        <v>191.75</v>
      </c>
      <c r="N10" s="17">
        <v>2</v>
      </c>
      <c r="O10" s="18">
        <v>193.75</v>
      </c>
    </row>
    <row r="11" spans="1:17" x14ac:dyDescent="0.3">
      <c r="A11" s="10" t="s">
        <v>27</v>
      </c>
      <c r="B11" s="11" t="s">
        <v>62</v>
      </c>
      <c r="C11" s="12">
        <v>44759</v>
      </c>
      <c r="D11" s="13" t="s">
        <v>119</v>
      </c>
      <c r="E11" s="14">
        <v>198.001</v>
      </c>
      <c r="F11" s="14">
        <v>194</v>
      </c>
      <c r="G11" s="14">
        <v>195</v>
      </c>
      <c r="H11" s="14">
        <v>193</v>
      </c>
      <c r="I11" s="14"/>
      <c r="J11" s="14"/>
      <c r="K11" s="15">
        <f>COUNT(E11:J11)</f>
        <v>4</v>
      </c>
      <c r="L11" s="15">
        <f>SUM(E11:J11)</f>
        <v>780.00099999999998</v>
      </c>
      <c r="M11" s="16">
        <f>IFERROR(L11/K11,0)</f>
        <v>195.00024999999999</v>
      </c>
      <c r="N11" s="17">
        <v>2</v>
      </c>
      <c r="O11" s="18">
        <f>SUM(M11+N11)</f>
        <v>197.00024999999999</v>
      </c>
    </row>
    <row r="12" spans="1:17" x14ac:dyDescent="0.3">
      <c r="A12" s="10" t="s">
        <v>27</v>
      </c>
      <c r="B12" s="11" t="s">
        <v>62</v>
      </c>
      <c r="C12" s="12">
        <v>44769</v>
      </c>
      <c r="D12" s="13" t="s">
        <v>56</v>
      </c>
      <c r="E12" s="14">
        <v>194</v>
      </c>
      <c r="F12" s="14">
        <v>196</v>
      </c>
      <c r="G12" s="14">
        <v>192</v>
      </c>
      <c r="H12" s="14">
        <v>194</v>
      </c>
      <c r="I12" s="14"/>
      <c r="J12" s="14"/>
      <c r="K12" s="15">
        <v>4</v>
      </c>
      <c r="L12" s="15">
        <v>776</v>
      </c>
      <c r="M12" s="16">
        <v>194</v>
      </c>
      <c r="N12" s="17">
        <v>2</v>
      </c>
      <c r="O12" s="18">
        <v>196</v>
      </c>
    </row>
    <row r="13" spans="1:17" x14ac:dyDescent="0.3">
      <c r="A13" s="10" t="s">
        <v>27</v>
      </c>
      <c r="B13" s="11" t="s">
        <v>62</v>
      </c>
      <c r="C13" s="12">
        <v>44780</v>
      </c>
      <c r="D13" s="13" t="s">
        <v>56</v>
      </c>
      <c r="E13" s="14">
        <v>196</v>
      </c>
      <c r="F13" s="14">
        <v>195</v>
      </c>
      <c r="G13" s="14">
        <v>194</v>
      </c>
      <c r="H13" s="14">
        <v>193</v>
      </c>
      <c r="I13" s="14"/>
      <c r="J13" s="14"/>
      <c r="K13" s="15">
        <v>4</v>
      </c>
      <c r="L13" s="15">
        <v>778</v>
      </c>
      <c r="M13" s="16">
        <v>194.5</v>
      </c>
      <c r="N13" s="17">
        <v>2</v>
      </c>
      <c r="O13" s="18">
        <v>196.5</v>
      </c>
    </row>
    <row r="14" spans="1:17" x14ac:dyDescent="0.3">
      <c r="A14" s="10" t="s">
        <v>27</v>
      </c>
      <c r="B14" s="60" t="s">
        <v>62</v>
      </c>
      <c r="C14" s="12">
        <v>44793</v>
      </c>
      <c r="D14" s="13" t="s">
        <v>40</v>
      </c>
      <c r="E14" s="14">
        <v>196</v>
      </c>
      <c r="F14" s="14">
        <v>196</v>
      </c>
      <c r="G14" s="14">
        <v>199</v>
      </c>
      <c r="H14" s="14">
        <v>196</v>
      </c>
      <c r="I14" s="14">
        <v>195.001</v>
      </c>
      <c r="J14" s="14">
        <v>191</v>
      </c>
      <c r="K14" s="15">
        <v>6</v>
      </c>
      <c r="L14" s="15">
        <v>1173.001</v>
      </c>
      <c r="M14" s="16">
        <v>195.50016666666667</v>
      </c>
      <c r="N14" s="17">
        <v>4</v>
      </c>
      <c r="O14" s="18">
        <v>199.50016666666667</v>
      </c>
    </row>
    <row r="15" spans="1:17" x14ac:dyDescent="0.3">
      <c r="A15" s="10" t="s">
        <v>27</v>
      </c>
      <c r="B15" s="11" t="s">
        <v>62</v>
      </c>
      <c r="C15" s="12">
        <v>44797</v>
      </c>
      <c r="D15" s="13" t="s">
        <v>56</v>
      </c>
      <c r="E15" s="14">
        <v>195</v>
      </c>
      <c r="F15" s="14">
        <v>197</v>
      </c>
      <c r="G15" s="14">
        <v>196</v>
      </c>
      <c r="H15" s="14">
        <v>198</v>
      </c>
      <c r="I15" s="14"/>
      <c r="J15" s="14"/>
      <c r="K15" s="15">
        <v>4</v>
      </c>
      <c r="L15" s="15">
        <v>786</v>
      </c>
      <c r="M15" s="16">
        <v>196.5</v>
      </c>
      <c r="N15" s="17">
        <v>2</v>
      </c>
      <c r="O15" s="18">
        <v>198.5</v>
      </c>
    </row>
    <row r="16" spans="1:17" x14ac:dyDescent="0.3">
      <c r="A16" s="10" t="s">
        <v>27</v>
      </c>
      <c r="B16" s="11" t="s">
        <v>62</v>
      </c>
      <c r="C16" s="12">
        <v>44822</v>
      </c>
      <c r="D16" s="13" t="s">
        <v>73</v>
      </c>
      <c r="E16" s="14">
        <v>191</v>
      </c>
      <c r="F16" s="14">
        <v>190</v>
      </c>
      <c r="G16" s="14">
        <v>195</v>
      </c>
      <c r="H16" s="14">
        <v>187</v>
      </c>
      <c r="I16" s="14"/>
      <c r="J16" s="14"/>
      <c r="K16" s="15">
        <v>4</v>
      </c>
      <c r="L16" s="15">
        <v>763</v>
      </c>
      <c r="M16" s="16">
        <v>190.75</v>
      </c>
      <c r="N16" s="17">
        <v>2</v>
      </c>
      <c r="O16" s="18">
        <v>192.75</v>
      </c>
    </row>
    <row r="17" spans="1:15" x14ac:dyDescent="0.3">
      <c r="A17" s="10" t="s">
        <v>27</v>
      </c>
      <c r="B17" s="11" t="s">
        <v>62</v>
      </c>
      <c r="C17" s="12">
        <v>44815</v>
      </c>
      <c r="D17" s="13" t="s">
        <v>56</v>
      </c>
      <c r="E17" s="14">
        <v>194</v>
      </c>
      <c r="F17" s="14">
        <v>194</v>
      </c>
      <c r="G17" s="14">
        <v>193</v>
      </c>
      <c r="H17" s="14">
        <v>192</v>
      </c>
      <c r="I17" s="14">
        <v>189</v>
      </c>
      <c r="J17" s="14">
        <v>183</v>
      </c>
      <c r="K17" s="15">
        <v>6</v>
      </c>
      <c r="L17" s="15">
        <v>1145</v>
      </c>
      <c r="M17" s="16">
        <v>190.83333333333334</v>
      </c>
      <c r="N17" s="17">
        <v>4</v>
      </c>
      <c r="O17" s="18">
        <v>194.83333333333334</v>
      </c>
    </row>
    <row r="18" spans="1:15" x14ac:dyDescent="0.3">
      <c r="A18" s="10" t="s">
        <v>27</v>
      </c>
      <c r="B18" s="11" t="s">
        <v>62</v>
      </c>
      <c r="C18" s="12">
        <v>44832</v>
      </c>
      <c r="D18" s="13" t="s">
        <v>56</v>
      </c>
      <c r="E18" s="14">
        <v>182</v>
      </c>
      <c r="F18" s="14">
        <v>192</v>
      </c>
      <c r="G18" s="14">
        <v>186</v>
      </c>
      <c r="H18" s="14">
        <v>184</v>
      </c>
      <c r="I18" s="14"/>
      <c r="J18" s="14"/>
      <c r="K18" s="15">
        <v>4</v>
      </c>
      <c r="L18" s="15">
        <v>744</v>
      </c>
      <c r="M18" s="16">
        <v>186</v>
      </c>
      <c r="N18" s="17">
        <v>2</v>
      </c>
      <c r="O18" s="18">
        <v>188</v>
      </c>
    </row>
    <row r="19" spans="1:15" x14ac:dyDescent="0.3">
      <c r="A19" s="10" t="s">
        <v>27</v>
      </c>
      <c r="B19" s="11" t="s">
        <v>62</v>
      </c>
      <c r="C19" s="12">
        <v>8318</v>
      </c>
      <c r="D19" s="13" t="s">
        <v>56</v>
      </c>
      <c r="E19" s="14">
        <v>196</v>
      </c>
      <c r="F19" s="14">
        <v>193</v>
      </c>
      <c r="G19" s="14">
        <v>194</v>
      </c>
      <c r="H19" s="14">
        <v>191</v>
      </c>
      <c r="I19" s="14"/>
      <c r="J19" s="14"/>
      <c r="K19" s="15">
        <v>4</v>
      </c>
      <c r="L19" s="15">
        <v>774</v>
      </c>
      <c r="M19" s="16">
        <v>193.5</v>
      </c>
      <c r="N19" s="17">
        <v>2</v>
      </c>
      <c r="O19" s="18">
        <v>195.5</v>
      </c>
    </row>
    <row r="20" spans="1:15" x14ac:dyDescent="0.3">
      <c r="A20" s="10" t="s">
        <v>27</v>
      </c>
      <c r="B20" s="11" t="s">
        <v>62</v>
      </c>
      <c r="C20" s="12">
        <v>44850</v>
      </c>
      <c r="D20" s="13" t="s">
        <v>119</v>
      </c>
      <c r="E20" s="14">
        <v>197</v>
      </c>
      <c r="F20" s="14">
        <v>194</v>
      </c>
      <c r="G20" s="14">
        <v>194</v>
      </c>
      <c r="H20" s="14">
        <v>195</v>
      </c>
      <c r="I20" s="14">
        <v>193</v>
      </c>
      <c r="J20" s="14">
        <v>196</v>
      </c>
      <c r="K20" s="15">
        <v>6</v>
      </c>
      <c r="L20" s="15">
        <v>1169</v>
      </c>
      <c r="M20" s="16">
        <v>194.83333333333334</v>
      </c>
      <c r="N20" s="17">
        <v>4</v>
      </c>
      <c r="O20" s="18">
        <v>198.83333333333334</v>
      </c>
    </row>
    <row r="21" spans="1:15" x14ac:dyDescent="0.3">
      <c r="A21" s="10" t="s">
        <v>27</v>
      </c>
      <c r="B21" s="11" t="s">
        <v>62</v>
      </c>
      <c r="C21" s="12">
        <v>44860</v>
      </c>
      <c r="D21" s="13" t="s">
        <v>56</v>
      </c>
      <c r="E21" s="14">
        <v>197</v>
      </c>
      <c r="F21" s="14">
        <v>196</v>
      </c>
      <c r="G21" s="14">
        <v>191</v>
      </c>
      <c r="H21" s="14">
        <v>198</v>
      </c>
      <c r="I21" s="14"/>
      <c r="J21" s="14"/>
      <c r="K21" s="15">
        <v>4</v>
      </c>
      <c r="L21" s="15">
        <v>782</v>
      </c>
      <c r="M21" s="16">
        <v>195.5</v>
      </c>
      <c r="N21" s="17">
        <v>2</v>
      </c>
      <c r="O21" s="18">
        <v>197.5</v>
      </c>
    </row>
    <row r="22" spans="1:15" x14ac:dyDescent="0.3">
      <c r="A22" s="10" t="s">
        <v>27</v>
      </c>
      <c r="B22" s="11" t="s">
        <v>62</v>
      </c>
      <c r="C22" s="12">
        <v>44871</v>
      </c>
      <c r="D22" s="13" t="s">
        <v>56</v>
      </c>
      <c r="E22" s="14">
        <v>193</v>
      </c>
      <c r="F22" s="14">
        <v>195</v>
      </c>
      <c r="G22" s="14">
        <v>195</v>
      </c>
      <c r="H22" s="14">
        <v>196</v>
      </c>
      <c r="I22" s="14"/>
      <c r="J22" s="14"/>
      <c r="K22" s="15">
        <v>4</v>
      </c>
      <c r="L22" s="15">
        <v>779</v>
      </c>
      <c r="M22" s="16">
        <v>194.75</v>
      </c>
      <c r="N22" s="17">
        <v>2</v>
      </c>
      <c r="O22" s="18">
        <v>196.75</v>
      </c>
    </row>
    <row r="24" spans="1:15" x14ac:dyDescent="0.3">
      <c r="K24" s="8">
        <f>SUM(K2:K23)</f>
        <v>92</v>
      </c>
      <c r="L24" s="8">
        <f>SUM(L2:L23)</f>
        <v>17693.002</v>
      </c>
      <c r="M24" s="7">
        <f>SUM(L24/K24)</f>
        <v>192.31523913043478</v>
      </c>
      <c r="N24" s="8">
        <f>SUM(N2:N23)</f>
        <v>50</v>
      </c>
      <c r="O24" s="9">
        <f>SUM(M24+N24)</f>
        <v>242.31523913043478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29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50"/>
    <protectedRange algorithmName="SHA-512" hashValue="ON39YdpmFHfN9f47KpiRvqrKx0V9+erV1CNkpWzYhW/Qyc6aT8rEyCrvauWSYGZK2ia3o7vd3akF07acHAFpOA==" saltValue="yVW9XmDwTqEnmpSGai0KYg==" spinCount="100000" sqref="D7" name="Range1_1_48"/>
    <protectedRange algorithmName="SHA-512" hashValue="ON39YdpmFHfN9f47KpiRvqrKx0V9+erV1CNkpWzYhW/Qyc6aT8rEyCrvauWSYGZK2ia3o7vd3akF07acHAFpOA==" saltValue="yVW9XmDwTqEnmpSGai0KYg==" spinCount="100000" sqref="E7:H7" name="Range1_3_21"/>
    <protectedRange algorithmName="SHA-512" hashValue="ON39YdpmFHfN9f47KpiRvqrKx0V9+erV1CNkpWzYhW/Qyc6aT8rEyCrvauWSYGZK2ia3o7vd3akF07acHAFpOA==" saltValue="yVW9XmDwTqEnmpSGai0KYg==" spinCount="100000" sqref="I8:J8 B8:C8" name="Range1_34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I9:J9 B9:C9" name="Range1_24_3"/>
    <protectedRange algorithmName="SHA-512" hashValue="ON39YdpmFHfN9f47KpiRvqrKx0V9+erV1CNkpWzYhW/Qyc6aT8rEyCrvauWSYGZK2ia3o7vd3akF07acHAFpOA==" saltValue="yVW9XmDwTqEnmpSGai0KYg==" spinCount="100000" sqref="D9" name="Range1_1_20_3"/>
    <protectedRange algorithmName="SHA-512" hashValue="ON39YdpmFHfN9f47KpiRvqrKx0V9+erV1CNkpWzYhW/Qyc6aT8rEyCrvauWSYGZK2ia3o7vd3akF07acHAFpOA==" saltValue="yVW9XmDwTqEnmpSGai0KYg==" spinCount="100000" sqref="E9:H9" name="Range1_3_6_3"/>
    <protectedRange algorithmName="SHA-512" hashValue="ON39YdpmFHfN9f47KpiRvqrKx0V9+erV1CNkpWzYhW/Qyc6aT8rEyCrvauWSYGZK2ia3o7vd3akF07acHAFpOA==" saltValue="yVW9XmDwTqEnmpSGai0KYg==" spinCount="100000" sqref="I10:J11 B10:C11" name="Range1_8_2_1"/>
    <protectedRange algorithmName="SHA-512" hashValue="ON39YdpmFHfN9f47KpiRvqrKx0V9+erV1CNkpWzYhW/Qyc6aT8rEyCrvauWSYGZK2ia3o7vd3akF07acHAFpOA==" saltValue="yVW9XmDwTqEnmpSGai0KYg==" spinCount="100000" sqref="D10:D11" name="Range1_1_4_1_1"/>
    <protectedRange algorithmName="SHA-512" hashValue="ON39YdpmFHfN9f47KpiRvqrKx0V9+erV1CNkpWzYhW/Qyc6aT8rEyCrvauWSYGZK2ia3o7vd3akF07acHAFpOA==" saltValue="yVW9XmDwTqEnmpSGai0KYg==" spinCount="100000" sqref="E10:H11" name="Range1_3_1_2"/>
    <protectedRange algorithmName="SHA-512" hashValue="ON39YdpmFHfN9f47KpiRvqrKx0V9+erV1CNkpWzYhW/Qyc6aT8rEyCrvauWSYGZK2ia3o7vd3akF07acHAFpOA==" saltValue="yVW9XmDwTqEnmpSGai0KYg==" spinCount="100000" sqref="I12:J12 B12:C12" name="Range1_6"/>
    <protectedRange algorithmName="SHA-512" hashValue="ON39YdpmFHfN9f47KpiRvqrKx0V9+erV1CNkpWzYhW/Qyc6aT8rEyCrvauWSYGZK2ia3o7vd3akF07acHAFpOA==" saltValue="yVW9XmDwTqEnmpSGai0KYg==" spinCount="100000" sqref="D12" name="Range1_1_6"/>
    <protectedRange algorithmName="SHA-512" hashValue="ON39YdpmFHfN9f47KpiRvqrKx0V9+erV1CNkpWzYhW/Qyc6aT8rEyCrvauWSYGZK2ia3o7vd3akF07acHAFpOA==" saltValue="yVW9XmDwTqEnmpSGai0KYg==" spinCount="100000" sqref="E12:H12" name="Range1_3_3_1"/>
    <protectedRange algorithmName="SHA-512" hashValue="ON39YdpmFHfN9f47KpiRvqrKx0V9+erV1CNkpWzYhW/Qyc6aT8rEyCrvauWSYGZK2ia3o7vd3akF07acHAFpOA==" saltValue="yVW9XmDwTqEnmpSGai0KYg==" spinCount="100000" sqref="I13:J13 B13:C13" name="Range1_10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_3"/>
    <protectedRange algorithmName="SHA-512" hashValue="ON39YdpmFHfN9f47KpiRvqrKx0V9+erV1CNkpWzYhW/Qyc6aT8rEyCrvauWSYGZK2ia3o7vd3akF07acHAFpOA==" saltValue="yVW9XmDwTqEnmpSGai0KYg==" spinCount="100000" sqref="I14:J14 B14:C14" name="Range1_6_1"/>
    <protectedRange algorithmName="SHA-512" hashValue="ON39YdpmFHfN9f47KpiRvqrKx0V9+erV1CNkpWzYhW/Qyc6aT8rEyCrvauWSYGZK2ia3o7vd3akF07acHAFpOA==" saltValue="yVW9XmDwTqEnmpSGai0KYg==" spinCount="100000" sqref="D14" name="Range1_1_4_3"/>
    <protectedRange algorithmName="SHA-512" hashValue="ON39YdpmFHfN9f47KpiRvqrKx0V9+erV1CNkpWzYhW/Qyc6aT8rEyCrvauWSYGZK2ia3o7vd3akF07acHAFpOA==" saltValue="yVW9XmDwTqEnmpSGai0KYg==" spinCount="100000" sqref="E14:H14" name="Range1_3_1_4"/>
    <protectedRange algorithmName="SHA-512" hashValue="ON39YdpmFHfN9f47KpiRvqrKx0V9+erV1CNkpWzYhW/Qyc6aT8rEyCrvauWSYGZK2ia3o7vd3akF07acHAFpOA==" saltValue="yVW9XmDwTqEnmpSGai0KYg==" spinCount="100000" sqref="B15:C15 I15:J15" name="Range1_29_1"/>
    <protectedRange algorithmName="SHA-512" hashValue="ON39YdpmFHfN9f47KpiRvqrKx0V9+erV1CNkpWzYhW/Qyc6aT8rEyCrvauWSYGZK2ia3o7vd3akF07acHAFpOA==" saltValue="yVW9XmDwTqEnmpSGai0KYg==" spinCount="100000" sqref="D15" name="Range1_1_11_2"/>
    <protectedRange algorithmName="SHA-512" hashValue="ON39YdpmFHfN9f47KpiRvqrKx0V9+erV1CNkpWzYhW/Qyc6aT8rEyCrvauWSYGZK2ia3o7vd3akF07acHAFpOA==" saltValue="yVW9XmDwTqEnmpSGai0KYg==" spinCount="100000" sqref="E15:H15" name="Range1_3_4_1"/>
    <protectedRange algorithmName="SHA-512" hashValue="ON39YdpmFHfN9f47KpiRvqrKx0V9+erV1CNkpWzYhW/Qyc6aT8rEyCrvauWSYGZK2ia3o7vd3akF07acHAFpOA==" saltValue="yVW9XmDwTqEnmpSGai0KYg==" spinCount="100000" sqref="I16:J17 B16:C17" name="Range1_7_2"/>
    <protectedRange algorithmName="SHA-512" hashValue="ON39YdpmFHfN9f47KpiRvqrKx0V9+erV1CNkpWzYhW/Qyc6aT8rEyCrvauWSYGZK2ia3o7vd3akF07acHAFpOA==" saltValue="yVW9XmDwTqEnmpSGai0KYg==" spinCount="100000" sqref="D16:D17" name="Range1_1_4_4"/>
    <protectedRange algorithmName="SHA-512" hashValue="ON39YdpmFHfN9f47KpiRvqrKx0V9+erV1CNkpWzYhW/Qyc6aT8rEyCrvauWSYGZK2ia3o7vd3akF07acHAFpOA==" saltValue="yVW9XmDwTqEnmpSGai0KYg==" spinCount="100000" sqref="E16:H17" name="Range1_3_1_5"/>
    <protectedRange algorithmName="SHA-512" hashValue="ON39YdpmFHfN9f47KpiRvqrKx0V9+erV1CNkpWzYhW/Qyc6aT8rEyCrvauWSYGZK2ia3o7vd3akF07acHAFpOA==" saltValue="yVW9XmDwTqEnmpSGai0KYg==" spinCount="100000" sqref="B18:C18 I18:J18" name="Range1_12_5"/>
    <protectedRange algorithmName="SHA-512" hashValue="ON39YdpmFHfN9f47KpiRvqrKx0V9+erV1CNkpWzYhW/Qyc6aT8rEyCrvauWSYGZK2ia3o7vd3akF07acHAFpOA==" saltValue="yVW9XmDwTqEnmpSGai0KYg==" spinCount="100000" sqref="D18" name="Range1_1_12_4"/>
    <protectedRange algorithmName="SHA-512" hashValue="ON39YdpmFHfN9f47KpiRvqrKx0V9+erV1CNkpWzYhW/Qyc6aT8rEyCrvauWSYGZK2ia3o7vd3akF07acHAFpOA==" saltValue="yVW9XmDwTqEnmpSGai0KYg==" spinCount="100000" sqref="E18:H18" name="Range1_3_4_4"/>
    <protectedRange algorithmName="SHA-512" hashValue="ON39YdpmFHfN9f47KpiRvqrKx0V9+erV1CNkpWzYhW/Qyc6aT8rEyCrvauWSYGZK2ia3o7vd3akF07acHAFpOA==" saltValue="yVW9XmDwTqEnmpSGai0KYg==" spinCount="100000" sqref="B19:C19 I19:J19" name="Range1_4_8"/>
    <protectedRange algorithmName="SHA-512" hashValue="ON39YdpmFHfN9f47KpiRvqrKx0V9+erV1CNkpWzYhW/Qyc6aT8rEyCrvauWSYGZK2ia3o7vd3akF07acHAFpOA==" saltValue="yVW9XmDwTqEnmpSGai0KYg==" spinCount="100000" sqref="D19" name="Range1_1_5_7"/>
    <protectedRange algorithmName="SHA-512" hashValue="ON39YdpmFHfN9f47KpiRvqrKx0V9+erV1CNkpWzYhW/Qyc6aT8rEyCrvauWSYGZK2ia3o7vd3akF07acHAFpOA==" saltValue="yVW9XmDwTqEnmpSGai0KYg==" spinCount="100000" sqref="E19:H19" name="Range1_3_2_5"/>
    <protectedRange algorithmName="SHA-512" hashValue="ON39YdpmFHfN9f47KpiRvqrKx0V9+erV1CNkpWzYhW/Qyc6aT8rEyCrvauWSYGZK2ia3o7vd3akF07acHAFpOA==" saltValue="yVW9XmDwTqEnmpSGai0KYg==" spinCount="100000" sqref="B20:C20" name="Range1_24"/>
    <protectedRange algorithmName="SHA-512" hashValue="ON39YdpmFHfN9f47KpiRvqrKx0V9+erV1CNkpWzYhW/Qyc6aT8rEyCrvauWSYGZK2ia3o7vd3akF07acHAFpOA==" saltValue="yVW9XmDwTqEnmpSGai0KYg==" spinCount="100000" sqref="E20:J20" name="Range1_3_7"/>
    <protectedRange algorithmName="SHA-512" hashValue="ON39YdpmFHfN9f47KpiRvqrKx0V9+erV1CNkpWzYhW/Qyc6aT8rEyCrvauWSYGZK2ia3o7vd3akF07acHAFpOA==" saltValue="yVW9XmDwTqEnmpSGai0KYg==" spinCount="100000" sqref="D20" name="Range1_1_23"/>
    <protectedRange algorithmName="SHA-512" hashValue="ON39YdpmFHfN9f47KpiRvqrKx0V9+erV1CNkpWzYhW/Qyc6aT8rEyCrvauWSYGZK2ia3o7vd3akF07acHAFpOA==" saltValue="yVW9XmDwTqEnmpSGai0KYg==" spinCount="100000" sqref="B21:C21" name="Range1_9_8"/>
    <protectedRange algorithmName="SHA-512" hashValue="ON39YdpmFHfN9f47KpiRvqrKx0V9+erV1CNkpWzYhW/Qyc6aT8rEyCrvauWSYGZK2ia3o7vd3akF07acHAFpOA==" saltValue="yVW9XmDwTqEnmpSGai0KYg==" spinCount="100000" sqref="D21" name="Range1_1_14_3"/>
    <protectedRange algorithmName="SHA-512" hashValue="ON39YdpmFHfN9f47KpiRvqrKx0V9+erV1CNkpWzYhW/Qyc6aT8rEyCrvauWSYGZK2ia3o7vd3akF07acHAFpOA==" saltValue="yVW9XmDwTqEnmpSGai0KYg==" spinCount="100000" sqref="E21:J21" name="Range1_3_6_2"/>
    <protectedRange algorithmName="SHA-512" hashValue="ON39YdpmFHfN9f47KpiRvqrKx0V9+erV1CNkpWzYhW/Qyc6aT8rEyCrvauWSYGZK2ia3o7vd3akF07acHAFpOA==" saltValue="yVW9XmDwTqEnmpSGai0KYg==" spinCount="100000" sqref="B22:C22" name="Range1_82"/>
    <protectedRange algorithmName="SHA-512" hashValue="ON39YdpmFHfN9f47KpiRvqrKx0V9+erV1CNkpWzYhW/Qyc6aT8rEyCrvauWSYGZK2ia3o7vd3akF07acHAFpOA==" saltValue="yVW9XmDwTqEnmpSGai0KYg==" spinCount="100000" sqref="D22" name="Range1_1_81"/>
    <protectedRange algorithmName="SHA-512" hashValue="ON39YdpmFHfN9f47KpiRvqrKx0V9+erV1CNkpWzYhW/Qyc6aT8rEyCrvauWSYGZK2ia3o7vd3akF07acHAFpOA==" saltValue="yVW9XmDwTqEnmpSGai0KYg==" spinCount="100000" sqref="E22:J22" name="Range1_3_24"/>
  </protectedRanges>
  <sortState xmlns:xlrd2="http://schemas.microsoft.com/office/spreadsheetml/2017/richdata2" ref="B2:O7">
    <sortCondition ref="C2:C7"/>
  </sortState>
  <conditionalFormatting sqref="F2">
    <cfRule type="top10" dxfId="4553" priority="145" rank="1"/>
  </conditionalFormatting>
  <conditionalFormatting sqref="I2">
    <cfRule type="top10" dxfId="4552" priority="142" rank="1"/>
    <cfRule type="top10" dxfId="4551" priority="147" rank="1"/>
  </conditionalFormatting>
  <conditionalFormatting sqref="E2">
    <cfRule type="top10" dxfId="4550" priority="146" rank="1"/>
  </conditionalFormatting>
  <conditionalFormatting sqref="G2">
    <cfRule type="top10" dxfId="4549" priority="144" rank="1"/>
  </conditionalFormatting>
  <conditionalFormatting sqref="H2">
    <cfRule type="top10" dxfId="4548" priority="143" rank="1"/>
  </conditionalFormatting>
  <conditionalFormatting sqref="J2">
    <cfRule type="top10" dxfId="4547" priority="141" rank="1"/>
  </conditionalFormatting>
  <conditionalFormatting sqref="E2:J2">
    <cfRule type="cellIs" dxfId="4546" priority="140" operator="greaterThanOrEqual">
      <formula>200</formula>
    </cfRule>
  </conditionalFormatting>
  <conditionalFormatting sqref="F3">
    <cfRule type="top10" dxfId="4545" priority="137" rank="1"/>
  </conditionalFormatting>
  <conditionalFormatting sqref="I3">
    <cfRule type="top10" dxfId="4544" priority="134" rank="1"/>
    <cfRule type="top10" dxfId="4543" priority="139" rank="1"/>
  </conditionalFormatting>
  <conditionalFormatting sqref="E3">
    <cfRule type="top10" dxfId="4542" priority="138" rank="1"/>
  </conditionalFormatting>
  <conditionalFormatting sqref="G3">
    <cfRule type="top10" dxfId="4541" priority="136" rank="1"/>
  </conditionalFormatting>
  <conditionalFormatting sqref="H3">
    <cfRule type="top10" dxfId="4540" priority="135" rank="1"/>
  </conditionalFormatting>
  <conditionalFormatting sqref="J3">
    <cfRule type="top10" dxfId="4539" priority="133" rank="1"/>
  </conditionalFormatting>
  <conditionalFormatting sqref="E3:J3">
    <cfRule type="cellIs" dxfId="4538" priority="132" operator="greaterThanOrEqual">
      <formula>200</formula>
    </cfRule>
  </conditionalFormatting>
  <conditionalFormatting sqref="F4">
    <cfRule type="top10" dxfId="4537" priority="129" rank="1"/>
  </conditionalFormatting>
  <conditionalFormatting sqref="I4">
    <cfRule type="top10" dxfId="4536" priority="126" rank="1"/>
    <cfRule type="top10" dxfId="4535" priority="131" rank="1"/>
  </conditionalFormatting>
  <conditionalFormatting sqref="E4">
    <cfRule type="top10" dxfId="4534" priority="130" rank="1"/>
  </conditionalFormatting>
  <conditionalFormatting sqref="G4">
    <cfRule type="top10" dxfId="4533" priority="128" rank="1"/>
  </conditionalFormatting>
  <conditionalFormatting sqref="H4">
    <cfRule type="top10" dxfId="4532" priority="127" rank="1"/>
  </conditionalFormatting>
  <conditionalFormatting sqref="J4">
    <cfRule type="top10" dxfId="4531" priority="125" rank="1"/>
  </conditionalFormatting>
  <conditionalFormatting sqref="E4:J4">
    <cfRule type="cellIs" dxfId="4530" priority="124" operator="greaterThanOrEqual">
      <formula>200</formula>
    </cfRule>
  </conditionalFormatting>
  <conditionalFormatting sqref="F5">
    <cfRule type="top10" dxfId="4529" priority="121" rank="1"/>
  </conditionalFormatting>
  <conditionalFormatting sqref="I5">
    <cfRule type="top10" dxfId="4528" priority="118" rank="1"/>
    <cfRule type="top10" dxfId="4527" priority="123" rank="1"/>
  </conditionalFormatting>
  <conditionalFormatting sqref="E5">
    <cfRule type="top10" dxfId="4526" priority="122" rank="1"/>
  </conditionalFormatting>
  <conditionalFormatting sqref="G5">
    <cfRule type="top10" dxfId="4525" priority="120" rank="1"/>
  </conditionalFormatting>
  <conditionalFormatting sqref="H5">
    <cfRule type="top10" dxfId="4524" priority="119" rank="1"/>
  </conditionalFormatting>
  <conditionalFormatting sqref="J5">
    <cfRule type="top10" dxfId="4523" priority="117" rank="1"/>
  </conditionalFormatting>
  <conditionalFormatting sqref="E5:J5">
    <cfRule type="cellIs" dxfId="4522" priority="116" operator="greaterThanOrEqual">
      <formula>200</formula>
    </cfRule>
  </conditionalFormatting>
  <conditionalFormatting sqref="F6">
    <cfRule type="top10" dxfId="4521" priority="113" rank="1"/>
  </conditionalFormatting>
  <conditionalFormatting sqref="I6">
    <cfRule type="top10" dxfId="4520" priority="110" rank="1"/>
    <cfRule type="top10" dxfId="4519" priority="115" rank="1"/>
  </conditionalFormatting>
  <conditionalFormatting sqref="E6">
    <cfRule type="top10" dxfId="4518" priority="114" rank="1"/>
  </conditionalFormatting>
  <conditionalFormatting sqref="G6">
    <cfRule type="top10" dxfId="4517" priority="112" rank="1"/>
  </conditionalFormatting>
  <conditionalFormatting sqref="H6">
    <cfRule type="top10" dxfId="4516" priority="111" rank="1"/>
  </conditionalFormatting>
  <conditionalFormatting sqref="J6">
    <cfRule type="top10" dxfId="4515" priority="109" rank="1"/>
  </conditionalFormatting>
  <conditionalFormatting sqref="E6:J6">
    <cfRule type="cellIs" dxfId="4514" priority="108" operator="greaterThanOrEqual">
      <formula>200</formula>
    </cfRule>
  </conditionalFormatting>
  <conditionalFormatting sqref="F7">
    <cfRule type="top10" dxfId="4513" priority="105" rank="1"/>
  </conditionalFormatting>
  <conditionalFormatting sqref="I7">
    <cfRule type="top10" dxfId="4512" priority="102" rank="1"/>
    <cfRule type="top10" dxfId="4511" priority="107" rank="1"/>
  </conditionalFormatting>
  <conditionalFormatting sqref="E7">
    <cfRule type="top10" dxfId="4510" priority="106" rank="1"/>
  </conditionalFormatting>
  <conditionalFormatting sqref="G7">
    <cfRule type="top10" dxfId="4509" priority="104" rank="1"/>
  </conditionalFormatting>
  <conditionalFormatting sqref="H7">
    <cfRule type="top10" dxfId="4508" priority="103" rank="1"/>
  </conditionalFormatting>
  <conditionalFormatting sqref="J7">
    <cfRule type="top10" dxfId="4507" priority="101" rank="1"/>
  </conditionalFormatting>
  <conditionalFormatting sqref="E7:J7">
    <cfRule type="cellIs" dxfId="4506" priority="100" operator="greaterThanOrEqual">
      <formula>200</formula>
    </cfRule>
  </conditionalFormatting>
  <conditionalFormatting sqref="F8">
    <cfRule type="top10" dxfId="4505" priority="97" rank="1"/>
  </conditionalFormatting>
  <conditionalFormatting sqref="I8">
    <cfRule type="top10" dxfId="4504" priority="94" rank="1"/>
    <cfRule type="top10" dxfId="4503" priority="99" rank="1"/>
  </conditionalFormatting>
  <conditionalFormatting sqref="E8">
    <cfRule type="top10" dxfId="4502" priority="98" rank="1"/>
  </conditionalFormatting>
  <conditionalFormatting sqref="G8">
    <cfRule type="top10" dxfId="4501" priority="96" rank="1"/>
  </conditionalFormatting>
  <conditionalFormatting sqref="H8">
    <cfRule type="top10" dxfId="4500" priority="95" rank="1"/>
  </conditionalFormatting>
  <conditionalFormatting sqref="J8">
    <cfRule type="top10" dxfId="4499" priority="93" rank="1"/>
  </conditionalFormatting>
  <conditionalFormatting sqref="E8:J8">
    <cfRule type="cellIs" dxfId="4498" priority="92" operator="greaterThanOrEqual">
      <formula>200</formula>
    </cfRule>
  </conditionalFormatting>
  <conditionalFormatting sqref="F9">
    <cfRule type="top10" dxfId="4497" priority="89" rank="1"/>
  </conditionalFormatting>
  <conditionalFormatting sqref="I9">
    <cfRule type="top10" dxfId="4496" priority="86" rank="1"/>
    <cfRule type="top10" dxfId="4495" priority="91" rank="1"/>
  </conditionalFormatting>
  <conditionalFormatting sqref="E9">
    <cfRule type="top10" dxfId="4494" priority="90" rank="1"/>
  </conditionalFormatting>
  <conditionalFormatting sqref="G9">
    <cfRule type="top10" dxfId="4493" priority="88" rank="1"/>
  </conditionalFormatting>
  <conditionalFormatting sqref="H9">
    <cfRule type="top10" dxfId="4492" priority="87" rank="1"/>
  </conditionalFormatting>
  <conditionalFormatting sqref="J9">
    <cfRule type="top10" dxfId="4491" priority="85" rank="1"/>
  </conditionalFormatting>
  <conditionalFormatting sqref="E9:J9">
    <cfRule type="cellIs" dxfId="4490" priority="84" operator="greaterThanOrEqual">
      <formula>200</formula>
    </cfRule>
  </conditionalFormatting>
  <conditionalFormatting sqref="F10:F11">
    <cfRule type="top10" dxfId="4489" priority="81" rank="1"/>
  </conditionalFormatting>
  <conditionalFormatting sqref="I10:I11">
    <cfRule type="top10" dxfId="4488" priority="78" rank="1"/>
    <cfRule type="top10" dxfId="4487" priority="83" rank="1"/>
  </conditionalFormatting>
  <conditionalFormatting sqref="E10:E11">
    <cfRule type="top10" dxfId="4486" priority="82" rank="1"/>
  </conditionalFormatting>
  <conditionalFormatting sqref="G10:G11">
    <cfRule type="top10" dxfId="4485" priority="80" rank="1"/>
  </conditionalFormatting>
  <conditionalFormatting sqref="H10:H11">
    <cfRule type="top10" dxfId="4484" priority="79" rank="1"/>
  </conditionalFormatting>
  <conditionalFormatting sqref="J10:J11">
    <cfRule type="top10" dxfId="4483" priority="77" rank="1"/>
  </conditionalFormatting>
  <conditionalFormatting sqref="E10:J11">
    <cfRule type="cellIs" dxfId="4482" priority="76" operator="greaterThanOrEqual">
      <formula>200</formula>
    </cfRule>
  </conditionalFormatting>
  <conditionalFormatting sqref="F12">
    <cfRule type="top10" dxfId="4481" priority="73" rank="1"/>
  </conditionalFormatting>
  <conditionalFormatting sqref="I12">
    <cfRule type="top10" dxfId="4480" priority="70" rank="1"/>
    <cfRule type="top10" dxfId="4479" priority="75" rank="1"/>
  </conditionalFormatting>
  <conditionalFormatting sqref="E12">
    <cfRule type="top10" dxfId="4478" priority="74" rank="1"/>
  </conditionalFormatting>
  <conditionalFormatting sqref="G12">
    <cfRule type="top10" dxfId="4477" priority="72" rank="1"/>
  </conditionalFormatting>
  <conditionalFormatting sqref="H12">
    <cfRule type="top10" dxfId="4476" priority="71" rank="1"/>
  </conditionalFormatting>
  <conditionalFormatting sqref="J12">
    <cfRule type="top10" dxfId="4475" priority="69" rank="1"/>
  </conditionalFormatting>
  <conditionalFormatting sqref="E12:J12">
    <cfRule type="cellIs" dxfId="4474" priority="68" operator="greaterThanOrEqual">
      <formula>200</formula>
    </cfRule>
  </conditionalFormatting>
  <conditionalFormatting sqref="F13">
    <cfRule type="top10" dxfId="4473" priority="65" rank="1"/>
  </conditionalFormatting>
  <conditionalFormatting sqref="I13">
    <cfRule type="top10" dxfId="4472" priority="62" rank="1"/>
    <cfRule type="top10" dxfId="4471" priority="67" rank="1"/>
  </conditionalFormatting>
  <conditionalFormatting sqref="E13">
    <cfRule type="top10" dxfId="4470" priority="66" rank="1"/>
  </conditionalFormatting>
  <conditionalFormatting sqref="G13">
    <cfRule type="top10" dxfId="4469" priority="64" rank="1"/>
  </conditionalFormatting>
  <conditionalFormatting sqref="H13">
    <cfRule type="top10" dxfId="4468" priority="63" rank="1"/>
  </conditionalFormatting>
  <conditionalFormatting sqref="J13">
    <cfRule type="top10" dxfId="4467" priority="61" rank="1"/>
  </conditionalFormatting>
  <conditionalFormatting sqref="E13:J13">
    <cfRule type="cellIs" dxfId="4466" priority="60" operator="greaterThanOrEqual">
      <formula>200</formula>
    </cfRule>
  </conditionalFormatting>
  <conditionalFormatting sqref="F14">
    <cfRule type="top10" dxfId="4465" priority="57" rank="1"/>
  </conditionalFormatting>
  <conditionalFormatting sqref="I14">
    <cfRule type="top10" dxfId="4464" priority="54" rank="1"/>
    <cfRule type="top10" dxfId="4463" priority="59" rank="1"/>
  </conditionalFormatting>
  <conditionalFormatting sqref="E14">
    <cfRule type="top10" dxfId="4462" priority="58" rank="1"/>
  </conditionalFormatting>
  <conditionalFormatting sqref="G14">
    <cfRule type="top10" dxfId="4461" priority="56" rank="1"/>
  </conditionalFormatting>
  <conditionalFormatting sqref="H14">
    <cfRule type="top10" dxfId="4460" priority="55" rank="1"/>
  </conditionalFormatting>
  <conditionalFormatting sqref="J14">
    <cfRule type="top10" dxfId="4459" priority="53" rank="1"/>
  </conditionalFormatting>
  <conditionalFormatting sqref="E14:J14">
    <cfRule type="cellIs" dxfId="4458" priority="52" operator="greaterThanOrEqual">
      <formula>200</formula>
    </cfRule>
  </conditionalFormatting>
  <conditionalFormatting sqref="F15">
    <cfRule type="top10" dxfId="4457" priority="49" rank="1"/>
  </conditionalFormatting>
  <conditionalFormatting sqref="I15">
    <cfRule type="top10" dxfId="4456" priority="46" rank="1"/>
    <cfRule type="top10" dxfId="4455" priority="51" rank="1"/>
  </conditionalFormatting>
  <conditionalFormatting sqref="E15">
    <cfRule type="top10" dxfId="4454" priority="50" rank="1"/>
  </conditionalFormatting>
  <conditionalFormatting sqref="G15">
    <cfRule type="top10" dxfId="4453" priority="48" rank="1"/>
  </conditionalFormatting>
  <conditionalFormatting sqref="H15">
    <cfRule type="top10" dxfId="4452" priority="47" rank="1"/>
  </conditionalFormatting>
  <conditionalFormatting sqref="J15">
    <cfRule type="top10" dxfId="4451" priority="45" rank="1"/>
  </conditionalFormatting>
  <conditionalFormatting sqref="E15:J15">
    <cfRule type="cellIs" dxfId="4450" priority="44" operator="greaterThanOrEqual">
      <formula>200</formula>
    </cfRule>
  </conditionalFormatting>
  <conditionalFormatting sqref="F16:F17">
    <cfRule type="top10" dxfId="4449" priority="41" rank="1"/>
  </conditionalFormatting>
  <conditionalFormatting sqref="I16:I17">
    <cfRule type="top10" dxfId="4448" priority="38" rank="1"/>
    <cfRule type="top10" dxfId="4447" priority="43" rank="1"/>
  </conditionalFormatting>
  <conditionalFormatting sqref="E16:E17">
    <cfRule type="top10" dxfId="4446" priority="42" rank="1"/>
  </conditionalFormatting>
  <conditionalFormatting sqref="G16:G17">
    <cfRule type="top10" dxfId="4445" priority="40" rank="1"/>
  </conditionalFormatting>
  <conditionalFormatting sqref="H16:H17">
    <cfRule type="top10" dxfId="4444" priority="39" rank="1"/>
  </conditionalFormatting>
  <conditionalFormatting sqref="J16:J17">
    <cfRule type="top10" dxfId="4443" priority="37" rank="1"/>
  </conditionalFormatting>
  <conditionalFormatting sqref="E16:J17">
    <cfRule type="cellIs" dxfId="4442" priority="36" operator="greaterThanOrEqual">
      <formula>200</formula>
    </cfRule>
  </conditionalFormatting>
  <conditionalFormatting sqref="F18">
    <cfRule type="top10" dxfId="4441" priority="33" rank="1"/>
  </conditionalFormatting>
  <conditionalFormatting sqref="I18">
    <cfRule type="top10" dxfId="4440" priority="30" rank="1"/>
    <cfRule type="top10" dxfId="4439" priority="35" rank="1"/>
  </conditionalFormatting>
  <conditionalFormatting sqref="E18">
    <cfRule type="top10" dxfId="4438" priority="34" rank="1"/>
  </conditionalFormatting>
  <conditionalFormatting sqref="G18">
    <cfRule type="top10" dxfId="4437" priority="32" rank="1"/>
  </conditionalFormatting>
  <conditionalFormatting sqref="H18">
    <cfRule type="top10" dxfId="4436" priority="31" rank="1"/>
  </conditionalFormatting>
  <conditionalFormatting sqref="J18">
    <cfRule type="top10" dxfId="4435" priority="29" rank="1"/>
  </conditionalFormatting>
  <conditionalFormatting sqref="E18:J18">
    <cfRule type="cellIs" dxfId="4434" priority="28" operator="greaterThanOrEqual">
      <formula>200</formula>
    </cfRule>
  </conditionalFormatting>
  <conditionalFormatting sqref="I19">
    <cfRule type="top10" dxfId="4433" priority="24" rank="1"/>
    <cfRule type="top10" dxfId="4432" priority="27" rank="1"/>
  </conditionalFormatting>
  <conditionalFormatting sqref="E19">
    <cfRule type="top10" dxfId="4431" priority="26" rank="1"/>
  </conditionalFormatting>
  <conditionalFormatting sqref="H19">
    <cfRule type="top10" dxfId="4430" priority="25" rank="1"/>
  </conditionalFormatting>
  <conditionalFormatting sqref="J19">
    <cfRule type="top10" dxfId="4429" priority="23" rank="1"/>
  </conditionalFormatting>
  <conditionalFormatting sqref="E19:J19">
    <cfRule type="cellIs" dxfId="4428" priority="22" operator="greaterThanOrEqual">
      <formula>200</formula>
    </cfRule>
  </conditionalFormatting>
  <conditionalFormatting sqref="E20:J20">
    <cfRule type="cellIs" dxfId="4427" priority="15" operator="greaterThanOrEqual">
      <formula>200</formula>
    </cfRule>
  </conditionalFormatting>
  <conditionalFormatting sqref="E20">
    <cfRule type="top10" dxfId="4426" priority="16" rank="1"/>
  </conditionalFormatting>
  <conditionalFormatting sqref="G20">
    <cfRule type="top10" dxfId="4425" priority="17" rank="1"/>
  </conditionalFormatting>
  <conditionalFormatting sqref="H20">
    <cfRule type="top10" dxfId="4424" priority="18" rank="1"/>
  </conditionalFormatting>
  <conditionalFormatting sqref="J20">
    <cfRule type="top10" dxfId="4423" priority="19" rank="1"/>
  </conditionalFormatting>
  <conditionalFormatting sqref="F20">
    <cfRule type="top10" dxfId="4422" priority="20" rank="1"/>
  </conditionalFormatting>
  <conditionalFormatting sqref="I20">
    <cfRule type="top10" dxfId="4421" priority="21" rank="1"/>
  </conditionalFormatting>
  <conditionalFormatting sqref="E21">
    <cfRule type="top10" dxfId="4420" priority="14" rank="1"/>
  </conditionalFormatting>
  <conditionalFormatting sqref="G21">
    <cfRule type="top10" dxfId="4419" priority="13" rank="1"/>
  </conditionalFormatting>
  <conditionalFormatting sqref="H21">
    <cfRule type="top10" dxfId="4418" priority="12" rank="1"/>
  </conditionalFormatting>
  <conditionalFormatting sqref="J21">
    <cfRule type="top10" dxfId="4417" priority="10" rank="1"/>
  </conditionalFormatting>
  <conditionalFormatting sqref="E21:J21">
    <cfRule type="cellIs" dxfId="4416" priority="9" operator="greaterThanOrEqual">
      <formula>200</formula>
    </cfRule>
  </conditionalFormatting>
  <conditionalFormatting sqref="F21">
    <cfRule type="top10" dxfId="4415" priority="8" rank="1"/>
  </conditionalFormatting>
  <conditionalFormatting sqref="I21">
    <cfRule type="top10" dxfId="4414" priority="11" rank="1"/>
  </conditionalFormatting>
  <conditionalFormatting sqref="E22">
    <cfRule type="top10" dxfId="4413" priority="7" rank="1"/>
  </conditionalFormatting>
  <conditionalFormatting sqref="G22">
    <cfRule type="top10" dxfId="4412" priority="6" rank="1"/>
  </conditionalFormatting>
  <conditionalFormatting sqref="H22">
    <cfRule type="top10" dxfId="4411" priority="5" rank="1"/>
  </conditionalFormatting>
  <conditionalFormatting sqref="J22">
    <cfRule type="top10" dxfId="4410" priority="3" rank="1"/>
  </conditionalFormatting>
  <conditionalFormatting sqref="E22:J22">
    <cfRule type="cellIs" dxfId="4409" priority="2" operator="greaterThanOrEqual">
      <formula>200</formula>
    </cfRule>
  </conditionalFormatting>
  <conditionalFormatting sqref="F22">
    <cfRule type="top10" dxfId="4408" priority="1" rank="1"/>
  </conditionalFormatting>
  <conditionalFormatting sqref="I22">
    <cfRule type="top10" dxfId="4407" priority="4" rank="1"/>
  </conditionalFormatting>
  <hyperlinks>
    <hyperlink ref="Q1" location="'Kentucky 2022'!A1" display="Back to Ranking" xr:uid="{1AD64938-252F-4160-B3DD-DCB2DE8A9D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102D8-A6BA-4BC2-BE95-99C411361F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594A-4200-41A2-B6E0-D0F943D0E517}">
  <sheetPr codeName="Sheet22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74</v>
      </c>
      <c r="C2" s="12">
        <v>44667</v>
      </c>
      <c r="D2" s="13" t="s">
        <v>73</v>
      </c>
      <c r="E2" s="14">
        <v>191</v>
      </c>
      <c r="F2" s="14">
        <v>194</v>
      </c>
      <c r="G2" s="14">
        <v>193</v>
      </c>
      <c r="H2" s="14">
        <v>192</v>
      </c>
      <c r="I2" s="14"/>
      <c r="J2" s="14"/>
      <c r="K2" s="15">
        <v>4</v>
      </c>
      <c r="L2" s="15">
        <v>770</v>
      </c>
      <c r="M2" s="16">
        <v>192.5</v>
      </c>
      <c r="N2" s="17">
        <v>2</v>
      </c>
      <c r="O2" s="18">
        <v>194.5</v>
      </c>
    </row>
    <row r="3" spans="1:17" x14ac:dyDescent="0.3">
      <c r="A3" s="10" t="s">
        <v>27</v>
      </c>
      <c r="B3" s="11" t="s">
        <v>74</v>
      </c>
      <c r="C3" s="12">
        <v>44696</v>
      </c>
      <c r="D3" s="13" t="s">
        <v>73</v>
      </c>
      <c r="E3" s="14">
        <v>191</v>
      </c>
      <c r="F3" s="14">
        <v>189</v>
      </c>
      <c r="G3" s="14">
        <v>192</v>
      </c>
      <c r="H3" s="14">
        <v>192</v>
      </c>
      <c r="I3" s="14"/>
      <c r="J3" s="14"/>
      <c r="K3" s="15">
        <v>4</v>
      </c>
      <c r="L3" s="15">
        <v>764</v>
      </c>
      <c r="M3" s="16">
        <v>191</v>
      </c>
      <c r="N3" s="17">
        <v>2</v>
      </c>
      <c r="O3" s="18">
        <v>193</v>
      </c>
    </row>
    <row r="4" spans="1:17" x14ac:dyDescent="0.3">
      <c r="A4" s="10" t="s">
        <v>27</v>
      </c>
      <c r="B4" s="11" t="s">
        <v>74</v>
      </c>
      <c r="C4" s="12">
        <v>44759</v>
      </c>
      <c r="D4" s="13" t="s">
        <v>119</v>
      </c>
      <c r="E4" s="14">
        <v>192</v>
      </c>
      <c r="F4" s="14">
        <v>181</v>
      </c>
      <c r="G4" s="14">
        <v>191</v>
      </c>
      <c r="H4" s="14">
        <v>191</v>
      </c>
      <c r="I4" s="14"/>
      <c r="J4" s="14"/>
      <c r="K4" s="15">
        <f>COUNT(E4:J4)</f>
        <v>4</v>
      </c>
      <c r="L4" s="15">
        <f>SUM(E4:J4)</f>
        <v>755</v>
      </c>
      <c r="M4" s="16">
        <f>IFERROR(L4/K4,0)</f>
        <v>188.75</v>
      </c>
      <c r="N4" s="17">
        <v>2</v>
      </c>
      <c r="O4" s="18">
        <f>SUM(M4+N4)</f>
        <v>190.75</v>
      </c>
    </row>
    <row r="5" spans="1:17" x14ac:dyDescent="0.3">
      <c r="A5" s="10" t="s">
        <v>27</v>
      </c>
      <c r="B5" s="11" t="s">
        <v>132</v>
      </c>
      <c r="C5" s="12">
        <v>44794</v>
      </c>
      <c r="D5" s="13" t="s">
        <v>73</v>
      </c>
      <c r="E5" s="14">
        <v>194</v>
      </c>
      <c r="F5" s="14">
        <v>198</v>
      </c>
      <c r="G5" s="14">
        <v>194</v>
      </c>
      <c r="H5" s="14">
        <v>195</v>
      </c>
      <c r="I5" s="14"/>
      <c r="J5" s="14"/>
      <c r="K5" s="15">
        <v>4</v>
      </c>
      <c r="L5" s="15">
        <v>781</v>
      </c>
      <c r="M5" s="16">
        <v>195.25</v>
      </c>
      <c r="N5" s="17">
        <v>2</v>
      </c>
      <c r="O5" s="18">
        <v>197.25</v>
      </c>
    </row>
    <row r="6" spans="1:17" x14ac:dyDescent="0.3">
      <c r="A6" s="10" t="s">
        <v>27</v>
      </c>
      <c r="B6" s="11" t="s">
        <v>135</v>
      </c>
      <c r="C6" s="12">
        <v>44822</v>
      </c>
      <c r="D6" s="13" t="s">
        <v>73</v>
      </c>
      <c r="E6" s="14">
        <v>189</v>
      </c>
      <c r="F6" s="14">
        <v>189</v>
      </c>
      <c r="G6" s="14">
        <v>184</v>
      </c>
      <c r="H6" s="14">
        <v>189</v>
      </c>
      <c r="I6" s="14"/>
      <c r="J6" s="14"/>
      <c r="K6" s="15">
        <v>4</v>
      </c>
      <c r="L6" s="15">
        <v>751</v>
      </c>
      <c r="M6" s="16">
        <v>187.75</v>
      </c>
      <c r="N6" s="17">
        <v>2</v>
      </c>
      <c r="O6" s="18">
        <v>189.75</v>
      </c>
    </row>
    <row r="7" spans="1:17" x14ac:dyDescent="0.3">
      <c r="A7" s="10" t="s">
        <v>27</v>
      </c>
      <c r="B7" s="11" t="s">
        <v>132</v>
      </c>
      <c r="C7" s="12">
        <v>44850</v>
      </c>
      <c r="D7" s="13" t="s">
        <v>119</v>
      </c>
      <c r="E7" s="14">
        <v>192</v>
      </c>
      <c r="F7" s="14">
        <v>196</v>
      </c>
      <c r="G7" s="14">
        <v>195</v>
      </c>
      <c r="H7" s="14">
        <v>198</v>
      </c>
      <c r="I7" s="14">
        <v>197</v>
      </c>
      <c r="J7" s="14">
        <v>195</v>
      </c>
      <c r="K7" s="15">
        <v>6</v>
      </c>
      <c r="L7" s="15">
        <v>1173</v>
      </c>
      <c r="M7" s="16">
        <v>195.5</v>
      </c>
      <c r="N7" s="17">
        <v>4</v>
      </c>
      <c r="O7" s="18">
        <v>199.5</v>
      </c>
    </row>
    <row r="9" spans="1:17" x14ac:dyDescent="0.3">
      <c r="K9" s="8">
        <f>SUM(K2:K8)</f>
        <v>26</v>
      </c>
      <c r="L9" s="8">
        <f>SUM(L2:L8)</f>
        <v>4994</v>
      </c>
      <c r="M9" s="7">
        <f>SUM(L9/K9)</f>
        <v>192.07692307692307</v>
      </c>
      <c r="N9" s="8">
        <f>SUM(N2:N8)</f>
        <v>14</v>
      </c>
      <c r="O9" s="9">
        <f>SUM(M9+N9)</f>
        <v>206.07692307692307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I4:J4 B4:C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7:C7" name="Range1_24"/>
    <protectedRange algorithmName="SHA-512" hashValue="ON39YdpmFHfN9f47KpiRvqrKx0V9+erV1CNkpWzYhW/Qyc6aT8rEyCrvauWSYGZK2ia3o7vd3akF07acHAFpOA==" saltValue="yVW9XmDwTqEnmpSGai0KYg==" spinCount="100000" sqref="E7:J7" name="Range1_3_7"/>
    <protectedRange algorithmName="SHA-512" hashValue="ON39YdpmFHfN9f47KpiRvqrKx0V9+erV1CNkpWzYhW/Qyc6aT8rEyCrvauWSYGZK2ia3o7vd3akF07acHAFpOA==" saltValue="yVW9XmDwTqEnmpSGai0KYg==" spinCount="100000" sqref="D7" name="Range1_1_23"/>
  </protectedRanges>
  <conditionalFormatting sqref="F2">
    <cfRule type="top10" dxfId="4406" priority="45" rank="1"/>
  </conditionalFormatting>
  <conditionalFormatting sqref="I2">
    <cfRule type="top10" dxfId="4405" priority="42" rank="1"/>
    <cfRule type="top10" dxfId="4404" priority="47" rank="1"/>
  </conditionalFormatting>
  <conditionalFormatting sqref="E2">
    <cfRule type="top10" dxfId="4403" priority="46" rank="1"/>
  </conditionalFormatting>
  <conditionalFormatting sqref="G2">
    <cfRule type="top10" dxfId="4402" priority="44" rank="1"/>
  </conditionalFormatting>
  <conditionalFormatting sqref="H2">
    <cfRule type="top10" dxfId="4401" priority="43" rank="1"/>
  </conditionalFormatting>
  <conditionalFormatting sqref="J2">
    <cfRule type="top10" dxfId="4400" priority="41" rank="1"/>
  </conditionalFormatting>
  <conditionalFormatting sqref="E2:J2">
    <cfRule type="cellIs" dxfId="4399" priority="40" operator="greaterThanOrEqual">
      <formula>200</formula>
    </cfRule>
  </conditionalFormatting>
  <conditionalFormatting sqref="F3">
    <cfRule type="top10" dxfId="4398" priority="37" rank="1"/>
  </conditionalFormatting>
  <conditionalFormatting sqref="I3">
    <cfRule type="top10" dxfId="4397" priority="34" rank="1"/>
    <cfRule type="top10" dxfId="4396" priority="39" rank="1"/>
  </conditionalFormatting>
  <conditionalFormatting sqref="E3">
    <cfRule type="top10" dxfId="4395" priority="38" rank="1"/>
  </conditionalFormatting>
  <conditionalFormatting sqref="G3">
    <cfRule type="top10" dxfId="4394" priority="36" rank="1"/>
  </conditionalFormatting>
  <conditionalFormatting sqref="H3">
    <cfRule type="top10" dxfId="4393" priority="35" rank="1"/>
  </conditionalFormatting>
  <conditionalFormatting sqref="J3">
    <cfRule type="top10" dxfId="4392" priority="33" rank="1"/>
  </conditionalFormatting>
  <conditionalFormatting sqref="E3:J3">
    <cfRule type="cellIs" dxfId="4391" priority="32" operator="greaterThanOrEqual">
      <formula>200</formula>
    </cfRule>
  </conditionalFormatting>
  <conditionalFormatting sqref="F4">
    <cfRule type="top10" dxfId="4390" priority="29" rank="1"/>
  </conditionalFormatting>
  <conditionalFormatting sqref="I4">
    <cfRule type="top10" dxfId="4389" priority="26" rank="1"/>
    <cfRule type="top10" dxfId="4388" priority="31" rank="1"/>
  </conditionalFormatting>
  <conditionalFormatting sqref="E4">
    <cfRule type="top10" dxfId="4387" priority="30" rank="1"/>
  </conditionalFormatting>
  <conditionalFormatting sqref="G4">
    <cfRule type="top10" dxfId="4386" priority="28" rank="1"/>
  </conditionalFormatting>
  <conditionalFormatting sqref="H4">
    <cfRule type="top10" dxfId="4385" priority="27" rank="1"/>
  </conditionalFormatting>
  <conditionalFormatting sqref="J4">
    <cfRule type="top10" dxfId="4384" priority="25" rank="1"/>
  </conditionalFormatting>
  <conditionalFormatting sqref="E4:J4">
    <cfRule type="cellIs" dxfId="4383" priority="24" operator="greaterThanOrEqual">
      <formula>200</formula>
    </cfRule>
  </conditionalFormatting>
  <conditionalFormatting sqref="F5">
    <cfRule type="top10" dxfId="4382" priority="21" rank="1"/>
  </conditionalFormatting>
  <conditionalFormatting sqref="I5">
    <cfRule type="top10" dxfId="4381" priority="18" rank="1"/>
    <cfRule type="top10" dxfId="4380" priority="23" rank="1"/>
  </conditionalFormatting>
  <conditionalFormatting sqref="E5">
    <cfRule type="top10" dxfId="4379" priority="22" rank="1"/>
  </conditionalFormatting>
  <conditionalFormatting sqref="G5">
    <cfRule type="top10" dxfId="4378" priority="20" rank="1"/>
  </conditionalFormatting>
  <conditionalFormatting sqref="H5">
    <cfRule type="top10" dxfId="4377" priority="19" rank="1"/>
  </conditionalFormatting>
  <conditionalFormatting sqref="J5">
    <cfRule type="top10" dxfId="4376" priority="17" rank="1"/>
  </conditionalFormatting>
  <conditionalFormatting sqref="E5:J5">
    <cfRule type="cellIs" dxfId="4375" priority="16" operator="greaterThanOrEqual">
      <formula>200</formula>
    </cfRule>
  </conditionalFormatting>
  <conditionalFormatting sqref="F6">
    <cfRule type="top10" dxfId="4374" priority="13" rank="1"/>
  </conditionalFormatting>
  <conditionalFormatting sqref="I6">
    <cfRule type="top10" dxfId="4373" priority="10" rank="1"/>
    <cfRule type="top10" dxfId="4372" priority="15" rank="1"/>
  </conditionalFormatting>
  <conditionalFormatting sqref="E6">
    <cfRule type="top10" dxfId="4371" priority="14" rank="1"/>
  </conditionalFormatting>
  <conditionalFormatting sqref="G6">
    <cfRule type="top10" dxfId="4370" priority="12" rank="1"/>
  </conditionalFormatting>
  <conditionalFormatting sqref="H6">
    <cfRule type="top10" dxfId="4369" priority="11" rank="1"/>
  </conditionalFormatting>
  <conditionalFormatting sqref="J6">
    <cfRule type="top10" dxfId="4368" priority="9" rank="1"/>
  </conditionalFormatting>
  <conditionalFormatting sqref="E6:J6">
    <cfRule type="cellIs" dxfId="4367" priority="8" operator="greaterThanOrEqual">
      <formula>200</formula>
    </cfRule>
  </conditionalFormatting>
  <conditionalFormatting sqref="E7:J7">
    <cfRule type="cellIs" dxfId="4366" priority="1" operator="greaterThanOrEqual">
      <formula>200</formula>
    </cfRule>
  </conditionalFormatting>
  <conditionalFormatting sqref="E7">
    <cfRule type="top10" dxfId="4365" priority="2" rank="1"/>
  </conditionalFormatting>
  <conditionalFormatting sqref="G7">
    <cfRule type="top10" dxfId="4364" priority="3" rank="1"/>
  </conditionalFormatting>
  <conditionalFormatting sqref="H7">
    <cfRule type="top10" dxfId="4363" priority="4" rank="1"/>
  </conditionalFormatting>
  <conditionalFormatting sqref="J7">
    <cfRule type="top10" dxfId="4362" priority="5" rank="1"/>
  </conditionalFormatting>
  <conditionalFormatting sqref="F7">
    <cfRule type="top10" dxfId="4361" priority="6" rank="1"/>
  </conditionalFormatting>
  <conditionalFormatting sqref="I7">
    <cfRule type="top10" dxfId="4360" priority="7" rank="1"/>
  </conditionalFormatting>
  <hyperlinks>
    <hyperlink ref="Q1" location="'Kentucky 2022'!A1" display="Back to Ranking" xr:uid="{3CD61CA0-B05F-4AAD-A889-9AF7A06D30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C7726-5654-4EC3-978E-C60CE98AAC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2556-C758-4F2F-BD82-DB563165BD0A}">
  <sheetPr codeName="Sheet23"/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80</v>
      </c>
      <c r="C2" s="12">
        <v>44685</v>
      </c>
      <c r="D2" s="13" t="s">
        <v>40</v>
      </c>
      <c r="E2" s="14">
        <v>187</v>
      </c>
      <c r="F2" s="14">
        <v>187</v>
      </c>
      <c r="G2" s="14">
        <v>187</v>
      </c>
      <c r="H2" s="14">
        <v>191</v>
      </c>
      <c r="I2" s="14"/>
      <c r="J2" s="14"/>
      <c r="K2" s="15">
        <v>4</v>
      </c>
      <c r="L2" s="15">
        <v>752</v>
      </c>
      <c r="M2" s="16">
        <v>188</v>
      </c>
      <c r="N2" s="17">
        <v>6</v>
      </c>
      <c r="O2" s="18">
        <v>194</v>
      </c>
    </row>
    <row r="3" spans="1:17" x14ac:dyDescent="0.3">
      <c r="A3" s="10" t="s">
        <v>21</v>
      </c>
      <c r="B3" s="11" t="s">
        <v>80</v>
      </c>
      <c r="C3" s="12">
        <v>44793</v>
      </c>
      <c r="D3" s="13" t="s">
        <v>40</v>
      </c>
      <c r="E3" s="14">
        <v>180</v>
      </c>
      <c r="F3" s="14">
        <v>183</v>
      </c>
      <c r="G3" s="14">
        <v>184</v>
      </c>
      <c r="H3" s="14">
        <v>0</v>
      </c>
      <c r="I3" s="14">
        <v>0</v>
      </c>
      <c r="J3" s="14">
        <v>0</v>
      </c>
      <c r="K3" s="15">
        <v>6</v>
      </c>
      <c r="L3" s="15">
        <v>547</v>
      </c>
      <c r="M3" s="16">
        <v>91.166666666666671</v>
      </c>
      <c r="N3" s="17">
        <v>4</v>
      </c>
      <c r="O3" s="18">
        <v>95.166666666666671</v>
      </c>
    </row>
    <row r="5" spans="1:17" x14ac:dyDescent="0.3">
      <c r="K5" s="8">
        <f>SUM(K2:K4)</f>
        <v>10</v>
      </c>
      <c r="L5" s="8">
        <f>SUM(L2:L4)</f>
        <v>1299</v>
      </c>
      <c r="M5" s="7">
        <f>SUM(L5/K5)</f>
        <v>129.9</v>
      </c>
      <c r="N5" s="8">
        <f>SUM(N2:N4)</f>
        <v>10</v>
      </c>
      <c r="O5" s="9">
        <f>SUM(M5+N5)</f>
        <v>139.9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7"/>
    <protectedRange algorithmName="SHA-512" hashValue="ON39YdpmFHfN9f47KpiRvqrKx0V9+erV1CNkpWzYhW/Qyc6aT8rEyCrvauWSYGZK2ia3o7vd3akF07acHAFpOA==" saltValue="yVW9XmDwTqEnmpSGai0KYg==" spinCount="100000" sqref="D2" name="Range1_1_2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5"/>
  </protectedRanges>
  <conditionalFormatting sqref="I2">
    <cfRule type="top10" dxfId="4359" priority="9" rank="1"/>
  </conditionalFormatting>
  <conditionalFormatting sqref="H2">
    <cfRule type="top10" dxfId="4358" priority="10" rank="1"/>
  </conditionalFormatting>
  <conditionalFormatting sqref="G2">
    <cfRule type="top10" dxfId="4357" priority="11" rank="1"/>
  </conditionalFormatting>
  <conditionalFormatting sqref="F2">
    <cfRule type="top10" dxfId="4356" priority="12" rank="1"/>
  </conditionalFormatting>
  <conditionalFormatting sqref="E2">
    <cfRule type="top10" dxfId="4355" priority="13" rank="1"/>
  </conditionalFormatting>
  <conditionalFormatting sqref="J2">
    <cfRule type="top10" dxfId="4354" priority="14" rank="1"/>
  </conditionalFormatting>
  <conditionalFormatting sqref="E2:J2">
    <cfRule type="cellIs" dxfId="4353" priority="8" operator="equal">
      <formula>200</formula>
    </cfRule>
  </conditionalFormatting>
  <conditionalFormatting sqref="I3">
    <cfRule type="top10" dxfId="4352" priority="2" rank="1"/>
  </conditionalFormatting>
  <conditionalFormatting sqref="H3">
    <cfRule type="top10" dxfId="4351" priority="3" rank="1"/>
  </conditionalFormatting>
  <conditionalFormatting sqref="G3">
    <cfRule type="top10" dxfId="4350" priority="4" rank="1"/>
  </conditionalFormatting>
  <conditionalFormatting sqref="F3">
    <cfRule type="top10" dxfId="4349" priority="5" rank="1"/>
  </conditionalFormatting>
  <conditionalFormatting sqref="E3">
    <cfRule type="top10" dxfId="4348" priority="6" rank="1"/>
  </conditionalFormatting>
  <conditionalFormatting sqref="J3">
    <cfRule type="top10" dxfId="4347" priority="7" rank="1"/>
  </conditionalFormatting>
  <conditionalFormatting sqref="E3:J3">
    <cfRule type="cellIs" dxfId="4346" priority="1" operator="equal">
      <formula>200</formula>
    </cfRule>
  </conditionalFormatting>
  <hyperlinks>
    <hyperlink ref="Q1" location="'Kentucky 2022'!A1" display="Back to Ranking" xr:uid="{63AA590D-9FBE-4E59-A3A0-F11613BD53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C2410A-06E4-4E93-8BA4-F5122BD8C8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AF5A-201E-47CD-B6E1-C0F7F481DA5B}">
  <sheetPr codeName="Sheet19"/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41</v>
      </c>
      <c r="C2" s="12">
        <v>44657</v>
      </c>
      <c r="D2" s="13" t="s">
        <v>40</v>
      </c>
      <c r="E2" s="14">
        <v>189</v>
      </c>
      <c r="F2" s="14">
        <v>185</v>
      </c>
      <c r="G2" s="14">
        <v>190</v>
      </c>
      <c r="H2" s="14">
        <v>180</v>
      </c>
      <c r="I2" s="14"/>
      <c r="J2" s="14"/>
      <c r="K2" s="15">
        <v>4</v>
      </c>
      <c r="L2" s="15">
        <v>744</v>
      </c>
      <c r="M2" s="16">
        <v>186</v>
      </c>
      <c r="N2" s="17">
        <v>5</v>
      </c>
      <c r="O2" s="18">
        <v>191</v>
      </c>
    </row>
    <row r="3" spans="1:17" x14ac:dyDescent="0.3">
      <c r="A3" s="10" t="s">
        <v>21</v>
      </c>
      <c r="B3" s="11" t="s">
        <v>41</v>
      </c>
      <c r="C3" s="12">
        <v>44664</v>
      </c>
      <c r="D3" s="13" t="s">
        <v>40</v>
      </c>
      <c r="E3" s="14">
        <v>185</v>
      </c>
      <c r="F3" s="14">
        <v>187</v>
      </c>
      <c r="G3" s="14">
        <v>187</v>
      </c>
      <c r="H3" s="14">
        <v>189</v>
      </c>
      <c r="I3" s="14"/>
      <c r="J3" s="14"/>
      <c r="K3" s="15">
        <v>4</v>
      </c>
      <c r="L3" s="15">
        <v>748</v>
      </c>
      <c r="M3" s="16">
        <v>187</v>
      </c>
      <c r="N3" s="17">
        <v>5</v>
      </c>
      <c r="O3" s="18">
        <v>192</v>
      </c>
    </row>
    <row r="4" spans="1:17" x14ac:dyDescent="0.3">
      <c r="A4" s="10" t="s">
        <v>21</v>
      </c>
      <c r="B4" s="11" t="s">
        <v>41</v>
      </c>
      <c r="C4" s="12">
        <v>44685</v>
      </c>
      <c r="D4" s="13" t="s">
        <v>40</v>
      </c>
      <c r="E4" s="14">
        <v>192</v>
      </c>
      <c r="F4" s="14">
        <v>191</v>
      </c>
      <c r="G4" s="14">
        <v>181</v>
      </c>
      <c r="H4" s="14">
        <v>192</v>
      </c>
      <c r="I4" s="14"/>
      <c r="J4" s="14"/>
      <c r="K4" s="15">
        <v>4</v>
      </c>
      <c r="L4" s="15">
        <v>756</v>
      </c>
      <c r="M4" s="16">
        <v>189</v>
      </c>
      <c r="N4" s="17">
        <v>11</v>
      </c>
      <c r="O4" s="18">
        <v>200</v>
      </c>
    </row>
    <row r="5" spans="1:17" x14ac:dyDescent="0.3">
      <c r="A5" s="10" t="s">
        <v>21</v>
      </c>
      <c r="B5" s="11" t="s">
        <v>41</v>
      </c>
      <c r="C5" s="12">
        <v>44692</v>
      </c>
      <c r="D5" s="13" t="s">
        <v>40</v>
      </c>
      <c r="E5" s="14">
        <v>185</v>
      </c>
      <c r="F5" s="14">
        <v>187</v>
      </c>
      <c r="G5" s="14">
        <v>193</v>
      </c>
      <c r="H5" s="14">
        <v>187</v>
      </c>
      <c r="I5" s="14"/>
      <c r="J5" s="14"/>
      <c r="K5" s="15">
        <v>4</v>
      </c>
      <c r="L5" s="15">
        <v>752</v>
      </c>
      <c r="M5" s="16">
        <v>188</v>
      </c>
      <c r="N5" s="17">
        <v>5</v>
      </c>
      <c r="O5" s="18">
        <v>193</v>
      </c>
    </row>
    <row r="6" spans="1:17" x14ac:dyDescent="0.3">
      <c r="A6" s="10" t="s">
        <v>21</v>
      </c>
      <c r="B6" s="11" t="s">
        <v>41</v>
      </c>
      <c r="C6" s="12">
        <v>44713</v>
      </c>
      <c r="D6" s="13" t="s">
        <v>40</v>
      </c>
      <c r="E6" s="14">
        <v>186</v>
      </c>
      <c r="F6" s="14">
        <v>189</v>
      </c>
      <c r="G6" s="14">
        <v>193</v>
      </c>
      <c r="H6" s="14">
        <v>193</v>
      </c>
      <c r="I6" s="14"/>
      <c r="J6" s="14"/>
      <c r="K6" s="15">
        <v>4</v>
      </c>
      <c r="L6" s="15">
        <v>761</v>
      </c>
      <c r="M6" s="16">
        <v>190.25</v>
      </c>
      <c r="N6" s="17">
        <v>5</v>
      </c>
      <c r="O6" s="18">
        <v>195.25</v>
      </c>
    </row>
    <row r="7" spans="1:17" x14ac:dyDescent="0.3">
      <c r="A7" s="10" t="s">
        <v>21</v>
      </c>
      <c r="B7" s="11" t="s">
        <v>41</v>
      </c>
      <c r="C7" s="12">
        <v>44720</v>
      </c>
      <c r="D7" s="13" t="s">
        <v>40</v>
      </c>
      <c r="E7" s="14">
        <v>188</v>
      </c>
      <c r="F7" s="14">
        <v>192</v>
      </c>
      <c r="G7" s="14">
        <v>195</v>
      </c>
      <c r="H7" s="14">
        <v>187</v>
      </c>
      <c r="I7" s="14"/>
      <c r="J7" s="14"/>
      <c r="K7" s="15">
        <v>4</v>
      </c>
      <c r="L7" s="15">
        <v>762</v>
      </c>
      <c r="M7" s="16">
        <v>190.5</v>
      </c>
      <c r="N7" s="17">
        <v>13</v>
      </c>
      <c r="O7" s="18">
        <v>203.5</v>
      </c>
    </row>
    <row r="8" spans="1:17" x14ac:dyDescent="0.3">
      <c r="A8" s="10" t="s">
        <v>21</v>
      </c>
      <c r="B8" s="11" t="s">
        <v>41</v>
      </c>
      <c r="C8" s="12">
        <v>44727</v>
      </c>
      <c r="D8" s="13" t="s">
        <v>40</v>
      </c>
      <c r="E8" s="14">
        <v>175</v>
      </c>
      <c r="F8" s="14">
        <v>190</v>
      </c>
      <c r="G8" s="14">
        <v>193</v>
      </c>
      <c r="H8" s="14">
        <v>196</v>
      </c>
      <c r="I8" s="14"/>
      <c r="J8" s="14"/>
      <c r="K8" s="15">
        <v>4</v>
      </c>
      <c r="L8" s="15">
        <v>754</v>
      </c>
      <c r="M8" s="16">
        <v>188.5</v>
      </c>
      <c r="N8" s="17">
        <v>13</v>
      </c>
      <c r="O8" s="18">
        <v>201.5</v>
      </c>
    </row>
    <row r="9" spans="1:17" x14ac:dyDescent="0.3">
      <c r="A9" s="10" t="s">
        <v>21</v>
      </c>
      <c r="B9" s="11" t="s">
        <v>41</v>
      </c>
      <c r="C9" s="12">
        <v>44734</v>
      </c>
      <c r="D9" s="13" t="s">
        <v>56</v>
      </c>
      <c r="E9" s="14">
        <v>188</v>
      </c>
      <c r="F9" s="14">
        <v>185</v>
      </c>
      <c r="G9" s="14">
        <v>186</v>
      </c>
      <c r="H9" s="14">
        <v>181</v>
      </c>
      <c r="I9" s="14"/>
      <c r="J9" s="14"/>
      <c r="K9" s="15">
        <v>4</v>
      </c>
      <c r="L9" s="15">
        <v>740</v>
      </c>
      <c r="M9" s="16">
        <v>185</v>
      </c>
      <c r="N9" s="17">
        <v>4</v>
      </c>
      <c r="O9" s="18">
        <v>189</v>
      </c>
    </row>
    <row r="10" spans="1:17" x14ac:dyDescent="0.3">
      <c r="A10" s="10" t="s">
        <v>21</v>
      </c>
      <c r="B10" s="11" t="s">
        <v>41</v>
      </c>
      <c r="C10" s="12">
        <v>44741</v>
      </c>
      <c r="D10" s="13" t="s">
        <v>40</v>
      </c>
      <c r="E10" s="14">
        <v>192</v>
      </c>
      <c r="F10" s="14">
        <v>189</v>
      </c>
      <c r="G10" s="14">
        <v>188</v>
      </c>
      <c r="H10" s="14">
        <v>186</v>
      </c>
      <c r="I10" s="14"/>
      <c r="J10" s="14"/>
      <c r="K10" s="15">
        <v>4</v>
      </c>
      <c r="L10" s="15">
        <v>755</v>
      </c>
      <c r="M10" s="16">
        <v>188.75</v>
      </c>
      <c r="N10" s="17">
        <v>5</v>
      </c>
      <c r="O10" s="18">
        <v>193.75</v>
      </c>
    </row>
    <row r="11" spans="1:17" x14ac:dyDescent="0.3">
      <c r="A11" s="10" t="s">
        <v>21</v>
      </c>
      <c r="B11" s="11" t="s">
        <v>41</v>
      </c>
      <c r="C11" s="12">
        <v>44748</v>
      </c>
      <c r="D11" s="13" t="s">
        <v>40</v>
      </c>
      <c r="E11" s="14">
        <v>189</v>
      </c>
      <c r="F11" s="14">
        <v>186</v>
      </c>
      <c r="G11" s="14">
        <v>189</v>
      </c>
      <c r="H11" s="14">
        <v>185</v>
      </c>
      <c r="I11" s="14"/>
      <c r="J11" s="14"/>
      <c r="K11" s="15">
        <v>4</v>
      </c>
      <c r="L11" s="15">
        <v>749</v>
      </c>
      <c r="M11" s="16">
        <v>187.25</v>
      </c>
      <c r="N11" s="17">
        <v>4</v>
      </c>
      <c r="O11" s="18">
        <v>191.25</v>
      </c>
    </row>
    <row r="12" spans="1:17" x14ac:dyDescent="0.3">
      <c r="A12" s="10" t="s">
        <v>21</v>
      </c>
      <c r="B12" s="11" t="s">
        <v>41</v>
      </c>
      <c r="C12" s="12">
        <v>44755</v>
      </c>
      <c r="D12" s="13" t="s">
        <v>40</v>
      </c>
      <c r="E12" s="14">
        <v>193.001</v>
      </c>
      <c r="F12" s="14">
        <v>190</v>
      </c>
      <c r="G12" s="14">
        <v>185</v>
      </c>
      <c r="H12" s="14">
        <v>191</v>
      </c>
      <c r="I12" s="14"/>
      <c r="J12" s="14"/>
      <c r="K12" s="15">
        <v>4</v>
      </c>
      <c r="L12" s="15">
        <v>759.00099999999998</v>
      </c>
      <c r="M12" s="16">
        <v>189.75024999999999</v>
      </c>
      <c r="N12" s="17">
        <v>5</v>
      </c>
      <c r="O12" s="18">
        <v>194.75024999999999</v>
      </c>
    </row>
    <row r="13" spans="1:17" x14ac:dyDescent="0.3">
      <c r="A13" s="10" t="s">
        <v>21</v>
      </c>
      <c r="B13" s="11" t="s">
        <v>41</v>
      </c>
      <c r="C13" s="12">
        <v>44762</v>
      </c>
      <c r="D13" s="13" t="s">
        <v>40</v>
      </c>
      <c r="E13" s="14">
        <v>192</v>
      </c>
      <c r="F13" s="14">
        <v>193</v>
      </c>
      <c r="G13" s="14">
        <v>193</v>
      </c>
      <c r="H13" s="14">
        <v>194</v>
      </c>
      <c r="I13" s="14"/>
      <c r="J13" s="14"/>
      <c r="K13" s="15">
        <v>4</v>
      </c>
      <c r="L13" s="15">
        <v>772</v>
      </c>
      <c r="M13" s="16">
        <v>193</v>
      </c>
      <c r="N13" s="17">
        <v>4</v>
      </c>
      <c r="O13" s="18">
        <v>197</v>
      </c>
    </row>
    <row r="14" spans="1:17" x14ac:dyDescent="0.3">
      <c r="A14" s="10" t="s">
        <v>21</v>
      </c>
      <c r="B14" s="11" t="s">
        <v>41</v>
      </c>
      <c r="C14" s="12">
        <v>44776</v>
      </c>
      <c r="D14" s="13" t="s">
        <v>40</v>
      </c>
      <c r="E14" s="14">
        <v>188</v>
      </c>
      <c r="F14" s="14">
        <v>189</v>
      </c>
      <c r="G14" s="14">
        <v>196</v>
      </c>
      <c r="H14" s="14">
        <v>188</v>
      </c>
      <c r="I14" s="14"/>
      <c r="J14" s="14"/>
      <c r="K14" s="15">
        <v>4</v>
      </c>
      <c r="L14" s="15">
        <v>761</v>
      </c>
      <c r="M14" s="16">
        <v>190.25</v>
      </c>
      <c r="N14" s="17">
        <v>3</v>
      </c>
      <c r="O14" s="18">
        <v>193.25</v>
      </c>
    </row>
    <row r="15" spans="1:17" x14ac:dyDescent="0.3">
      <c r="A15" s="10" t="s">
        <v>21</v>
      </c>
      <c r="B15" s="11" t="s">
        <v>41</v>
      </c>
      <c r="C15" s="12">
        <v>44783</v>
      </c>
      <c r="D15" s="13" t="s">
        <v>40</v>
      </c>
      <c r="E15" s="14">
        <v>192</v>
      </c>
      <c r="F15" s="14">
        <v>191</v>
      </c>
      <c r="G15" s="14">
        <v>192</v>
      </c>
      <c r="H15" s="14">
        <v>193</v>
      </c>
      <c r="I15" s="14"/>
      <c r="J15" s="14"/>
      <c r="K15" s="15">
        <v>4</v>
      </c>
      <c r="L15" s="15">
        <v>768</v>
      </c>
      <c r="M15" s="16">
        <v>192</v>
      </c>
      <c r="N15" s="17">
        <v>8</v>
      </c>
      <c r="O15" s="18">
        <v>200</v>
      </c>
    </row>
    <row r="17" spans="11:15" x14ac:dyDescent="0.3">
      <c r="K17" s="8">
        <f>SUM(K2:K16)</f>
        <v>56</v>
      </c>
      <c r="L17" s="8">
        <f>SUM(L2:L16)</f>
        <v>10581.001</v>
      </c>
      <c r="M17" s="7">
        <f>SUM(L17/K17)</f>
        <v>188.94644642857142</v>
      </c>
      <c r="N17" s="8">
        <f>SUM(N2:N16)</f>
        <v>90</v>
      </c>
      <c r="O17" s="9">
        <f>SUM(M17+N17)</f>
        <v>278.94644642857145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B3:C3 E3:J3" name="Range1_21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B4:C4 E4:J4" name="Range1_17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B6:C6 E6:J6" name="Range1_46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B7:C7 E7:J7" name="Range1_55"/>
    <protectedRange algorithmName="SHA-512" hashValue="ON39YdpmFHfN9f47KpiRvqrKx0V9+erV1CNkpWzYhW/Qyc6aT8rEyCrvauWSYGZK2ia3o7vd3akF07acHAFpOA==" saltValue="yVW9XmDwTqEnmpSGai0KYg==" spinCount="100000" sqref="D7" name="Range1_1_53"/>
    <protectedRange algorithmName="SHA-512" hashValue="ON39YdpmFHfN9f47KpiRvqrKx0V9+erV1CNkpWzYhW/Qyc6aT8rEyCrvauWSYGZK2ia3o7vd3akF07acHAFpOA==" saltValue="yVW9XmDwTqEnmpSGai0KYg==" spinCount="100000" sqref="B8:C8 E8:J8" name="Range1_23_1"/>
    <protectedRange algorithmName="SHA-512" hashValue="ON39YdpmFHfN9f47KpiRvqrKx0V9+erV1CNkpWzYhW/Qyc6aT8rEyCrvauWSYGZK2ia3o7vd3akF07acHAFpOA==" saltValue="yVW9XmDwTqEnmpSGai0KYg==" spinCount="100000" sqref="D8" name="Range1_1_19_1"/>
    <protectedRange algorithmName="SHA-512" hashValue="ON39YdpmFHfN9f47KpiRvqrKx0V9+erV1CNkpWzYhW/Qyc6aT8rEyCrvauWSYGZK2ia3o7vd3akF07acHAFpOA==" saltValue="yVW9XmDwTqEnmpSGai0KYg==" spinCount="100000" sqref="B9:C9 E9:J9" name="Range1_25_3"/>
    <protectedRange algorithmName="SHA-512" hashValue="ON39YdpmFHfN9f47KpiRvqrKx0V9+erV1CNkpWzYhW/Qyc6aT8rEyCrvauWSYGZK2ia3o7vd3akF07acHAFpOA==" saltValue="yVW9XmDwTqEnmpSGai0KYg==" spinCount="100000" sqref="D9" name="Range1_1_21_3"/>
    <protectedRange algorithmName="SHA-512" hashValue="ON39YdpmFHfN9f47KpiRvqrKx0V9+erV1CNkpWzYhW/Qyc6aT8rEyCrvauWSYGZK2ia3o7vd3akF07acHAFpOA==" saltValue="yVW9XmDwTqEnmpSGai0KYg==" spinCount="100000" sqref="B11:C11 E11:J11" name="Range1_8_1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B12:C12 I12:J12" name="Range1_4_3"/>
    <protectedRange algorithmName="SHA-512" hashValue="ON39YdpmFHfN9f47KpiRvqrKx0V9+erV1CNkpWzYhW/Qyc6aT8rEyCrvauWSYGZK2ia3o7vd3akF07acHAFpOA==" saltValue="yVW9XmDwTqEnmpSGai0KYg==" spinCount="100000" sqref="D12" name="Range1_1_2_4"/>
    <protectedRange algorithmName="SHA-512" hashValue="ON39YdpmFHfN9f47KpiRvqrKx0V9+erV1CNkpWzYhW/Qyc6aT8rEyCrvauWSYGZK2ia3o7vd3akF07acHAFpOA==" saltValue="yVW9XmDwTqEnmpSGai0KYg==" spinCount="100000" sqref="E12:H12" name="Range1_3_2_1"/>
    <protectedRange algorithmName="SHA-512" hashValue="ON39YdpmFHfN9f47KpiRvqrKx0V9+erV1CNkpWzYhW/Qyc6aT8rEyCrvauWSYGZK2ia3o7vd3akF07acHAFpOA==" saltValue="yVW9XmDwTqEnmpSGai0KYg==" spinCount="100000" sqref="B13:C13 E13:J13" name="Range1_12"/>
    <protectedRange algorithmName="SHA-512" hashValue="ON39YdpmFHfN9f47KpiRvqrKx0V9+erV1CNkpWzYhW/Qyc6aT8rEyCrvauWSYGZK2ia3o7vd3akF07acHAFpOA==" saltValue="yVW9XmDwTqEnmpSGai0KYg==" spinCount="100000" sqref="D13" name="Range1_1_42"/>
    <protectedRange algorithmName="SHA-512" hashValue="ON39YdpmFHfN9f47KpiRvqrKx0V9+erV1CNkpWzYhW/Qyc6aT8rEyCrvauWSYGZK2ia3o7vd3akF07acHAFpOA==" saltValue="yVW9XmDwTqEnmpSGai0KYg==" spinCount="100000" sqref="E14:J14 B14:C14" name="Range1_2_2"/>
    <protectedRange algorithmName="SHA-512" hashValue="ON39YdpmFHfN9f47KpiRvqrKx0V9+erV1CNkpWzYhW/Qyc6aT8rEyCrvauWSYGZK2ia3o7vd3akF07acHAFpOA==" saltValue="yVW9XmDwTqEnmpSGai0KYg==" spinCount="100000" sqref="D14" name="Range1_1_1_1"/>
    <protectedRange algorithmName="SHA-512" hashValue="ON39YdpmFHfN9f47KpiRvqrKx0V9+erV1CNkpWzYhW/Qyc6aT8rEyCrvauWSYGZK2ia3o7vd3akF07acHAFpOA==" saltValue="yVW9XmDwTqEnmpSGai0KYg==" spinCount="100000" sqref="B15:C15 E15:J15" name="Range1_6_5"/>
    <protectedRange algorithmName="SHA-512" hashValue="ON39YdpmFHfN9f47KpiRvqrKx0V9+erV1CNkpWzYhW/Qyc6aT8rEyCrvauWSYGZK2ia3o7vd3akF07acHAFpOA==" saltValue="yVW9XmDwTqEnmpSGai0KYg==" spinCount="100000" sqref="D15" name="Range1_1_9_2"/>
  </protectedRanges>
  <conditionalFormatting sqref="I2">
    <cfRule type="top10" dxfId="4345" priority="93" rank="1"/>
  </conditionalFormatting>
  <conditionalFormatting sqref="H2">
    <cfRule type="top10" dxfId="4344" priority="94" rank="1"/>
  </conditionalFormatting>
  <conditionalFormatting sqref="G2">
    <cfRule type="top10" dxfId="4343" priority="95" rank="1"/>
  </conditionalFormatting>
  <conditionalFormatting sqref="F2">
    <cfRule type="top10" dxfId="4342" priority="96" rank="1"/>
  </conditionalFormatting>
  <conditionalFormatting sqref="E2">
    <cfRule type="top10" dxfId="4341" priority="97" rank="1"/>
  </conditionalFormatting>
  <conditionalFormatting sqref="J2">
    <cfRule type="top10" dxfId="4340" priority="98" rank="1"/>
  </conditionalFormatting>
  <conditionalFormatting sqref="E2:J2">
    <cfRule type="cellIs" dxfId="4339" priority="92" operator="equal">
      <formula>200</formula>
    </cfRule>
  </conditionalFormatting>
  <conditionalFormatting sqref="I3">
    <cfRule type="top10" dxfId="4338" priority="86" rank="1"/>
  </conditionalFormatting>
  <conditionalFormatting sqref="H3">
    <cfRule type="top10" dxfId="4337" priority="87" rank="1"/>
  </conditionalFormatting>
  <conditionalFormatting sqref="G3">
    <cfRule type="top10" dxfId="4336" priority="88" rank="1"/>
  </conditionalFormatting>
  <conditionalFormatting sqref="F3">
    <cfRule type="top10" dxfId="4335" priority="89" rank="1"/>
  </conditionalFormatting>
  <conditionalFormatting sqref="E3">
    <cfRule type="top10" dxfId="4334" priority="90" rank="1"/>
  </conditionalFormatting>
  <conditionalFormatting sqref="J3">
    <cfRule type="top10" dxfId="4333" priority="91" rank="1"/>
  </conditionalFormatting>
  <conditionalFormatting sqref="E3:J3">
    <cfRule type="cellIs" dxfId="4332" priority="85" operator="equal">
      <formula>200</formula>
    </cfRule>
  </conditionalFormatting>
  <conditionalFormatting sqref="I4">
    <cfRule type="top10" dxfId="4331" priority="79" rank="1"/>
  </conditionalFormatting>
  <conditionalFormatting sqref="H4">
    <cfRule type="top10" dxfId="4330" priority="80" rank="1"/>
  </conditionalFormatting>
  <conditionalFormatting sqref="G4">
    <cfRule type="top10" dxfId="4329" priority="81" rank="1"/>
  </conditionalFormatting>
  <conditionalFormatting sqref="F4">
    <cfRule type="top10" dxfId="4328" priority="82" rank="1"/>
  </conditionalFormatting>
  <conditionalFormatting sqref="E4">
    <cfRule type="top10" dxfId="4327" priority="83" rank="1"/>
  </conditionalFormatting>
  <conditionalFormatting sqref="J4">
    <cfRule type="top10" dxfId="4326" priority="84" rank="1"/>
  </conditionalFormatting>
  <conditionalFormatting sqref="E4:J4">
    <cfRule type="cellIs" dxfId="4325" priority="78" operator="equal">
      <formula>200</formula>
    </cfRule>
  </conditionalFormatting>
  <conditionalFormatting sqref="I5">
    <cfRule type="top10" dxfId="4324" priority="72" rank="1"/>
  </conditionalFormatting>
  <conditionalFormatting sqref="H5">
    <cfRule type="top10" dxfId="4323" priority="73" rank="1"/>
  </conditionalFormatting>
  <conditionalFormatting sqref="G5">
    <cfRule type="top10" dxfId="4322" priority="74" rank="1"/>
  </conditionalFormatting>
  <conditionalFormatting sqref="F5">
    <cfRule type="top10" dxfId="4321" priority="75" rank="1"/>
  </conditionalFormatting>
  <conditionalFormatting sqref="E5">
    <cfRule type="top10" dxfId="4320" priority="76" rank="1"/>
  </conditionalFormatting>
  <conditionalFormatting sqref="J5">
    <cfRule type="top10" dxfId="4319" priority="77" rank="1"/>
  </conditionalFormatting>
  <conditionalFormatting sqref="E5:J5">
    <cfRule type="cellIs" dxfId="4318" priority="71" operator="equal">
      <formula>200</formula>
    </cfRule>
  </conditionalFormatting>
  <conditionalFormatting sqref="I6">
    <cfRule type="top10" dxfId="4317" priority="65" rank="1"/>
  </conditionalFormatting>
  <conditionalFormatting sqref="H6">
    <cfRule type="top10" dxfId="4316" priority="66" rank="1"/>
  </conditionalFormatting>
  <conditionalFormatting sqref="G6">
    <cfRule type="top10" dxfId="4315" priority="67" rank="1"/>
  </conditionalFormatting>
  <conditionalFormatting sqref="F6">
    <cfRule type="top10" dxfId="4314" priority="68" rank="1"/>
  </conditionalFormatting>
  <conditionalFormatting sqref="E6">
    <cfRule type="top10" dxfId="4313" priority="69" rank="1"/>
  </conditionalFormatting>
  <conditionalFormatting sqref="J6">
    <cfRule type="top10" dxfId="4312" priority="70" rank="1"/>
  </conditionalFormatting>
  <conditionalFormatting sqref="E6:J6">
    <cfRule type="cellIs" dxfId="4311" priority="64" operator="equal">
      <formula>200</formula>
    </cfRule>
  </conditionalFormatting>
  <conditionalFormatting sqref="I7">
    <cfRule type="top10" dxfId="4310" priority="58" rank="1"/>
  </conditionalFormatting>
  <conditionalFormatting sqref="H7">
    <cfRule type="top10" dxfId="4309" priority="59" rank="1"/>
  </conditionalFormatting>
  <conditionalFormatting sqref="G7">
    <cfRule type="top10" dxfId="4308" priority="60" rank="1"/>
  </conditionalFormatting>
  <conditionalFormatting sqref="F7">
    <cfRule type="top10" dxfId="4307" priority="61" rank="1"/>
  </conditionalFormatting>
  <conditionalFormatting sqref="E7">
    <cfRule type="top10" dxfId="4306" priority="62" rank="1"/>
  </conditionalFormatting>
  <conditionalFormatting sqref="J7">
    <cfRule type="top10" dxfId="4305" priority="63" rank="1"/>
  </conditionalFormatting>
  <conditionalFormatting sqref="E7:J7">
    <cfRule type="cellIs" dxfId="4304" priority="57" operator="equal">
      <formula>200</formula>
    </cfRule>
  </conditionalFormatting>
  <conditionalFormatting sqref="I8">
    <cfRule type="top10" dxfId="4303" priority="51" rank="1"/>
  </conditionalFormatting>
  <conditionalFormatting sqref="H8">
    <cfRule type="top10" dxfId="4302" priority="52" rank="1"/>
  </conditionalFormatting>
  <conditionalFormatting sqref="G8">
    <cfRule type="top10" dxfId="4301" priority="53" rank="1"/>
  </conditionalFormatting>
  <conditionalFormatting sqref="F8">
    <cfRule type="top10" dxfId="4300" priority="54" rank="1"/>
  </conditionalFormatting>
  <conditionalFormatting sqref="E8">
    <cfRule type="top10" dxfId="4299" priority="55" rank="1"/>
  </conditionalFormatting>
  <conditionalFormatting sqref="J8">
    <cfRule type="top10" dxfId="4298" priority="56" rank="1"/>
  </conditionalFormatting>
  <conditionalFormatting sqref="E8:J8">
    <cfRule type="cellIs" dxfId="4297" priority="50" operator="equal">
      <formula>200</formula>
    </cfRule>
  </conditionalFormatting>
  <conditionalFormatting sqref="I9">
    <cfRule type="top10" dxfId="4296" priority="44" rank="1"/>
  </conditionalFormatting>
  <conditionalFormatting sqref="H9">
    <cfRule type="top10" dxfId="4295" priority="45" rank="1"/>
  </conditionalFormatting>
  <conditionalFormatting sqref="G9">
    <cfRule type="top10" dxfId="4294" priority="46" rank="1"/>
  </conditionalFormatting>
  <conditionalFormatting sqref="F9">
    <cfRule type="top10" dxfId="4293" priority="47" rank="1"/>
  </conditionalFormatting>
  <conditionalFormatting sqref="E9">
    <cfRule type="top10" dxfId="4292" priority="48" rank="1"/>
  </conditionalFormatting>
  <conditionalFormatting sqref="J9">
    <cfRule type="top10" dxfId="4291" priority="49" rank="1"/>
  </conditionalFormatting>
  <conditionalFormatting sqref="E9:J9">
    <cfRule type="cellIs" dxfId="4290" priority="43" operator="equal">
      <formula>200</formula>
    </cfRule>
  </conditionalFormatting>
  <conditionalFormatting sqref="I10">
    <cfRule type="top10" dxfId="4289" priority="37" rank="1"/>
  </conditionalFormatting>
  <conditionalFormatting sqref="H10">
    <cfRule type="top10" dxfId="4288" priority="38" rank="1"/>
  </conditionalFormatting>
  <conditionalFormatting sqref="G10">
    <cfRule type="top10" dxfId="4287" priority="39" rank="1"/>
  </conditionalFormatting>
  <conditionalFormatting sqref="F10">
    <cfRule type="top10" dxfId="4286" priority="40" rank="1"/>
  </conditionalFormatting>
  <conditionalFormatting sqref="E10">
    <cfRule type="top10" dxfId="4285" priority="41" rank="1"/>
  </conditionalFormatting>
  <conditionalFormatting sqref="J10">
    <cfRule type="top10" dxfId="4284" priority="42" rank="1"/>
  </conditionalFormatting>
  <conditionalFormatting sqref="E10:J10">
    <cfRule type="cellIs" dxfId="4283" priority="36" operator="equal">
      <formula>200</formula>
    </cfRule>
  </conditionalFormatting>
  <conditionalFormatting sqref="I11">
    <cfRule type="top10" dxfId="4282" priority="30" rank="1"/>
  </conditionalFormatting>
  <conditionalFormatting sqref="H11">
    <cfRule type="top10" dxfId="4281" priority="31" rank="1"/>
  </conditionalFormatting>
  <conditionalFormatting sqref="G11">
    <cfRule type="top10" dxfId="4280" priority="32" rank="1"/>
  </conditionalFormatting>
  <conditionalFormatting sqref="F11">
    <cfRule type="top10" dxfId="4279" priority="33" rank="1"/>
  </conditionalFormatting>
  <conditionalFormatting sqref="E11">
    <cfRule type="top10" dxfId="4278" priority="34" rank="1"/>
  </conditionalFormatting>
  <conditionalFormatting sqref="J11">
    <cfRule type="top10" dxfId="4277" priority="35" rank="1"/>
  </conditionalFormatting>
  <conditionalFormatting sqref="E11:J11">
    <cfRule type="cellIs" dxfId="4276" priority="29" operator="equal">
      <formula>200</formula>
    </cfRule>
  </conditionalFormatting>
  <conditionalFormatting sqref="E12:J12">
    <cfRule type="cellIs" dxfId="4275" priority="22" operator="greaterThanOrEqual">
      <formula>200</formula>
    </cfRule>
  </conditionalFormatting>
  <conditionalFormatting sqref="F12">
    <cfRule type="top10" dxfId="4274" priority="23" rank="1"/>
  </conditionalFormatting>
  <conditionalFormatting sqref="E12">
    <cfRule type="top10" dxfId="4273" priority="24" rank="1"/>
  </conditionalFormatting>
  <conditionalFormatting sqref="G12">
    <cfRule type="top10" dxfId="4272" priority="25" rank="1"/>
  </conditionalFormatting>
  <conditionalFormatting sqref="H12">
    <cfRule type="top10" dxfId="4271" priority="26" rank="1"/>
  </conditionalFormatting>
  <conditionalFormatting sqref="J12">
    <cfRule type="top10" dxfId="4270" priority="27" rank="1"/>
  </conditionalFormatting>
  <conditionalFormatting sqref="I12">
    <cfRule type="top10" dxfId="4269" priority="28" rank="1"/>
  </conditionalFormatting>
  <conditionalFormatting sqref="I13">
    <cfRule type="top10" dxfId="4268" priority="16" rank="1"/>
  </conditionalFormatting>
  <conditionalFormatting sqref="H13">
    <cfRule type="top10" dxfId="4267" priority="17" rank="1"/>
  </conditionalFormatting>
  <conditionalFormatting sqref="G13">
    <cfRule type="top10" dxfId="4266" priority="18" rank="1"/>
  </conditionalFormatting>
  <conditionalFormatting sqref="F13">
    <cfRule type="top10" dxfId="4265" priority="19" rank="1"/>
  </conditionalFormatting>
  <conditionalFormatting sqref="E13">
    <cfRule type="top10" dxfId="4264" priority="20" rank="1"/>
  </conditionalFormatting>
  <conditionalFormatting sqref="J13">
    <cfRule type="top10" dxfId="4263" priority="21" rank="1"/>
  </conditionalFormatting>
  <conditionalFormatting sqref="E13:J13">
    <cfRule type="cellIs" dxfId="4262" priority="15" operator="equal">
      <formula>200</formula>
    </cfRule>
  </conditionalFormatting>
  <conditionalFormatting sqref="I14">
    <cfRule type="top10" dxfId="4261" priority="9" rank="1"/>
  </conditionalFormatting>
  <conditionalFormatting sqref="H14">
    <cfRule type="top10" dxfId="4260" priority="10" rank="1"/>
  </conditionalFormatting>
  <conditionalFormatting sqref="G14">
    <cfRule type="top10" dxfId="4259" priority="11" rank="1"/>
  </conditionalFormatting>
  <conditionalFormatting sqref="F14">
    <cfRule type="top10" dxfId="4258" priority="12" rank="1"/>
  </conditionalFormatting>
  <conditionalFormatting sqref="E14">
    <cfRule type="top10" dxfId="4257" priority="13" rank="1"/>
  </conditionalFormatting>
  <conditionalFormatting sqref="J14">
    <cfRule type="top10" dxfId="4256" priority="14" rank="1"/>
  </conditionalFormatting>
  <conditionalFormatting sqref="E14:J14">
    <cfRule type="cellIs" dxfId="4255" priority="8" operator="equal">
      <formula>200</formula>
    </cfRule>
  </conditionalFormatting>
  <conditionalFormatting sqref="I15">
    <cfRule type="top10" dxfId="4254" priority="2" rank="1"/>
  </conditionalFormatting>
  <conditionalFormatting sqref="H15">
    <cfRule type="top10" dxfId="4253" priority="3" rank="1"/>
  </conditionalFormatting>
  <conditionalFormatting sqref="G15">
    <cfRule type="top10" dxfId="4252" priority="4" rank="1"/>
  </conditionalFormatting>
  <conditionalFormatting sqref="F15">
    <cfRule type="top10" dxfId="4251" priority="5" rank="1"/>
  </conditionalFormatting>
  <conditionalFormatting sqref="E15">
    <cfRule type="top10" dxfId="4250" priority="6" rank="1"/>
  </conditionalFormatting>
  <conditionalFormatting sqref="J15">
    <cfRule type="top10" dxfId="4249" priority="7" rank="1"/>
  </conditionalFormatting>
  <conditionalFormatting sqref="E15:J15">
    <cfRule type="cellIs" dxfId="4248" priority="1" operator="equal">
      <formula>200</formula>
    </cfRule>
  </conditionalFormatting>
  <hyperlinks>
    <hyperlink ref="Q1" location="'Kentucky 2022'!A1" display="Back to Ranking" xr:uid="{A0817B40-64E7-495B-87D0-EF50BE8826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CFDE8-2F28-45D9-B480-CD608BF4F1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2BF7-E235-4BFA-BE12-892EEB60A8EF}">
  <sheetPr codeName="Sheet24"/>
  <dimension ref="A1:Q13"/>
  <sheetViews>
    <sheetView workbookViewId="0">
      <selection activeCell="A11" sqref="A11:O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44</v>
      </c>
      <c r="C2" s="12">
        <v>44660</v>
      </c>
      <c r="D2" s="13" t="s">
        <v>42</v>
      </c>
      <c r="E2" s="14">
        <v>193</v>
      </c>
      <c r="F2" s="14">
        <v>192</v>
      </c>
      <c r="G2" s="14">
        <v>194</v>
      </c>
      <c r="H2" s="14">
        <v>196</v>
      </c>
      <c r="I2" s="14"/>
      <c r="J2" s="14"/>
      <c r="K2" s="15">
        <v>4</v>
      </c>
      <c r="L2" s="15">
        <v>775</v>
      </c>
      <c r="M2" s="16">
        <v>193.75</v>
      </c>
      <c r="N2" s="17">
        <v>3</v>
      </c>
      <c r="O2" s="18">
        <v>196.75</v>
      </c>
    </row>
    <row r="3" spans="1:17" x14ac:dyDescent="0.3">
      <c r="A3" s="10" t="s">
        <v>27</v>
      </c>
      <c r="B3" s="11" t="s">
        <v>44</v>
      </c>
      <c r="C3" s="12">
        <v>44695</v>
      </c>
      <c r="D3" s="13" t="s">
        <v>42</v>
      </c>
      <c r="E3" s="14">
        <v>193</v>
      </c>
      <c r="F3" s="14">
        <v>190</v>
      </c>
      <c r="G3" s="14">
        <v>195</v>
      </c>
      <c r="H3" s="14">
        <v>197</v>
      </c>
      <c r="I3" s="14"/>
      <c r="J3" s="14"/>
      <c r="K3" s="15">
        <v>4</v>
      </c>
      <c r="L3" s="15">
        <v>775</v>
      </c>
      <c r="M3" s="16">
        <v>193.75</v>
      </c>
      <c r="N3" s="17">
        <v>2</v>
      </c>
      <c r="O3" s="18">
        <v>195.75</v>
      </c>
    </row>
    <row r="4" spans="1:17" x14ac:dyDescent="0.3">
      <c r="A4" s="10" t="s">
        <v>27</v>
      </c>
      <c r="B4" s="11" t="s">
        <v>44</v>
      </c>
      <c r="C4" s="12">
        <v>44716</v>
      </c>
      <c r="D4" s="13" t="s">
        <v>86</v>
      </c>
      <c r="E4" s="14">
        <v>193</v>
      </c>
      <c r="F4" s="14">
        <v>196</v>
      </c>
      <c r="G4" s="14">
        <v>196</v>
      </c>
      <c r="H4" s="14">
        <v>194</v>
      </c>
      <c r="I4" s="14"/>
      <c r="J4" s="14"/>
      <c r="K4" s="15">
        <f>COUNT(E4:J4)</f>
        <v>4</v>
      </c>
      <c r="L4" s="15">
        <f>SUM(E4:J4)</f>
        <v>779</v>
      </c>
      <c r="M4" s="16">
        <f>IFERROR(L4/K4,0)</f>
        <v>194.75</v>
      </c>
      <c r="N4" s="17">
        <v>2</v>
      </c>
      <c r="O4" s="18">
        <f>SUM(M4+N4)</f>
        <v>196.75</v>
      </c>
    </row>
    <row r="5" spans="1:17" x14ac:dyDescent="0.3">
      <c r="A5" s="10" t="s">
        <v>27</v>
      </c>
      <c r="B5" s="11" t="s">
        <v>44</v>
      </c>
      <c r="C5" s="12">
        <v>44744</v>
      </c>
      <c r="D5" s="13" t="s">
        <v>42</v>
      </c>
      <c r="E5" s="14">
        <v>197.001</v>
      </c>
      <c r="F5" s="14">
        <v>193</v>
      </c>
      <c r="G5" s="14">
        <v>192</v>
      </c>
      <c r="H5" s="14">
        <v>194</v>
      </c>
      <c r="I5" s="14"/>
      <c r="J5" s="14"/>
      <c r="K5" s="15">
        <v>4</v>
      </c>
      <c r="L5" s="15">
        <v>776.00099999999998</v>
      </c>
      <c r="M5" s="16">
        <v>194.00024999999999</v>
      </c>
      <c r="N5" s="17">
        <v>2</v>
      </c>
      <c r="O5" s="18">
        <v>196.00024999999999</v>
      </c>
    </row>
    <row r="6" spans="1:17" x14ac:dyDescent="0.3">
      <c r="A6" s="10" t="s">
        <v>27</v>
      </c>
      <c r="B6" s="11" t="s">
        <v>44</v>
      </c>
      <c r="C6" s="12">
        <v>44752</v>
      </c>
      <c r="D6" s="13" t="s">
        <v>56</v>
      </c>
      <c r="E6" s="14">
        <v>193</v>
      </c>
      <c r="F6" s="14">
        <v>196</v>
      </c>
      <c r="G6" s="14">
        <v>197</v>
      </c>
      <c r="H6" s="14">
        <v>195</v>
      </c>
      <c r="I6" s="14"/>
      <c r="J6" s="14"/>
      <c r="K6" s="15">
        <v>4</v>
      </c>
      <c r="L6" s="15">
        <v>781</v>
      </c>
      <c r="M6" s="16">
        <v>195.25</v>
      </c>
      <c r="N6" s="17">
        <v>2</v>
      </c>
      <c r="O6" s="18">
        <v>197.25</v>
      </c>
    </row>
    <row r="7" spans="1:17" x14ac:dyDescent="0.3">
      <c r="A7" s="10" t="s">
        <v>27</v>
      </c>
      <c r="B7" s="11" t="s">
        <v>44</v>
      </c>
      <c r="C7" s="12">
        <v>44762</v>
      </c>
      <c r="D7" s="13" t="s">
        <v>40</v>
      </c>
      <c r="E7" s="14">
        <v>191</v>
      </c>
      <c r="F7" s="14">
        <v>194</v>
      </c>
      <c r="G7" s="14">
        <v>189</v>
      </c>
      <c r="H7" s="14">
        <v>197</v>
      </c>
      <c r="I7" s="14"/>
      <c r="J7" s="14"/>
      <c r="K7" s="15">
        <v>4</v>
      </c>
      <c r="L7" s="15">
        <v>771</v>
      </c>
      <c r="M7" s="16">
        <v>192.75</v>
      </c>
      <c r="N7" s="17">
        <v>2</v>
      </c>
      <c r="O7" s="18">
        <v>194.75</v>
      </c>
    </row>
    <row r="8" spans="1:17" x14ac:dyDescent="0.3">
      <c r="A8" s="10" t="s">
        <v>27</v>
      </c>
      <c r="B8" s="11" t="s">
        <v>44</v>
      </c>
      <c r="C8" s="12">
        <v>44779</v>
      </c>
      <c r="D8" s="13" t="s">
        <v>42</v>
      </c>
      <c r="E8" s="14">
        <v>193</v>
      </c>
      <c r="F8" s="14">
        <v>196</v>
      </c>
      <c r="G8" s="14">
        <v>197</v>
      </c>
      <c r="H8" s="14">
        <v>197</v>
      </c>
      <c r="I8" s="14"/>
      <c r="J8" s="14"/>
      <c r="K8" s="15">
        <v>4</v>
      </c>
      <c r="L8" s="15">
        <v>783</v>
      </c>
      <c r="M8" s="16">
        <v>195.75</v>
      </c>
      <c r="N8" s="17">
        <v>2</v>
      </c>
      <c r="O8" s="18">
        <v>197.75</v>
      </c>
    </row>
    <row r="9" spans="1:17" x14ac:dyDescent="0.3">
      <c r="A9" s="10" t="s">
        <v>27</v>
      </c>
      <c r="B9" s="11" t="s">
        <v>44</v>
      </c>
      <c r="C9" s="12">
        <v>44815</v>
      </c>
      <c r="D9" s="13" t="s">
        <v>56</v>
      </c>
      <c r="E9" s="14">
        <v>195</v>
      </c>
      <c r="F9" s="14">
        <v>197</v>
      </c>
      <c r="G9" s="14">
        <v>195</v>
      </c>
      <c r="H9" s="14">
        <v>192</v>
      </c>
      <c r="I9" s="14">
        <v>191</v>
      </c>
      <c r="J9" s="14">
        <v>197</v>
      </c>
      <c r="K9" s="15">
        <v>6</v>
      </c>
      <c r="L9" s="15">
        <v>1167</v>
      </c>
      <c r="M9" s="16">
        <v>194.5</v>
      </c>
      <c r="N9" s="17">
        <v>4</v>
      </c>
      <c r="O9" s="18">
        <v>198.5</v>
      </c>
    </row>
    <row r="10" spans="1:17" x14ac:dyDescent="0.3">
      <c r="A10" s="10" t="s">
        <v>27</v>
      </c>
      <c r="B10" s="11" t="s">
        <v>44</v>
      </c>
      <c r="C10" s="12">
        <v>44828</v>
      </c>
      <c r="D10" s="13" t="s">
        <v>42</v>
      </c>
      <c r="E10" s="14">
        <v>196</v>
      </c>
      <c r="F10" s="14">
        <v>197</v>
      </c>
      <c r="G10" s="14">
        <v>199</v>
      </c>
      <c r="H10" s="14">
        <v>194</v>
      </c>
      <c r="I10" s="14">
        <v>199.001</v>
      </c>
      <c r="J10" s="14">
        <v>193</v>
      </c>
      <c r="K10" s="15">
        <v>6</v>
      </c>
      <c r="L10" s="15">
        <v>1178.001</v>
      </c>
      <c r="M10" s="16">
        <v>196.33349999999999</v>
      </c>
      <c r="N10" s="17">
        <v>8</v>
      </c>
      <c r="O10" s="18">
        <v>204.33349999999999</v>
      </c>
    </row>
    <row r="11" spans="1:17" x14ac:dyDescent="0.3">
      <c r="A11" s="10" t="s">
        <v>27</v>
      </c>
      <c r="B11" s="11" t="s">
        <v>44</v>
      </c>
      <c r="C11" s="12">
        <v>44856</v>
      </c>
      <c r="D11" s="13" t="s">
        <v>42</v>
      </c>
      <c r="E11" s="14">
        <v>197</v>
      </c>
      <c r="F11" s="14">
        <v>196</v>
      </c>
      <c r="G11" s="14">
        <v>195.001</v>
      </c>
      <c r="H11" s="14">
        <v>197</v>
      </c>
      <c r="I11" s="14"/>
      <c r="J11" s="14"/>
      <c r="K11" s="15">
        <v>4</v>
      </c>
      <c r="L11" s="15">
        <v>785.00099999999998</v>
      </c>
      <c r="M11" s="16">
        <v>196.25024999999999</v>
      </c>
      <c r="N11" s="17">
        <v>9</v>
      </c>
      <c r="O11" s="18">
        <v>205.25024999999999</v>
      </c>
    </row>
    <row r="13" spans="1:17" x14ac:dyDescent="0.3">
      <c r="K13" s="8">
        <f>SUM(K2:K12)</f>
        <v>44</v>
      </c>
      <c r="L13" s="8">
        <f>SUM(L2:L12)</f>
        <v>8570.0030000000006</v>
      </c>
      <c r="M13" s="7">
        <f>SUM(L13/K13)</f>
        <v>194.77279545454547</v>
      </c>
      <c r="N13" s="8">
        <f>SUM(N2:N12)</f>
        <v>36</v>
      </c>
      <c r="O13" s="9">
        <f>SUM(M13+N13)</f>
        <v>230.77279545454547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B4:C4 I4:J4" name="Range1_44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I5:J5 B5:C5" name="Range1_37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B6:C6 E6:J6" name="Range1_9_2"/>
    <protectedRange algorithmName="SHA-512" hashValue="ON39YdpmFHfN9f47KpiRvqrKx0V9+erV1CNkpWzYhW/Qyc6aT8rEyCrvauWSYGZK2ia3o7vd3akF07acHAFpOA==" saltValue="yVW9XmDwTqEnmpSGai0KYg==" spinCount="100000" sqref="D6" name="Range1_1_5_3"/>
    <protectedRange algorithmName="SHA-512" hashValue="ON39YdpmFHfN9f47KpiRvqrKx0V9+erV1CNkpWzYhW/Qyc6aT8rEyCrvauWSYGZK2ia3o7vd3akF07acHAFpOA==" saltValue="yVW9XmDwTqEnmpSGai0KYg==" spinCount="100000" sqref="I7:J7 B7:C7" name="Range1_7"/>
    <protectedRange algorithmName="SHA-512" hashValue="ON39YdpmFHfN9f47KpiRvqrKx0V9+erV1CNkpWzYhW/Qyc6aT8rEyCrvauWSYGZK2ia3o7vd3akF07acHAFpOA==" saltValue="yVW9XmDwTqEnmpSGai0KYg==" spinCount="100000" sqref="D7" name="Range1_1_41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60"/>
    <protectedRange algorithmName="SHA-512" hashValue="ON39YdpmFHfN9f47KpiRvqrKx0V9+erV1CNkpWzYhW/Qyc6aT8rEyCrvauWSYGZK2ia3o7vd3akF07acHAFpOA==" saltValue="yVW9XmDwTqEnmpSGai0KYg==" spinCount="100000" sqref="D8" name="Range1_1_61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E9:J10 B9:C10" name="Range1_8"/>
    <protectedRange algorithmName="SHA-512" hashValue="ON39YdpmFHfN9f47KpiRvqrKx0V9+erV1CNkpWzYhW/Qyc6aT8rEyCrvauWSYGZK2ia3o7vd3akF07acHAFpOA==" saltValue="yVW9XmDwTqEnmpSGai0KYg==" spinCount="100000" sqref="D9:D10" name="Range1_1_5"/>
    <protectedRange algorithmName="SHA-512" hashValue="ON39YdpmFHfN9f47KpiRvqrKx0V9+erV1CNkpWzYhW/Qyc6aT8rEyCrvauWSYGZK2ia3o7vd3akF07acHAFpOA==" saltValue="yVW9XmDwTqEnmpSGai0KYg==" spinCount="100000" sqref="I11:J11 B11:C11" name="Range1_80"/>
    <protectedRange algorithmName="SHA-512" hashValue="ON39YdpmFHfN9f47KpiRvqrKx0V9+erV1CNkpWzYhW/Qyc6aT8rEyCrvauWSYGZK2ia3o7vd3akF07acHAFpOA==" saltValue="yVW9XmDwTqEnmpSGai0KYg==" spinCount="100000" sqref="D11" name="Range1_1_78"/>
    <protectedRange algorithmName="SHA-512" hashValue="ON39YdpmFHfN9f47KpiRvqrKx0V9+erV1CNkpWzYhW/Qyc6aT8rEyCrvauWSYGZK2ia3o7vd3akF07acHAFpOA==" saltValue="yVW9XmDwTqEnmpSGai0KYg==" spinCount="100000" sqref="E11:H11" name="Range1_3_23"/>
  </protectedRanges>
  <sortState xmlns:xlrd2="http://schemas.microsoft.com/office/spreadsheetml/2017/richdata2" ref="B2:O4">
    <sortCondition ref="C2:C4"/>
  </sortState>
  <conditionalFormatting sqref="F2">
    <cfRule type="top10" dxfId="4247" priority="77" rank="1"/>
  </conditionalFormatting>
  <conditionalFormatting sqref="I2">
    <cfRule type="top10" dxfId="4246" priority="74" rank="1"/>
    <cfRule type="top10" dxfId="4245" priority="79" rank="1"/>
  </conditionalFormatting>
  <conditionalFormatting sqref="E2">
    <cfRule type="top10" dxfId="4244" priority="78" rank="1"/>
  </conditionalFormatting>
  <conditionalFormatting sqref="G2">
    <cfRule type="top10" dxfId="4243" priority="76" rank="1"/>
  </conditionalFormatting>
  <conditionalFormatting sqref="H2">
    <cfRule type="top10" dxfId="4242" priority="75" rank="1"/>
  </conditionalFormatting>
  <conditionalFormatting sqref="J2">
    <cfRule type="top10" dxfId="4241" priority="73" rank="1"/>
  </conditionalFormatting>
  <conditionalFormatting sqref="E2:J2">
    <cfRule type="cellIs" dxfId="4240" priority="72" operator="greaterThanOrEqual">
      <formula>200</formula>
    </cfRule>
  </conditionalFormatting>
  <conditionalFormatting sqref="F3">
    <cfRule type="top10" dxfId="4239" priority="61" rank="1"/>
  </conditionalFormatting>
  <conditionalFormatting sqref="I3">
    <cfRule type="top10" dxfId="4238" priority="58" rank="1"/>
    <cfRule type="top10" dxfId="4237" priority="63" rank="1"/>
  </conditionalFormatting>
  <conditionalFormatting sqref="E3">
    <cfRule type="top10" dxfId="4236" priority="62" rank="1"/>
  </conditionalFormatting>
  <conditionalFormatting sqref="G3">
    <cfRule type="top10" dxfId="4235" priority="60" rank="1"/>
  </conditionalFormatting>
  <conditionalFormatting sqref="H3">
    <cfRule type="top10" dxfId="4234" priority="59" rank="1"/>
  </conditionalFormatting>
  <conditionalFormatting sqref="J3">
    <cfRule type="top10" dxfId="4233" priority="57" rank="1"/>
  </conditionalFormatting>
  <conditionalFormatting sqref="E3:J3">
    <cfRule type="cellIs" dxfId="4232" priority="56" operator="greaterThanOrEqual">
      <formula>200</formula>
    </cfRule>
  </conditionalFormatting>
  <conditionalFormatting sqref="E4:J4">
    <cfRule type="cellIs" dxfId="4231" priority="48" operator="greaterThanOrEqual">
      <formula>200</formula>
    </cfRule>
  </conditionalFormatting>
  <conditionalFormatting sqref="F4">
    <cfRule type="top10" dxfId="4230" priority="49" rank="1"/>
  </conditionalFormatting>
  <conditionalFormatting sqref="I4">
    <cfRule type="top10" dxfId="4229" priority="50" rank="1"/>
    <cfRule type="top10" dxfId="4228" priority="51" rank="1"/>
  </conditionalFormatting>
  <conditionalFormatting sqref="E4">
    <cfRule type="top10" dxfId="4227" priority="52" rank="1"/>
  </conditionalFormatting>
  <conditionalFormatting sqref="G4">
    <cfRule type="top10" dxfId="4226" priority="53" rank="1"/>
  </conditionalFormatting>
  <conditionalFormatting sqref="H4">
    <cfRule type="top10" dxfId="4225" priority="54" rank="1"/>
  </conditionalFormatting>
  <conditionalFormatting sqref="J4">
    <cfRule type="top10" dxfId="4224" priority="55" rank="1"/>
  </conditionalFormatting>
  <conditionalFormatting sqref="F5">
    <cfRule type="top10" dxfId="4223" priority="45" rank="1"/>
  </conditionalFormatting>
  <conditionalFormatting sqref="I5">
    <cfRule type="top10" dxfId="4222" priority="42" rank="1"/>
    <cfRule type="top10" dxfId="4221" priority="47" rank="1"/>
  </conditionalFormatting>
  <conditionalFormatting sqref="E5">
    <cfRule type="top10" dxfId="4220" priority="46" rank="1"/>
  </conditionalFormatting>
  <conditionalFormatting sqref="G5">
    <cfRule type="top10" dxfId="4219" priority="44" rank="1"/>
  </conditionalFormatting>
  <conditionalFormatting sqref="H5">
    <cfRule type="top10" dxfId="4218" priority="43" rank="1"/>
  </conditionalFormatting>
  <conditionalFormatting sqref="J5">
    <cfRule type="top10" dxfId="4217" priority="41" rank="1"/>
  </conditionalFormatting>
  <conditionalFormatting sqref="E5:J5">
    <cfRule type="cellIs" dxfId="4216" priority="40" operator="greaterThanOrEqual">
      <formula>200</formula>
    </cfRule>
  </conditionalFormatting>
  <conditionalFormatting sqref="I6">
    <cfRule type="top10" dxfId="4215" priority="34" rank="1"/>
  </conditionalFormatting>
  <conditionalFormatting sqref="H6">
    <cfRule type="top10" dxfId="4214" priority="35" rank="1"/>
  </conditionalFormatting>
  <conditionalFormatting sqref="G6">
    <cfRule type="top10" dxfId="4213" priority="36" rank="1"/>
  </conditionalFormatting>
  <conditionalFormatting sqref="F6">
    <cfRule type="top10" dxfId="4212" priority="37" rank="1"/>
  </conditionalFormatting>
  <conditionalFormatting sqref="E6">
    <cfRule type="top10" dxfId="4211" priority="38" rank="1"/>
  </conditionalFormatting>
  <conditionalFormatting sqref="J6">
    <cfRule type="top10" dxfId="4210" priority="39" rank="1"/>
  </conditionalFormatting>
  <conditionalFormatting sqref="E6:J6">
    <cfRule type="cellIs" dxfId="4209" priority="33" operator="equal">
      <formula>200</formula>
    </cfRule>
  </conditionalFormatting>
  <conditionalFormatting sqref="F7">
    <cfRule type="top10" dxfId="4208" priority="30" rank="1"/>
  </conditionalFormatting>
  <conditionalFormatting sqref="I7">
    <cfRule type="top10" dxfId="4207" priority="27" rank="1"/>
    <cfRule type="top10" dxfId="4206" priority="32" rank="1"/>
  </conditionalFormatting>
  <conditionalFormatting sqref="E7">
    <cfRule type="top10" dxfId="4205" priority="31" rank="1"/>
  </conditionalFormatting>
  <conditionalFormatting sqref="G7">
    <cfRule type="top10" dxfId="4204" priority="29" rank="1"/>
  </conditionalFormatting>
  <conditionalFormatting sqref="H7">
    <cfRule type="top10" dxfId="4203" priority="28" rank="1"/>
  </conditionalFormatting>
  <conditionalFormatting sqref="J7">
    <cfRule type="top10" dxfId="4202" priority="26" rank="1"/>
  </conditionalFormatting>
  <conditionalFormatting sqref="E7:J7">
    <cfRule type="cellIs" dxfId="4201" priority="25" operator="greaterThanOrEqual">
      <formula>200</formula>
    </cfRule>
  </conditionalFormatting>
  <conditionalFormatting sqref="F8">
    <cfRule type="top10" dxfId="4200" priority="22" rank="1"/>
  </conditionalFormatting>
  <conditionalFormatting sqref="I8">
    <cfRule type="top10" dxfId="4199" priority="19" rank="1"/>
    <cfRule type="top10" dxfId="4198" priority="24" rank="1"/>
  </conditionalFormatting>
  <conditionalFormatting sqref="E8">
    <cfRule type="top10" dxfId="4197" priority="23" rank="1"/>
  </conditionalFormatting>
  <conditionalFormatting sqref="G8">
    <cfRule type="top10" dxfId="4196" priority="21" rank="1"/>
  </conditionalFormatting>
  <conditionalFormatting sqref="H8">
    <cfRule type="top10" dxfId="4195" priority="20" rank="1"/>
  </conditionalFormatting>
  <conditionalFormatting sqref="J8">
    <cfRule type="top10" dxfId="4194" priority="18" rank="1"/>
  </conditionalFormatting>
  <conditionalFormatting sqref="E8:J8">
    <cfRule type="cellIs" dxfId="4193" priority="17" operator="greaterThanOrEqual">
      <formula>200</formula>
    </cfRule>
  </conditionalFormatting>
  <conditionalFormatting sqref="F9:J10">
    <cfRule type="cellIs" dxfId="4192" priority="10" operator="equal">
      <formula>200</formula>
    </cfRule>
  </conditionalFormatting>
  <conditionalFormatting sqref="E9:E10">
    <cfRule type="cellIs" dxfId="4191" priority="9" operator="greaterThanOrEqual">
      <formula>200</formula>
    </cfRule>
  </conditionalFormatting>
  <conditionalFormatting sqref="I9:I10">
    <cfRule type="top10" dxfId="4190" priority="11" rank="1"/>
  </conditionalFormatting>
  <conditionalFormatting sqref="H9:H10">
    <cfRule type="top10" dxfId="4189" priority="12" rank="1"/>
  </conditionalFormatting>
  <conditionalFormatting sqref="G9:G10">
    <cfRule type="top10" dxfId="4188" priority="13" rank="1"/>
  </conditionalFormatting>
  <conditionalFormatting sqref="F9:F10">
    <cfRule type="top10" dxfId="4187" priority="14" rank="1"/>
  </conditionalFormatting>
  <conditionalFormatting sqref="J9:J10">
    <cfRule type="top10" dxfId="4186" priority="15" rank="1"/>
  </conditionalFormatting>
  <conditionalFormatting sqref="E9:E10">
    <cfRule type="top10" dxfId="4185" priority="16" rank="1"/>
  </conditionalFormatting>
  <conditionalFormatting sqref="F11">
    <cfRule type="top10" dxfId="4184" priority="6" rank="1"/>
  </conditionalFormatting>
  <conditionalFormatting sqref="I11">
    <cfRule type="top10" dxfId="4183" priority="3" rank="1"/>
    <cfRule type="top10" dxfId="4182" priority="8" rank="1"/>
  </conditionalFormatting>
  <conditionalFormatting sqref="E11">
    <cfRule type="top10" dxfId="4181" priority="7" rank="1"/>
  </conditionalFormatting>
  <conditionalFormatting sqref="G11">
    <cfRule type="top10" dxfId="4180" priority="5" rank="1"/>
  </conditionalFormatting>
  <conditionalFormatting sqref="H11">
    <cfRule type="top10" dxfId="4179" priority="4" rank="1"/>
  </conditionalFormatting>
  <conditionalFormatting sqref="J11">
    <cfRule type="top10" dxfId="4178" priority="2" rank="1"/>
  </conditionalFormatting>
  <conditionalFormatting sqref="E11:J11">
    <cfRule type="cellIs" dxfId="4177" priority="1" operator="greaterThanOrEqual">
      <formula>200</formula>
    </cfRule>
  </conditionalFormatting>
  <hyperlinks>
    <hyperlink ref="Q1" location="'Kentucky 2022'!A1" display="Back to Ranking" xr:uid="{F3C495FF-BA8C-4502-B023-04303952ED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B1B7DE-836D-4FBD-A924-8A9922BDA8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9285-A979-4B9C-A9FF-622A3CAA6F6F}">
  <sheetPr codeName="Sheet25"/>
  <dimension ref="A1:Q54"/>
  <sheetViews>
    <sheetView topLeftCell="A30" workbookViewId="0">
      <selection activeCell="A52" sqref="A52:O5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47</v>
      </c>
      <c r="C2" s="12">
        <v>44660</v>
      </c>
      <c r="D2" s="13" t="s">
        <v>42</v>
      </c>
      <c r="E2" s="14">
        <v>189</v>
      </c>
      <c r="F2" s="14">
        <v>193</v>
      </c>
      <c r="G2" s="14">
        <v>193</v>
      </c>
      <c r="H2" s="14">
        <v>190</v>
      </c>
      <c r="I2" s="14"/>
      <c r="J2" s="14"/>
      <c r="K2" s="15">
        <v>4</v>
      </c>
      <c r="L2" s="15">
        <v>765</v>
      </c>
      <c r="M2" s="16">
        <v>191.25</v>
      </c>
      <c r="N2" s="17">
        <v>2</v>
      </c>
      <c r="O2" s="18">
        <v>193.25</v>
      </c>
    </row>
    <row r="3" spans="1:17" x14ac:dyDescent="0.3">
      <c r="A3" s="10" t="s">
        <v>27</v>
      </c>
      <c r="B3" s="11" t="s">
        <v>47</v>
      </c>
      <c r="C3" s="12">
        <v>44671</v>
      </c>
      <c r="D3" s="13" t="s">
        <v>40</v>
      </c>
      <c r="E3" s="14">
        <v>189</v>
      </c>
      <c r="F3" s="14">
        <v>199</v>
      </c>
      <c r="G3" s="14">
        <v>192</v>
      </c>
      <c r="H3" s="14">
        <v>194</v>
      </c>
      <c r="I3" s="14"/>
      <c r="J3" s="14"/>
      <c r="K3" s="15">
        <v>4</v>
      </c>
      <c r="L3" s="15">
        <v>774</v>
      </c>
      <c r="M3" s="16">
        <v>193.5</v>
      </c>
      <c r="N3" s="17">
        <v>4</v>
      </c>
      <c r="O3" s="18">
        <v>197.5</v>
      </c>
    </row>
    <row r="4" spans="1:17" x14ac:dyDescent="0.3">
      <c r="A4" s="10" t="s">
        <v>27</v>
      </c>
      <c r="B4" s="11" t="s">
        <v>47</v>
      </c>
      <c r="C4" s="12">
        <v>44678</v>
      </c>
      <c r="D4" s="13" t="s">
        <v>56</v>
      </c>
      <c r="E4" s="14">
        <v>195</v>
      </c>
      <c r="F4" s="14">
        <v>194</v>
      </c>
      <c r="G4" s="14">
        <v>199</v>
      </c>
      <c r="H4" s="14">
        <v>199.01</v>
      </c>
      <c r="I4" s="14"/>
      <c r="J4" s="14"/>
      <c r="K4" s="15">
        <v>4</v>
      </c>
      <c r="L4" s="15">
        <v>787.01</v>
      </c>
      <c r="M4" s="16">
        <v>196.7525</v>
      </c>
      <c r="N4" s="17">
        <v>2</v>
      </c>
      <c r="O4" s="18">
        <v>198.7525</v>
      </c>
    </row>
    <row r="5" spans="1:17" x14ac:dyDescent="0.3">
      <c r="A5" s="10" t="s">
        <v>27</v>
      </c>
      <c r="B5" s="11" t="s">
        <v>47</v>
      </c>
      <c r="C5" s="12">
        <v>44685</v>
      </c>
      <c r="D5" s="13" t="s">
        <v>40</v>
      </c>
      <c r="E5" s="14">
        <v>193</v>
      </c>
      <c r="F5" s="14">
        <v>193</v>
      </c>
      <c r="G5" s="14">
        <v>197</v>
      </c>
      <c r="H5" s="14">
        <v>198</v>
      </c>
      <c r="I5" s="14"/>
      <c r="J5" s="14"/>
      <c r="K5" s="15">
        <v>4</v>
      </c>
      <c r="L5" s="15">
        <v>781</v>
      </c>
      <c r="M5" s="16">
        <v>195.25</v>
      </c>
      <c r="N5" s="17">
        <v>2</v>
      </c>
      <c r="O5" s="18">
        <v>197.25</v>
      </c>
    </row>
    <row r="6" spans="1:17" x14ac:dyDescent="0.3">
      <c r="A6" s="10" t="s">
        <v>27</v>
      </c>
      <c r="B6" s="11" t="s">
        <v>47</v>
      </c>
      <c r="C6" s="12">
        <v>44689</v>
      </c>
      <c r="D6" s="13" t="s">
        <v>56</v>
      </c>
      <c r="E6" s="14">
        <v>196</v>
      </c>
      <c r="F6" s="14">
        <v>197.001</v>
      </c>
      <c r="G6" s="14">
        <v>197</v>
      </c>
      <c r="H6" s="14">
        <v>198</v>
      </c>
      <c r="I6" s="14"/>
      <c r="J6" s="14"/>
      <c r="K6" s="15">
        <v>4</v>
      </c>
      <c r="L6" s="15">
        <v>788.00099999999998</v>
      </c>
      <c r="M6" s="16">
        <v>197.00024999999999</v>
      </c>
      <c r="N6" s="17">
        <v>9</v>
      </c>
      <c r="O6" s="18">
        <v>206.00024999999999</v>
      </c>
    </row>
    <row r="7" spans="1:17" x14ac:dyDescent="0.3">
      <c r="A7" s="10" t="s">
        <v>27</v>
      </c>
      <c r="B7" s="11" t="s">
        <v>47</v>
      </c>
      <c r="C7" s="12">
        <v>44692</v>
      </c>
      <c r="D7" s="13" t="s">
        <v>40</v>
      </c>
      <c r="E7" s="14">
        <v>194</v>
      </c>
      <c r="F7" s="14">
        <v>197</v>
      </c>
      <c r="G7" s="14">
        <v>199.0001</v>
      </c>
      <c r="H7" s="14">
        <v>199</v>
      </c>
      <c r="I7" s="14"/>
      <c r="J7" s="14"/>
      <c r="K7" s="15">
        <v>4</v>
      </c>
      <c r="L7" s="15">
        <v>789.00009999999997</v>
      </c>
      <c r="M7" s="16">
        <v>197.25002499999999</v>
      </c>
      <c r="N7" s="17">
        <v>6</v>
      </c>
      <c r="O7" s="18">
        <v>203.25002499999999</v>
      </c>
    </row>
    <row r="8" spans="1:17" x14ac:dyDescent="0.3">
      <c r="A8" s="10" t="s">
        <v>27</v>
      </c>
      <c r="B8" s="11" t="s">
        <v>47</v>
      </c>
      <c r="C8" s="12">
        <v>44695</v>
      </c>
      <c r="D8" s="13" t="s">
        <v>42</v>
      </c>
      <c r="E8" s="14">
        <v>194</v>
      </c>
      <c r="F8" s="14">
        <v>190</v>
      </c>
      <c r="G8" s="14">
        <v>196</v>
      </c>
      <c r="H8" s="14">
        <v>200</v>
      </c>
      <c r="I8" s="14"/>
      <c r="J8" s="14"/>
      <c r="K8" s="15">
        <v>4</v>
      </c>
      <c r="L8" s="15">
        <v>780</v>
      </c>
      <c r="M8" s="16">
        <v>195</v>
      </c>
      <c r="N8" s="17">
        <v>4</v>
      </c>
      <c r="O8" s="18">
        <v>199</v>
      </c>
    </row>
    <row r="9" spans="1:17" x14ac:dyDescent="0.3">
      <c r="A9" s="10" t="s">
        <v>27</v>
      </c>
      <c r="B9" s="11" t="s">
        <v>47</v>
      </c>
      <c r="C9" s="12">
        <v>44706</v>
      </c>
      <c r="D9" s="13" t="s">
        <v>56</v>
      </c>
      <c r="E9" s="14">
        <v>190</v>
      </c>
      <c r="F9" s="14">
        <v>193</v>
      </c>
      <c r="G9" s="14">
        <v>197</v>
      </c>
      <c r="H9" s="14">
        <v>192</v>
      </c>
      <c r="I9" s="14"/>
      <c r="J9" s="14"/>
      <c r="K9" s="15">
        <v>4</v>
      </c>
      <c r="L9" s="15">
        <v>772</v>
      </c>
      <c r="M9" s="16">
        <v>193</v>
      </c>
      <c r="N9" s="17">
        <v>4</v>
      </c>
      <c r="O9" s="18">
        <v>197</v>
      </c>
    </row>
    <row r="10" spans="1:17" x14ac:dyDescent="0.3">
      <c r="A10" s="10" t="s">
        <v>27</v>
      </c>
      <c r="B10" s="11" t="s">
        <v>47</v>
      </c>
      <c r="C10" s="12">
        <v>44713</v>
      </c>
      <c r="D10" s="13" t="s">
        <v>40</v>
      </c>
      <c r="E10" s="14">
        <v>198.001</v>
      </c>
      <c r="F10" s="14">
        <v>198</v>
      </c>
      <c r="G10" s="14">
        <v>198</v>
      </c>
      <c r="H10" s="14">
        <v>198</v>
      </c>
      <c r="I10" s="14"/>
      <c r="J10" s="14"/>
      <c r="K10" s="15">
        <v>4</v>
      </c>
      <c r="L10" s="15">
        <v>792.00099999999998</v>
      </c>
      <c r="M10" s="16">
        <v>198.00024999999999</v>
      </c>
      <c r="N10" s="17">
        <v>4</v>
      </c>
      <c r="O10" s="18">
        <v>202.00024999999999</v>
      </c>
    </row>
    <row r="11" spans="1:17" x14ac:dyDescent="0.3">
      <c r="A11" s="10" t="s">
        <v>27</v>
      </c>
      <c r="B11" s="11" t="s">
        <v>87</v>
      </c>
      <c r="C11" s="12">
        <v>44716</v>
      </c>
      <c r="D11" s="13" t="s">
        <v>86</v>
      </c>
      <c r="E11" s="14">
        <v>194</v>
      </c>
      <c r="F11" s="14">
        <v>194</v>
      </c>
      <c r="G11" s="14">
        <v>193</v>
      </c>
      <c r="H11" s="14">
        <v>196</v>
      </c>
      <c r="I11" s="14"/>
      <c r="J11" s="14"/>
      <c r="K11" s="15">
        <f>COUNT(E11:J11)</f>
        <v>4</v>
      </c>
      <c r="L11" s="15">
        <f>SUM(E11:J11)</f>
        <v>777</v>
      </c>
      <c r="M11" s="16">
        <f>IFERROR(L11/K11,0)</f>
        <v>194.25</v>
      </c>
      <c r="N11" s="17">
        <v>2</v>
      </c>
      <c r="O11" s="18">
        <f>SUM(M11+N11)</f>
        <v>196.25</v>
      </c>
    </row>
    <row r="12" spans="1:17" x14ac:dyDescent="0.3">
      <c r="A12" s="10" t="s">
        <v>27</v>
      </c>
      <c r="B12" s="11" t="s">
        <v>47</v>
      </c>
      <c r="C12" s="12">
        <v>44717</v>
      </c>
      <c r="D12" s="13" t="s">
        <v>56</v>
      </c>
      <c r="E12" s="14">
        <v>196</v>
      </c>
      <c r="F12" s="14">
        <v>194</v>
      </c>
      <c r="G12" s="14">
        <v>195</v>
      </c>
      <c r="H12" s="14">
        <v>195</v>
      </c>
      <c r="I12" s="14">
        <v>198</v>
      </c>
      <c r="J12" s="14">
        <v>199.001</v>
      </c>
      <c r="K12" s="15">
        <v>6</v>
      </c>
      <c r="L12" s="15">
        <v>1177.001</v>
      </c>
      <c r="M12" s="16">
        <v>196.16683333333333</v>
      </c>
      <c r="N12" s="17">
        <v>8</v>
      </c>
      <c r="O12" s="18">
        <v>204.16683333333333</v>
      </c>
    </row>
    <row r="13" spans="1:17" x14ac:dyDescent="0.3">
      <c r="A13" s="10" t="s">
        <v>27</v>
      </c>
      <c r="B13" s="11" t="s">
        <v>47</v>
      </c>
      <c r="C13" s="12">
        <v>44727</v>
      </c>
      <c r="D13" s="13" t="s">
        <v>40</v>
      </c>
      <c r="E13" s="14">
        <v>198</v>
      </c>
      <c r="F13" s="14">
        <v>198</v>
      </c>
      <c r="G13" s="14">
        <v>200</v>
      </c>
      <c r="H13" s="14">
        <v>200</v>
      </c>
      <c r="I13" s="14"/>
      <c r="J13" s="14"/>
      <c r="K13" s="15">
        <v>4</v>
      </c>
      <c r="L13" s="15">
        <v>796</v>
      </c>
      <c r="M13" s="16">
        <v>199</v>
      </c>
      <c r="N13" s="17">
        <v>9</v>
      </c>
      <c r="O13" s="18">
        <v>208</v>
      </c>
    </row>
    <row r="14" spans="1:17" x14ac:dyDescent="0.3">
      <c r="A14" s="10" t="s">
        <v>27</v>
      </c>
      <c r="B14" s="11" t="s">
        <v>47</v>
      </c>
      <c r="C14" s="12">
        <v>44731</v>
      </c>
      <c r="D14" s="13" t="s">
        <v>73</v>
      </c>
      <c r="E14" s="14">
        <v>194</v>
      </c>
      <c r="F14" s="14">
        <v>195</v>
      </c>
      <c r="G14" s="14">
        <v>199.001</v>
      </c>
      <c r="H14" s="14">
        <v>199</v>
      </c>
      <c r="I14" s="14"/>
      <c r="J14" s="14"/>
      <c r="K14" s="15">
        <v>4</v>
      </c>
      <c r="L14" s="15">
        <v>787.00099999999998</v>
      </c>
      <c r="M14" s="16">
        <v>196.75024999999999</v>
      </c>
      <c r="N14" s="17">
        <v>5</v>
      </c>
      <c r="O14" s="18">
        <v>201.75024999999999</v>
      </c>
    </row>
    <row r="15" spans="1:17" x14ac:dyDescent="0.3">
      <c r="A15" s="10" t="s">
        <v>27</v>
      </c>
      <c r="B15" s="11" t="s">
        <v>47</v>
      </c>
      <c r="C15" s="12">
        <v>44734</v>
      </c>
      <c r="D15" s="13" t="s">
        <v>56</v>
      </c>
      <c r="E15" s="14">
        <v>195</v>
      </c>
      <c r="F15" s="14">
        <v>198</v>
      </c>
      <c r="G15" s="14">
        <v>199</v>
      </c>
      <c r="H15" s="14">
        <v>198</v>
      </c>
      <c r="I15" s="14"/>
      <c r="J15" s="14"/>
      <c r="K15" s="15">
        <v>4</v>
      </c>
      <c r="L15" s="15">
        <v>790</v>
      </c>
      <c r="M15" s="16">
        <v>197.5</v>
      </c>
      <c r="N15" s="17">
        <v>3</v>
      </c>
      <c r="O15" s="18">
        <v>200.5</v>
      </c>
    </row>
    <row r="16" spans="1:17" x14ac:dyDescent="0.3">
      <c r="A16" s="10" t="s">
        <v>27</v>
      </c>
      <c r="B16" s="11" t="s">
        <v>47</v>
      </c>
      <c r="C16" s="12">
        <v>44741</v>
      </c>
      <c r="D16" s="13" t="s">
        <v>40</v>
      </c>
      <c r="E16" s="14">
        <v>199.001</v>
      </c>
      <c r="F16" s="14">
        <v>198</v>
      </c>
      <c r="G16" s="14">
        <v>196</v>
      </c>
      <c r="H16" s="14">
        <v>200</v>
      </c>
      <c r="I16" s="14"/>
      <c r="J16" s="14"/>
      <c r="K16" s="15">
        <v>4</v>
      </c>
      <c r="L16" s="15">
        <v>793.00099999999998</v>
      </c>
      <c r="M16" s="16">
        <v>198.25024999999999</v>
      </c>
      <c r="N16" s="17">
        <v>8</v>
      </c>
      <c r="O16" s="18">
        <v>206.25024999999999</v>
      </c>
    </row>
    <row r="17" spans="1:15" x14ac:dyDescent="0.3">
      <c r="A17" s="10" t="s">
        <v>27</v>
      </c>
      <c r="B17" s="11" t="s">
        <v>47</v>
      </c>
      <c r="C17" s="12">
        <v>44744</v>
      </c>
      <c r="D17" s="13" t="s">
        <v>42</v>
      </c>
      <c r="E17" s="14">
        <v>193</v>
      </c>
      <c r="F17" s="14">
        <v>196</v>
      </c>
      <c r="G17" s="14">
        <v>198.001</v>
      </c>
      <c r="H17" s="14">
        <v>196</v>
      </c>
      <c r="I17" s="14"/>
      <c r="J17" s="14"/>
      <c r="K17" s="15">
        <v>4</v>
      </c>
      <c r="L17" s="15">
        <v>783.00099999999998</v>
      </c>
      <c r="M17" s="16">
        <v>195.75024999999999</v>
      </c>
      <c r="N17" s="17">
        <v>2</v>
      </c>
      <c r="O17" s="18">
        <v>197.75024999999999</v>
      </c>
    </row>
    <row r="18" spans="1:15" x14ac:dyDescent="0.3">
      <c r="A18" s="10" t="s">
        <v>27</v>
      </c>
      <c r="B18" s="11" t="s">
        <v>47</v>
      </c>
      <c r="C18" s="12">
        <v>44748</v>
      </c>
      <c r="D18" s="13" t="s">
        <v>40</v>
      </c>
      <c r="E18" s="14">
        <v>194</v>
      </c>
      <c r="F18" s="14">
        <v>197</v>
      </c>
      <c r="G18" s="14">
        <v>194</v>
      </c>
      <c r="H18" s="14">
        <v>198</v>
      </c>
      <c r="I18" s="14"/>
      <c r="J18" s="14"/>
      <c r="K18" s="15">
        <v>4</v>
      </c>
      <c r="L18" s="15">
        <v>783</v>
      </c>
      <c r="M18" s="16">
        <v>195.75</v>
      </c>
      <c r="N18" s="17">
        <v>2</v>
      </c>
      <c r="O18" s="18">
        <v>197.75</v>
      </c>
    </row>
    <row r="19" spans="1:15" x14ac:dyDescent="0.3">
      <c r="A19" s="10" t="s">
        <v>27</v>
      </c>
      <c r="B19" s="11" t="s">
        <v>47</v>
      </c>
      <c r="C19" s="12">
        <v>44752</v>
      </c>
      <c r="D19" s="13" t="s">
        <v>56</v>
      </c>
      <c r="E19" s="14">
        <v>197</v>
      </c>
      <c r="F19" s="14">
        <v>193</v>
      </c>
      <c r="G19" s="14">
        <v>194</v>
      </c>
      <c r="H19" s="14">
        <v>196</v>
      </c>
      <c r="I19" s="14"/>
      <c r="J19" s="14"/>
      <c r="K19" s="15">
        <v>4</v>
      </c>
      <c r="L19" s="15">
        <v>780</v>
      </c>
      <c r="M19" s="16">
        <v>195</v>
      </c>
      <c r="N19" s="17">
        <v>2</v>
      </c>
      <c r="O19" s="18">
        <v>197</v>
      </c>
    </row>
    <row r="20" spans="1:15" x14ac:dyDescent="0.3">
      <c r="A20" s="10" t="s">
        <v>27</v>
      </c>
      <c r="B20" s="11" t="s">
        <v>47</v>
      </c>
      <c r="C20" s="12">
        <v>44755</v>
      </c>
      <c r="D20" s="13" t="s">
        <v>40</v>
      </c>
      <c r="E20" s="14">
        <v>199</v>
      </c>
      <c r="F20" s="14">
        <v>199</v>
      </c>
      <c r="G20" s="14">
        <v>199</v>
      </c>
      <c r="H20" s="14">
        <v>199</v>
      </c>
      <c r="I20" s="14"/>
      <c r="J20" s="14"/>
      <c r="K20" s="15">
        <v>4</v>
      </c>
      <c r="L20" s="15">
        <v>796</v>
      </c>
      <c r="M20" s="16">
        <v>199</v>
      </c>
      <c r="N20" s="17">
        <v>5</v>
      </c>
      <c r="O20" s="18">
        <v>204</v>
      </c>
    </row>
    <row r="21" spans="1:15" x14ac:dyDescent="0.3">
      <c r="A21" s="10" t="s">
        <v>27</v>
      </c>
      <c r="B21" s="11" t="s">
        <v>47</v>
      </c>
      <c r="C21" s="12">
        <v>44759</v>
      </c>
      <c r="D21" s="13" t="s">
        <v>119</v>
      </c>
      <c r="E21" s="14">
        <v>196</v>
      </c>
      <c r="F21" s="14">
        <v>194</v>
      </c>
      <c r="G21" s="14">
        <v>197</v>
      </c>
      <c r="H21" s="14">
        <v>196</v>
      </c>
      <c r="I21" s="14"/>
      <c r="J21" s="14"/>
      <c r="K21" s="15">
        <f>COUNT(E21:J21)</f>
        <v>4</v>
      </c>
      <c r="L21" s="15">
        <f>SUM(E21:J21)</f>
        <v>783</v>
      </c>
      <c r="M21" s="16">
        <f>IFERROR(L21/K21,0)</f>
        <v>195.75</v>
      </c>
      <c r="N21" s="17">
        <v>2</v>
      </c>
      <c r="O21" s="18">
        <f>SUM(M21+N21)</f>
        <v>197.75</v>
      </c>
    </row>
    <row r="22" spans="1:15" x14ac:dyDescent="0.3">
      <c r="A22" s="10" t="s">
        <v>27</v>
      </c>
      <c r="B22" s="11" t="s">
        <v>47</v>
      </c>
      <c r="C22" s="12">
        <v>44762</v>
      </c>
      <c r="D22" s="13" t="s">
        <v>40</v>
      </c>
      <c r="E22" s="14">
        <v>195</v>
      </c>
      <c r="F22" s="14">
        <v>195</v>
      </c>
      <c r="G22" s="14">
        <v>195</v>
      </c>
      <c r="H22" s="14">
        <v>199.0001</v>
      </c>
      <c r="I22" s="14"/>
      <c r="J22" s="14"/>
      <c r="K22" s="15">
        <v>4</v>
      </c>
      <c r="L22" s="15">
        <v>784.00009999999997</v>
      </c>
      <c r="M22" s="16">
        <v>196.00002499999999</v>
      </c>
      <c r="N22" s="17">
        <v>4</v>
      </c>
      <c r="O22" s="18">
        <v>200.00002499999999</v>
      </c>
    </row>
    <row r="23" spans="1:15" x14ac:dyDescent="0.3">
      <c r="A23" s="10" t="s">
        <v>27</v>
      </c>
      <c r="B23" s="11" t="s">
        <v>47</v>
      </c>
      <c r="C23" s="12">
        <v>44769</v>
      </c>
      <c r="D23" s="13" t="s">
        <v>56</v>
      </c>
      <c r="E23" s="14">
        <v>200</v>
      </c>
      <c r="F23" s="14">
        <v>196</v>
      </c>
      <c r="G23" s="14">
        <v>196</v>
      </c>
      <c r="H23" s="14">
        <v>197</v>
      </c>
      <c r="I23" s="14"/>
      <c r="J23" s="14"/>
      <c r="K23" s="15">
        <v>4</v>
      </c>
      <c r="L23" s="15">
        <v>789</v>
      </c>
      <c r="M23" s="16">
        <v>197.25</v>
      </c>
      <c r="N23" s="17">
        <v>4</v>
      </c>
      <c r="O23" s="18">
        <v>201.25</v>
      </c>
    </row>
    <row r="24" spans="1:15" x14ac:dyDescent="0.3">
      <c r="A24" s="10" t="s">
        <v>27</v>
      </c>
      <c r="B24" s="11" t="s">
        <v>47</v>
      </c>
      <c r="C24" s="12">
        <v>44776</v>
      </c>
      <c r="D24" s="13" t="s">
        <v>40</v>
      </c>
      <c r="E24" s="14">
        <v>195</v>
      </c>
      <c r="F24" s="14">
        <v>199</v>
      </c>
      <c r="G24" s="14">
        <v>196</v>
      </c>
      <c r="H24" s="14">
        <v>193</v>
      </c>
      <c r="I24" s="14"/>
      <c r="J24" s="14"/>
      <c r="K24" s="15">
        <v>4</v>
      </c>
      <c r="L24" s="15">
        <v>783</v>
      </c>
      <c r="M24" s="16">
        <v>195.75</v>
      </c>
      <c r="N24" s="17">
        <v>2</v>
      </c>
      <c r="O24" s="18">
        <v>197.75</v>
      </c>
    </row>
    <row r="25" spans="1:15" x14ac:dyDescent="0.3">
      <c r="A25" s="10" t="s">
        <v>27</v>
      </c>
      <c r="B25" s="11" t="s">
        <v>47</v>
      </c>
      <c r="C25" s="12">
        <v>44780</v>
      </c>
      <c r="D25" s="13" t="s">
        <v>56</v>
      </c>
      <c r="E25" s="14">
        <v>196</v>
      </c>
      <c r="F25" s="14">
        <v>199</v>
      </c>
      <c r="G25" s="14">
        <v>194</v>
      </c>
      <c r="H25" s="14">
        <v>195</v>
      </c>
      <c r="I25" s="14"/>
      <c r="J25" s="14"/>
      <c r="K25" s="15">
        <v>4</v>
      </c>
      <c r="L25" s="15">
        <v>784</v>
      </c>
      <c r="M25" s="16">
        <v>196</v>
      </c>
      <c r="N25" s="17">
        <v>2</v>
      </c>
      <c r="O25" s="18">
        <v>198</v>
      </c>
    </row>
    <row r="26" spans="1:15" x14ac:dyDescent="0.3">
      <c r="A26" s="10" t="s">
        <v>27</v>
      </c>
      <c r="B26" s="11" t="s">
        <v>47</v>
      </c>
      <c r="C26" s="12">
        <v>44783</v>
      </c>
      <c r="D26" s="13" t="s">
        <v>40</v>
      </c>
      <c r="E26" s="14">
        <v>194</v>
      </c>
      <c r="F26" s="14">
        <v>195</v>
      </c>
      <c r="G26" s="14">
        <v>194</v>
      </c>
      <c r="H26" s="14">
        <v>195</v>
      </c>
      <c r="I26" s="14"/>
      <c r="J26" s="14"/>
      <c r="K26" s="15">
        <v>4</v>
      </c>
      <c r="L26" s="15">
        <v>778</v>
      </c>
      <c r="M26" s="16">
        <v>194.5</v>
      </c>
      <c r="N26" s="17">
        <v>2</v>
      </c>
      <c r="O26" s="18">
        <v>196.5</v>
      </c>
    </row>
    <row r="27" spans="1:15" x14ac:dyDescent="0.3">
      <c r="A27" s="10" t="s">
        <v>27</v>
      </c>
      <c r="B27" s="11" t="s">
        <v>47</v>
      </c>
      <c r="C27" s="12">
        <v>44790</v>
      </c>
      <c r="D27" s="13" t="s">
        <v>40</v>
      </c>
      <c r="E27" s="14">
        <v>200.001</v>
      </c>
      <c r="F27" s="14">
        <v>198</v>
      </c>
      <c r="G27" s="14">
        <v>196</v>
      </c>
      <c r="H27" s="14">
        <v>196</v>
      </c>
      <c r="I27" s="14"/>
      <c r="J27" s="14"/>
      <c r="K27" s="15">
        <v>4</v>
      </c>
      <c r="L27" s="15">
        <v>790.00099999999998</v>
      </c>
      <c r="M27" s="16">
        <v>197.50024999999999</v>
      </c>
      <c r="N27" s="17">
        <v>4</v>
      </c>
      <c r="O27" s="18">
        <v>201.50024999999999</v>
      </c>
    </row>
    <row r="28" spans="1:15" x14ac:dyDescent="0.3">
      <c r="A28" s="10" t="s">
        <v>27</v>
      </c>
      <c r="B28" s="11" t="s">
        <v>47</v>
      </c>
      <c r="C28" s="12">
        <v>44779</v>
      </c>
      <c r="D28" s="13" t="s">
        <v>42</v>
      </c>
      <c r="E28" s="14">
        <v>192</v>
      </c>
      <c r="F28" s="14">
        <v>193</v>
      </c>
      <c r="G28" s="14">
        <v>198</v>
      </c>
      <c r="H28" s="14">
        <v>198</v>
      </c>
      <c r="I28" s="14"/>
      <c r="J28" s="14"/>
      <c r="K28" s="15">
        <v>4</v>
      </c>
      <c r="L28" s="15">
        <v>781</v>
      </c>
      <c r="M28" s="16">
        <v>195.25</v>
      </c>
      <c r="N28" s="17">
        <v>2</v>
      </c>
      <c r="O28" s="18">
        <v>197.25</v>
      </c>
    </row>
    <row r="29" spans="1:15" x14ac:dyDescent="0.3">
      <c r="A29" s="10" t="s">
        <v>27</v>
      </c>
      <c r="B29" s="11" t="s">
        <v>47</v>
      </c>
      <c r="C29" s="12">
        <v>44793</v>
      </c>
      <c r="D29" s="13" t="s">
        <v>40</v>
      </c>
      <c r="E29" s="14">
        <v>195</v>
      </c>
      <c r="F29" s="14">
        <v>190</v>
      </c>
      <c r="G29" s="14">
        <v>194</v>
      </c>
      <c r="H29" s="14">
        <v>198</v>
      </c>
      <c r="I29" s="14">
        <v>199</v>
      </c>
      <c r="J29" s="14">
        <v>195</v>
      </c>
      <c r="K29" s="15">
        <v>6</v>
      </c>
      <c r="L29" s="15">
        <v>1171</v>
      </c>
      <c r="M29" s="16">
        <v>195.16666666666666</v>
      </c>
      <c r="N29" s="17">
        <v>4</v>
      </c>
      <c r="O29" s="18">
        <v>199.16666666666666</v>
      </c>
    </row>
    <row r="30" spans="1:15" x14ac:dyDescent="0.3">
      <c r="A30" s="10" t="s">
        <v>27</v>
      </c>
      <c r="B30" s="11" t="s">
        <v>47</v>
      </c>
      <c r="C30" s="12">
        <v>44794</v>
      </c>
      <c r="D30" s="13" t="s">
        <v>73</v>
      </c>
      <c r="E30" s="14">
        <v>195</v>
      </c>
      <c r="F30" s="14">
        <v>198</v>
      </c>
      <c r="G30" s="14">
        <v>199</v>
      </c>
      <c r="H30" s="14">
        <v>197</v>
      </c>
      <c r="I30" s="14"/>
      <c r="J30" s="14"/>
      <c r="K30" s="15">
        <v>4</v>
      </c>
      <c r="L30" s="15">
        <v>789</v>
      </c>
      <c r="M30" s="16">
        <v>197.25</v>
      </c>
      <c r="N30" s="17">
        <v>2</v>
      </c>
      <c r="O30" s="18">
        <v>199.25</v>
      </c>
    </row>
    <row r="31" spans="1:15" x14ac:dyDescent="0.3">
      <c r="A31" s="10" t="s">
        <v>27</v>
      </c>
      <c r="B31" s="11" t="s">
        <v>47</v>
      </c>
      <c r="C31" s="12">
        <v>44797</v>
      </c>
      <c r="D31" s="13" t="s">
        <v>56</v>
      </c>
      <c r="E31" s="14">
        <v>196</v>
      </c>
      <c r="F31" s="14">
        <v>199</v>
      </c>
      <c r="G31" s="14">
        <v>199</v>
      </c>
      <c r="H31" s="14">
        <v>198</v>
      </c>
      <c r="I31" s="14"/>
      <c r="J31" s="14"/>
      <c r="K31" s="15">
        <v>4</v>
      </c>
      <c r="L31" s="15">
        <v>792</v>
      </c>
      <c r="M31" s="16">
        <v>198</v>
      </c>
      <c r="N31" s="17">
        <v>2</v>
      </c>
      <c r="O31" s="18">
        <v>200</v>
      </c>
    </row>
    <row r="32" spans="1:15" x14ac:dyDescent="0.3">
      <c r="A32" s="10" t="s">
        <v>27</v>
      </c>
      <c r="B32" s="11" t="s">
        <v>47</v>
      </c>
      <c r="C32" s="12">
        <v>44804</v>
      </c>
      <c r="D32" s="13" t="s">
        <v>40</v>
      </c>
      <c r="E32" s="14">
        <v>196</v>
      </c>
      <c r="F32" s="14">
        <v>195</v>
      </c>
      <c r="G32" s="14">
        <v>195</v>
      </c>
      <c r="H32" s="14">
        <v>197</v>
      </c>
      <c r="I32" s="14"/>
      <c r="J32" s="14"/>
      <c r="K32" s="15">
        <v>4</v>
      </c>
      <c r="L32" s="15">
        <v>783</v>
      </c>
      <c r="M32" s="16">
        <v>195.75</v>
      </c>
      <c r="N32" s="17">
        <v>2</v>
      </c>
      <c r="O32" s="18">
        <v>197.75</v>
      </c>
    </row>
    <row r="33" spans="1:15" x14ac:dyDescent="0.3">
      <c r="A33" s="10" t="s">
        <v>27</v>
      </c>
      <c r="B33" s="11" t="s">
        <v>47</v>
      </c>
      <c r="C33" s="12">
        <v>44811</v>
      </c>
      <c r="D33" s="13" t="s">
        <v>40</v>
      </c>
      <c r="E33" s="14">
        <v>196</v>
      </c>
      <c r="F33" s="14">
        <v>196</v>
      </c>
      <c r="G33" s="14">
        <v>194</v>
      </c>
      <c r="H33" s="14">
        <v>198</v>
      </c>
      <c r="I33" s="14"/>
      <c r="J33" s="14"/>
      <c r="K33" s="15">
        <v>4</v>
      </c>
      <c r="L33" s="15">
        <v>784</v>
      </c>
      <c r="M33" s="16">
        <v>196</v>
      </c>
      <c r="N33" s="17">
        <v>2</v>
      </c>
      <c r="O33" s="18">
        <v>198</v>
      </c>
    </row>
    <row r="34" spans="1:15" x14ac:dyDescent="0.3">
      <c r="A34" s="10" t="s">
        <v>27</v>
      </c>
      <c r="B34" s="11" t="s">
        <v>47</v>
      </c>
      <c r="C34" s="12">
        <v>44825</v>
      </c>
      <c r="D34" s="13" t="s">
        <v>40</v>
      </c>
      <c r="E34" s="14">
        <v>198</v>
      </c>
      <c r="F34" s="14">
        <v>195</v>
      </c>
      <c r="G34" s="14">
        <v>197</v>
      </c>
      <c r="H34" s="14">
        <v>199</v>
      </c>
      <c r="I34" s="14"/>
      <c r="J34" s="14"/>
      <c r="K34" s="15">
        <v>4</v>
      </c>
      <c r="L34" s="15">
        <v>789</v>
      </c>
      <c r="M34" s="16">
        <v>197.25</v>
      </c>
      <c r="N34" s="17">
        <v>2</v>
      </c>
      <c r="O34" s="18">
        <v>199.25</v>
      </c>
    </row>
    <row r="35" spans="1:15" x14ac:dyDescent="0.3">
      <c r="A35" s="10" t="s">
        <v>27</v>
      </c>
      <c r="B35" s="11" t="s">
        <v>47</v>
      </c>
      <c r="C35" s="12">
        <v>44822</v>
      </c>
      <c r="D35" s="13" t="s">
        <v>73</v>
      </c>
      <c r="E35" s="14">
        <v>194</v>
      </c>
      <c r="F35" s="14">
        <v>197</v>
      </c>
      <c r="G35" s="14">
        <v>194</v>
      </c>
      <c r="H35" s="14">
        <v>196</v>
      </c>
      <c r="I35" s="14"/>
      <c r="J35" s="14"/>
      <c r="K35" s="15">
        <v>4</v>
      </c>
      <c r="L35" s="15">
        <v>781</v>
      </c>
      <c r="M35" s="16">
        <v>195.25</v>
      </c>
      <c r="N35" s="17">
        <v>2</v>
      </c>
      <c r="O35" s="18">
        <v>197.25</v>
      </c>
    </row>
    <row r="36" spans="1:15" x14ac:dyDescent="0.3">
      <c r="A36" s="10" t="s">
        <v>27</v>
      </c>
      <c r="B36" s="11" t="s">
        <v>47</v>
      </c>
      <c r="C36" s="12">
        <v>44818</v>
      </c>
      <c r="D36" s="13" t="s">
        <v>40</v>
      </c>
      <c r="E36" s="14">
        <v>195</v>
      </c>
      <c r="F36" s="14">
        <v>198</v>
      </c>
      <c r="G36" s="14">
        <v>197</v>
      </c>
      <c r="H36" s="14">
        <v>200</v>
      </c>
      <c r="I36" s="14"/>
      <c r="J36" s="14"/>
      <c r="K36" s="15">
        <v>4</v>
      </c>
      <c r="L36" s="15">
        <v>790</v>
      </c>
      <c r="M36" s="16">
        <v>197.5</v>
      </c>
      <c r="N36" s="17">
        <v>2</v>
      </c>
      <c r="O36" s="18">
        <v>199.5</v>
      </c>
    </row>
    <row r="37" spans="1:15" x14ac:dyDescent="0.3">
      <c r="A37" s="10" t="s">
        <v>27</v>
      </c>
      <c r="B37" s="11" t="s">
        <v>47</v>
      </c>
      <c r="C37" s="12">
        <v>44815</v>
      </c>
      <c r="D37" s="13" t="s">
        <v>56</v>
      </c>
      <c r="E37" s="14">
        <v>196</v>
      </c>
      <c r="F37" s="14">
        <v>198.001</v>
      </c>
      <c r="G37" s="14">
        <v>198</v>
      </c>
      <c r="H37" s="14">
        <v>196</v>
      </c>
      <c r="I37" s="14">
        <v>193</v>
      </c>
      <c r="J37" s="14">
        <v>197</v>
      </c>
      <c r="K37" s="15">
        <v>6</v>
      </c>
      <c r="L37" s="15">
        <v>1178.001</v>
      </c>
      <c r="M37" s="16">
        <v>196.33349999999999</v>
      </c>
      <c r="N37" s="17">
        <v>4</v>
      </c>
      <c r="O37" s="18">
        <v>200.33349999999999</v>
      </c>
    </row>
    <row r="38" spans="1:15" x14ac:dyDescent="0.3">
      <c r="A38" s="10" t="s">
        <v>27</v>
      </c>
      <c r="B38" s="11" t="s">
        <v>47</v>
      </c>
      <c r="C38" s="12">
        <v>44828</v>
      </c>
      <c r="D38" s="13" t="s">
        <v>42</v>
      </c>
      <c r="E38" s="14">
        <v>197</v>
      </c>
      <c r="F38" s="14">
        <v>190</v>
      </c>
      <c r="G38" s="14">
        <v>194</v>
      </c>
      <c r="H38" s="14">
        <v>197</v>
      </c>
      <c r="I38" s="14">
        <v>198.001</v>
      </c>
      <c r="J38" s="14">
        <v>198</v>
      </c>
      <c r="K38" s="15">
        <v>6</v>
      </c>
      <c r="L38" s="15">
        <v>1174.001</v>
      </c>
      <c r="M38" s="16">
        <v>195.66683333333333</v>
      </c>
      <c r="N38" s="17">
        <v>4</v>
      </c>
      <c r="O38" s="18">
        <v>199.66683333333333</v>
      </c>
    </row>
    <row r="39" spans="1:15" x14ac:dyDescent="0.3">
      <c r="A39" s="10" t="s">
        <v>27</v>
      </c>
      <c r="B39" s="11" t="s">
        <v>47</v>
      </c>
      <c r="C39" s="12">
        <v>44832</v>
      </c>
      <c r="D39" s="13" t="s">
        <v>56</v>
      </c>
      <c r="E39" s="14">
        <v>193</v>
      </c>
      <c r="F39" s="14">
        <v>196</v>
      </c>
      <c r="G39" s="14">
        <v>191</v>
      </c>
      <c r="H39" s="14">
        <v>194</v>
      </c>
      <c r="I39" s="14"/>
      <c r="J39" s="14"/>
      <c r="K39" s="15">
        <v>4</v>
      </c>
      <c r="L39" s="15">
        <v>774</v>
      </c>
      <c r="M39" s="16">
        <v>193.5</v>
      </c>
      <c r="N39" s="17">
        <v>2</v>
      </c>
      <c r="O39" s="18">
        <v>195.5</v>
      </c>
    </row>
    <row r="40" spans="1:15" x14ac:dyDescent="0.3">
      <c r="A40" s="10" t="s">
        <v>27</v>
      </c>
      <c r="B40" s="60" t="s">
        <v>47</v>
      </c>
      <c r="C40" s="12">
        <v>44839</v>
      </c>
      <c r="D40" s="13" t="s">
        <v>40</v>
      </c>
      <c r="E40" s="14">
        <v>196</v>
      </c>
      <c r="F40" s="14">
        <v>199</v>
      </c>
      <c r="G40" s="14">
        <v>196</v>
      </c>
      <c r="H40" s="14">
        <v>195.001</v>
      </c>
      <c r="I40" s="14"/>
      <c r="J40" s="14"/>
      <c r="K40" s="15">
        <v>4</v>
      </c>
      <c r="L40" s="15">
        <v>786.00099999999998</v>
      </c>
      <c r="M40" s="16">
        <v>196.50024999999999</v>
      </c>
      <c r="N40" s="17">
        <v>2</v>
      </c>
      <c r="O40" s="18">
        <v>198.50024999999999</v>
      </c>
    </row>
    <row r="41" spans="1:15" x14ac:dyDescent="0.3">
      <c r="A41" s="10" t="s">
        <v>27</v>
      </c>
      <c r="B41" s="11" t="s">
        <v>47</v>
      </c>
      <c r="C41" s="12">
        <v>8318</v>
      </c>
      <c r="D41" s="13" t="s">
        <v>56</v>
      </c>
      <c r="E41" s="14">
        <v>195</v>
      </c>
      <c r="F41" s="14">
        <v>191</v>
      </c>
      <c r="G41" s="14">
        <v>186</v>
      </c>
      <c r="H41" s="14">
        <v>191</v>
      </c>
      <c r="I41" s="14"/>
      <c r="J41" s="14"/>
      <c r="K41" s="15">
        <v>4</v>
      </c>
      <c r="L41" s="15">
        <v>763</v>
      </c>
      <c r="M41" s="16">
        <v>190.75</v>
      </c>
      <c r="N41" s="17">
        <v>2</v>
      </c>
      <c r="O41" s="18">
        <v>192.75</v>
      </c>
    </row>
    <row r="42" spans="1:15" x14ac:dyDescent="0.3">
      <c r="A42" s="10" t="s">
        <v>27</v>
      </c>
      <c r="B42" s="11" t="s">
        <v>47</v>
      </c>
      <c r="C42" s="12">
        <v>44846</v>
      </c>
      <c r="D42" s="13" t="s">
        <v>40</v>
      </c>
      <c r="E42" s="14">
        <v>196</v>
      </c>
      <c r="F42" s="14">
        <v>194</v>
      </c>
      <c r="G42" s="14">
        <v>196</v>
      </c>
      <c r="H42" s="14">
        <v>195</v>
      </c>
      <c r="I42" s="14"/>
      <c r="J42" s="14"/>
      <c r="K42" s="15">
        <v>4</v>
      </c>
      <c r="L42" s="15">
        <v>781</v>
      </c>
      <c r="M42" s="16">
        <v>195.25</v>
      </c>
      <c r="N42" s="17">
        <v>2</v>
      </c>
      <c r="O42" s="18">
        <v>197.25</v>
      </c>
    </row>
    <row r="43" spans="1:15" x14ac:dyDescent="0.3">
      <c r="A43" s="10" t="s">
        <v>27</v>
      </c>
      <c r="B43" s="11" t="s">
        <v>47</v>
      </c>
      <c r="C43" s="12">
        <v>44850</v>
      </c>
      <c r="D43" s="13" t="s">
        <v>119</v>
      </c>
      <c r="E43" s="14">
        <v>198</v>
      </c>
      <c r="F43" s="14">
        <v>198</v>
      </c>
      <c r="G43" s="14">
        <v>199.001</v>
      </c>
      <c r="H43" s="14">
        <v>196</v>
      </c>
      <c r="I43" s="14">
        <v>199</v>
      </c>
      <c r="J43" s="14">
        <v>199</v>
      </c>
      <c r="K43" s="15">
        <v>6</v>
      </c>
      <c r="L43" s="15">
        <v>1189.001</v>
      </c>
      <c r="M43" s="16">
        <v>198.16683333333333</v>
      </c>
      <c r="N43" s="17">
        <v>8</v>
      </c>
      <c r="O43" s="18">
        <v>206.16683333333333</v>
      </c>
    </row>
    <row r="44" spans="1:15" x14ac:dyDescent="0.3">
      <c r="A44" s="10" t="s">
        <v>27</v>
      </c>
      <c r="B44" s="11" t="s">
        <v>47</v>
      </c>
      <c r="C44" s="12">
        <v>44853</v>
      </c>
      <c r="D44" s="13" t="s">
        <v>40</v>
      </c>
      <c r="E44" s="14">
        <v>195</v>
      </c>
      <c r="F44" s="14">
        <v>194</v>
      </c>
      <c r="G44" s="14">
        <v>196</v>
      </c>
      <c r="H44" s="14">
        <v>195</v>
      </c>
      <c r="I44" s="14"/>
      <c r="J44" s="14"/>
      <c r="K44" s="15">
        <v>4</v>
      </c>
      <c r="L44" s="15">
        <v>780</v>
      </c>
      <c r="M44" s="16">
        <v>195</v>
      </c>
      <c r="N44" s="17">
        <v>2</v>
      </c>
      <c r="O44" s="18">
        <v>197</v>
      </c>
    </row>
    <row r="45" spans="1:15" x14ac:dyDescent="0.3">
      <c r="A45" s="10" t="s">
        <v>27</v>
      </c>
      <c r="B45" s="11" t="s">
        <v>47</v>
      </c>
      <c r="C45" s="12">
        <v>44856</v>
      </c>
      <c r="D45" s="13" t="s">
        <v>42</v>
      </c>
      <c r="E45" s="14">
        <v>187</v>
      </c>
      <c r="F45" s="14">
        <v>196</v>
      </c>
      <c r="G45" s="14">
        <v>195</v>
      </c>
      <c r="H45" s="14">
        <v>198</v>
      </c>
      <c r="I45" s="14"/>
      <c r="J45" s="14"/>
      <c r="K45" s="15">
        <v>4</v>
      </c>
      <c r="L45" s="15">
        <v>776</v>
      </c>
      <c r="M45" s="16">
        <v>194</v>
      </c>
      <c r="N45" s="17">
        <v>5</v>
      </c>
      <c r="O45" s="18">
        <v>199</v>
      </c>
    </row>
    <row r="46" spans="1:15" x14ac:dyDescent="0.3">
      <c r="A46" s="10" t="s">
        <v>27</v>
      </c>
      <c r="B46" s="11" t="s">
        <v>47</v>
      </c>
      <c r="C46" s="12">
        <v>44867</v>
      </c>
      <c r="D46" s="13" t="s">
        <v>40</v>
      </c>
      <c r="E46" s="14">
        <v>194</v>
      </c>
      <c r="F46" s="14">
        <v>195</v>
      </c>
      <c r="G46" s="14">
        <v>198</v>
      </c>
      <c r="H46" s="14">
        <v>198</v>
      </c>
      <c r="I46" s="14"/>
      <c r="J46" s="14"/>
      <c r="K46" s="15">
        <v>4</v>
      </c>
      <c r="L46" s="15">
        <v>785</v>
      </c>
      <c r="M46" s="16">
        <v>196.25</v>
      </c>
      <c r="N46" s="17">
        <v>2</v>
      </c>
      <c r="O46" s="18">
        <v>198.25</v>
      </c>
    </row>
    <row r="47" spans="1:15" x14ac:dyDescent="0.3">
      <c r="A47" s="10" t="s">
        <v>27</v>
      </c>
      <c r="B47" s="11" t="s">
        <v>47</v>
      </c>
      <c r="C47" s="12">
        <v>44863</v>
      </c>
      <c r="D47" s="13" t="s">
        <v>100</v>
      </c>
      <c r="E47" s="14">
        <v>193</v>
      </c>
      <c r="F47" s="14">
        <v>199.001</v>
      </c>
      <c r="G47" s="14">
        <v>196</v>
      </c>
      <c r="H47" s="14">
        <v>197.001</v>
      </c>
      <c r="I47" s="14">
        <v>196</v>
      </c>
      <c r="J47" s="14">
        <v>190.001</v>
      </c>
      <c r="K47" s="15">
        <v>6</v>
      </c>
      <c r="L47" s="15">
        <v>1171.0029999999999</v>
      </c>
      <c r="M47" s="16">
        <v>195.16716666666665</v>
      </c>
      <c r="N47" s="17">
        <v>20</v>
      </c>
      <c r="O47" s="18">
        <v>215.16716666666665</v>
      </c>
    </row>
    <row r="48" spans="1:15" x14ac:dyDescent="0.3">
      <c r="A48" s="10" t="s">
        <v>27</v>
      </c>
      <c r="B48" s="11" t="s">
        <v>47</v>
      </c>
      <c r="C48" s="12">
        <v>44871</v>
      </c>
      <c r="D48" s="13" t="s">
        <v>56</v>
      </c>
      <c r="E48" s="14">
        <v>194</v>
      </c>
      <c r="F48" s="14">
        <v>196</v>
      </c>
      <c r="G48" s="14">
        <v>197</v>
      </c>
      <c r="H48" s="14">
        <v>193</v>
      </c>
      <c r="I48" s="14"/>
      <c r="J48" s="14"/>
      <c r="K48" s="15">
        <v>4</v>
      </c>
      <c r="L48" s="15">
        <v>780</v>
      </c>
      <c r="M48" s="16">
        <v>195</v>
      </c>
      <c r="N48" s="17">
        <v>2</v>
      </c>
      <c r="O48" s="18">
        <v>197</v>
      </c>
    </row>
    <row r="49" spans="1:15" x14ac:dyDescent="0.3">
      <c r="A49" s="10" t="s">
        <v>27</v>
      </c>
      <c r="B49" s="11" t="s">
        <v>47</v>
      </c>
      <c r="C49" s="12">
        <v>44874</v>
      </c>
      <c r="D49" s="13" t="s">
        <v>40</v>
      </c>
      <c r="E49" s="14">
        <v>194</v>
      </c>
      <c r="F49" s="14">
        <v>198</v>
      </c>
      <c r="G49" s="14">
        <v>197</v>
      </c>
      <c r="H49" s="14">
        <v>196</v>
      </c>
      <c r="I49" s="14"/>
      <c r="J49" s="14"/>
      <c r="K49" s="15">
        <v>4</v>
      </c>
      <c r="L49" s="15">
        <v>785</v>
      </c>
      <c r="M49" s="16">
        <v>196.25</v>
      </c>
      <c r="N49" s="17">
        <v>2</v>
      </c>
      <c r="O49" s="18">
        <v>198.25</v>
      </c>
    </row>
    <row r="50" spans="1:15" x14ac:dyDescent="0.3">
      <c r="A50" s="10" t="s">
        <v>27</v>
      </c>
      <c r="B50" s="11" t="s">
        <v>47</v>
      </c>
      <c r="C50" s="12">
        <v>44881</v>
      </c>
      <c r="D50" s="13" t="s">
        <v>40</v>
      </c>
      <c r="E50" s="14">
        <v>194</v>
      </c>
      <c r="F50" s="14">
        <v>193</v>
      </c>
      <c r="G50" s="14">
        <v>196</v>
      </c>
      <c r="H50" s="14">
        <v>198</v>
      </c>
      <c r="I50" s="14"/>
      <c r="J50" s="14"/>
      <c r="K50" s="15">
        <v>4</v>
      </c>
      <c r="L50" s="15">
        <v>781</v>
      </c>
      <c r="M50" s="16">
        <v>195.25</v>
      </c>
      <c r="N50" s="17">
        <v>2</v>
      </c>
      <c r="O50" s="18">
        <v>197.25</v>
      </c>
    </row>
    <row r="51" spans="1:15" x14ac:dyDescent="0.3">
      <c r="A51" s="10" t="s">
        <v>27</v>
      </c>
      <c r="B51" s="11" t="s">
        <v>47</v>
      </c>
      <c r="C51" s="12">
        <v>44888</v>
      </c>
      <c r="D51" s="13" t="s">
        <v>40</v>
      </c>
      <c r="E51" s="14">
        <v>197</v>
      </c>
      <c r="F51" s="14">
        <v>199</v>
      </c>
      <c r="G51" s="14">
        <v>200.001</v>
      </c>
      <c r="H51" s="14">
        <v>199.001</v>
      </c>
      <c r="I51" s="14"/>
      <c r="J51" s="14"/>
      <c r="K51" s="15">
        <v>4</v>
      </c>
      <c r="L51" s="15">
        <v>795.00199999999995</v>
      </c>
      <c r="M51" s="16">
        <v>198.75049999999999</v>
      </c>
      <c r="N51" s="17">
        <v>11</v>
      </c>
      <c r="O51" s="18">
        <v>209.75049999999999</v>
      </c>
    </row>
    <row r="52" spans="1:15" x14ac:dyDescent="0.3">
      <c r="A52" s="10" t="s">
        <v>27</v>
      </c>
      <c r="B52" s="11" t="s">
        <v>47</v>
      </c>
      <c r="C52" s="12">
        <v>44895</v>
      </c>
      <c r="D52" s="13" t="s">
        <v>40</v>
      </c>
      <c r="E52" s="14">
        <v>196</v>
      </c>
      <c r="F52" s="14">
        <v>196</v>
      </c>
      <c r="G52" s="14">
        <v>197</v>
      </c>
      <c r="H52" s="14">
        <v>198</v>
      </c>
      <c r="I52" s="14"/>
      <c r="J52" s="14"/>
      <c r="K52" s="15">
        <v>4</v>
      </c>
      <c r="L52" s="15">
        <v>787</v>
      </c>
      <c r="M52" s="16">
        <v>196.75</v>
      </c>
      <c r="N52" s="17">
        <v>2</v>
      </c>
      <c r="O52" s="18">
        <v>198.75</v>
      </c>
    </row>
    <row r="54" spans="1:15" x14ac:dyDescent="0.3">
      <c r="K54" s="8">
        <f>SUM(K2:K53)</f>
        <v>216</v>
      </c>
      <c r="L54" s="8">
        <f>SUM(L2:L53)</f>
        <v>42326.026199999993</v>
      </c>
      <c r="M54" s="7">
        <f>SUM(L54/K54)</f>
        <v>195.95382499999997</v>
      </c>
      <c r="N54" s="8">
        <f>SUM(N2:N53)</f>
        <v>195</v>
      </c>
      <c r="O54" s="9">
        <f>SUM(M54+N54)</f>
        <v>390.95382499999994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18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4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30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29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B9:C9 I9:J9" name="Range1_44"/>
    <protectedRange algorithmName="SHA-512" hashValue="ON39YdpmFHfN9f47KpiRvqrKx0V9+erV1CNkpWzYhW/Qyc6aT8rEyCrvauWSYGZK2ia3o7vd3akF07acHAFpOA==" saltValue="yVW9XmDwTqEnmpSGai0KYg==" spinCount="100000" sqref="D9" name="Range1_1_44"/>
    <protectedRange algorithmName="SHA-512" hashValue="ON39YdpmFHfN9f47KpiRvqrKx0V9+erV1CNkpWzYhW/Qyc6aT8rEyCrvauWSYGZK2ia3o7vd3akF07acHAFpOA==" saltValue="yVW9XmDwTqEnmpSGai0KYg==" spinCount="100000" sqref="E9:H9" name="Range1_3_19"/>
    <protectedRange algorithmName="SHA-512" hashValue="ON39YdpmFHfN9f47KpiRvqrKx0V9+erV1CNkpWzYhW/Qyc6aT8rEyCrvauWSYGZK2ia3o7vd3akF07acHAFpOA==" saltValue="yVW9XmDwTqEnmpSGai0KYg==" spinCount="100000" sqref="I10:J10 B10:C10" name="Range1_45"/>
    <protectedRange algorithmName="SHA-512" hashValue="ON39YdpmFHfN9f47KpiRvqrKx0V9+erV1CNkpWzYhW/Qyc6aT8rEyCrvauWSYGZK2ia3o7vd3akF07acHAFpOA==" saltValue="yVW9XmDwTqEnmpSGai0KYg==" spinCount="100000" sqref="D10" name="Range1_1_45"/>
    <protectedRange algorithmName="SHA-512" hashValue="ON39YdpmFHfN9f47KpiRvqrKx0V9+erV1CNkpWzYhW/Qyc6aT8rEyCrvauWSYGZK2ia3o7vd3akF07acHAFpOA==" saltValue="yVW9XmDwTqEnmpSGai0KYg==" spinCount="100000" sqref="E10:H10" name="Range1_3_20"/>
    <protectedRange algorithmName="SHA-512" hashValue="ON39YdpmFHfN9f47KpiRvqrKx0V9+erV1CNkpWzYhW/Qyc6aT8rEyCrvauWSYGZK2ia3o7vd3akF07acHAFpOA==" saltValue="yVW9XmDwTqEnmpSGai0KYg==" spinCount="100000" sqref="I11:J11 B11:C11" name="Range1_50"/>
    <protectedRange algorithmName="SHA-512" hashValue="ON39YdpmFHfN9f47KpiRvqrKx0V9+erV1CNkpWzYhW/Qyc6aT8rEyCrvauWSYGZK2ia3o7vd3akF07acHAFpOA==" saltValue="yVW9XmDwTqEnmpSGai0KYg==" spinCount="100000" sqref="D11" name="Range1_1_48"/>
    <protectedRange algorithmName="SHA-512" hashValue="ON39YdpmFHfN9f47KpiRvqrKx0V9+erV1CNkpWzYhW/Qyc6aT8rEyCrvauWSYGZK2ia3o7vd3akF07acHAFpOA==" saltValue="yVW9XmDwTqEnmpSGai0KYg==" spinCount="100000" sqref="E11:H11" name="Range1_3_21"/>
    <protectedRange algorithmName="SHA-512" hashValue="ON39YdpmFHfN9f47KpiRvqrKx0V9+erV1CNkpWzYhW/Qyc6aT8rEyCrvauWSYGZK2ia3o7vd3akF07acHAFpOA==" saltValue="yVW9XmDwTqEnmpSGai0KYg==" spinCount="100000" sqref="I12:J12 B12:C12" name="Range1_22_1"/>
    <protectedRange algorithmName="SHA-512" hashValue="ON39YdpmFHfN9f47KpiRvqrKx0V9+erV1CNkpWzYhW/Qyc6aT8rEyCrvauWSYGZK2ia3o7vd3akF07acHAFpOA==" saltValue="yVW9XmDwTqEnmpSGai0KYg==" spinCount="100000" sqref="D12" name="Range1_1_18_2"/>
    <protectedRange algorithmName="SHA-512" hashValue="ON39YdpmFHfN9f47KpiRvqrKx0V9+erV1CNkpWzYhW/Qyc6aT8rEyCrvauWSYGZK2ia3o7vd3akF07acHAFpOA==" saltValue="yVW9XmDwTqEnmpSGai0KYg==" spinCount="100000" sqref="E12:H12" name="Range1_3_7_1"/>
    <protectedRange algorithmName="SHA-512" hashValue="ON39YdpmFHfN9f47KpiRvqrKx0V9+erV1CNkpWzYhW/Qyc6aT8rEyCrvauWSYGZK2ia3o7vd3akF07acHAFpOA==" saltValue="yVW9XmDwTqEnmpSGai0KYg==" spinCount="100000" sqref="I13:J13 B13:C13" name="Range1_34"/>
    <protectedRange algorithmName="SHA-512" hashValue="ON39YdpmFHfN9f47KpiRvqrKx0V9+erV1CNkpWzYhW/Qyc6aT8rEyCrvauWSYGZK2ia3o7vd3akF07acHAFpOA==" saltValue="yVW9XmDwTqEnmpSGai0KYg==" spinCount="100000" sqref="D13" name="Range1_1_36"/>
    <protectedRange algorithmName="SHA-512" hashValue="ON39YdpmFHfN9f47KpiRvqrKx0V9+erV1CNkpWzYhW/Qyc6aT8rEyCrvauWSYGZK2ia3o7vd3akF07acHAFpOA==" saltValue="yVW9XmDwTqEnmpSGai0KYg==" spinCount="100000" sqref="E13:H13" name="Range1_3_11"/>
    <protectedRange algorithmName="SHA-512" hashValue="ON39YdpmFHfN9f47KpiRvqrKx0V9+erV1CNkpWzYhW/Qyc6aT8rEyCrvauWSYGZK2ia3o7vd3akF07acHAFpOA==" saltValue="yVW9XmDwTqEnmpSGai0KYg==" spinCount="100000" sqref="I14:J14 B14:C14" name="Range1_24_3"/>
    <protectedRange algorithmName="SHA-512" hashValue="ON39YdpmFHfN9f47KpiRvqrKx0V9+erV1CNkpWzYhW/Qyc6aT8rEyCrvauWSYGZK2ia3o7vd3akF07acHAFpOA==" saltValue="yVW9XmDwTqEnmpSGai0KYg==" spinCount="100000" sqref="D14" name="Range1_1_20_3"/>
    <protectedRange algorithmName="SHA-512" hashValue="ON39YdpmFHfN9f47KpiRvqrKx0V9+erV1CNkpWzYhW/Qyc6aT8rEyCrvauWSYGZK2ia3o7vd3akF07acHAFpOA==" saltValue="yVW9XmDwTqEnmpSGai0KYg==" spinCount="100000" sqref="E14:H14" name="Range1_3_6_3"/>
    <protectedRange algorithmName="SHA-512" hashValue="ON39YdpmFHfN9f47KpiRvqrKx0V9+erV1CNkpWzYhW/Qyc6aT8rEyCrvauWSYGZK2ia3o7vd3akF07acHAFpOA==" saltValue="yVW9XmDwTqEnmpSGai0KYg==" spinCount="100000" sqref="I16:J16 B16:C16" name="Range1_37"/>
    <protectedRange algorithmName="SHA-512" hashValue="ON39YdpmFHfN9f47KpiRvqrKx0V9+erV1CNkpWzYhW/Qyc6aT8rEyCrvauWSYGZK2ia3o7vd3akF07acHAFpOA==" saltValue="yVW9XmDwTqEnmpSGai0KYg==" spinCount="100000" sqref="D16" name="Range1_1_37"/>
    <protectedRange algorithmName="SHA-512" hashValue="ON39YdpmFHfN9f47KpiRvqrKx0V9+erV1CNkpWzYhW/Qyc6aT8rEyCrvauWSYGZK2ia3o7vd3akF07acHAFpOA==" saltValue="yVW9XmDwTqEnmpSGai0KYg==" spinCount="100000" sqref="E16:H16" name="Range1_3_2_1"/>
    <protectedRange algorithmName="SHA-512" hashValue="ON39YdpmFHfN9f47KpiRvqrKx0V9+erV1CNkpWzYhW/Qyc6aT8rEyCrvauWSYGZK2ia3o7vd3akF07acHAFpOA==" saltValue="yVW9XmDwTqEnmpSGai0KYg==" spinCount="100000" sqref="I17:J17 B17:C17" name="Range1_6_2"/>
    <protectedRange algorithmName="SHA-512" hashValue="ON39YdpmFHfN9f47KpiRvqrKx0V9+erV1CNkpWzYhW/Qyc6aT8rEyCrvauWSYGZK2ia3o7vd3akF07acHAFpOA==" saltValue="yVW9XmDwTqEnmpSGai0KYg==" spinCount="100000" sqref="D17" name="Range1_1_5_2"/>
    <protectedRange algorithmName="SHA-512" hashValue="ON39YdpmFHfN9f47KpiRvqrKx0V9+erV1CNkpWzYhW/Qyc6aT8rEyCrvauWSYGZK2ia3o7vd3akF07acHAFpOA==" saltValue="yVW9XmDwTqEnmpSGai0KYg==" spinCount="100000" sqref="E17:H17" name="Range1_3_1_1"/>
    <protectedRange algorithmName="SHA-512" hashValue="ON39YdpmFHfN9f47KpiRvqrKx0V9+erV1CNkpWzYhW/Qyc6aT8rEyCrvauWSYGZK2ia3o7vd3akF07acHAFpOA==" saltValue="yVW9XmDwTqEnmpSGai0KYg==" spinCount="100000" sqref="E18:J19 B18:C19" name="Range1_10_2"/>
    <protectedRange algorithmName="SHA-512" hashValue="ON39YdpmFHfN9f47KpiRvqrKx0V9+erV1CNkpWzYhW/Qyc6aT8rEyCrvauWSYGZK2ia3o7vd3akF07acHAFpOA==" saltValue="yVW9XmDwTqEnmpSGai0KYg==" spinCount="100000" sqref="D18:D19" name="Range1_1_6_2"/>
    <protectedRange algorithmName="SHA-512" hashValue="ON39YdpmFHfN9f47KpiRvqrKx0V9+erV1CNkpWzYhW/Qyc6aT8rEyCrvauWSYGZK2ia3o7vd3akF07acHAFpOA==" saltValue="yVW9XmDwTqEnmpSGai0KYg==" spinCount="100000" sqref="I20:J20 B20:C20" name="Range1_7_1"/>
    <protectedRange algorithmName="SHA-512" hashValue="ON39YdpmFHfN9f47KpiRvqrKx0V9+erV1CNkpWzYhW/Qyc6aT8rEyCrvauWSYGZK2ia3o7vd3akF07acHAFpOA==" saltValue="yVW9XmDwTqEnmpSGai0KYg==" spinCount="100000" sqref="D20" name="Range1_1_41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5"/>
    <protectedRange algorithmName="SHA-512" hashValue="ON39YdpmFHfN9f47KpiRvqrKx0V9+erV1CNkpWzYhW/Qyc6aT8rEyCrvauWSYGZK2ia3o7vd3akF07acHAFpOA==" saltValue="yVW9XmDwTqEnmpSGai0KYg==" spinCount="100000" sqref="D21" name="Range1_1_2"/>
    <protectedRange algorithmName="SHA-512" hashValue="ON39YdpmFHfN9f47KpiRvqrKx0V9+erV1CNkpWzYhW/Qyc6aT8rEyCrvauWSYGZK2ia3o7vd3akF07acHAFpOA==" saltValue="yVW9XmDwTqEnmpSGai0KYg==" spinCount="100000" sqref="E21:H21" name="Range1_3_3"/>
    <protectedRange algorithmName="SHA-512" hashValue="ON39YdpmFHfN9f47KpiRvqrKx0V9+erV1CNkpWzYhW/Qyc6aT8rEyCrvauWSYGZK2ia3o7vd3akF07acHAFpOA==" saltValue="yVW9XmDwTqEnmpSGai0KYg==" spinCount="100000" sqref="I22:J22 B22:C22" name="Range1_6_1"/>
    <protectedRange algorithmName="SHA-512" hashValue="ON39YdpmFHfN9f47KpiRvqrKx0V9+erV1CNkpWzYhW/Qyc6aT8rEyCrvauWSYGZK2ia3o7vd3akF07acHAFpOA==" saltValue="yVW9XmDwTqEnmpSGai0KYg==" spinCount="100000" sqref="D22" name="Range1_1_6"/>
    <protectedRange algorithmName="SHA-512" hashValue="ON39YdpmFHfN9f47KpiRvqrKx0V9+erV1CNkpWzYhW/Qyc6aT8rEyCrvauWSYGZK2ia3o7vd3akF07acHAFpOA==" saltValue="yVW9XmDwTqEnmpSGai0KYg==" spinCount="100000" sqref="E22:H22" name="Range1_3_3_1"/>
    <protectedRange algorithmName="SHA-512" hashValue="ON39YdpmFHfN9f47KpiRvqrKx0V9+erV1CNkpWzYhW/Qyc6aT8rEyCrvauWSYGZK2ia3o7vd3akF07acHAFpOA==" saltValue="yVW9XmDwTqEnmpSGai0KYg==" spinCount="100000" sqref="I23:J23 B23:C23" name="Range1_10"/>
    <protectedRange algorithmName="SHA-512" hashValue="ON39YdpmFHfN9f47KpiRvqrKx0V9+erV1CNkpWzYhW/Qyc6aT8rEyCrvauWSYGZK2ia3o7vd3akF07acHAFpOA==" saltValue="yVW9XmDwTqEnmpSGai0KYg==" spinCount="100000" sqref="D23" name="Range1_1_4_1"/>
    <protectedRange algorithmName="SHA-512" hashValue="ON39YdpmFHfN9f47KpiRvqrKx0V9+erV1CNkpWzYhW/Qyc6aT8rEyCrvauWSYGZK2ia3o7vd3akF07acHAFpOA==" saltValue="yVW9XmDwTqEnmpSGai0KYg==" spinCount="100000" sqref="E23:H23" name="Range1_3_1_2"/>
    <protectedRange algorithmName="SHA-512" hashValue="ON39YdpmFHfN9f47KpiRvqrKx0V9+erV1CNkpWzYhW/Qyc6aT8rEyCrvauWSYGZK2ia3o7vd3akF07acHAFpOA==" saltValue="yVW9XmDwTqEnmpSGai0KYg==" spinCount="100000" sqref="I24:J24 B24:C24" name="Range1_5_4"/>
    <protectedRange algorithmName="SHA-512" hashValue="ON39YdpmFHfN9f47KpiRvqrKx0V9+erV1CNkpWzYhW/Qyc6aT8rEyCrvauWSYGZK2ia3o7vd3akF07acHAFpOA==" saltValue="yVW9XmDwTqEnmpSGai0KYg==" spinCount="100000" sqref="D24" name="Range1_1_8_2"/>
    <protectedRange algorithmName="SHA-512" hashValue="ON39YdpmFHfN9f47KpiRvqrKx0V9+erV1CNkpWzYhW/Qyc6aT8rEyCrvauWSYGZK2ia3o7vd3akF07acHAFpOA==" saltValue="yVW9XmDwTqEnmpSGai0KYg==" spinCount="100000" sqref="E24:H24" name="Range1_3_2_2"/>
    <protectedRange algorithmName="SHA-512" hashValue="ON39YdpmFHfN9f47KpiRvqrKx0V9+erV1CNkpWzYhW/Qyc6aT8rEyCrvauWSYGZK2ia3o7vd3akF07acHAFpOA==" saltValue="yVW9XmDwTqEnmpSGai0KYg==" spinCount="100000" sqref="I25:J25 B25:C25" name="Range1_43"/>
    <protectedRange algorithmName="SHA-512" hashValue="ON39YdpmFHfN9f47KpiRvqrKx0V9+erV1CNkpWzYhW/Qyc6aT8rEyCrvauWSYGZK2ia3o7vd3akF07acHAFpOA==" saltValue="yVW9XmDwTqEnmpSGai0KYg==" spinCount="100000" sqref="D25" name="Range1_1_57"/>
    <protectedRange algorithmName="SHA-512" hashValue="ON39YdpmFHfN9f47KpiRvqrKx0V9+erV1CNkpWzYhW/Qyc6aT8rEyCrvauWSYGZK2ia3o7vd3akF07acHAFpOA==" saltValue="yVW9XmDwTqEnmpSGai0KYg==" spinCount="100000" sqref="E25:H25" name="Range1_3_14"/>
    <protectedRange algorithmName="SHA-512" hashValue="ON39YdpmFHfN9f47KpiRvqrKx0V9+erV1CNkpWzYhW/Qyc6aT8rEyCrvauWSYGZK2ia3o7vd3akF07acHAFpOA==" saltValue="yVW9XmDwTqEnmpSGai0KYg==" spinCount="100000" sqref="I26:J26 B26:C26" name="Range1_13"/>
    <protectedRange algorithmName="SHA-512" hashValue="ON39YdpmFHfN9f47KpiRvqrKx0V9+erV1CNkpWzYhW/Qyc6aT8rEyCrvauWSYGZK2ia3o7vd3akF07acHAFpOA==" saltValue="yVW9XmDwTqEnmpSGai0KYg==" spinCount="100000" sqref="D26" name="Range1_1_8"/>
    <protectedRange algorithmName="SHA-512" hashValue="ON39YdpmFHfN9f47KpiRvqrKx0V9+erV1CNkpWzYhW/Qyc6aT8rEyCrvauWSYGZK2ia3o7vd3akF07acHAFpOA==" saltValue="yVW9XmDwTqEnmpSGai0KYg==" spinCount="100000" sqref="E26:H26" name="Range1_3_2_3"/>
    <protectedRange algorithmName="SHA-512" hashValue="ON39YdpmFHfN9f47KpiRvqrKx0V9+erV1CNkpWzYhW/Qyc6aT8rEyCrvauWSYGZK2ia3o7vd3akF07acHAFpOA==" saltValue="yVW9XmDwTqEnmpSGai0KYg==" spinCount="100000" sqref="E27:J27 B27:C27" name="Range1_9_2"/>
    <protectedRange algorithmName="SHA-512" hashValue="ON39YdpmFHfN9f47KpiRvqrKx0V9+erV1CNkpWzYhW/Qyc6aT8rEyCrvauWSYGZK2ia3o7vd3akF07acHAFpOA==" saltValue="yVW9XmDwTqEnmpSGai0KYg==" spinCount="100000" sqref="D27" name="Range1_1_5_3"/>
    <protectedRange algorithmName="SHA-512" hashValue="ON39YdpmFHfN9f47KpiRvqrKx0V9+erV1CNkpWzYhW/Qyc6aT8rEyCrvauWSYGZK2ia3o7vd3akF07acHAFpOA==" saltValue="yVW9XmDwTqEnmpSGai0KYg==" spinCount="100000" sqref="I28:J28 B28:C28" name="Range1_60"/>
    <protectedRange algorithmName="SHA-512" hashValue="ON39YdpmFHfN9f47KpiRvqrKx0V9+erV1CNkpWzYhW/Qyc6aT8rEyCrvauWSYGZK2ia3o7vd3akF07acHAFpOA==" saltValue="yVW9XmDwTqEnmpSGai0KYg==" spinCount="100000" sqref="D28" name="Range1_1_61"/>
    <protectedRange algorithmName="SHA-512" hashValue="ON39YdpmFHfN9f47KpiRvqrKx0V9+erV1CNkpWzYhW/Qyc6aT8rEyCrvauWSYGZK2ia3o7vd3akF07acHAFpOA==" saltValue="yVW9XmDwTqEnmpSGai0KYg==" spinCount="100000" sqref="E28:H28" name="Range1_3_15"/>
    <protectedRange algorithmName="SHA-512" hashValue="ON39YdpmFHfN9f47KpiRvqrKx0V9+erV1CNkpWzYhW/Qyc6aT8rEyCrvauWSYGZK2ia3o7vd3akF07acHAFpOA==" saltValue="yVW9XmDwTqEnmpSGai0KYg==" spinCount="100000" sqref="I29:J29 B29:C29" name="Range1_6_3"/>
    <protectedRange algorithmName="SHA-512" hashValue="ON39YdpmFHfN9f47KpiRvqrKx0V9+erV1CNkpWzYhW/Qyc6aT8rEyCrvauWSYGZK2ia3o7vd3akF07acHAFpOA==" saltValue="yVW9XmDwTqEnmpSGai0KYg==" spinCount="100000" sqref="D29" name="Range1_1_4_2"/>
    <protectedRange algorithmName="SHA-512" hashValue="ON39YdpmFHfN9f47KpiRvqrKx0V9+erV1CNkpWzYhW/Qyc6aT8rEyCrvauWSYGZK2ia3o7vd3akF07acHAFpOA==" saltValue="yVW9XmDwTqEnmpSGai0KYg==" spinCount="100000" sqref="E29:H29" name="Range1_3_1_3"/>
    <protectedRange algorithmName="SHA-512" hashValue="ON39YdpmFHfN9f47KpiRvqrKx0V9+erV1CNkpWzYhW/Qyc6aT8rEyCrvauWSYGZK2ia3o7vd3akF07acHAFpOA==" saltValue="yVW9XmDwTqEnmpSGai0KYg==" spinCount="100000" sqref="I30:J30 B30:C30" name="Range1_9"/>
    <protectedRange algorithmName="SHA-512" hashValue="ON39YdpmFHfN9f47KpiRvqrKx0V9+erV1CNkpWzYhW/Qyc6aT8rEyCrvauWSYGZK2ia3o7vd3akF07acHAFpOA==" saltValue="yVW9XmDwTqEnmpSGai0KYg==" spinCount="100000" sqref="D30" name="Range1_1_3"/>
    <protectedRange algorithmName="SHA-512" hashValue="ON39YdpmFHfN9f47KpiRvqrKx0V9+erV1CNkpWzYhW/Qyc6aT8rEyCrvauWSYGZK2ia3o7vd3akF07acHAFpOA==" saltValue="yVW9XmDwTqEnmpSGai0KYg==" spinCount="100000" sqref="E30:H30" name="Range1_3_4"/>
    <protectedRange algorithmName="SHA-512" hashValue="ON39YdpmFHfN9f47KpiRvqrKx0V9+erV1CNkpWzYhW/Qyc6aT8rEyCrvauWSYGZK2ia3o7vd3akF07acHAFpOA==" saltValue="yVW9XmDwTqEnmpSGai0KYg==" spinCount="100000" sqref="B31:C31 I31:J31" name="Range1_29_1"/>
    <protectedRange algorithmName="SHA-512" hashValue="ON39YdpmFHfN9f47KpiRvqrKx0V9+erV1CNkpWzYhW/Qyc6aT8rEyCrvauWSYGZK2ia3o7vd3akF07acHAFpOA==" saltValue="yVW9XmDwTqEnmpSGai0KYg==" spinCount="100000" sqref="D31" name="Range1_1_11_2"/>
    <protectedRange algorithmName="SHA-512" hashValue="ON39YdpmFHfN9f47KpiRvqrKx0V9+erV1CNkpWzYhW/Qyc6aT8rEyCrvauWSYGZK2ia3o7vd3akF07acHAFpOA==" saltValue="yVW9XmDwTqEnmpSGai0KYg==" spinCount="100000" sqref="E31:H31" name="Range1_3_4_1"/>
    <protectedRange algorithmName="SHA-512" hashValue="ON39YdpmFHfN9f47KpiRvqrKx0V9+erV1CNkpWzYhW/Qyc6aT8rEyCrvauWSYGZK2ia3o7vd3akF07acHAFpOA==" saltValue="yVW9XmDwTqEnmpSGai0KYg==" spinCount="100000" sqref="I32:J32 B32:C32" name="Range1_15_1"/>
    <protectedRange algorithmName="SHA-512" hashValue="ON39YdpmFHfN9f47KpiRvqrKx0V9+erV1CNkpWzYhW/Qyc6aT8rEyCrvauWSYGZK2ia3o7vd3akF07acHAFpOA==" saltValue="yVW9XmDwTqEnmpSGai0KYg==" spinCount="100000" sqref="D32" name="Range1_1_6_6"/>
    <protectedRange algorithmName="SHA-512" hashValue="ON39YdpmFHfN9f47KpiRvqrKx0V9+erV1CNkpWzYhW/Qyc6aT8rEyCrvauWSYGZK2ia3o7vd3akF07acHAFpOA==" saltValue="yVW9XmDwTqEnmpSGai0KYg==" spinCount="100000" sqref="E32:H32" name="Range1_3_2_3_1"/>
    <protectedRange algorithmName="SHA-512" hashValue="ON39YdpmFHfN9f47KpiRvqrKx0V9+erV1CNkpWzYhW/Qyc6aT8rEyCrvauWSYGZK2ia3o7vd3akF07acHAFpOA==" saltValue="yVW9XmDwTqEnmpSGai0KYg==" spinCount="100000" sqref="I33:J33 B33:C33" name="Range1_2_6"/>
    <protectedRange algorithmName="SHA-512" hashValue="ON39YdpmFHfN9f47KpiRvqrKx0V9+erV1CNkpWzYhW/Qyc6aT8rEyCrvauWSYGZK2ia3o7vd3akF07acHAFpOA==" saltValue="yVW9XmDwTqEnmpSGai0KYg==" spinCount="100000" sqref="D33" name="Range1_1_2_7"/>
    <protectedRange algorithmName="SHA-512" hashValue="ON39YdpmFHfN9f47KpiRvqrKx0V9+erV1CNkpWzYhW/Qyc6aT8rEyCrvauWSYGZK2ia3o7vd3akF07acHAFpOA==" saltValue="yVW9XmDwTqEnmpSGai0KYg==" spinCount="100000" sqref="E33:H33" name="Range1_3_6_1"/>
    <protectedRange algorithmName="SHA-512" hashValue="ON39YdpmFHfN9f47KpiRvqrKx0V9+erV1CNkpWzYhW/Qyc6aT8rEyCrvauWSYGZK2ia3o7vd3akF07acHAFpOA==" saltValue="yVW9XmDwTqEnmpSGai0KYg==" spinCount="100000" sqref="E34:J38 B34:C38" name="Range1_9_1"/>
    <protectedRange algorithmName="SHA-512" hashValue="ON39YdpmFHfN9f47KpiRvqrKx0V9+erV1CNkpWzYhW/Qyc6aT8rEyCrvauWSYGZK2ia3o7vd3akF07acHAFpOA==" saltValue="yVW9XmDwTqEnmpSGai0KYg==" spinCount="100000" sqref="D34:D38" name="Range1_1_6_1"/>
    <protectedRange algorithmName="SHA-512" hashValue="ON39YdpmFHfN9f47KpiRvqrKx0V9+erV1CNkpWzYhW/Qyc6aT8rEyCrvauWSYGZK2ia3o7vd3akF07acHAFpOA==" saltValue="yVW9XmDwTqEnmpSGai0KYg==" spinCount="100000" sqref="B39:C39 I39:J39" name="Range1_12_5"/>
    <protectedRange algorithmName="SHA-512" hashValue="ON39YdpmFHfN9f47KpiRvqrKx0V9+erV1CNkpWzYhW/Qyc6aT8rEyCrvauWSYGZK2ia3o7vd3akF07acHAFpOA==" saltValue="yVW9XmDwTqEnmpSGai0KYg==" spinCount="100000" sqref="D39" name="Range1_1_12_4"/>
    <protectedRange algorithmName="SHA-512" hashValue="ON39YdpmFHfN9f47KpiRvqrKx0V9+erV1CNkpWzYhW/Qyc6aT8rEyCrvauWSYGZK2ia3o7vd3akF07acHAFpOA==" saltValue="yVW9XmDwTqEnmpSGai0KYg==" spinCount="100000" sqref="E39:H39" name="Range1_3_4_4"/>
    <protectedRange sqref="I40:J40 B40:C40" name="Range1_6_7"/>
    <protectedRange sqref="D40" name="Range1_1_8_5"/>
    <protectedRange sqref="E40:H40" name="Range1_3_3_3"/>
    <protectedRange algorithmName="SHA-512" hashValue="ON39YdpmFHfN9f47KpiRvqrKx0V9+erV1CNkpWzYhW/Qyc6aT8rEyCrvauWSYGZK2ia3o7vd3akF07acHAFpOA==" saltValue="yVW9XmDwTqEnmpSGai0KYg==" spinCount="100000" sqref="B41:C41 I41:J41" name="Range1_4_8"/>
    <protectedRange algorithmName="SHA-512" hashValue="ON39YdpmFHfN9f47KpiRvqrKx0V9+erV1CNkpWzYhW/Qyc6aT8rEyCrvauWSYGZK2ia3o7vd3akF07acHAFpOA==" saltValue="yVW9XmDwTqEnmpSGai0KYg==" spinCount="100000" sqref="D41" name="Range1_1_5_7"/>
    <protectedRange algorithmName="SHA-512" hashValue="ON39YdpmFHfN9f47KpiRvqrKx0V9+erV1CNkpWzYhW/Qyc6aT8rEyCrvauWSYGZK2ia3o7vd3akF07acHAFpOA==" saltValue="yVW9XmDwTqEnmpSGai0KYg==" spinCount="100000" sqref="E41:H41" name="Range1_3_2_5"/>
    <protectedRange algorithmName="SHA-512" hashValue="ON39YdpmFHfN9f47KpiRvqrKx0V9+erV1CNkpWzYhW/Qyc6aT8rEyCrvauWSYGZK2ia3o7vd3akF07acHAFpOA==" saltValue="yVW9XmDwTqEnmpSGai0KYg==" spinCount="100000" sqref="I42:J42 B42:C42" name="Range1_1_75"/>
    <protectedRange algorithmName="SHA-512" hashValue="ON39YdpmFHfN9f47KpiRvqrKx0V9+erV1CNkpWzYhW/Qyc6aT8rEyCrvauWSYGZK2ia3o7vd3akF07acHAFpOA==" saltValue="yVW9XmDwTqEnmpSGai0KYg==" spinCount="100000" sqref="D42" name="Range1_1_2_9"/>
    <protectedRange algorithmName="SHA-512" hashValue="ON39YdpmFHfN9f47KpiRvqrKx0V9+erV1CNkpWzYhW/Qyc6aT8rEyCrvauWSYGZK2ia3o7vd3akF07acHAFpOA==" saltValue="yVW9XmDwTqEnmpSGai0KYg==" spinCount="100000" sqref="E42:H42" name="Range1_3_1_6"/>
    <protectedRange algorithmName="SHA-512" hashValue="ON39YdpmFHfN9f47KpiRvqrKx0V9+erV1CNkpWzYhW/Qyc6aT8rEyCrvauWSYGZK2ia3o7vd3akF07acHAFpOA==" saltValue="yVW9XmDwTqEnmpSGai0KYg==" spinCount="100000" sqref="B43:C43" name="Range1_24"/>
    <protectedRange algorithmName="SHA-512" hashValue="ON39YdpmFHfN9f47KpiRvqrKx0V9+erV1CNkpWzYhW/Qyc6aT8rEyCrvauWSYGZK2ia3o7vd3akF07acHAFpOA==" saltValue="yVW9XmDwTqEnmpSGai0KYg==" spinCount="100000" sqref="E43:J43" name="Range1_3_7_2"/>
    <protectedRange algorithmName="SHA-512" hashValue="ON39YdpmFHfN9f47KpiRvqrKx0V9+erV1CNkpWzYhW/Qyc6aT8rEyCrvauWSYGZK2ia3o7vd3akF07acHAFpOA==" saltValue="yVW9XmDwTqEnmpSGai0KYg==" spinCount="100000" sqref="D43" name="Range1_1_23"/>
    <protectedRange algorithmName="SHA-512" hashValue="ON39YdpmFHfN9f47KpiRvqrKx0V9+erV1CNkpWzYhW/Qyc6aT8rEyCrvauWSYGZK2ia3o7vd3akF07acHAFpOA==" saltValue="yVW9XmDwTqEnmpSGai0KYg==" spinCount="100000" sqref="I44:J44 B44:C44" name="Range1_75"/>
    <protectedRange algorithmName="SHA-512" hashValue="ON39YdpmFHfN9f47KpiRvqrKx0V9+erV1CNkpWzYhW/Qyc6aT8rEyCrvauWSYGZK2ia3o7vd3akF07acHAFpOA==" saltValue="yVW9XmDwTqEnmpSGai0KYg==" spinCount="100000" sqref="D44" name="Range1_1_21"/>
    <protectedRange algorithmName="SHA-512" hashValue="ON39YdpmFHfN9f47KpiRvqrKx0V9+erV1CNkpWzYhW/Qyc6aT8rEyCrvauWSYGZK2ia3o7vd3akF07acHAFpOA==" saltValue="yVW9XmDwTqEnmpSGai0KYg==" spinCount="100000" sqref="E44:H44" name="Range1_3_18"/>
    <protectedRange algorithmName="SHA-512" hashValue="ON39YdpmFHfN9f47KpiRvqrKx0V9+erV1CNkpWzYhW/Qyc6aT8rEyCrvauWSYGZK2ia3o7vd3akF07acHAFpOA==" saltValue="yVW9XmDwTqEnmpSGai0KYg==" spinCount="100000" sqref="I45:J45 B45:C45" name="Range1_80"/>
    <protectedRange algorithmName="SHA-512" hashValue="ON39YdpmFHfN9f47KpiRvqrKx0V9+erV1CNkpWzYhW/Qyc6aT8rEyCrvauWSYGZK2ia3o7vd3akF07acHAFpOA==" saltValue="yVW9XmDwTqEnmpSGai0KYg==" spinCount="100000" sqref="D45" name="Range1_1_78"/>
    <protectedRange algorithmName="SHA-512" hashValue="ON39YdpmFHfN9f47KpiRvqrKx0V9+erV1CNkpWzYhW/Qyc6aT8rEyCrvauWSYGZK2ia3o7vd3akF07acHAFpOA==" saltValue="yVW9XmDwTqEnmpSGai0KYg==" spinCount="100000" sqref="E45:H45" name="Range1_3_23"/>
    <protectedRange algorithmName="SHA-512" hashValue="ON39YdpmFHfN9f47KpiRvqrKx0V9+erV1CNkpWzYhW/Qyc6aT8rEyCrvauWSYGZK2ia3o7vd3akF07acHAFpOA==" saltValue="yVW9XmDwTqEnmpSGai0KYg==" spinCount="100000" sqref="I46:J46 B46:C46" name="Range1_12_4_1"/>
    <protectedRange algorithmName="SHA-512" hashValue="ON39YdpmFHfN9f47KpiRvqrKx0V9+erV1CNkpWzYhW/Qyc6aT8rEyCrvauWSYGZK2ia3o7vd3akF07acHAFpOA==" saltValue="yVW9XmDwTqEnmpSGai0KYg==" spinCount="100000" sqref="D46" name="Range1_1_6_9_1"/>
    <protectedRange algorithmName="SHA-512" hashValue="ON39YdpmFHfN9f47KpiRvqrKx0V9+erV1CNkpWzYhW/Qyc6aT8rEyCrvauWSYGZK2ia3o7vd3akF07acHAFpOA==" saltValue="yVW9XmDwTqEnmpSGai0KYg==" spinCount="100000" sqref="E46:H46" name="Range1_3_3_4_1"/>
    <protectedRange algorithmName="SHA-512" hashValue="ON39YdpmFHfN9f47KpiRvqrKx0V9+erV1CNkpWzYhW/Qyc6aT8rEyCrvauWSYGZK2ia3o7vd3akF07acHAFpOA==" saltValue="yVW9XmDwTqEnmpSGai0KYg==" spinCount="100000" sqref="B47:C47 I47:J47" name="Range1_6_4"/>
    <protectedRange algorithmName="SHA-512" hashValue="ON39YdpmFHfN9f47KpiRvqrKx0V9+erV1CNkpWzYhW/Qyc6aT8rEyCrvauWSYGZK2ia3o7vd3akF07acHAFpOA==" saltValue="yVW9XmDwTqEnmpSGai0KYg==" spinCount="100000" sqref="D47" name="Range1_1_12"/>
    <protectedRange algorithmName="SHA-512" hashValue="ON39YdpmFHfN9f47KpiRvqrKx0V9+erV1CNkpWzYhW/Qyc6aT8rEyCrvauWSYGZK2ia3o7vd3akF07acHAFpOA==" saltValue="yVW9XmDwTqEnmpSGai0KYg==" spinCount="100000" sqref="E47:H47" name="Range1_3_4_2"/>
    <protectedRange algorithmName="SHA-512" hashValue="ON39YdpmFHfN9f47KpiRvqrKx0V9+erV1CNkpWzYhW/Qyc6aT8rEyCrvauWSYGZK2ia3o7vd3akF07acHAFpOA==" saltValue="yVW9XmDwTqEnmpSGai0KYg==" spinCount="100000" sqref="B48:C48" name="Range1_82"/>
    <protectedRange algorithmName="SHA-512" hashValue="ON39YdpmFHfN9f47KpiRvqrKx0V9+erV1CNkpWzYhW/Qyc6aT8rEyCrvauWSYGZK2ia3o7vd3akF07acHAFpOA==" saltValue="yVW9XmDwTqEnmpSGai0KYg==" spinCount="100000" sqref="D48" name="Range1_1_81"/>
    <protectedRange algorithmName="SHA-512" hashValue="ON39YdpmFHfN9f47KpiRvqrKx0V9+erV1CNkpWzYhW/Qyc6aT8rEyCrvauWSYGZK2ia3o7vd3akF07acHAFpOA==" saltValue="yVW9XmDwTqEnmpSGai0KYg==" spinCount="100000" sqref="E48:J48" name="Range1_3_24"/>
    <protectedRange algorithmName="SHA-512" hashValue="ON39YdpmFHfN9f47KpiRvqrKx0V9+erV1CNkpWzYhW/Qyc6aT8rEyCrvauWSYGZK2ia3o7vd3akF07acHAFpOA==" saltValue="yVW9XmDwTqEnmpSGai0KYg==" spinCount="100000" sqref="I49:J49 B49:C49" name="Range1_17_4"/>
    <protectedRange algorithmName="SHA-512" hashValue="ON39YdpmFHfN9f47KpiRvqrKx0V9+erV1CNkpWzYhW/Qyc6aT8rEyCrvauWSYGZK2ia3o7vd3akF07acHAFpOA==" saltValue="yVW9XmDwTqEnmpSGai0KYg==" spinCount="100000" sqref="D49" name="Range1_1_17_4"/>
    <protectedRange algorithmName="SHA-512" hashValue="ON39YdpmFHfN9f47KpiRvqrKx0V9+erV1CNkpWzYhW/Qyc6aT8rEyCrvauWSYGZK2ia3o7vd3akF07acHAFpOA==" saltValue="yVW9XmDwTqEnmpSGai0KYg==" spinCount="100000" sqref="E49:H49" name="Range1_3_7_3"/>
    <protectedRange algorithmName="SHA-512" hashValue="ON39YdpmFHfN9f47KpiRvqrKx0V9+erV1CNkpWzYhW/Qyc6aT8rEyCrvauWSYGZK2ia3o7vd3akF07acHAFpOA==" saltValue="yVW9XmDwTqEnmpSGai0KYg==" spinCount="100000" sqref="I50:J50 B50:C50" name="Range1_76"/>
    <protectedRange algorithmName="SHA-512" hashValue="ON39YdpmFHfN9f47KpiRvqrKx0V9+erV1CNkpWzYhW/Qyc6aT8rEyCrvauWSYGZK2ia3o7vd3akF07acHAFpOA==" saltValue="yVW9XmDwTqEnmpSGai0KYg==" spinCount="100000" sqref="D50" name="Range1_1_71"/>
    <protectedRange algorithmName="SHA-512" hashValue="ON39YdpmFHfN9f47KpiRvqrKx0V9+erV1CNkpWzYhW/Qyc6aT8rEyCrvauWSYGZK2ia3o7vd3akF07acHAFpOA==" saltValue="yVW9XmDwTqEnmpSGai0KYg==" spinCount="100000" sqref="E50:H50" name="Range1_3_25"/>
    <protectedRange algorithmName="SHA-512" hashValue="ON39YdpmFHfN9f47KpiRvqrKx0V9+erV1CNkpWzYhW/Qyc6aT8rEyCrvauWSYGZK2ia3o7vd3akF07acHAFpOA==" saltValue="yVW9XmDwTqEnmpSGai0KYg==" spinCount="100000" sqref="I52:J52 B52:C52" name="Range1_87"/>
    <protectedRange algorithmName="SHA-512" hashValue="ON39YdpmFHfN9f47KpiRvqrKx0V9+erV1CNkpWzYhW/Qyc6aT8rEyCrvauWSYGZK2ia3o7vd3akF07acHAFpOA==" saltValue="yVW9XmDwTqEnmpSGai0KYg==" spinCount="100000" sqref="D52" name="Range1_1_87"/>
    <protectedRange algorithmName="SHA-512" hashValue="ON39YdpmFHfN9f47KpiRvqrKx0V9+erV1CNkpWzYhW/Qyc6aT8rEyCrvauWSYGZK2ia3o7vd3akF07acHAFpOA==" saltValue="yVW9XmDwTqEnmpSGai0KYg==" spinCount="100000" sqref="E52:H52" name="Range1_3_29"/>
  </protectedRanges>
  <sortState xmlns:xlrd2="http://schemas.microsoft.com/office/spreadsheetml/2017/richdata2" ref="A2:O27">
    <sortCondition ref="C2:C27"/>
  </sortState>
  <conditionalFormatting sqref="F2">
    <cfRule type="top10" dxfId="4176" priority="353" rank="1"/>
  </conditionalFormatting>
  <conditionalFormatting sqref="I2">
    <cfRule type="top10" dxfId="4175" priority="350" rank="1"/>
    <cfRule type="top10" dxfId="4174" priority="355" rank="1"/>
  </conditionalFormatting>
  <conditionalFormatting sqref="E2">
    <cfRule type="top10" dxfId="4173" priority="354" rank="1"/>
  </conditionalFormatting>
  <conditionalFormatting sqref="G2">
    <cfRule type="top10" dxfId="4172" priority="352" rank="1"/>
  </conditionalFormatting>
  <conditionalFormatting sqref="H2">
    <cfRule type="top10" dxfId="4171" priority="351" rank="1"/>
  </conditionalFormatting>
  <conditionalFormatting sqref="J2">
    <cfRule type="top10" dxfId="4170" priority="349" rank="1"/>
  </conditionalFormatting>
  <conditionalFormatting sqref="E2:J2">
    <cfRule type="cellIs" dxfId="4169" priority="348" operator="greaterThanOrEqual">
      <formula>200</formula>
    </cfRule>
  </conditionalFormatting>
  <conditionalFormatting sqref="F3">
    <cfRule type="top10" dxfId="4168" priority="345" rank="1"/>
  </conditionalFormatting>
  <conditionalFormatting sqref="I3">
    <cfRule type="top10" dxfId="4167" priority="342" rank="1"/>
    <cfRule type="top10" dxfId="4166" priority="347" rank="1"/>
  </conditionalFormatting>
  <conditionalFormatting sqref="E3">
    <cfRule type="top10" dxfId="4165" priority="346" rank="1"/>
  </conditionalFormatting>
  <conditionalFormatting sqref="G3">
    <cfRule type="top10" dxfId="4164" priority="344" rank="1"/>
  </conditionalFormatting>
  <conditionalFormatting sqref="H3">
    <cfRule type="top10" dxfId="4163" priority="343" rank="1"/>
  </conditionalFormatting>
  <conditionalFormatting sqref="J3">
    <cfRule type="top10" dxfId="4162" priority="341" rank="1"/>
  </conditionalFormatting>
  <conditionalFormatting sqref="E3:J3">
    <cfRule type="cellIs" dxfId="4161" priority="340" operator="greaterThanOrEqual">
      <formula>200</formula>
    </cfRule>
  </conditionalFormatting>
  <conditionalFormatting sqref="F4">
    <cfRule type="top10" dxfId="4160" priority="337" rank="1"/>
  </conditionalFormatting>
  <conditionalFormatting sqref="I4">
    <cfRule type="top10" dxfId="4159" priority="334" rank="1"/>
    <cfRule type="top10" dxfId="4158" priority="339" rank="1"/>
  </conditionalFormatting>
  <conditionalFormatting sqref="E4">
    <cfRule type="top10" dxfId="4157" priority="338" rank="1"/>
  </conditionalFormatting>
  <conditionalFormatting sqref="G4">
    <cfRule type="top10" dxfId="4156" priority="336" rank="1"/>
  </conditionalFormatting>
  <conditionalFormatting sqref="H4">
    <cfRule type="top10" dxfId="4155" priority="335" rank="1"/>
  </conditionalFormatting>
  <conditionalFormatting sqref="J4">
    <cfRule type="top10" dxfId="4154" priority="333" rank="1"/>
  </conditionalFormatting>
  <conditionalFormatting sqref="E4:J4">
    <cfRule type="cellIs" dxfId="4153" priority="332" operator="greaterThanOrEqual">
      <formula>200</formula>
    </cfRule>
  </conditionalFormatting>
  <conditionalFormatting sqref="F5">
    <cfRule type="top10" dxfId="4152" priority="329" rank="1"/>
  </conditionalFormatting>
  <conditionalFormatting sqref="I5">
    <cfRule type="top10" dxfId="4151" priority="326" rank="1"/>
    <cfRule type="top10" dxfId="4150" priority="331" rank="1"/>
  </conditionalFormatting>
  <conditionalFormatting sqref="E5">
    <cfRule type="top10" dxfId="4149" priority="330" rank="1"/>
  </conditionalFormatting>
  <conditionalFormatting sqref="G5">
    <cfRule type="top10" dxfId="4148" priority="328" rank="1"/>
  </conditionalFormatting>
  <conditionalFormatting sqref="H5">
    <cfRule type="top10" dxfId="4147" priority="327" rank="1"/>
  </conditionalFormatting>
  <conditionalFormatting sqref="J5">
    <cfRule type="top10" dxfId="4146" priority="325" rank="1"/>
  </conditionalFormatting>
  <conditionalFormatting sqref="E5:J5">
    <cfRule type="cellIs" dxfId="4145" priority="324" operator="greaterThanOrEqual">
      <formula>200</formula>
    </cfRule>
  </conditionalFormatting>
  <conditionalFormatting sqref="F6">
    <cfRule type="top10" dxfId="4144" priority="321" rank="1"/>
  </conditionalFormatting>
  <conditionalFormatting sqref="I6">
    <cfRule type="top10" dxfId="4143" priority="318" rank="1"/>
    <cfRule type="top10" dxfId="4142" priority="323" rank="1"/>
  </conditionalFormatting>
  <conditionalFormatting sqref="E6">
    <cfRule type="top10" dxfId="4141" priority="322" rank="1"/>
  </conditionalFormatting>
  <conditionalFormatting sqref="G6">
    <cfRule type="top10" dxfId="4140" priority="320" rank="1"/>
  </conditionalFormatting>
  <conditionalFormatting sqref="H6">
    <cfRule type="top10" dxfId="4139" priority="319" rank="1"/>
  </conditionalFormatting>
  <conditionalFormatting sqref="J6">
    <cfRule type="top10" dxfId="4138" priority="317" rank="1"/>
  </conditionalFormatting>
  <conditionalFormatting sqref="E6:J6">
    <cfRule type="cellIs" dxfId="4137" priority="316" operator="greaterThanOrEqual">
      <formula>200</formula>
    </cfRule>
  </conditionalFormatting>
  <conditionalFormatting sqref="F7">
    <cfRule type="top10" dxfId="4136" priority="313" rank="1"/>
  </conditionalFormatting>
  <conditionalFormatting sqref="I7">
    <cfRule type="top10" dxfId="4135" priority="310" rank="1"/>
    <cfRule type="top10" dxfId="4134" priority="315" rank="1"/>
  </conditionalFormatting>
  <conditionalFormatting sqref="E7">
    <cfRule type="top10" dxfId="4133" priority="314" rank="1"/>
  </conditionalFormatting>
  <conditionalFormatting sqref="G7">
    <cfRule type="top10" dxfId="4132" priority="312" rank="1"/>
  </conditionalFormatting>
  <conditionalFormatting sqref="H7">
    <cfRule type="top10" dxfId="4131" priority="311" rank="1"/>
  </conditionalFormatting>
  <conditionalFormatting sqref="J7">
    <cfRule type="top10" dxfId="4130" priority="309" rank="1"/>
  </conditionalFormatting>
  <conditionalFormatting sqref="E7:J7">
    <cfRule type="cellIs" dxfId="4129" priority="308" operator="greaterThanOrEqual">
      <formula>200</formula>
    </cfRule>
  </conditionalFormatting>
  <conditionalFormatting sqref="F8">
    <cfRule type="top10" dxfId="4128" priority="305" rank="1"/>
  </conditionalFormatting>
  <conditionalFormatting sqref="I8">
    <cfRule type="top10" dxfId="4127" priority="302" rank="1"/>
    <cfRule type="top10" dxfId="4126" priority="307" rank="1"/>
  </conditionalFormatting>
  <conditionalFormatting sqref="E8">
    <cfRule type="top10" dxfId="4125" priority="306" rank="1"/>
  </conditionalFormatting>
  <conditionalFormatting sqref="G8">
    <cfRule type="top10" dxfId="4124" priority="304" rank="1"/>
  </conditionalFormatting>
  <conditionalFormatting sqref="H8">
    <cfRule type="top10" dxfId="4123" priority="303" rank="1"/>
  </conditionalFormatting>
  <conditionalFormatting sqref="J8">
    <cfRule type="top10" dxfId="4122" priority="301" rank="1"/>
  </conditionalFormatting>
  <conditionalFormatting sqref="E8:J8">
    <cfRule type="cellIs" dxfId="4121" priority="300" operator="greaterThanOrEqual">
      <formula>200</formula>
    </cfRule>
  </conditionalFormatting>
  <conditionalFormatting sqref="E9:J9">
    <cfRule type="cellIs" dxfId="4120" priority="292" operator="greaterThanOrEqual">
      <formula>200</formula>
    </cfRule>
  </conditionalFormatting>
  <conditionalFormatting sqref="F9">
    <cfRule type="top10" dxfId="4119" priority="293" rank="1"/>
  </conditionalFormatting>
  <conditionalFormatting sqref="I9">
    <cfRule type="top10" dxfId="4118" priority="294" rank="1"/>
    <cfRule type="top10" dxfId="4117" priority="295" rank="1"/>
  </conditionalFormatting>
  <conditionalFormatting sqref="E9">
    <cfRule type="top10" dxfId="4116" priority="296" rank="1"/>
  </conditionalFormatting>
  <conditionalFormatting sqref="G9">
    <cfRule type="top10" dxfId="4115" priority="297" rank="1"/>
  </conditionalFormatting>
  <conditionalFormatting sqref="H9">
    <cfRule type="top10" dxfId="4114" priority="298" rank="1"/>
  </conditionalFormatting>
  <conditionalFormatting sqref="J9">
    <cfRule type="top10" dxfId="4113" priority="299" rank="1"/>
  </conditionalFormatting>
  <conditionalFormatting sqref="F10">
    <cfRule type="top10" dxfId="4112" priority="289" rank="1"/>
  </conditionalFormatting>
  <conditionalFormatting sqref="I10">
    <cfRule type="top10" dxfId="4111" priority="286" rank="1"/>
    <cfRule type="top10" dxfId="4110" priority="291" rank="1"/>
  </conditionalFormatting>
  <conditionalFormatting sqref="E10">
    <cfRule type="top10" dxfId="4109" priority="290" rank="1"/>
  </conditionalFormatting>
  <conditionalFormatting sqref="G10">
    <cfRule type="top10" dxfId="4108" priority="288" rank="1"/>
  </conditionalFormatting>
  <conditionalFormatting sqref="H10">
    <cfRule type="top10" dxfId="4107" priority="287" rank="1"/>
  </conditionalFormatting>
  <conditionalFormatting sqref="J10">
    <cfRule type="top10" dxfId="4106" priority="285" rank="1"/>
  </conditionalFormatting>
  <conditionalFormatting sqref="E10:J10">
    <cfRule type="cellIs" dxfId="4105" priority="284" operator="greaterThanOrEqual">
      <formula>200</formula>
    </cfRule>
  </conditionalFormatting>
  <conditionalFormatting sqref="F11">
    <cfRule type="top10" dxfId="4104" priority="281" rank="1"/>
  </conditionalFormatting>
  <conditionalFormatting sqref="I11">
    <cfRule type="top10" dxfId="4103" priority="278" rank="1"/>
    <cfRule type="top10" dxfId="4102" priority="283" rank="1"/>
  </conditionalFormatting>
  <conditionalFormatting sqref="E11">
    <cfRule type="top10" dxfId="4101" priority="282" rank="1"/>
  </conditionalFormatting>
  <conditionalFormatting sqref="G11">
    <cfRule type="top10" dxfId="4100" priority="280" rank="1"/>
  </conditionalFormatting>
  <conditionalFormatting sqref="H11">
    <cfRule type="top10" dxfId="4099" priority="279" rank="1"/>
  </conditionalFormatting>
  <conditionalFormatting sqref="J11">
    <cfRule type="top10" dxfId="4098" priority="277" rank="1"/>
  </conditionalFormatting>
  <conditionalFormatting sqref="E11:J11">
    <cfRule type="cellIs" dxfId="4097" priority="276" operator="greaterThanOrEqual">
      <formula>200</formula>
    </cfRule>
  </conditionalFormatting>
  <conditionalFormatting sqref="F12">
    <cfRule type="top10" dxfId="4096" priority="273" rank="1"/>
  </conditionalFormatting>
  <conditionalFormatting sqref="I12">
    <cfRule type="top10" dxfId="4095" priority="270" rank="1"/>
    <cfRule type="top10" dxfId="4094" priority="275" rank="1"/>
  </conditionalFormatting>
  <conditionalFormatting sqref="E12">
    <cfRule type="top10" dxfId="4093" priority="274" rank="1"/>
  </conditionalFormatting>
  <conditionalFormatting sqref="G12">
    <cfRule type="top10" dxfId="4092" priority="272" rank="1"/>
  </conditionalFormatting>
  <conditionalFormatting sqref="H12">
    <cfRule type="top10" dxfId="4091" priority="271" rank="1"/>
  </conditionalFormatting>
  <conditionalFormatting sqref="J12">
    <cfRule type="top10" dxfId="4090" priority="269" rank="1"/>
  </conditionalFormatting>
  <conditionalFormatting sqref="E12:J12">
    <cfRule type="cellIs" dxfId="4089" priority="268" operator="greaterThanOrEqual">
      <formula>200</formula>
    </cfRule>
  </conditionalFormatting>
  <conditionalFormatting sqref="F13">
    <cfRule type="top10" dxfId="4088" priority="265" rank="1"/>
  </conditionalFormatting>
  <conditionalFormatting sqref="I13">
    <cfRule type="top10" dxfId="4087" priority="262" rank="1"/>
    <cfRule type="top10" dxfId="4086" priority="267" rank="1"/>
  </conditionalFormatting>
  <conditionalFormatting sqref="E13">
    <cfRule type="top10" dxfId="4085" priority="266" rank="1"/>
  </conditionalFormatting>
  <conditionalFormatting sqref="G13">
    <cfRule type="top10" dxfId="4084" priority="264" rank="1"/>
  </conditionalFormatting>
  <conditionalFormatting sqref="H13">
    <cfRule type="top10" dxfId="4083" priority="263" rank="1"/>
  </conditionalFormatting>
  <conditionalFormatting sqref="J13">
    <cfRule type="top10" dxfId="4082" priority="261" rank="1"/>
  </conditionalFormatting>
  <conditionalFormatting sqref="E13:J13">
    <cfRule type="cellIs" dxfId="4081" priority="260" operator="greaterThanOrEqual">
      <formula>200</formula>
    </cfRule>
  </conditionalFormatting>
  <conditionalFormatting sqref="F14">
    <cfRule type="top10" dxfId="4080" priority="257" rank="1"/>
  </conditionalFormatting>
  <conditionalFormatting sqref="I14">
    <cfRule type="top10" dxfId="4079" priority="254" rank="1"/>
    <cfRule type="top10" dxfId="4078" priority="259" rank="1"/>
  </conditionalFormatting>
  <conditionalFormatting sqref="E14">
    <cfRule type="top10" dxfId="4077" priority="258" rank="1"/>
  </conditionalFormatting>
  <conditionalFormatting sqref="G14">
    <cfRule type="top10" dxfId="4076" priority="256" rank="1"/>
  </conditionalFormatting>
  <conditionalFormatting sqref="H14">
    <cfRule type="top10" dxfId="4075" priority="255" rank="1"/>
  </conditionalFormatting>
  <conditionalFormatting sqref="J14">
    <cfRule type="top10" dxfId="4074" priority="253" rank="1"/>
  </conditionalFormatting>
  <conditionalFormatting sqref="E14:J14">
    <cfRule type="cellIs" dxfId="4073" priority="252" operator="greaterThanOrEqual">
      <formula>200</formula>
    </cfRule>
  </conditionalFormatting>
  <conditionalFormatting sqref="F15">
    <cfRule type="top10" dxfId="4072" priority="249" rank="1"/>
  </conditionalFormatting>
  <conditionalFormatting sqref="I15">
    <cfRule type="top10" dxfId="4071" priority="246" rank="1"/>
    <cfRule type="top10" dxfId="4070" priority="251" rank="1"/>
  </conditionalFormatting>
  <conditionalFormatting sqref="E15">
    <cfRule type="top10" dxfId="4069" priority="250" rank="1"/>
  </conditionalFormatting>
  <conditionalFormatting sqref="G15">
    <cfRule type="top10" dxfId="4068" priority="248" rank="1"/>
  </conditionalFormatting>
  <conditionalFormatting sqref="H15">
    <cfRule type="top10" dxfId="4067" priority="247" rank="1"/>
  </conditionalFormatting>
  <conditionalFormatting sqref="J15">
    <cfRule type="top10" dxfId="4066" priority="245" rank="1"/>
  </conditionalFormatting>
  <conditionalFormatting sqref="E15:J15">
    <cfRule type="cellIs" dxfId="4065" priority="244" operator="greaterThanOrEqual">
      <formula>200</formula>
    </cfRule>
  </conditionalFormatting>
  <conditionalFormatting sqref="F16">
    <cfRule type="top10" dxfId="4064" priority="241" rank="1"/>
  </conditionalFormatting>
  <conditionalFormatting sqref="I16">
    <cfRule type="top10" dxfId="4063" priority="238" rank="1"/>
    <cfRule type="top10" dxfId="4062" priority="243" rank="1"/>
  </conditionalFormatting>
  <conditionalFormatting sqref="E16">
    <cfRule type="top10" dxfId="4061" priority="242" rank="1"/>
  </conditionalFormatting>
  <conditionalFormatting sqref="G16">
    <cfRule type="top10" dxfId="4060" priority="240" rank="1"/>
  </conditionalFormatting>
  <conditionalFormatting sqref="H16">
    <cfRule type="top10" dxfId="4059" priority="239" rank="1"/>
  </conditionalFormatting>
  <conditionalFormatting sqref="J16">
    <cfRule type="top10" dxfId="4058" priority="237" rank="1"/>
  </conditionalFormatting>
  <conditionalFormatting sqref="E16:J16">
    <cfRule type="cellIs" dxfId="4057" priority="236" operator="greaterThanOrEqual">
      <formula>200</formula>
    </cfRule>
  </conditionalFormatting>
  <conditionalFormatting sqref="F17">
    <cfRule type="top10" dxfId="4056" priority="233" rank="1"/>
  </conditionalFormatting>
  <conditionalFormatting sqref="I17">
    <cfRule type="top10" dxfId="4055" priority="230" rank="1"/>
    <cfRule type="top10" dxfId="4054" priority="235" rank="1"/>
  </conditionalFormatting>
  <conditionalFormatting sqref="E17">
    <cfRule type="top10" dxfId="4053" priority="234" rank="1"/>
  </conditionalFormatting>
  <conditionalFormatting sqref="G17">
    <cfRule type="top10" dxfId="4052" priority="232" rank="1"/>
  </conditionalFormatting>
  <conditionalFormatting sqref="H17">
    <cfRule type="top10" dxfId="4051" priority="231" rank="1"/>
  </conditionalFormatting>
  <conditionalFormatting sqref="J17">
    <cfRule type="top10" dxfId="4050" priority="229" rank="1"/>
  </conditionalFormatting>
  <conditionalFormatting sqref="E17:J17">
    <cfRule type="cellIs" dxfId="4049" priority="228" operator="greaterThanOrEqual">
      <formula>200</formula>
    </cfRule>
  </conditionalFormatting>
  <conditionalFormatting sqref="E18:J19">
    <cfRule type="cellIs" dxfId="4048" priority="227" operator="equal">
      <formula>200</formula>
    </cfRule>
  </conditionalFormatting>
  <conditionalFormatting sqref="F18:F19">
    <cfRule type="top10" dxfId="4047" priority="221" rank="1"/>
  </conditionalFormatting>
  <conditionalFormatting sqref="G18:G19">
    <cfRule type="top10" dxfId="4046" priority="222" rank="1"/>
  </conditionalFormatting>
  <conditionalFormatting sqref="H18:H19">
    <cfRule type="top10" dxfId="4045" priority="223" rank="1"/>
  </conditionalFormatting>
  <conditionalFormatting sqref="I18:I19">
    <cfRule type="top10" dxfId="4044" priority="224" rank="1"/>
  </conditionalFormatting>
  <conditionalFormatting sqref="J18:J19">
    <cfRule type="top10" dxfId="4043" priority="225" rank="1"/>
  </conditionalFormatting>
  <conditionalFormatting sqref="E18:E19">
    <cfRule type="top10" dxfId="4042" priority="226" rank="1"/>
  </conditionalFormatting>
  <conditionalFormatting sqref="F20">
    <cfRule type="top10" dxfId="4041" priority="218" rank="1"/>
  </conditionalFormatting>
  <conditionalFormatting sqref="I20">
    <cfRule type="top10" dxfId="4040" priority="215" rank="1"/>
    <cfRule type="top10" dxfId="4039" priority="220" rank="1"/>
  </conditionalFormatting>
  <conditionalFormatting sqref="E20">
    <cfRule type="top10" dxfId="4038" priority="219" rank="1"/>
  </conditionalFormatting>
  <conditionalFormatting sqref="G20">
    <cfRule type="top10" dxfId="4037" priority="217" rank="1"/>
  </conditionalFormatting>
  <conditionalFormatting sqref="H20">
    <cfRule type="top10" dxfId="4036" priority="216" rank="1"/>
  </conditionalFormatting>
  <conditionalFormatting sqref="J20">
    <cfRule type="top10" dxfId="4035" priority="214" rank="1"/>
  </conditionalFormatting>
  <conditionalFormatting sqref="E20:J20">
    <cfRule type="cellIs" dxfId="4034" priority="213" operator="greaterThanOrEqual">
      <formula>200</formula>
    </cfRule>
  </conditionalFormatting>
  <conditionalFormatting sqref="F21">
    <cfRule type="top10" dxfId="4033" priority="210" rank="1"/>
  </conditionalFormatting>
  <conditionalFormatting sqref="I21">
    <cfRule type="top10" dxfId="4032" priority="207" rank="1"/>
    <cfRule type="top10" dxfId="4031" priority="212" rank="1"/>
  </conditionalFormatting>
  <conditionalFormatting sqref="E21">
    <cfRule type="top10" dxfId="4030" priority="211" rank="1"/>
  </conditionalFormatting>
  <conditionalFormatting sqref="G21">
    <cfRule type="top10" dxfId="4029" priority="209" rank="1"/>
  </conditionalFormatting>
  <conditionalFormatting sqref="H21">
    <cfRule type="top10" dxfId="4028" priority="208" rank="1"/>
  </conditionalFormatting>
  <conditionalFormatting sqref="J21">
    <cfRule type="top10" dxfId="4027" priority="206" rank="1"/>
  </conditionalFormatting>
  <conditionalFormatting sqref="E21:J21">
    <cfRule type="cellIs" dxfId="4026" priority="205" operator="greaterThanOrEqual">
      <formula>200</formula>
    </cfRule>
  </conditionalFormatting>
  <conditionalFormatting sqref="F22">
    <cfRule type="top10" dxfId="4025" priority="202" rank="1"/>
  </conditionalFormatting>
  <conditionalFormatting sqref="I22">
    <cfRule type="top10" dxfId="4024" priority="199" rank="1"/>
    <cfRule type="top10" dxfId="4023" priority="204" rank="1"/>
  </conditionalFormatting>
  <conditionalFormatting sqref="E22">
    <cfRule type="top10" dxfId="4022" priority="203" rank="1"/>
  </conditionalFormatting>
  <conditionalFormatting sqref="G22">
    <cfRule type="top10" dxfId="4021" priority="201" rank="1"/>
  </conditionalFormatting>
  <conditionalFormatting sqref="H22">
    <cfRule type="top10" dxfId="4020" priority="200" rank="1"/>
  </conditionalFormatting>
  <conditionalFormatting sqref="J22">
    <cfRule type="top10" dxfId="4019" priority="198" rank="1"/>
  </conditionalFormatting>
  <conditionalFormatting sqref="E22:J22">
    <cfRule type="cellIs" dxfId="4018" priority="197" operator="greaterThanOrEqual">
      <formula>200</formula>
    </cfRule>
  </conditionalFormatting>
  <conditionalFormatting sqref="F23">
    <cfRule type="top10" dxfId="4017" priority="194" rank="1"/>
  </conditionalFormatting>
  <conditionalFormatting sqref="I23">
    <cfRule type="top10" dxfId="4016" priority="191" rank="1"/>
    <cfRule type="top10" dxfId="4015" priority="196" rank="1"/>
  </conditionalFormatting>
  <conditionalFormatting sqref="E23">
    <cfRule type="top10" dxfId="4014" priority="195" rank="1"/>
  </conditionalFormatting>
  <conditionalFormatting sqref="G23">
    <cfRule type="top10" dxfId="4013" priority="193" rank="1"/>
  </conditionalFormatting>
  <conditionalFormatting sqref="H23">
    <cfRule type="top10" dxfId="4012" priority="192" rank="1"/>
  </conditionalFormatting>
  <conditionalFormatting sqref="J23">
    <cfRule type="top10" dxfId="4011" priority="190" rank="1"/>
  </conditionalFormatting>
  <conditionalFormatting sqref="E23:J23">
    <cfRule type="cellIs" dxfId="4010" priority="189" operator="greaterThanOrEqual">
      <formula>200</formula>
    </cfRule>
  </conditionalFormatting>
  <conditionalFormatting sqref="F24">
    <cfRule type="top10" dxfId="4009" priority="186" rank="1"/>
  </conditionalFormatting>
  <conditionalFormatting sqref="I24">
    <cfRule type="top10" dxfId="4008" priority="183" rank="1"/>
    <cfRule type="top10" dxfId="4007" priority="188" rank="1"/>
  </conditionalFormatting>
  <conditionalFormatting sqref="E24">
    <cfRule type="top10" dxfId="4006" priority="187" rank="1"/>
  </conditionalFormatting>
  <conditionalFormatting sqref="G24">
    <cfRule type="top10" dxfId="4005" priority="185" rank="1"/>
  </conditionalFormatting>
  <conditionalFormatting sqref="H24">
    <cfRule type="top10" dxfId="4004" priority="184" rank="1"/>
  </conditionalFormatting>
  <conditionalFormatting sqref="J24">
    <cfRule type="top10" dxfId="4003" priority="182" rank="1"/>
  </conditionalFormatting>
  <conditionalFormatting sqref="E24:J24">
    <cfRule type="cellIs" dxfId="4002" priority="181" operator="greaterThanOrEqual">
      <formula>200</formula>
    </cfRule>
  </conditionalFormatting>
  <conditionalFormatting sqref="F25">
    <cfRule type="top10" dxfId="4001" priority="178" rank="1"/>
  </conditionalFormatting>
  <conditionalFormatting sqref="I25">
    <cfRule type="top10" dxfId="4000" priority="175" rank="1"/>
    <cfRule type="top10" dxfId="3999" priority="180" rank="1"/>
  </conditionalFormatting>
  <conditionalFormatting sqref="E25">
    <cfRule type="top10" dxfId="3998" priority="179" rank="1"/>
  </conditionalFormatting>
  <conditionalFormatting sqref="G25">
    <cfRule type="top10" dxfId="3997" priority="177" rank="1"/>
  </conditionalFormatting>
  <conditionalFormatting sqref="H25">
    <cfRule type="top10" dxfId="3996" priority="176" rank="1"/>
  </conditionalFormatting>
  <conditionalFormatting sqref="J25">
    <cfRule type="top10" dxfId="3995" priority="174" rank="1"/>
  </conditionalFormatting>
  <conditionalFormatting sqref="E25:J25">
    <cfRule type="cellIs" dxfId="3994" priority="173" operator="greaterThanOrEqual">
      <formula>200</formula>
    </cfRule>
  </conditionalFormatting>
  <conditionalFormatting sqref="F26">
    <cfRule type="top10" dxfId="3993" priority="170" rank="1"/>
  </conditionalFormatting>
  <conditionalFormatting sqref="I26">
    <cfRule type="top10" dxfId="3992" priority="167" rank="1"/>
    <cfRule type="top10" dxfId="3991" priority="172" rank="1"/>
  </conditionalFormatting>
  <conditionalFormatting sqref="E26">
    <cfRule type="top10" dxfId="3990" priority="171" rank="1"/>
  </conditionalFormatting>
  <conditionalFormatting sqref="G26">
    <cfRule type="top10" dxfId="3989" priority="169" rank="1"/>
  </conditionalFormatting>
  <conditionalFormatting sqref="H26">
    <cfRule type="top10" dxfId="3988" priority="168" rank="1"/>
  </conditionalFormatting>
  <conditionalFormatting sqref="J26">
    <cfRule type="top10" dxfId="3987" priority="166" rank="1"/>
  </conditionalFormatting>
  <conditionalFormatting sqref="E26:J26">
    <cfRule type="cellIs" dxfId="3986" priority="165" operator="greaterThanOrEqual">
      <formula>200</formula>
    </cfRule>
  </conditionalFormatting>
  <conditionalFormatting sqref="I27">
    <cfRule type="top10" dxfId="3985" priority="159" rank="1"/>
  </conditionalFormatting>
  <conditionalFormatting sqref="H27">
    <cfRule type="top10" dxfId="3984" priority="160" rank="1"/>
  </conditionalFormatting>
  <conditionalFormatting sqref="G27">
    <cfRule type="top10" dxfId="3983" priority="161" rank="1"/>
  </conditionalFormatting>
  <conditionalFormatting sqref="F27">
    <cfRule type="top10" dxfId="3982" priority="162" rank="1"/>
  </conditionalFormatting>
  <conditionalFormatting sqref="E27">
    <cfRule type="top10" dxfId="3981" priority="163" rank="1"/>
  </conditionalFormatting>
  <conditionalFormatting sqref="J27">
    <cfRule type="top10" dxfId="3980" priority="164" rank="1"/>
  </conditionalFormatting>
  <conditionalFormatting sqref="E27:J27">
    <cfRule type="cellIs" dxfId="3979" priority="158" operator="equal">
      <formula>200</formula>
    </cfRule>
  </conditionalFormatting>
  <conditionalFormatting sqref="F28">
    <cfRule type="top10" dxfId="3978" priority="155" rank="1"/>
  </conditionalFormatting>
  <conditionalFormatting sqref="I28">
    <cfRule type="top10" dxfId="3977" priority="152" rank="1"/>
    <cfRule type="top10" dxfId="3976" priority="157" rank="1"/>
  </conditionalFormatting>
  <conditionalFormatting sqref="E28">
    <cfRule type="top10" dxfId="3975" priority="156" rank="1"/>
  </conditionalFormatting>
  <conditionalFormatting sqref="G28">
    <cfRule type="top10" dxfId="3974" priority="154" rank="1"/>
  </conditionalFormatting>
  <conditionalFormatting sqref="H28">
    <cfRule type="top10" dxfId="3973" priority="153" rank="1"/>
  </conditionalFormatting>
  <conditionalFormatting sqref="J28">
    <cfRule type="top10" dxfId="3972" priority="151" rank="1"/>
  </conditionalFormatting>
  <conditionalFormatting sqref="E28:J28">
    <cfRule type="cellIs" dxfId="3971" priority="150" operator="greaterThanOrEqual">
      <formula>200</formula>
    </cfRule>
  </conditionalFormatting>
  <conditionalFormatting sqref="F29">
    <cfRule type="top10" dxfId="3970" priority="147" rank="1"/>
  </conditionalFormatting>
  <conditionalFormatting sqref="I29">
    <cfRule type="top10" dxfId="3969" priority="144" rank="1"/>
    <cfRule type="top10" dxfId="3968" priority="149" rank="1"/>
  </conditionalFormatting>
  <conditionalFormatting sqref="E29">
    <cfRule type="top10" dxfId="3967" priority="148" rank="1"/>
  </conditionalFormatting>
  <conditionalFormatting sqref="G29">
    <cfRule type="top10" dxfId="3966" priority="146" rank="1"/>
  </conditionalFormatting>
  <conditionalFormatting sqref="H29">
    <cfRule type="top10" dxfId="3965" priority="145" rank="1"/>
  </conditionalFormatting>
  <conditionalFormatting sqref="J29">
    <cfRule type="top10" dxfId="3964" priority="143" rank="1"/>
  </conditionalFormatting>
  <conditionalFormatting sqref="E29:J29">
    <cfRule type="cellIs" dxfId="3963" priority="142" operator="greaterThanOrEqual">
      <formula>200</formula>
    </cfRule>
  </conditionalFormatting>
  <conditionalFormatting sqref="F30">
    <cfRule type="top10" dxfId="3962" priority="139" rank="1"/>
  </conditionalFormatting>
  <conditionalFormatting sqref="I30">
    <cfRule type="top10" dxfId="3961" priority="136" rank="1"/>
    <cfRule type="top10" dxfId="3960" priority="141" rank="1"/>
  </conditionalFormatting>
  <conditionalFormatting sqref="E30">
    <cfRule type="top10" dxfId="3959" priority="140" rank="1"/>
  </conditionalFormatting>
  <conditionalFormatting sqref="G30">
    <cfRule type="top10" dxfId="3958" priority="138" rank="1"/>
  </conditionalFormatting>
  <conditionalFormatting sqref="H30">
    <cfRule type="top10" dxfId="3957" priority="137" rank="1"/>
  </conditionalFormatting>
  <conditionalFormatting sqref="J30">
    <cfRule type="top10" dxfId="3956" priority="135" rank="1"/>
  </conditionalFormatting>
  <conditionalFormatting sqref="E30:J30">
    <cfRule type="cellIs" dxfId="3955" priority="134" operator="greaterThanOrEqual">
      <formula>200</formula>
    </cfRule>
  </conditionalFormatting>
  <conditionalFormatting sqref="F31">
    <cfRule type="top10" dxfId="3954" priority="131" rank="1"/>
  </conditionalFormatting>
  <conditionalFormatting sqref="I31">
    <cfRule type="top10" dxfId="3953" priority="128" rank="1"/>
    <cfRule type="top10" dxfId="3952" priority="133" rank="1"/>
  </conditionalFormatting>
  <conditionalFormatting sqref="E31">
    <cfRule type="top10" dxfId="3951" priority="132" rank="1"/>
  </conditionalFormatting>
  <conditionalFormatting sqref="G31">
    <cfRule type="top10" dxfId="3950" priority="130" rank="1"/>
  </conditionalFormatting>
  <conditionalFormatting sqref="H31">
    <cfRule type="top10" dxfId="3949" priority="129" rank="1"/>
  </conditionalFormatting>
  <conditionalFormatting sqref="J31">
    <cfRule type="top10" dxfId="3948" priority="127" rank="1"/>
  </conditionalFormatting>
  <conditionalFormatting sqref="E31:J31">
    <cfRule type="cellIs" dxfId="3947" priority="126" operator="greaterThanOrEqual">
      <formula>200</formula>
    </cfRule>
  </conditionalFormatting>
  <conditionalFormatting sqref="F32">
    <cfRule type="top10" dxfId="3946" priority="123" rank="1"/>
  </conditionalFormatting>
  <conditionalFormatting sqref="I32">
    <cfRule type="top10" dxfId="3945" priority="120" rank="1"/>
    <cfRule type="top10" dxfId="3944" priority="125" rank="1"/>
  </conditionalFormatting>
  <conditionalFormatting sqref="E32">
    <cfRule type="top10" dxfId="3943" priority="124" rank="1"/>
  </conditionalFormatting>
  <conditionalFormatting sqref="G32">
    <cfRule type="top10" dxfId="3942" priority="122" rank="1"/>
  </conditionalFormatting>
  <conditionalFormatting sqref="H32">
    <cfRule type="top10" dxfId="3941" priority="121" rank="1"/>
  </conditionalFormatting>
  <conditionalFormatting sqref="J32">
    <cfRule type="top10" dxfId="3940" priority="119" rank="1"/>
  </conditionalFormatting>
  <conditionalFormatting sqref="E32:J32">
    <cfRule type="cellIs" dxfId="3939" priority="118" operator="greaterThanOrEqual">
      <formula>200</formula>
    </cfRule>
  </conditionalFormatting>
  <conditionalFormatting sqref="F33">
    <cfRule type="top10" dxfId="3938" priority="115" rank="1"/>
  </conditionalFormatting>
  <conditionalFormatting sqref="I33">
    <cfRule type="top10" dxfId="3937" priority="112" rank="1"/>
    <cfRule type="top10" dxfId="3936" priority="117" rank="1"/>
  </conditionalFormatting>
  <conditionalFormatting sqref="E33">
    <cfRule type="top10" dxfId="3935" priority="116" rank="1"/>
  </conditionalFormatting>
  <conditionalFormatting sqref="G33">
    <cfRule type="top10" dxfId="3934" priority="114" rank="1"/>
  </conditionalFormatting>
  <conditionalFormatting sqref="H33">
    <cfRule type="top10" dxfId="3933" priority="113" rank="1"/>
  </conditionalFormatting>
  <conditionalFormatting sqref="J33">
    <cfRule type="top10" dxfId="3932" priority="111" rank="1"/>
  </conditionalFormatting>
  <conditionalFormatting sqref="E33:J33">
    <cfRule type="cellIs" dxfId="3931" priority="110" operator="greaterThanOrEqual">
      <formula>200</formula>
    </cfRule>
  </conditionalFormatting>
  <conditionalFormatting sqref="E38:J38 F34:J37">
    <cfRule type="cellIs" dxfId="3930" priority="109" operator="equal">
      <formula>200</formula>
    </cfRule>
  </conditionalFormatting>
  <conditionalFormatting sqref="F34:F38">
    <cfRule type="top10" dxfId="3929" priority="103" rank="1"/>
  </conditionalFormatting>
  <conditionalFormatting sqref="G34:G38">
    <cfRule type="top10" dxfId="3928" priority="104" rank="1"/>
  </conditionalFormatting>
  <conditionalFormatting sqref="H34:H38">
    <cfRule type="top10" dxfId="3927" priority="105" rank="1"/>
  </conditionalFormatting>
  <conditionalFormatting sqref="I34:I38">
    <cfRule type="top10" dxfId="3926" priority="106" rank="1"/>
  </conditionalFormatting>
  <conditionalFormatting sqref="J34:J38">
    <cfRule type="top10" dxfId="3925" priority="107" rank="1"/>
  </conditionalFormatting>
  <conditionalFormatting sqref="E38">
    <cfRule type="top10" dxfId="3924" priority="108" rank="1"/>
  </conditionalFormatting>
  <conditionalFormatting sqref="E34:E37">
    <cfRule type="top10" dxfId="3923" priority="102" rank="1"/>
  </conditionalFormatting>
  <conditionalFormatting sqref="E34:E37">
    <cfRule type="cellIs" dxfId="3922" priority="101" operator="greaterThanOrEqual">
      <formula>200</formula>
    </cfRule>
  </conditionalFormatting>
  <conditionalFormatting sqref="F39">
    <cfRule type="top10" dxfId="3921" priority="98" rank="1"/>
  </conditionalFormatting>
  <conditionalFormatting sqref="I39">
    <cfRule type="top10" dxfId="3920" priority="95" rank="1"/>
    <cfRule type="top10" dxfId="3919" priority="100" rank="1"/>
  </conditionalFormatting>
  <conditionalFormatting sqref="E39">
    <cfRule type="top10" dxfId="3918" priority="99" rank="1"/>
  </conditionalFormatting>
  <conditionalFormatting sqref="G39">
    <cfRule type="top10" dxfId="3917" priority="97" rank="1"/>
  </conditionalFormatting>
  <conditionalFormatting sqref="H39">
    <cfRule type="top10" dxfId="3916" priority="96" rank="1"/>
  </conditionalFormatting>
  <conditionalFormatting sqref="J39">
    <cfRule type="top10" dxfId="3915" priority="94" rank="1"/>
  </conditionalFormatting>
  <conditionalFormatting sqref="E39:J39">
    <cfRule type="cellIs" dxfId="3914" priority="93" operator="greaterThanOrEqual">
      <formula>200</formula>
    </cfRule>
  </conditionalFormatting>
  <conditionalFormatting sqref="F40">
    <cfRule type="top10" dxfId="3913" priority="90" rank="1"/>
  </conditionalFormatting>
  <conditionalFormatting sqref="I40">
    <cfRule type="top10" dxfId="3912" priority="87" rank="1"/>
    <cfRule type="top10" dxfId="3911" priority="92" rank="1"/>
  </conditionalFormatting>
  <conditionalFormatting sqref="E40">
    <cfRule type="top10" dxfId="3910" priority="91" rank="1"/>
  </conditionalFormatting>
  <conditionalFormatting sqref="G40">
    <cfRule type="top10" dxfId="3909" priority="89" rank="1"/>
  </conditionalFormatting>
  <conditionalFormatting sqref="H40">
    <cfRule type="top10" dxfId="3908" priority="88" rank="1"/>
  </conditionalFormatting>
  <conditionalFormatting sqref="J40">
    <cfRule type="top10" dxfId="3907" priority="86" rank="1"/>
  </conditionalFormatting>
  <conditionalFormatting sqref="E40:J40">
    <cfRule type="cellIs" dxfId="3906" priority="85" operator="greaterThanOrEqual">
      <formula>200</formula>
    </cfRule>
  </conditionalFormatting>
  <conditionalFormatting sqref="I41">
    <cfRule type="top10" dxfId="3905" priority="81" rank="1"/>
    <cfRule type="top10" dxfId="3904" priority="84" rank="1"/>
  </conditionalFormatting>
  <conditionalFormatting sqref="E41">
    <cfRule type="top10" dxfId="3903" priority="83" rank="1"/>
  </conditionalFormatting>
  <conditionalFormatting sqref="H41">
    <cfRule type="top10" dxfId="3902" priority="82" rank="1"/>
  </conditionalFormatting>
  <conditionalFormatting sqref="J41">
    <cfRule type="top10" dxfId="3901" priority="80" rank="1"/>
  </conditionalFormatting>
  <conditionalFormatting sqref="E41:J41">
    <cfRule type="cellIs" dxfId="3900" priority="79" operator="greaterThanOrEqual">
      <formula>200</formula>
    </cfRule>
  </conditionalFormatting>
  <conditionalFormatting sqref="F42">
    <cfRule type="top10" dxfId="3899" priority="76" rank="1"/>
  </conditionalFormatting>
  <conditionalFormatting sqref="I42">
    <cfRule type="top10" dxfId="3898" priority="73" rank="1"/>
    <cfRule type="top10" dxfId="3897" priority="78" rank="1"/>
  </conditionalFormatting>
  <conditionalFormatting sqref="E42">
    <cfRule type="top10" dxfId="3896" priority="77" rank="1"/>
  </conditionalFormatting>
  <conditionalFormatting sqref="G42">
    <cfRule type="top10" dxfId="3895" priority="75" rank="1"/>
  </conditionalFormatting>
  <conditionalFormatting sqref="H42">
    <cfRule type="top10" dxfId="3894" priority="74" rank="1"/>
  </conditionalFormatting>
  <conditionalFormatting sqref="J42">
    <cfRule type="top10" dxfId="3893" priority="72" rank="1"/>
  </conditionalFormatting>
  <conditionalFormatting sqref="E42:J42">
    <cfRule type="cellIs" dxfId="3892" priority="71" operator="greaterThanOrEqual">
      <formula>200</formula>
    </cfRule>
  </conditionalFormatting>
  <conditionalFormatting sqref="E43:J43">
    <cfRule type="cellIs" dxfId="3891" priority="64" operator="greaterThanOrEqual">
      <formula>200</formula>
    </cfRule>
  </conditionalFormatting>
  <conditionalFormatting sqref="E43">
    <cfRule type="top10" dxfId="3890" priority="65" rank="1"/>
  </conditionalFormatting>
  <conditionalFormatting sqref="G43">
    <cfRule type="top10" dxfId="3889" priority="66" rank="1"/>
  </conditionalFormatting>
  <conditionalFormatting sqref="H43">
    <cfRule type="top10" dxfId="3888" priority="67" rank="1"/>
  </conditionalFormatting>
  <conditionalFormatting sqref="J43">
    <cfRule type="top10" dxfId="3887" priority="68" rank="1"/>
  </conditionalFormatting>
  <conditionalFormatting sqref="F43">
    <cfRule type="top10" dxfId="3886" priority="69" rank="1"/>
  </conditionalFormatting>
  <conditionalFormatting sqref="I43">
    <cfRule type="top10" dxfId="3885" priority="70" rank="1"/>
  </conditionalFormatting>
  <conditionalFormatting sqref="F44">
    <cfRule type="top10" dxfId="3884" priority="61" rank="1"/>
  </conditionalFormatting>
  <conditionalFormatting sqref="I44">
    <cfRule type="top10" dxfId="3883" priority="58" rank="1"/>
    <cfRule type="top10" dxfId="3882" priority="63" rank="1"/>
  </conditionalFormatting>
  <conditionalFormatting sqref="E44">
    <cfRule type="top10" dxfId="3881" priority="62" rank="1"/>
  </conditionalFormatting>
  <conditionalFormatting sqref="G44">
    <cfRule type="top10" dxfId="3880" priority="60" rank="1"/>
  </conditionalFormatting>
  <conditionalFormatting sqref="H44">
    <cfRule type="top10" dxfId="3879" priority="59" rank="1"/>
  </conditionalFormatting>
  <conditionalFormatting sqref="J44">
    <cfRule type="top10" dxfId="3878" priority="57" rank="1"/>
  </conditionalFormatting>
  <conditionalFormatting sqref="E44:J44">
    <cfRule type="cellIs" dxfId="3877" priority="56" operator="greaterThanOrEqual">
      <formula>200</formula>
    </cfRule>
  </conditionalFormatting>
  <conditionalFormatting sqref="F45">
    <cfRule type="top10" dxfId="3876" priority="53" rank="1"/>
  </conditionalFormatting>
  <conditionalFormatting sqref="I45">
    <cfRule type="top10" dxfId="3875" priority="50" rank="1"/>
    <cfRule type="top10" dxfId="3874" priority="55" rank="1"/>
  </conditionalFormatting>
  <conditionalFormatting sqref="E45">
    <cfRule type="top10" dxfId="3873" priority="54" rank="1"/>
  </conditionalFormatting>
  <conditionalFormatting sqref="G45">
    <cfRule type="top10" dxfId="3872" priority="52" rank="1"/>
  </conditionalFormatting>
  <conditionalFormatting sqref="H45">
    <cfRule type="top10" dxfId="3871" priority="51" rank="1"/>
  </conditionalFormatting>
  <conditionalFormatting sqref="J45">
    <cfRule type="top10" dxfId="3870" priority="49" rank="1"/>
  </conditionalFormatting>
  <conditionalFormatting sqref="E45:J45">
    <cfRule type="cellIs" dxfId="3869" priority="48" operator="greaterThanOrEqual">
      <formula>200</formula>
    </cfRule>
  </conditionalFormatting>
  <conditionalFormatting sqref="F46">
    <cfRule type="top10" dxfId="3868" priority="45" rank="1"/>
  </conditionalFormatting>
  <conditionalFormatting sqref="I46">
    <cfRule type="top10" dxfId="3867" priority="42" rank="1"/>
    <cfRule type="top10" dxfId="3866" priority="47" rank="1"/>
  </conditionalFormatting>
  <conditionalFormatting sqref="E46">
    <cfRule type="top10" dxfId="3865" priority="46" rank="1"/>
  </conditionalFormatting>
  <conditionalFormatting sqref="G46">
    <cfRule type="top10" dxfId="3864" priority="44" rank="1"/>
  </conditionalFormatting>
  <conditionalFormatting sqref="H46">
    <cfRule type="top10" dxfId="3863" priority="43" rank="1"/>
  </conditionalFormatting>
  <conditionalFormatting sqref="J46">
    <cfRule type="top10" dxfId="3862" priority="41" rank="1"/>
  </conditionalFormatting>
  <conditionalFormatting sqref="E46:J46">
    <cfRule type="cellIs" dxfId="3861" priority="40" operator="greaterThanOrEqual">
      <formula>200</formula>
    </cfRule>
  </conditionalFormatting>
  <conditionalFormatting sqref="E47:J47">
    <cfRule type="cellIs" dxfId="3860" priority="32" operator="greaterThanOrEqual">
      <formula>200</formula>
    </cfRule>
  </conditionalFormatting>
  <conditionalFormatting sqref="F47">
    <cfRule type="top10" dxfId="3859" priority="33" rank="1"/>
  </conditionalFormatting>
  <conditionalFormatting sqref="I47">
    <cfRule type="top10" dxfId="3858" priority="34" rank="1"/>
    <cfRule type="top10" dxfId="3857" priority="35" rank="1"/>
  </conditionalFormatting>
  <conditionalFormatting sqref="E47">
    <cfRule type="top10" dxfId="3856" priority="36" rank="1"/>
  </conditionalFormatting>
  <conditionalFormatting sqref="G47">
    <cfRule type="top10" dxfId="3855" priority="37" rank="1"/>
  </conditionalFormatting>
  <conditionalFormatting sqref="H47">
    <cfRule type="top10" dxfId="3854" priority="38" rank="1"/>
  </conditionalFormatting>
  <conditionalFormatting sqref="J47">
    <cfRule type="top10" dxfId="3853" priority="39" rank="1"/>
  </conditionalFormatting>
  <conditionalFormatting sqref="E48">
    <cfRule type="top10" dxfId="3852" priority="31" rank="1"/>
  </conditionalFormatting>
  <conditionalFormatting sqref="G48">
    <cfRule type="top10" dxfId="3851" priority="30" rank="1"/>
  </conditionalFormatting>
  <conditionalFormatting sqref="H48">
    <cfRule type="top10" dxfId="3850" priority="29" rank="1"/>
  </conditionalFormatting>
  <conditionalFormatting sqref="J48">
    <cfRule type="top10" dxfId="3849" priority="27" rank="1"/>
  </conditionalFormatting>
  <conditionalFormatting sqref="E48:J48">
    <cfRule type="cellIs" dxfId="3848" priority="26" operator="greaterThanOrEqual">
      <formula>200</formula>
    </cfRule>
  </conditionalFormatting>
  <conditionalFormatting sqref="F48">
    <cfRule type="top10" dxfId="3847" priority="25" rank="1"/>
  </conditionalFormatting>
  <conditionalFormatting sqref="I48">
    <cfRule type="top10" dxfId="3846" priority="28" rank="1"/>
  </conditionalFormatting>
  <conditionalFormatting sqref="F49">
    <cfRule type="top10" dxfId="3845" priority="22" rank="1"/>
  </conditionalFormatting>
  <conditionalFormatting sqref="I49">
    <cfRule type="top10" dxfId="3844" priority="19" rank="1"/>
    <cfRule type="top10" dxfId="3843" priority="24" rank="1"/>
  </conditionalFormatting>
  <conditionalFormatting sqref="E49">
    <cfRule type="top10" dxfId="3842" priority="23" rank="1"/>
  </conditionalFormatting>
  <conditionalFormatting sqref="G49">
    <cfRule type="top10" dxfId="3841" priority="21" rank="1"/>
  </conditionalFormatting>
  <conditionalFormatting sqref="H49">
    <cfRule type="top10" dxfId="3840" priority="20" rank="1"/>
  </conditionalFormatting>
  <conditionalFormatting sqref="J49">
    <cfRule type="top10" dxfId="3839" priority="18" rank="1"/>
  </conditionalFormatting>
  <conditionalFormatting sqref="E49:J49">
    <cfRule type="cellIs" dxfId="3838" priority="17" operator="greaterThanOrEqual">
      <formula>200</formula>
    </cfRule>
  </conditionalFormatting>
  <conditionalFormatting sqref="F50">
    <cfRule type="top10" dxfId="3837" priority="14" rank="1"/>
  </conditionalFormatting>
  <conditionalFormatting sqref="I50">
    <cfRule type="top10" dxfId="3836" priority="11" rank="1"/>
    <cfRule type="top10" dxfId="3835" priority="16" rank="1"/>
  </conditionalFormatting>
  <conditionalFormatting sqref="E50">
    <cfRule type="top10" dxfId="3834" priority="15" rank="1"/>
  </conditionalFormatting>
  <conditionalFormatting sqref="G50">
    <cfRule type="top10" dxfId="3833" priority="13" rank="1"/>
  </conditionalFormatting>
  <conditionalFormatting sqref="H50">
    <cfRule type="top10" dxfId="3832" priority="12" rank="1"/>
  </conditionalFormatting>
  <conditionalFormatting sqref="J50">
    <cfRule type="top10" dxfId="3831" priority="10" rank="1"/>
  </conditionalFormatting>
  <conditionalFormatting sqref="E50:J50">
    <cfRule type="cellIs" dxfId="3830" priority="9" operator="greaterThanOrEqual">
      <formula>200</formula>
    </cfRule>
  </conditionalFormatting>
  <conditionalFormatting sqref="F52">
    <cfRule type="top10" dxfId="3829" priority="6" rank="1"/>
  </conditionalFormatting>
  <conditionalFormatting sqref="I52">
    <cfRule type="top10" dxfId="3828" priority="3" rank="1"/>
    <cfRule type="top10" dxfId="3827" priority="8" rank="1"/>
  </conditionalFormatting>
  <conditionalFormatting sqref="E52">
    <cfRule type="top10" dxfId="3826" priority="7" rank="1"/>
  </conditionalFormatting>
  <conditionalFormatting sqref="G52">
    <cfRule type="top10" dxfId="3825" priority="5" rank="1"/>
  </conditionalFormatting>
  <conditionalFormatting sqref="H52">
    <cfRule type="top10" dxfId="3824" priority="4" rank="1"/>
  </conditionalFormatting>
  <conditionalFormatting sqref="J52">
    <cfRule type="top10" dxfId="3823" priority="2" rank="1"/>
  </conditionalFormatting>
  <conditionalFormatting sqref="E52:J52">
    <cfRule type="cellIs" dxfId="3822" priority="1" operator="greaterThanOrEqual">
      <formula>200</formula>
    </cfRule>
  </conditionalFormatting>
  <hyperlinks>
    <hyperlink ref="Q1" location="'Kentucky 2022'!A1" display="Back to Ranking" xr:uid="{E1BE640C-B53C-451B-AAFE-D0AD748D88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AA8AA7-D543-46A8-8B01-8FEEE816AA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9D14-19F6-4B28-91EF-442453750D7E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115</v>
      </c>
      <c r="C2" s="12">
        <v>44744</v>
      </c>
      <c r="D2" s="13" t="s">
        <v>42</v>
      </c>
      <c r="E2" s="14">
        <v>198</v>
      </c>
      <c r="F2" s="14">
        <v>196</v>
      </c>
      <c r="G2" s="14">
        <v>196</v>
      </c>
      <c r="H2" s="14">
        <v>199</v>
      </c>
      <c r="I2" s="14"/>
      <c r="J2" s="14"/>
      <c r="K2" s="15">
        <v>4</v>
      </c>
      <c r="L2" s="15">
        <v>789</v>
      </c>
      <c r="M2" s="16">
        <v>197.25</v>
      </c>
      <c r="N2" s="17">
        <v>9</v>
      </c>
      <c r="O2" s="18">
        <v>206.25</v>
      </c>
    </row>
    <row r="3" spans="1:17" x14ac:dyDescent="0.3">
      <c r="A3" s="10" t="s">
        <v>27</v>
      </c>
      <c r="B3" s="11" t="s">
        <v>115</v>
      </c>
      <c r="C3" s="12">
        <v>44779</v>
      </c>
      <c r="D3" s="13" t="s">
        <v>42</v>
      </c>
      <c r="E3" s="14">
        <v>199</v>
      </c>
      <c r="F3" s="14">
        <v>195</v>
      </c>
      <c r="G3" s="14">
        <v>199</v>
      </c>
      <c r="H3" s="14">
        <v>200.01</v>
      </c>
      <c r="I3" s="14"/>
      <c r="J3" s="14"/>
      <c r="K3" s="15">
        <v>4</v>
      </c>
      <c r="L3" s="15">
        <v>793.01</v>
      </c>
      <c r="M3" s="16">
        <v>198.2525</v>
      </c>
      <c r="N3" s="17">
        <v>4</v>
      </c>
      <c r="O3" s="18">
        <v>202.2525</v>
      </c>
    </row>
    <row r="4" spans="1:17" x14ac:dyDescent="0.3">
      <c r="A4" s="10" t="s">
        <v>27</v>
      </c>
      <c r="B4" s="59" t="s">
        <v>124</v>
      </c>
      <c r="C4" s="12">
        <v>44793</v>
      </c>
      <c r="D4" s="13" t="s">
        <v>40</v>
      </c>
      <c r="E4" s="14">
        <v>200.001</v>
      </c>
      <c r="F4" s="14">
        <v>196</v>
      </c>
      <c r="G4" s="14">
        <v>200.001</v>
      </c>
      <c r="H4" s="14">
        <v>199.001</v>
      </c>
      <c r="I4" s="14">
        <v>197</v>
      </c>
      <c r="J4" s="14">
        <v>200</v>
      </c>
      <c r="K4" s="15">
        <v>6</v>
      </c>
      <c r="L4" s="15">
        <v>1192.0029999999999</v>
      </c>
      <c r="M4" s="16">
        <v>198.66716666666665</v>
      </c>
      <c r="N4" s="17">
        <v>26</v>
      </c>
      <c r="O4" s="18">
        <v>224.66716666666665</v>
      </c>
    </row>
    <row r="5" spans="1:17" x14ac:dyDescent="0.3">
      <c r="A5" s="10" t="s">
        <v>27</v>
      </c>
      <c r="B5" s="11" t="s">
        <v>115</v>
      </c>
      <c r="C5" s="12">
        <v>44828</v>
      </c>
      <c r="D5" s="13" t="s">
        <v>42</v>
      </c>
      <c r="E5" s="14">
        <v>196</v>
      </c>
      <c r="F5" s="14">
        <v>198</v>
      </c>
      <c r="G5" s="14">
        <v>198</v>
      </c>
      <c r="H5" s="14">
        <v>198</v>
      </c>
      <c r="I5" s="14">
        <v>200</v>
      </c>
      <c r="J5" s="14">
        <v>200.001</v>
      </c>
      <c r="K5" s="15">
        <v>6</v>
      </c>
      <c r="L5" s="15">
        <v>1190.001</v>
      </c>
      <c r="M5" s="16">
        <v>198.33349999999999</v>
      </c>
      <c r="N5" s="17">
        <v>8</v>
      </c>
      <c r="O5" s="18">
        <v>206.33349999999999</v>
      </c>
    </row>
    <row r="6" spans="1:17" x14ac:dyDescent="0.3">
      <c r="A6" s="10" t="s">
        <v>27</v>
      </c>
      <c r="B6" s="66" t="s">
        <v>115</v>
      </c>
      <c r="C6" s="12">
        <v>44839</v>
      </c>
      <c r="D6" s="13" t="s">
        <v>40</v>
      </c>
      <c r="E6" s="14">
        <v>196</v>
      </c>
      <c r="F6" s="14">
        <v>198</v>
      </c>
      <c r="G6" s="14">
        <v>193.001</v>
      </c>
      <c r="H6" s="14">
        <v>198</v>
      </c>
      <c r="I6" s="14"/>
      <c r="J6" s="14"/>
      <c r="K6" s="15">
        <v>4</v>
      </c>
      <c r="L6" s="15">
        <v>785.00099999999998</v>
      </c>
      <c r="M6" s="16">
        <v>196.25024999999999</v>
      </c>
      <c r="N6" s="17">
        <v>2</v>
      </c>
      <c r="O6" s="18">
        <v>198.25024999999999</v>
      </c>
    </row>
    <row r="8" spans="1:17" x14ac:dyDescent="0.3">
      <c r="K8" s="8">
        <f>SUM(K2:K7)</f>
        <v>24</v>
      </c>
      <c r="L8" s="8">
        <f>SUM(L2:L7)</f>
        <v>4749.0150000000003</v>
      </c>
      <c r="M8" s="7">
        <f>SUM(L8/K8)</f>
        <v>197.87562500000001</v>
      </c>
      <c r="N8" s="8">
        <f>SUM(N2:N7)</f>
        <v>49</v>
      </c>
      <c r="O8" s="9">
        <f>SUM(M8+N8)</f>
        <v>246.87562500000001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37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60"/>
    <protectedRange algorithmName="SHA-512" hashValue="ON39YdpmFHfN9f47KpiRvqrKx0V9+erV1CNkpWzYhW/Qyc6aT8rEyCrvauWSYGZK2ia3o7vd3akF07acHAFpOA==" saltValue="yVW9XmDwTqEnmpSGai0KYg==" spinCount="100000" sqref="D3" name="Range1_1_61"/>
    <protectedRange algorithmName="SHA-512" hashValue="ON39YdpmFHfN9f47KpiRvqrKx0V9+erV1CNkpWzYhW/Qyc6aT8rEyCrvauWSYGZK2ia3o7vd3akF07acHAFpOA==" saltValue="yVW9XmDwTqEnmpSGai0KYg==" spinCount="100000" sqref="E3:H3" name="Range1_3_15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6"/>
    <protectedRange sqref="I6:J6 B6:C6" name="Range1_6_7"/>
    <protectedRange sqref="D6" name="Range1_1_8_5"/>
    <protectedRange sqref="E6:H6" name="Range1_3_3_3"/>
  </protectedRanges>
  <conditionalFormatting sqref="F2">
    <cfRule type="top10" dxfId="3821" priority="37" rank="1"/>
  </conditionalFormatting>
  <conditionalFormatting sqref="I2">
    <cfRule type="top10" dxfId="3820" priority="34" rank="1"/>
    <cfRule type="top10" dxfId="3819" priority="39" rank="1"/>
  </conditionalFormatting>
  <conditionalFormatting sqref="E2">
    <cfRule type="top10" dxfId="3818" priority="38" rank="1"/>
  </conditionalFormatting>
  <conditionalFormatting sqref="G2">
    <cfRule type="top10" dxfId="3817" priority="36" rank="1"/>
  </conditionalFormatting>
  <conditionalFormatting sqref="H2">
    <cfRule type="top10" dxfId="3816" priority="35" rank="1"/>
  </conditionalFormatting>
  <conditionalFormatting sqref="J2">
    <cfRule type="top10" dxfId="3815" priority="33" rank="1"/>
  </conditionalFormatting>
  <conditionalFormatting sqref="E2:J2">
    <cfRule type="cellIs" dxfId="3814" priority="32" operator="greaterThanOrEqual">
      <formula>200</formula>
    </cfRule>
  </conditionalFormatting>
  <conditionalFormatting sqref="F3">
    <cfRule type="top10" dxfId="3813" priority="29" rank="1"/>
  </conditionalFormatting>
  <conditionalFormatting sqref="I3">
    <cfRule type="top10" dxfId="3812" priority="26" rank="1"/>
    <cfRule type="top10" dxfId="3811" priority="31" rank="1"/>
  </conditionalFormatting>
  <conditionalFormatting sqref="E3">
    <cfRule type="top10" dxfId="3810" priority="30" rank="1"/>
  </conditionalFormatting>
  <conditionalFormatting sqref="G3">
    <cfRule type="top10" dxfId="3809" priority="28" rank="1"/>
  </conditionalFormatting>
  <conditionalFormatting sqref="H3">
    <cfRule type="top10" dxfId="3808" priority="27" rank="1"/>
  </conditionalFormatting>
  <conditionalFormatting sqref="J3">
    <cfRule type="top10" dxfId="3807" priority="25" rank="1"/>
  </conditionalFormatting>
  <conditionalFormatting sqref="E3:J3">
    <cfRule type="cellIs" dxfId="3806" priority="24" operator="greaterThanOrEqual">
      <formula>200</formula>
    </cfRule>
  </conditionalFormatting>
  <conditionalFormatting sqref="F4">
    <cfRule type="top10" dxfId="3805" priority="21" rank="1"/>
  </conditionalFormatting>
  <conditionalFormatting sqref="I4">
    <cfRule type="top10" dxfId="3804" priority="18" rank="1"/>
    <cfRule type="top10" dxfId="3803" priority="23" rank="1"/>
  </conditionalFormatting>
  <conditionalFormatting sqref="E4">
    <cfRule type="top10" dxfId="3802" priority="22" rank="1"/>
  </conditionalFormatting>
  <conditionalFormatting sqref="G4">
    <cfRule type="top10" dxfId="3801" priority="20" rank="1"/>
  </conditionalFormatting>
  <conditionalFormatting sqref="H4">
    <cfRule type="top10" dxfId="3800" priority="19" rank="1"/>
  </conditionalFormatting>
  <conditionalFormatting sqref="J4">
    <cfRule type="top10" dxfId="3799" priority="17" rank="1"/>
  </conditionalFormatting>
  <conditionalFormatting sqref="E4:J4">
    <cfRule type="cellIs" dxfId="3798" priority="16" operator="greaterThanOrEqual">
      <formula>200</formula>
    </cfRule>
  </conditionalFormatting>
  <conditionalFormatting sqref="E5:J5">
    <cfRule type="cellIs" dxfId="3797" priority="15" operator="equal">
      <formula>200</formula>
    </cfRule>
  </conditionalFormatting>
  <conditionalFormatting sqref="F5">
    <cfRule type="top10" dxfId="3796" priority="9" rank="1"/>
  </conditionalFormatting>
  <conditionalFormatting sqref="G5">
    <cfRule type="top10" dxfId="3795" priority="10" rank="1"/>
  </conditionalFormatting>
  <conditionalFormatting sqref="H5">
    <cfRule type="top10" dxfId="3794" priority="11" rank="1"/>
  </conditionalFormatting>
  <conditionalFormatting sqref="I5">
    <cfRule type="top10" dxfId="3793" priority="12" rank="1"/>
  </conditionalFormatting>
  <conditionalFormatting sqref="J5">
    <cfRule type="top10" dxfId="3792" priority="13" rank="1"/>
  </conditionalFormatting>
  <conditionalFormatting sqref="E5">
    <cfRule type="top10" dxfId="3791" priority="14" rank="1"/>
  </conditionalFormatting>
  <conditionalFormatting sqref="F6">
    <cfRule type="top10" dxfId="3790" priority="6" rank="1"/>
  </conditionalFormatting>
  <conditionalFormatting sqref="I6">
    <cfRule type="top10" dxfId="3789" priority="3" rank="1"/>
    <cfRule type="top10" dxfId="3788" priority="8" rank="1"/>
  </conditionalFormatting>
  <conditionalFormatting sqref="E6">
    <cfRule type="top10" dxfId="3787" priority="7" rank="1"/>
  </conditionalFormatting>
  <conditionalFormatting sqref="G6">
    <cfRule type="top10" dxfId="3786" priority="5" rank="1"/>
  </conditionalFormatting>
  <conditionalFormatting sqref="H6">
    <cfRule type="top10" dxfId="3785" priority="4" rank="1"/>
  </conditionalFormatting>
  <conditionalFormatting sqref="J6">
    <cfRule type="top10" dxfId="3784" priority="2" rank="1"/>
  </conditionalFormatting>
  <conditionalFormatting sqref="E6:J6">
    <cfRule type="cellIs" dxfId="3783" priority="1" operator="greaterThanOrEqual">
      <formula>200</formula>
    </cfRule>
  </conditionalFormatting>
  <hyperlinks>
    <hyperlink ref="Q1" location="'Kentucky 2022'!A1" display="Back to Ranking" xr:uid="{BFACA1F3-D873-42FF-83D4-B2C62DE6FB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61423D-653F-43DA-8120-95B2D4AA78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0454-F594-4534-8983-3200C4F883F8}">
  <dimension ref="A1:Q10"/>
  <sheetViews>
    <sheetView workbookViewId="0">
      <selection activeCell="B5" sqref="B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120</v>
      </c>
      <c r="C2" s="12">
        <v>44755</v>
      </c>
      <c r="D2" s="13" t="s">
        <v>40</v>
      </c>
      <c r="E2" s="14">
        <v>167</v>
      </c>
      <c r="F2" s="14">
        <v>173</v>
      </c>
      <c r="G2" s="14">
        <v>170</v>
      </c>
      <c r="H2" s="14">
        <v>168</v>
      </c>
      <c r="I2" s="14"/>
      <c r="J2" s="14"/>
      <c r="K2" s="15">
        <v>4</v>
      </c>
      <c r="L2" s="15">
        <v>678</v>
      </c>
      <c r="M2" s="16">
        <v>169.5</v>
      </c>
      <c r="N2" s="17">
        <v>2</v>
      </c>
      <c r="O2" s="18">
        <v>171.5</v>
      </c>
    </row>
    <row r="3" spans="1:17" x14ac:dyDescent="0.3">
      <c r="A3" s="10" t="s">
        <v>21</v>
      </c>
      <c r="B3" s="11" t="s">
        <v>120</v>
      </c>
      <c r="C3" s="12">
        <v>44776</v>
      </c>
      <c r="D3" s="13" t="s">
        <v>40</v>
      </c>
      <c r="E3" s="14">
        <v>182</v>
      </c>
      <c r="F3" s="14">
        <v>185</v>
      </c>
      <c r="G3" s="14">
        <v>177</v>
      </c>
      <c r="H3" s="14">
        <v>182</v>
      </c>
      <c r="I3" s="14"/>
      <c r="J3" s="14"/>
      <c r="K3" s="15">
        <v>4</v>
      </c>
      <c r="L3" s="15">
        <v>726</v>
      </c>
      <c r="M3" s="16">
        <v>181.5</v>
      </c>
      <c r="N3" s="17">
        <v>2</v>
      </c>
      <c r="O3" s="18">
        <v>183.5</v>
      </c>
    </row>
    <row r="4" spans="1:17" x14ac:dyDescent="0.3">
      <c r="A4" s="10" t="s">
        <v>21</v>
      </c>
      <c r="B4" s="11" t="s">
        <v>120</v>
      </c>
      <c r="C4" s="12">
        <v>44783</v>
      </c>
      <c r="D4" s="13" t="s">
        <v>40</v>
      </c>
      <c r="E4" s="14">
        <v>192</v>
      </c>
      <c r="F4" s="14">
        <v>183</v>
      </c>
      <c r="G4" s="14">
        <v>187</v>
      </c>
      <c r="H4" s="14">
        <v>189</v>
      </c>
      <c r="I4" s="14"/>
      <c r="J4" s="14"/>
      <c r="K4" s="15">
        <v>4</v>
      </c>
      <c r="L4" s="15">
        <v>751</v>
      </c>
      <c r="M4" s="16">
        <v>187.75</v>
      </c>
      <c r="N4" s="17">
        <v>3</v>
      </c>
      <c r="O4" s="18">
        <v>190.75</v>
      </c>
    </row>
    <row r="5" spans="1:17" x14ac:dyDescent="0.3">
      <c r="A5" s="10" t="s">
        <v>21</v>
      </c>
      <c r="B5" s="11" t="s">
        <v>120</v>
      </c>
      <c r="C5" s="12">
        <v>44825</v>
      </c>
      <c r="D5" s="13" t="s">
        <v>40</v>
      </c>
      <c r="E5" s="14">
        <v>187</v>
      </c>
      <c r="F5" s="14">
        <v>191</v>
      </c>
      <c r="G5" s="14">
        <v>183</v>
      </c>
      <c r="H5" s="14">
        <v>188</v>
      </c>
      <c r="I5" s="14"/>
      <c r="J5" s="14"/>
      <c r="K5" s="15">
        <v>4</v>
      </c>
      <c r="L5" s="15">
        <v>749</v>
      </c>
      <c r="M5" s="16">
        <v>187.25</v>
      </c>
      <c r="N5" s="17">
        <v>4</v>
      </c>
      <c r="O5" s="18">
        <v>191.25</v>
      </c>
    </row>
    <row r="6" spans="1:17" x14ac:dyDescent="0.3">
      <c r="A6" s="10" t="s">
        <v>27</v>
      </c>
      <c r="B6" s="11" t="s">
        <v>120</v>
      </c>
      <c r="C6" s="12">
        <v>44846</v>
      </c>
      <c r="D6" s="13" t="s">
        <v>40</v>
      </c>
      <c r="E6" s="14">
        <v>192</v>
      </c>
      <c r="F6" s="14">
        <v>198.001</v>
      </c>
      <c r="G6" s="14">
        <v>196</v>
      </c>
      <c r="H6" s="14">
        <v>197</v>
      </c>
      <c r="I6" s="14"/>
      <c r="J6" s="14"/>
      <c r="K6" s="15">
        <v>4</v>
      </c>
      <c r="L6" s="15">
        <v>783.00099999999998</v>
      </c>
      <c r="M6" s="16">
        <v>195.75024999999999</v>
      </c>
      <c r="N6" s="17">
        <v>4</v>
      </c>
      <c r="O6" s="18">
        <v>199.75024999999999</v>
      </c>
    </row>
    <row r="7" spans="1:17" x14ac:dyDescent="0.3">
      <c r="A7" s="10" t="s">
        <v>27</v>
      </c>
      <c r="B7" s="11" t="s">
        <v>120</v>
      </c>
      <c r="C7" s="12">
        <v>44853</v>
      </c>
      <c r="D7" s="13" t="s">
        <v>40</v>
      </c>
      <c r="E7" s="14">
        <v>189</v>
      </c>
      <c r="F7" s="14">
        <v>186</v>
      </c>
      <c r="G7" s="14">
        <v>195</v>
      </c>
      <c r="H7" s="14">
        <v>198.001</v>
      </c>
      <c r="I7" s="14"/>
      <c r="J7" s="14"/>
      <c r="K7" s="15">
        <v>4</v>
      </c>
      <c r="L7" s="15">
        <v>768.00099999999998</v>
      </c>
      <c r="M7" s="16">
        <v>192.00024999999999</v>
      </c>
      <c r="N7" s="17">
        <v>4</v>
      </c>
      <c r="O7" s="18">
        <v>196.00024999999999</v>
      </c>
    </row>
    <row r="8" spans="1:17" x14ac:dyDescent="0.3">
      <c r="A8" s="10" t="s">
        <v>27</v>
      </c>
      <c r="B8" s="11" t="s">
        <v>120</v>
      </c>
      <c r="C8" s="12">
        <v>44867</v>
      </c>
      <c r="D8" s="13" t="s">
        <v>40</v>
      </c>
      <c r="E8" s="14">
        <v>199</v>
      </c>
      <c r="F8" s="14">
        <v>195</v>
      </c>
      <c r="G8" s="14">
        <v>194</v>
      </c>
      <c r="H8" s="14">
        <v>196</v>
      </c>
      <c r="I8" s="14"/>
      <c r="J8" s="14"/>
      <c r="K8" s="15">
        <v>4</v>
      </c>
      <c r="L8" s="15">
        <v>784</v>
      </c>
      <c r="M8" s="16">
        <v>196</v>
      </c>
      <c r="N8" s="17">
        <v>2</v>
      </c>
      <c r="O8" s="18">
        <v>198</v>
      </c>
    </row>
    <row r="10" spans="1:17" x14ac:dyDescent="0.3">
      <c r="K10" s="8">
        <f>SUM(K2:K9)</f>
        <v>28</v>
      </c>
      <c r="L10" s="8">
        <f>SUM(L2:L9)</f>
        <v>5239.0020000000004</v>
      </c>
      <c r="M10" s="7">
        <f>SUM(L10/K10)</f>
        <v>187.10721428571429</v>
      </c>
      <c r="N10" s="8">
        <f>SUM(N2:N9)</f>
        <v>21</v>
      </c>
      <c r="O10" s="9">
        <f>SUM(M10+N10)</f>
        <v>208.10721428571429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B4:C4 E4:J4" name="Range1_6_5_2"/>
    <protectedRange algorithmName="SHA-512" hashValue="ON39YdpmFHfN9f47KpiRvqrKx0V9+erV1CNkpWzYhW/Qyc6aT8rEyCrvauWSYGZK2ia3o7vd3akF07acHAFpOA==" saltValue="yVW9XmDwTqEnmpSGai0KYg==" spinCount="100000" sqref="D4" name="Range1_1_9_2_2"/>
    <protectedRange algorithmName="SHA-512" hashValue="ON39YdpmFHfN9f47KpiRvqrKx0V9+erV1CNkpWzYhW/Qyc6aT8rEyCrvauWSYGZK2ia3o7vd3akF07acHAFpOA==" saltValue="yVW9XmDwTqEnmpSGai0KYg==" spinCount="100000" sqref="B5:C5 E5:J5" name="Range1_18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I6:J6 B6:C6" name="Range1_1_75"/>
    <protectedRange algorithmName="SHA-512" hashValue="ON39YdpmFHfN9f47KpiRvqrKx0V9+erV1CNkpWzYhW/Qyc6aT8rEyCrvauWSYGZK2ia3o7vd3akF07acHAFpOA==" saltValue="yVW9XmDwTqEnmpSGai0KYg==" spinCount="100000" sqref="D6" name="Range1_1_2_9"/>
    <protectedRange algorithmName="SHA-512" hashValue="ON39YdpmFHfN9f47KpiRvqrKx0V9+erV1CNkpWzYhW/Qyc6aT8rEyCrvauWSYGZK2ia3o7vd3akF07acHAFpOA==" saltValue="yVW9XmDwTqEnmpSGai0KYg==" spinCount="100000" sqref="E6:H6" name="Range1_3_1_6"/>
    <protectedRange algorithmName="SHA-512" hashValue="ON39YdpmFHfN9f47KpiRvqrKx0V9+erV1CNkpWzYhW/Qyc6aT8rEyCrvauWSYGZK2ia3o7vd3akF07acHAFpOA==" saltValue="yVW9XmDwTqEnmpSGai0KYg==" spinCount="100000" sqref="I7:J7 B7:C7" name="Range1_75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7:H7" name="Range1_3_18"/>
    <protectedRange algorithmName="SHA-512" hashValue="ON39YdpmFHfN9f47KpiRvqrKx0V9+erV1CNkpWzYhW/Qyc6aT8rEyCrvauWSYGZK2ia3o7vd3akF07acHAFpOA==" saltValue="yVW9XmDwTqEnmpSGai0KYg==" spinCount="100000" sqref="I8:J8 B8:C8" name="Range1_12_4"/>
    <protectedRange algorithmName="SHA-512" hashValue="ON39YdpmFHfN9f47KpiRvqrKx0V9+erV1CNkpWzYhW/Qyc6aT8rEyCrvauWSYGZK2ia3o7vd3akF07acHAFpOA==" saltValue="yVW9XmDwTqEnmpSGai0KYg==" spinCount="100000" sqref="D8" name="Range1_1_6_9"/>
    <protectedRange algorithmName="SHA-512" hashValue="ON39YdpmFHfN9f47KpiRvqrKx0V9+erV1CNkpWzYhW/Qyc6aT8rEyCrvauWSYGZK2ia3o7vd3akF07acHAFpOA==" saltValue="yVW9XmDwTqEnmpSGai0KYg==" spinCount="100000" sqref="E8:H8" name="Range1_3_3_4"/>
  </protectedRanges>
  <conditionalFormatting sqref="E2:J2">
    <cfRule type="cellIs" dxfId="6316" priority="67" operator="equal">
      <formula>200</formula>
    </cfRule>
  </conditionalFormatting>
  <conditionalFormatting sqref="F2">
    <cfRule type="top10" dxfId="6315" priority="68" rank="1"/>
  </conditionalFormatting>
  <conditionalFormatting sqref="G2">
    <cfRule type="top10" dxfId="6314" priority="69" rank="1"/>
  </conditionalFormatting>
  <conditionalFormatting sqref="H2">
    <cfRule type="top10" dxfId="6313" priority="70" rank="1"/>
  </conditionalFormatting>
  <conditionalFormatting sqref="I2">
    <cfRule type="top10" dxfId="6312" priority="71" rank="1"/>
  </conditionalFormatting>
  <conditionalFormatting sqref="J2">
    <cfRule type="top10" dxfId="6311" priority="72" rank="1"/>
  </conditionalFormatting>
  <conditionalFormatting sqref="E2">
    <cfRule type="top10" dxfId="6310" priority="73" rank="1"/>
  </conditionalFormatting>
  <conditionalFormatting sqref="I3">
    <cfRule type="top10" dxfId="6309" priority="61" rank="1"/>
  </conditionalFormatting>
  <conditionalFormatting sqref="H3">
    <cfRule type="top10" dxfId="6308" priority="62" rank="1"/>
  </conditionalFormatting>
  <conditionalFormatting sqref="G3">
    <cfRule type="top10" dxfId="6307" priority="63" rank="1"/>
  </conditionalFormatting>
  <conditionalFormatting sqref="F3">
    <cfRule type="top10" dxfId="6306" priority="64" rank="1"/>
  </conditionalFormatting>
  <conditionalFormatting sqref="E3">
    <cfRule type="top10" dxfId="6305" priority="65" rank="1"/>
  </conditionalFormatting>
  <conditionalFormatting sqref="J3">
    <cfRule type="top10" dxfId="6304" priority="66" rank="1"/>
  </conditionalFormatting>
  <conditionalFormatting sqref="E3:J3">
    <cfRule type="cellIs" dxfId="6303" priority="60" operator="equal">
      <formula>200</formula>
    </cfRule>
  </conditionalFormatting>
  <conditionalFormatting sqref="I4">
    <cfRule type="top10" dxfId="6302" priority="33" rank="1"/>
  </conditionalFormatting>
  <conditionalFormatting sqref="H4">
    <cfRule type="top10" dxfId="6301" priority="34" rank="1"/>
  </conditionalFormatting>
  <conditionalFormatting sqref="G4">
    <cfRule type="top10" dxfId="6300" priority="35" rank="1"/>
  </conditionalFormatting>
  <conditionalFormatting sqref="F4">
    <cfRule type="top10" dxfId="6299" priority="36" rank="1"/>
  </conditionalFormatting>
  <conditionalFormatting sqref="E4">
    <cfRule type="top10" dxfId="6298" priority="37" rank="1"/>
  </conditionalFormatting>
  <conditionalFormatting sqref="J4">
    <cfRule type="top10" dxfId="6297" priority="38" rank="1"/>
  </conditionalFormatting>
  <conditionalFormatting sqref="E4:J4">
    <cfRule type="cellIs" dxfId="6296" priority="32" operator="equal">
      <formula>200</formula>
    </cfRule>
  </conditionalFormatting>
  <conditionalFormatting sqref="E5:J5">
    <cfRule type="cellIs" dxfId="6295" priority="25" operator="equal">
      <formula>200</formula>
    </cfRule>
  </conditionalFormatting>
  <conditionalFormatting sqref="F5">
    <cfRule type="top10" dxfId="6294" priority="26" rank="1"/>
  </conditionalFormatting>
  <conditionalFormatting sqref="G5">
    <cfRule type="top10" dxfId="6293" priority="27" rank="1"/>
  </conditionalFormatting>
  <conditionalFormatting sqref="H5">
    <cfRule type="top10" dxfId="6292" priority="28" rank="1"/>
  </conditionalFormatting>
  <conditionalFormatting sqref="I5">
    <cfRule type="top10" dxfId="6291" priority="29" rank="1"/>
  </conditionalFormatting>
  <conditionalFormatting sqref="J5">
    <cfRule type="top10" dxfId="6290" priority="30" rank="1"/>
  </conditionalFormatting>
  <conditionalFormatting sqref="E5">
    <cfRule type="top10" dxfId="6289" priority="31" rank="1"/>
  </conditionalFormatting>
  <conditionalFormatting sqref="F6">
    <cfRule type="top10" dxfId="6288" priority="22" rank="1"/>
  </conditionalFormatting>
  <conditionalFormatting sqref="I6">
    <cfRule type="top10" dxfId="6287" priority="19" rank="1"/>
    <cfRule type="top10" dxfId="6286" priority="24" rank="1"/>
  </conditionalFormatting>
  <conditionalFormatting sqref="E6">
    <cfRule type="top10" dxfId="6285" priority="23" rank="1"/>
  </conditionalFormatting>
  <conditionalFormatting sqref="G6">
    <cfRule type="top10" dxfId="6284" priority="21" rank="1"/>
  </conditionalFormatting>
  <conditionalFormatting sqref="H6">
    <cfRule type="top10" dxfId="6283" priority="20" rank="1"/>
  </conditionalFormatting>
  <conditionalFormatting sqref="J6">
    <cfRule type="top10" dxfId="6282" priority="18" rank="1"/>
  </conditionalFormatting>
  <conditionalFormatting sqref="E6:J6">
    <cfRule type="cellIs" dxfId="6281" priority="17" operator="greaterThanOrEqual">
      <formula>200</formula>
    </cfRule>
  </conditionalFormatting>
  <conditionalFormatting sqref="F7">
    <cfRule type="top10" dxfId="6280" priority="14" rank="1"/>
  </conditionalFormatting>
  <conditionalFormatting sqref="I7">
    <cfRule type="top10" dxfId="6279" priority="11" rank="1"/>
    <cfRule type="top10" dxfId="6278" priority="16" rank="1"/>
  </conditionalFormatting>
  <conditionalFormatting sqref="E7">
    <cfRule type="top10" dxfId="6277" priority="15" rank="1"/>
  </conditionalFormatting>
  <conditionalFormatting sqref="G7">
    <cfRule type="top10" dxfId="6276" priority="13" rank="1"/>
  </conditionalFormatting>
  <conditionalFormatting sqref="H7">
    <cfRule type="top10" dxfId="6275" priority="12" rank="1"/>
  </conditionalFormatting>
  <conditionalFormatting sqref="J7">
    <cfRule type="top10" dxfId="6274" priority="10" rank="1"/>
  </conditionalFormatting>
  <conditionalFormatting sqref="E7:J7">
    <cfRule type="cellIs" dxfId="6273" priority="9" operator="greaterThanOrEqual">
      <formula>200</formula>
    </cfRule>
  </conditionalFormatting>
  <conditionalFormatting sqref="F8">
    <cfRule type="top10" dxfId="6272" priority="6" rank="1"/>
  </conditionalFormatting>
  <conditionalFormatting sqref="I8">
    <cfRule type="top10" dxfId="6271" priority="3" rank="1"/>
    <cfRule type="top10" dxfId="6270" priority="8" rank="1"/>
  </conditionalFormatting>
  <conditionalFormatting sqref="E8">
    <cfRule type="top10" dxfId="6269" priority="7" rank="1"/>
  </conditionalFormatting>
  <conditionalFormatting sqref="G8">
    <cfRule type="top10" dxfId="6268" priority="5" rank="1"/>
  </conditionalFormatting>
  <conditionalFormatting sqref="H8">
    <cfRule type="top10" dxfId="6267" priority="4" rank="1"/>
  </conditionalFormatting>
  <conditionalFormatting sqref="J8">
    <cfRule type="top10" dxfId="6266" priority="2" rank="1"/>
  </conditionalFormatting>
  <conditionalFormatting sqref="E8:J8">
    <cfRule type="cellIs" dxfId="6265" priority="1" operator="greaterThanOrEqual">
      <formula>200</formula>
    </cfRule>
  </conditionalFormatting>
  <hyperlinks>
    <hyperlink ref="Q1" location="'Kentucky 2022'!A1" display="Back to Ranking" xr:uid="{51D751E9-48B0-474C-BCAB-9EE922B2AA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D46C5-7106-491F-8374-867EB64AB7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66CF-ECA2-4DC1-936E-CAE5B1722036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103</v>
      </c>
      <c r="C2" s="12">
        <v>44651</v>
      </c>
      <c r="D2" s="13" t="s">
        <v>100</v>
      </c>
      <c r="E2" s="14">
        <v>191</v>
      </c>
      <c r="F2" s="14">
        <v>194</v>
      </c>
      <c r="G2" s="14">
        <v>194</v>
      </c>
      <c r="H2" s="14"/>
      <c r="I2" s="14"/>
      <c r="J2" s="14"/>
      <c r="K2" s="15">
        <v>3</v>
      </c>
      <c r="L2" s="15">
        <v>579</v>
      </c>
      <c r="M2" s="16">
        <v>193</v>
      </c>
      <c r="N2" s="17">
        <v>5</v>
      </c>
      <c r="O2" s="18">
        <v>197</v>
      </c>
    </row>
    <row r="3" spans="1:17" x14ac:dyDescent="0.3">
      <c r="A3" s="10" t="s">
        <v>50</v>
      </c>
      <c r="B3" s="11" t="s">
        <v>103</v>
      </c>
      <c r="C3" s="12">
        <v>44679</v>
      </c>
      <c r="D3" s="13" t="s">
        <v>100</v>
      </c>
      <c r="E3" s="14">
        <v>181</v>
      </c>
      <c r="F3" s="14">
        <v>187</v>
      </c>
      <c r="G3" s="14">
        <v>187</v>
      </c>
      <c r="H3" s="14"/>
      <c r="I3" s="14"/>
      <c r="J3" s="14"/>
      <c r="K3" s="15">
        <v>3</v>
      </c>
      <c r="L3" s="15">
        <v>555</v>
      </c>
      <c r="M3" s="16">
        <v>185</v>
      </c>
      <c r="N3" s="17">
        <v>11</v>
      </c>
      <c r="O3" s="18">
        <v>196</v>
      </c>
    </row>
    <row r="5" spans="1:17" x14ac:dyDescent="0.3">
      <c r="K5" s="8">
        <f>SUM(K2:K4)</f>
        <v>6</v>
      </c>
      <c r="L5" s="8">
        <f>SUM(L2:L4)</f>
        <v>1134</v>
      </c>
      <c r="M5" s="7">
        <f>SUM(L5/K5)</f>
        <v>189</v>
      </c>
      <c r="N5" s="8">
        <f>SUM(N2:N4)</f>
        <v>16</v>
      </c>
      <c r="O5" s="9">
        <f>SUM(M5+N5)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3"/>
    <protectedRange algorithmName="SHA-512" hashValue="ON39YdpmFHfN9f47KpiRvqrKx0V9+erV1CNkpWzYhW/Qyc6aT8rEyCrvauWSYGZK2ia3o7vd3akF07acHAFpOA==" saltValue="yVW9XmDwTqEnmpSGai0KYg==" spinCount="100000" sqref="D2" name="Range1_1_62"/>
    <protectedRange algorithmName="SHA-512" hashValue="ON39YdpmFHfN9f47KpiRvqrKx0V9+erV1CNkpWzYhW/Qyc6aT8rEyCrvauWSYGZK2ia3o7vd3akF07acHAFpOA==" saltValue="yVW9XmDwTqEnmpSGai0KYg==" spinCount="100000" sqref="B3:C3 E3:J3" name="Range1_68"/>
    <protectedRange algorithmName="SHA-512" hashValue="ON39YdpmFHfN9f47KpiRvqrKx0V9+erV1CNkpWzYhW/Qyc6aT8rEyCrvauWSYGZK2ia3o7vd3akF07acHAFpOA==" saltValue="yVW9XmDwTqEnmpSGai0KYg==" spinCount="100000" sqref="D3" name="Range1_1_66"/>
  </protectedRanges>
  <conditionalFormatting sqref="E2:J2">
    <cfRule type="cellIs" dxfId="3782" priority="14" operator="equal">
      <formula>200</formula>
    </cfRule>
  </conditionalFormatting>
  <conditionalFormatting sqref="F2">
    <cfRule type="top10" dxfId="3781" priority="8" rank="1"/>
  </conditionalFormatting>
  <conditionalFormatting sqref="G2">
    <cfRule type="top10" dxfId="3780" priority="9" rank="1"/>
  </conditionalFormatting>
  <conditionalFormatting sqref="H2">
    <cfRule type="top10" dxfId="3779" priority="10" rank="1"/>
  </conditionalFormatting>
  <conditionalFormatting sqref="I2">
    <cfRule type="top10" dxfId="3778" priority="11" rank="1"/>
  </conditionalFormatting>
  <conditionalFormatting sqref="J2">
    <cfRule type="top10" dxfId="3777" priority="12" rank="1"/>
  </conditionalFormatting>
  <conditionalFormatting sqref="E2">
    <cfRule type="top10" dxfId="3776" priority="13" rank="1"/>
  </conditionalFormatting>
  <conditionalFormatting sqref="E3:J3">
    <cfRule type="cellIs" dxfId="3775" priority="7" operator="equal">
      <formula>200</formula>
    </cfRule>
  </conditionalFormatting>
  <conditionalFormatting sqref="F3">
    <cfRule type="top10" dxfId="3774" priority="1" rank="1"/>
  </conditionalFormatting>
  <conditionalFormatting sqref="G3">
    <cfRule type="top10" dxfId="3773" priority="2" rank="1"/>
  </conditionalFormatting>
  <conditionalFormatting sqref="H3">
    <cfRule type="top10" dxfId="3772" priority="3" rank="1"/>
  </conditionalFormatting>
  <conditionalFormatting sqref="I3">
    <cfRule type="top10" dxfId="3771" priority="4" rank="1"/>
  </conditionalFormatting>
  <conditionalFormatting sqref="J3">
    <cfRule type="top10" dxfId="3770" priority="5" rank="1"/>
  </conditionalFormatting>
  <conditionalFormatting sqref="E3">
    <cfRule type="top10" dxfId="3769" priority="6" rank="1"/>
  </conditionalFormatting>
  <hyperlinks>
    <hyperlink ref="Q1" location="'Kentucky 2022'!A1" display="Back to Ranking" xr:uid="{F4604E85-0CC0-436C-B935-1CC1F41527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9963FB-6001-4276-8364-520CFC0F2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4CA0-DE8C-4AF2-A605-022F833A7B0B}"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90</v>
      </c>
      <c r="C2" s="12">
        <v>44716</v>
      </c>
      <c r="D2" s="13" t="s">
        <v>86</v>
      </c>
      <c r="E2" s="14">
        <v>181</v>
      </c>
      <c r="F2" s="14">
        <v>187</v>
      </c>
      <c r="G2" s="14">
        <v>189</v>
      </c>
      <c r="H2" s="14">
        <v>188</v>
      </c>
      <c r="I2" s="14"/>
      <c r="J2" s="14"/>
      <c r="K2" s="15">
        <f>COUNT(E2:J2)</f>
        <v>4</v>
      </c>
      <c r="L2" s="15">
        <f>SUM(E2:J2)</f>
        <v>745</v>
      </c>
      <c r="M2" s="16">
        <f>IFERROR(L2/K2,0)</f>
        <v>186.25</v>
      </c>
      <c r="N2" s="17">
        <v>3</v>
      </c>
      <c r="O2" s="18">
        <f>SUM(M2+N2)</f>
        <v>189.25</v>
      </c>
    </row>
    <row r="3" spans="1:17" x14ac:dyDescent="0.3">
      <c r="A3" s="10" t="s">
        <v>21</v>
      </c>
      <c r="B3" s="11" t="s">
        <v>114</v>
      </c>
      <c r="C3" s="12">
        <v>44744</v>
      </c>
      <c r="D3" s="13" t="s">
        <v>42</v>
      </c>
      <c r="E3" s="14">
        <v>186</v>
      </c>
      <c r="F3" s="14">
        <v>178</v>
      </c>
      <c r="G3" s="14">
        <v>182</v>
      </c>
      <c r="H3" s="14">
        <v>189</v>
      </c>
      <c r="I3" s="14"/>
      <c r="J3" s="14"/>
      <c r="K3" s="15">
        <v>4</v>
      </c>
      <c r="L3" s="15">
        <v>735</v>
      </c>
      <c r="M3" s="16">
        <v>183.75</v>
      </c>
      <c r="N3" s="17">
        <v>4</v>
      </c>
      <c r="O3" s="18">
        <v>187.75</v>
      </c>
    </row>
    <row r="4" spans="1:17" x14ac:dyDescent="0.3">
      <c r="A4" s="10" t="s">
        <v>21</v>
      </c>
      <c r="B4" s="11" t="s">
        <v>114</v>
      </c>
      <c r="C4" s="12">
        <v>44779</v>
      </c>
      <c r="D4" s="13" t="s">
        <v>42</v>
      </c>
      <c r="E4" s="14">
        <v>178</v>
      </c>
      <c r="F4" s="14">
        <v>188</v>
      </c>
      <c r="G4" s="14">
        <v>189</v>
      </c>
      <c r="H4" s="14">
        <v>188</v>
      </c>
      <c r="I4" s="14"/>
      <c r="J4" s="14"/>
      <c r="K4" s="15">
        <v>4</v>
      </c>
      <c r="L4" s="15">
        <v>743</v>
      </c>
      <c r="M4" s="16">
        <v>185.75</v>
      </c>
      <c r="N4" s="17">
        <v>3</v>
      </c>
      <c r="O4" s="18">
        <v>188.75</v>
      </c>
    </row>
    <row r="5" spans="1:17" x14ac:dyDescent="0.3">
      <c r="A5" s="10" t="s">
        <v>21</v>
      </c>
      <c r="B5" s="59" t="s">
        <v>114</v>
      </c>
      <c r="C5" s="12">
        <v>44793</v>
      </c>
      <c r="D5" s="13" t="s">
        <v>40</v>
      </c>
      <c r="E5" s="14">
        <v>181</v>
      </c>
      <c r="F5" s="14">
        <v>185</v>
      </c>
      <c r="G5" s="14">
        <v>186</v>
      </c>
      <c r="H5" s="14">
        <v>188</v>
      </c>
      <c r="I5" s="14">
        <v>190</v>
      </c>
      <c r="J5" s="14">
        <v>187</v>
      </c>
      <c r="K5" s="15">
        <v>6</v>
      </c>
      <c r="L5" s="15">
        <v>1117</v>
      </c>
      <c r="M5" s="16">
        <v>186.16666666666666</v>
      </c>
      <c r="N5" s="17">
        <v>4</v>
      </c>
      <c r="O5" s="18">
        <v>190.16666666666666</v>
      </c>
    </row>
    <row r="6" spans="1:17" x14ac:dyDescent="0.3">
      <c r="A6" s="10" t="s">
        <v>21</v>
      </c>
      <c r="B6" s="11" t="s">
        <v>114</v>
      </c>
      <c r="C6" s="12">
        <v>44828</v>
      </c>
      <c r="D6" s="13" t="s">
        <v>42</v>
      </c>
      <c r="E6" s="14">
        <v>186</v>
      </c>
      <c r="F6" s="14">
        <v>183</v>
      </c>
      <c r="G6" s="14">
        <v>188</v>
      </c>
      <c r="H6" s="14">
        <v>187</v>
      </c>
      <c r="I6" s="14">
        <v>184</v>
      </c>
      <c r="J6" s="14">
        <v>183</v>
      </c>
      <c r="K6" s="15">
        <v>6</v>
      </c>
      <c r="L6" s="15">
        <v>1111</v>
      </c>
      <c r="M6" s="16">
        <v>185.16666666666666</v>
      </c>
      <c r="N6" s="17">
        <v>6</v>
      </c>
      <c r="O6" s="18">
        <v>191.16666666666666</v>
      </c>
    </row>
    <row r="7" spans="1:17" x14ac:dyDescent="0.3">
      <c r="A7" s="10" t="s">
        <v>21</v>
      </c>
      <c r="B7" s="11" t="s">
        <v>114</v>
      </c>
      <c r="C7" s="12">
        <v>44832</v>
      </c>
      <c r="D7" s="13" t="s">
        <v>56</v>
      </c>
      <c r="E7" s="14">
        <v>181</v>
      </c>
      <c r="F7" s="14">
        <v>177</v>
      </c>
      <c r="G7" s="14">
        <v>182</v>
      </c>
      <c r="H7" s="14">
        <v>173</v>
      </c>
      <c r="I7" s="14"/>
      <c r="J7" s="14"/>
      <c r="K7" s="15">
        <v>4</v>
      </c>
      <c r="L7" s="15">
        <v>713</v>
      </c>
      <c r="M7" s="16">
        <v>178.25</v>
      </c>
      <c r="N7" s="17">
        <v>3</v>
      </c>
      <c r="O7" s="18">
        <v>181.25</v>
      </c>
    </row>
    <row r="8" spans="1:17" x14ac:dyDescent="0.3">
      <c r="A8" s="10" t="s">
        <v>21</v>
      </c>
      <c r="B8" s="60" t="s">
        <v>137</v>
      </c>
      <c r="C8" s="12">
        <v>44839</v>
      </c>
      <c r="D8" s="13" t="s">
        <v>40</v>
      </c>
      <c r="E8" s="14">
        <v>187</v>
      </c>
      <c r="F8" s="14">
        <v>185</v>
      </c>
      <c r="G8" s="14">
        <v>181</v>
      </c>
      <c r="H8" s="14">
        <v>186</v>
      </c>
      <c r="I8" s="14"/>
      <c r="J8" s="14"/>
      <c r="K8" s="15">
        <v>4</v>
      </c>
      <c r="L8" s="15">
        <v>739</v>
      </c>
      <c r="M8" s="16">
        <v>184.75</v>
      </c>
      <c r="N8" s="17">
        <v>4</v>
      </c>
      <c r="O8" s="18">
        <v>188.75</v>
      </c>
    </row>
    <row r="9" spans="1:17" x14ac:dyDescent="0.3">
      <c r="A9" s="10" t="s">
        <v>21</v>
      </c>
      <c r="B9" s="11" t="s">
        <v>114</v>
      </c>
      <c r="C9" s="12">
        <v>8318</v>
      </c>
      <c r="D9" s="13" t="s">
        <v>56</v>
      </c>
      <c r="E9" s="14">
        <v>188</v>
      </c>
      <c r="F9" s="14">
        <v>186</v>
      </c>
      <c r="G9" s="14">
        <v>187</v>
      </c>
      <c r="H9" s="14">
        <v>186</v>
      </c>
      <c r="I9" s="14"/>
      <c r="J9" s="14"/>
      <c r="K9" s="15">
        <v>4</v>
      </c>
      <c r="L9" s="15">
        <v>747</v>
      </c>
      <c r="M9" s="16">
        <v>186.75</v>
      </c>
      <c r="N9" s="17">
        <v>4</v>
      </c>
      <c r="O9" s="18">
        <v>190.75</v>
      </c>
    </row>
    <row r="10" spans="1:17" x14ac:dyDescent="0.3">
      <c r="A10" s="10" t="s">
        <v>21</v>
      </c>
      <c r="B10" s="11" t="s">
        <v>114</v>
      </c>
      <c r="C10" s="12">
        <v>44856</v>
      </c>
      <c r="D10" s="13" t="s">
        <v>42</v>
      </c>
      <c r="E10" s="14">
        <v>185</v>
      </c>
      <c r="F10" s="14">
        <v>181</v>
      </c>
      <c r="G10" s="14">
        <v>177</v>
      </c>
      <c r="H10" s="14">
        <v>185</v>
      </c>
      <c r="I10" s="14"/>
      <c r="J10" s="14"/>
      <c r="K10" s="15">
        <v>4</v>
      </c>
      <c r="L10" s="15">
        <v>728</v>
      </c>
      <c r="M10" s="16">
        <v>182</v>
      </c>
      <c r="N10" s="17">
        <v>3</v>
      </c>
      <c r="O10" s="18">
        <v>185</v>
      </c>
    </row>
    <row r="12" spans="1:17" x14ac:dyDescent="0.3">
      <c r="K12" s="8">
        <f>SUM(K2:K11)</f>
        <v>40</v>
      </c>
      <c r="L12" s="8">
        <f>SUM(L2:L11)</f>
        <v>7378</v>
      </c>
      <c r="M12" s="7">
        <f>SUM(L12/K12)</f>
        <v>184.45</v>
      </c>
      <c r="N12" s="8">
        <f>SUM(N2:N11)</f>
        <v>34</v>
      </c>
      <c r="O12" s="9">
        <f>SUM(M12+N12)</f>
        <v>218.45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4_1"/>
    <protectedRange algorithmName="SHA-512" hashValue="ON39YdpmFHfN9f47KpiRvqrKx0V9+erV1CNkpWzYhW/Qyc6aT8rEyCrvauWSYGZK2ia3o7vd3akF07acHAFpOA==" saltValue="yVW9XmDwTqEnmpSGai0KYg==" spinCount="100000" sqref="D2" name="Range1_1_44_1"/>
    <protectedRange algorithmName="SHA-512" hashValue="ON39YdpmFHfN9f47KpiRvqrKx0V9+erV1CNkpWzYhW/Qyc6aT8rEyCrvauWSYGZK2ia3o7vd3akF07acHAFpOA==" saltValue="yVW9XmDwTqEnmpSGai0KYg==" spinCount="100000" sqref="B3:C3 E3:J3" name="Range1_3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B4:C4 E4:J4" name="Range1_61"/>
    <protectedRange algorithmName="SHA-512" hashValue="ON39YdpmFHfN9f47KpiRvqrKx0V9+erV1CNkpWzYhW/Qyc6aT8rEyCrvauWSYGZK2ia3o7vd3akF07acHAFpOA==" saltValue="yVW9XmDwTqEnmpSGai0KYg==" spinCount="100000" sqref="D4" name="Range1_1_62"/>
    <protectedRange algorithmName="SHA-512" hashValue="ON39YdpmFHfN9f47KpiRvqrKx0V9+erV1CNkpWzYhW/Qyc6aT8rEyCrvauWSYGZK2ia3o7vd3akF07acHAFpOA==" saltValue="yVW9XmDwTqEnmpSGai0KYg==" spinCount="100000" sqref="B5:C5 E5:J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6:J6 B6:C6" name="Range1_19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13_4"/>
    <protectedRange algorithmName="SHA-512" hashValue="ON39YdpmFHfN9f47KpiRvqrKx0V9+erV1CNkpWzYhW/Qyc6aT8rEyCrvauWSYGZK2ia3o7vd3akF07acHAFpOA==" saltValue="yVW9XmDwTqEnmpSGai0KYg==" spinCount="100000" sqref="D7" name="Range1_1_13_4"/>
    <protectedRange sqref="B8:C8 E8:J8" name="Range1_9_7"/>
    <protectedRange sqref="D8" name="Range1_1_9_4"/>
    <protectedRange algorithmName="SHA-512" hashValue="ON39YdpmFHfN9f47KpiRvqrKx0V9+erV1CNkpWzYhW/Qyc6aT8rEyCrvauWSYGZK2ia3o7vd3akF07acHAFpOA==" saltValue="yVW9XmDwTqEnmpSGai0KYg==" spinCount="100000" sqref="E9:J9 B9:C9" name="Range1_7_5"/>
    <protectedRange algorithmName="SHA-512" hashValue="ON39YdpmFHfN9f47KpiRvqrKx0V9+erV1CNkpWzYhW/Qyc6aT8rEyCrvauWSYGZK2ia3o7vd3akF07acHAFpOA==" saltValue="yVW9XmDwTqEnmpSGai0KYg==" spinCount="100000" sqref="D9" name="Range1_1_6_8"/>
    <protectedRange algorithmName="SHA-512" hashValue="ON39YdpmFHfN9f47KpiRvqrKx0V9+erV1CNkpWzYhW/Qyc6aT8rEyCrvauWSYGZK2ia3o7vd3akF07acHAFpOA==" saltValue="yVW9XmDwTqEnmpSGai0KYg==" spinCount="100000" sqref="B10:C10 E10:J10" name="Range1_81"/>
    <protectedRange algorithmName="SHA-512" hashValue="ON39YdpmFHfN9f47KpiRvqrKx0V9+erV1CNkpWzYhW/Qyc6aT8rEyCrvauWSYGZK2ia3o7vd3akF07acHAFpOA==" saltValue="yVW9XmDwTqEnmpSGai0KYg==" spinCount="100000" sqref="D10" name="Range1_1_79"/>
  </protectedRanges>
  <conditionalFormatting sqref="E2:J2">
    <cfRule type="cellIs" dxfId="3768" priority="55" operator="equal">
      <formula>200</formula>
    </cfRule>
  </conditionalFormatting>
  <conditionalFormatting sqref="I2">
    <cfRule type="top10" dxfId="3767" priority="56" rank="1"/>
  </conditionalFormatting>
  <conditionalFormatting sqref="H2">
    <cfRule type="top10" dxfId="3766" priority="57" rank="1"/>
  </conditionalFormatting>
  <conditionalFormatting sqref="G2">
    <cfRule type="top10" dxfId="3765" priority="58" rank="1"/>
  </conditionalFormatting>
  <conditionalFormatting sqref="F2">
    <cfRule type="top10" dxfId="3764" priority="59" rank="1"/>
  </conditionalFormatting>
  <conditionalFormatting sqref="E2">
    <cfRule type="top10" dxfId="3763" priority="60" rank="1"/>
  </conditionalFormatting>
  <conditionalFormatting sqref="J2">
    <cfRule type="top10" dxfId="3762" priority="61" rank="1"/>
  </conditionalFormatting>
  <conditionalFormatting sqref="I3">
    <cfRule type="top10" dxfId="3761" priority="49" rank="1"/>
  </conditionalFormatting>
  <conditionalFormatting sqref="H3">
    <cfRule type="top10" dxfId="3760" priority="50" rank="1"/>
  </conditionalFormatting>
  <conditionalFormatting sqref="G3">
    <cfRule type="top10" dxfId="3759" priority="51" rank="1"/>
  </conditionalFormatting>
  <conditionalFormatting sqref="F3">
    <cfRule type="top10" dxfId="3758" priority="52" rank="1"/>
  </conditionalFormatting>
  <conditionalFormatting sqref="E3">
    <cfRule type="top10" dxfId="3757" priority="53" rank="1"/>
  </conditionalFormatting>
  <conditionalFormatting sqref="J3">
    <cfRule type="top10" dxfId="3756" priority="54" rank="1"/>
  </conditionalFormatting>
  <conditionalFormatting sqref="E3:J3">
    <cfRule type="cellIs" dxfId="3755" priority="48" operator="equal">
      <formula>200</formula>
    </cfRule>
  </conditionalFormatting>
  <conditionalFormatting sqref="I4">
    <cfRule type="top10" dxfId="3754" priority="42" rank="1"/>
  </conditionalFormatting>
  <conditionalFormatting sqref="H4">
    <cfRule type="top10" dxfId="3753" priority="43" rank="1"/>
  </conditionalFormatting>
  <conditionalFormatting sqref="G4">
    <cfRule type="top10" dxfId="3752" priority="44" rank="1"/>
  </conditionalFormatting>
  <conditionalFormatting sqref="F4">
    <cfRule type="top10" dxfId="3751" priority="45" rank="1"/>
  </conditionalFormatting>
  <conditionalFormatting sqref="E4">
    <cfRule type="top10" dxfId="3750" priority="46" rank="1"/>
  </conditionalFormatting>
  <conditionalFormatting sqref="J4">
    <cfRule type="top10" dxfId="3749" priority="47" rank="1"/>
  </conditionalFormatting>
  <conditionalFormatting sqref="E4:J4">
    <cfRule type="cellIs" dxfId="3748" priority="41" operator="equal">
      <formula>200</formula>
    </cfRule>
  </conditionalFormatting>
  <conditionalFormatting sqref="I5">
    <cfRule type="top10" dxfId="3747" priority="35" rank="1"/>
  </conditionalFormatting>
  <conditionalFormatting sqref="H5">
    <cfRule type="top10" dxfId="3746" priority="36" rank="1"/>
  </conditionalFormatting>
  <conditionalFormatting sqref="G5">
    <cfRule type="top10" dxfId="3745" priority="37" rank="1"/>
  </conditionalFormatting>
  <conditionalFormatting sqref="F5">
    <cfRule type="top10" dxfId="3744" priority="38" rank="1"/>
  </conditionalFormatting>
  <conditionalFormatting sqref="E5">
    <cfRule type="top10" dxfId="3743" priority="39" rank="1"/>
  </conditionalFormatting>
  <conditionalFormatting sqref="J5">
    <cfRule type="top10" dxfId="3742" priority="40" rank="1"/>
  </conditionalFormatting>
  <conditionalFormatting sqref="E5:J5">
    <cfRule type="cellIs" dxfId="3741" priority="34" operator="equal">
      <formula>200</formula>
    </cfRule>
  </conditionalFormatting>
  <conditionalFormatting sqref="F6">
    <cfRule type="top10" dxfId="3740" priority="28" rank="1"/>
  </conditionalFormatting>
  <conditionalFormatting sqref="G6">
    <cfRule type="top10" dxfId="3739" priority="29" rank="1"/>
  </conditionalFormatting>
  <conditionalFormatting sqref="H6">
    <cfRule type="top10" dxfId="3738" priority="30" rank="1"/>
  </conditionalFormatting>
  <conditionalFormatting sqref="I6">
    <cfRule type="top10" dxfId="3737" priority="31" rank="1"/>
  </conditionalFormatting>
  <conditionalFormatting sqref="J6">
    <cfRule type="top10" dxfId="3736" priority="32" rank="1"/>
  </conditionalFormatting>
  <conditionalFormatting sqref="E6">
    <cfRule type="top10" dxfId="3735" priority="33" rank="1"/>
  </conditionalFormatting>
  <conditionalFormatting sqref="E6:J6">
    <cfRule type="cellIs" dxfId="3734" priority="27" operator="equal">
      <formula>200</formula>
    </cfRule>
  </conditionalFormatting>
  <conditionalFormatting sqref="I7">
    <cfRule type="top10" dxfId="3733" priority="22" rank="1"/>
  </conditionalFormatting>
  <conditionalFormatting sqref="H7">
    <cfRule type="top10" dxfId="3732" priority="23" rank="1"/>
  </conditionalFormatting>
  <conditionalFormatting sqref="G7">
    <cfRule type="top10" dxfId="3731" priority="24" rank="1"/>
  </conditionalFormatting>
  <conditionalFormatting sqref="F7">
    <cfRule type="top10" dxfId="3730" priority="25" rank="1"/>
  </conditionalFormatting>
  <conditionalFormatting sqref="J7">
    <cfRule type="top10" dxfId="3729" priority="26" rank="1"/>
  </conditionalFormatting>
  <conditionalFormatting sqref="F7:J7">
    <cfRule type="cellIs" dxfId="3728" priority="21" operator="equal">
      <formula>200</formula>
    </cfRule>
  </conditionalFormatting>
  <conditionalFormatting sqref="E7">
    <cfRule type="top10" dxfId="3727" priority="20" rank="1"/>
  </conditionalFormatting>
  <conditionalFormatting sqref="E7">
    <cfRule type="cellIs" dxfId="3726" priority="19" operator="greaterThanOrEqual">
      <formula>200</formula>
    </cfRule>
  </conditionalFormatting>
  <conditionalFormatting sqref="I8">
    <cfRule type="top10" dxfId="3725" priority="13" rank="1"/>
  </conditionalFormatting>
  <conditionalFormatting sqref="H8">
    <cfRule type="top10" dxfId="3724" priority="14" rank="1"/>
  </conditionalFormatting>
  <conditionalFormatting sqref="G8">
    <cfRule type="top10" dxfId="3723" priority="15" rank="1"/>
  </conditionalFormatting>
  <conditionalFormatting sqref="F8">
    <cfRule type="top10" dxfId="3722" priority="16" rank="1"/>
  </conditionalFormatting>
  <conditionalFormatting sqref="E8">
    <cfRule type="top10" dxfId="3721" priority="17" rank="1"/>
  </conditionalFormatting>
  <conditionalFormatting sqref="J8">
    <cfRule type="top10" dxfId="3720" priority="18" rank="1"/>
  </conditionalFormatting>
  <conditionalFormatting sqref="E8:J8">
    <cfRule type="cellIs" dxfId="3719" priority="12" operator="equal">
      <formula>200</formula>
    </cfRule>
  </conditionalFormatting>
  <conditionalFormatting sqref="I9">
    <cfRule type="top10" dxfId="3718" priority="10" rank="1"/>
  </conditionalFormatting>
  <conditionalFormatting sqref="J9">
    <cfRule type="top10" dxfId="3717" priority="11" rank="1"/>
  </conditionalFormatting>
  <conditionalFormatting sqref="F9:J9">
    <cfRule type="cellIs" dxfId="3716" priority="9" operator="equal">
      <formula>200</formula>
    </cfRule>
  </conditionalFormatting>
  <conditionalFormatting sqref="E9">
    <cfRule type="cellIs" dxfId="3715" priority="8" operator="greaterThanOrEqual">
      <formula>200</formula>
    </cfRule>
  </conditionalFormatting>
  <conditionalFormatting sqref="I10">
    <cfRule type="top10" dxfId="3714" priority="2" rank="1"/>
  </conditionalFormatting>
  <conditionalFormatting sqref="H10">
    <cfRule type="top10" dxfId="3713" priority="3" rank="1"/>
  </conditionalFormatting>
  <conditionalFormatting sqref="G10">
    <cfRule type="top10" dxfId="3712" priority="4" rank="1"/>
  </conditionalFormatting>
  <conditionalFormatting sqref="F10">
    <cfRule type="top10" dxfId="3711" priority="5" rank="1"/>
  </conditionalFormatting>
  <conditionalFormatting sqref="E10">
    <cfRule type="top10" dxfId="3710" priority="6" rank="1"/>
  </conditionalFormatting>
  <conditionalFormatting sqref="J10">
    <cfRule type="top10" dxfId="3709" priority="7" rank="1"/>
  </conditionalFormatting>
  <conditionalFormatting sqref="E10:J10">
    <cfRule type="cellIs" dxfId="3708" priority="1" operator="equal">
      <formula>200</formula>
    </cfRule>
  </conditionalFormatting>
  <hyperlinks>
    <hyperlink ref="Q1" location="'Kentucky 2022'!A1" display="Back to Ranking" xr:uid="{72FA7E01-CD99-4226-8B1C-854358B63C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90341D-6A0C-40D8-903A-9D220884E9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F60A-CE27-4D59-9DE2-930094F0FE8A}">
  <sheetPr codeName="Sheet26"/>
  <dimension ref="A1:Q24"/>
  <sheetViews>
    <sheetView workbookViewId="0">
      <selection activeCell="A15" sqref="A15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63</v>
      </c>
      <c r="C2" s="12">
        <v>44661</v>
      </c>
      <c r="D2" s="13" t="s">
        <v>56</v>
      </c>
      <c r="E2" s="14">
        <v>190</v>
      </c>
      <c r="F2" s="14">
        <v>181</v>
      </c>
      <c r="G2" s="14">
        <v>187</v>
      </c>
      <c r="H2" s="14">
        <v>186</v>
      </c>
      <c r="I2" s="14"/>
      <c r="J2" s="14"/>
      <c r="K2" s="15">
        <v>4</v>
      </c>
      <c r="L2" s="15">
        <v>744</v>
      </c>
      <c r="M2" s="16">
        <v>186</v>
      </c>
      <c r="N2" s="17">
        <v>2</v>
      </c>
      <c r="O2" s="18">
        <v>188</v>
      </c>
    </row>
    <row r="3" spans="1:17" x14ac:dyDescent="0.3">
      <c r="A3" s="10" t="s">
        <v>27</v>
      </c>
      <c r="B3" s="11" t="s">
        <v>63</v>
      </c>
      <c r="C3" s="12">
        <v>44678</v>
      </c>
      <c r="D3" s="13" t="s">
        <v>56</v>
      </c>
      <c r="E3" s="14">
        <v>196</v>
      </c>
      <c r="F3" s="14">
        <v>196</v>
      </c>
      <c r="G3" s="14">
        <v>194</v>
      </c>
      <c r="H3" s="14">
        <v>196</v>
      </c>
      <c r="I3" s="14"/>
      <c r="J3" s="14"/>
      <c r="K3" s="15">
        <v>4</v>
      </c>
      <c r="L3" s="15">
        <v>782</v>
      </c>
      <c r="M3" s="16">
        <v>195.5</v>
      </c>
      <c r="N3" s="17">
        <v>2</v>
      </c>
      <c r="O3" s="18">
        <v>197.5</v>
      </c>
    </row>
    <row r="4" spans="1:17" x14ac:dyDescent="0.3">
      <c r="A4" s="30" t="s">
        <v>27</v>
      </c>
      <c r="B4" s="29" t="s">
        <v>63</v>
      </c>
      <c r="C4" s="31">
        <v>44689</v>
      </c>
      <c r="D4" s="32" t="s">
        <v>56</v>
      </c>
      <c r="E4" s="33">
        <v>197</v>
      </c>
      <c r="F4" s="33">
        <v>194</v>
      </c>
      <c r="G4" s="33">
        <v>196</v>
      </c>
      <c r="H4" s="33">
        <v>194</v>
      </c>
      <c r="I4" s="33"/>
      <c r="J4" s="33"/>
      <c r="K4" s="34">
        <v>4</v>
      </c>
      <c r="L4" s="34">
        <v>781</v>
      </c>
      <c r="M4" s="35">
        <v>195.25</v>
      </c>
      <c r="N4" s="36">
        <v>5</v>
      </c>
      <c r="O4" s="37">
        <v>200.25</v>
      </c>
    </row>
    <row r="5" spans="1:17" x14ac:dyDescent="0.3">
      <c r="A5" s="10" t="s">
        <v>27</v>
      </c>
      <c r="B5" s="11" t="s">
        <v>63</v>
      </c>
      <c r="C5" s="12">
        <v>44717</v>
      </c>
      <c r="D5" s="13" t="s">
        <v>56</v>
      </c>
      <c r="E5" s="14">
        <v>193</v>
      </c>
      <c r="F5" s="14">
        <v>194</v>
      </c>
      <c r="G5" s="14">
        <v>197</v>
      </c>
      <c r="H5" s="14">
        <v>191</v>
      </c>
      <c r="I5" s="14">
        <v>194</v>
      </c>
      <c r="J5" s="14">
        <v>175</v>
      </c>
      <c r="K5" s="15">
        <v>6</v>
      </c>
      <c r="L5" s="15">
        <v>1144</v>
      </c>
      <c r="M5" s="16">
        <v>190.66666666666666</v>
      </c>
      <c r="N5" s="17">
        <v>4</v>
      </c>
      <c r="O5" s="18">
        <v>194.66666666666666</v>
      </c>
    </row>
    <row r="6" spans="1:17" x14ac:dyDescent="0.3">
      <c r="A6" s="10" t="s">
        <v>27</v>
      </c>
      <c r="B6" s="11" t="s">
        <v>63</v>
      </c>
      <c r="C6" s="12">
        <v>44731</v>
      </c>
      <c r="D6" s="13" t="s">
        <v>73</v>
      </c>
      <c r="E6" s="14">
        <v>194</v>
      </c>
      <c r="F6" s="14">
        <v>193</v>
      </c>
      <c r="G6" s="14">
        <v>195</v>
      </c>
      <c r="H6" s="14">
        <v>193</v>
      </c>
      <c r="I6" s="14"/>
      <c r="J6" s="14"/>
      <c r="K6" s="15">
        <v>4</v>
      </c>
      <c r="L6" s="15">
        <v>775</v>
      </c>
      <c r="M6" s="16">
        <v>193.75</v>
      </c>
      <c r="N6" s="17">
        <v>2</v>
      </c>
      <c r="O6" s="18">
        <v>195.75</v>
      </c>
    </row>
    <row r="7" spans="1:17" x14ac:dyDescent="0.3">
      <c r="A7" s="10" t="s">
        <v>27</v>
      </c>
      <c r="B7" s="11" t="s">
        <v>63</v>
      </c>
      <c r="C7" s="12">
        <v>44759</v>
      </c>
      <c r="D7" s="13" t="s">
        <v>119</v>
      </c>
      <c r="E7" s="14">
        <v>189</v>
      </c>
      <c r="F7" s="14">
        <v>191</v>
      </c>
      <c r="G7" s="14">
        <v>191</v>
      </c>
      <c r="H7" s="14">
        <v>191</v>
      </c>
      <c r="I7" s="14"/>
      <c r="J7" s="14"/>
      <c r="K7" s="15">
        <f>COUNT(E7:J7)</f>
        <v>4</v>
      </c>
      <c r="L7" s="15">
        <f>SUM(E7:J7)</f>
        <v>762</v>
      </c>
      <c r="M7" s="16">
        <f>IFERROR(L7/K7,0)</f>
        <v>190.5</v>
      </c>
      <c r="N7" s="17">
        <v>2</v>
      </c>
      <c r="O7" s="18">
        <f>SUM(M7+N7)</f>
        <v>192.5</v>
      </c>
    </row>
    <row r="8" spans="1:17" x14ac:dyDescent="0.3">
      <c r="A8" s="10" t="s">
        <v>27</v>
      </c>
      <c r="B8" s="11" t="s">
        <v>63</v>
      </c>
      <c r="C8" s="12">
        <v>44794</v>
      </c>
      <c r="D8" s="13" t="s">
        <v>73</v>
      </c>
      <c r="E8" s="14">
        <v>199</v>
      </c>
      <c r="F8" s="14">
        <v>198</v>
      </c>
      <c r="G8" s="14">
        <v>196</v>
      </c>
      <c r="H8" s="14">
        <v>195</v>
      </c>
      <c r="I8" s="14"/>
      <c r="J8" s="14"/>
      <c r="K8" s="15">
        <v>4</v>
      </c>
      <c r="L8" s="15">
        <v>788</v>
      </c>
      <c r="M8" s="16">
        <v>197</v>
      </c>
      <c r="N8" s="17">
        <v>2</v>
      </c>
      <c r="O8" s="18">
        <v>199</v>
      </c>
    </row>
    <row r="9" spans="1:17" x14ac:dyDescent="0.3">
      <c r="A9" s="10" t="s">
        <v>27</v>
      </c>
      <c r="B9" s="11" t="s">
        <v>63</v>
      </c>
      <c r="C9" s="12">
        <v>44811</v>
      </c>
      <c r="D9" s="13" t="s">
        <v>40</v>
      </c>
      <c r="E9" s="14">
        <v>196</v>
      </c>
      <c r="F9" s="14">
        <v>194</v>
      </c>
      <c r="G9" s="14">
        <v>193</v>
      </c>
      <c r="H9" s="14">
        <v>198</v>
      </c>
      <c r="I9" s="14"/>
      <c r="J9" s="14"/>
      <c r="K9" s="15">
        <v>4</v>
      </c>
      <c r="L9" s="15">
        <v>781</v>
      </c>
      <c r="M9" s="16">
        <v>195.25</v>
      </c>
      <c r="N9" s="17">
        <v>2</v>
      </c>
      <c r="O9" s="18">
        <v>197.25</v>
      </c>
    </row>
    <row r="10" spans="1:17" x14ac:dyDescent="0.3">
      <c r="A10" s="10" t="s">
        <v>27</v>
      </c>
      <c r="B10" s="11" t="s">
        <v>63</v>
      </c>
      <c r="C10" s="12">
        <v>44822</v>
      </c>
      <c r="D10" s="13" t="s">
        <v>73</v>
      </c>
      <c r="E10" s="14">
        <v>195</v>
      </c>
      <c r="F10" s="14">
        <v>193</v>
      </c>
      <c r="G10" s="14">
        <v>196</v>
      </c>
      <c r="H10" s="14">
        <v>193</v>
      </c>
      <c r="I10" s="14"/>
      <c r="J10" s="14"/>
      <c r="K10" s="15">
        <v>4</v>
      </c>
      <c r="L10" s="15">
        <v>777</v>
      </c>
      <c r="M10" s="16">
        <v>194.25</v>
      </c>
      <c r="N10" s="17">
        <v>2</v>
      </c>
      <c r="O10" s="18">
        <v>196.25</v>
      </c>
    </row>
    <row r="11" spans="1:17" x14ac:dyDescent="0.3">
      <c r="A11" s="10" t="s">
        <v>27</v>
      </c>
      <c r="B11" s="11" t="s">
        <v>63</v>
      </c>
      <c r="C11" s="12">
        <v>44815</v>
      </c>
      <c r="D11" s="13" t="s">
        <v>56</v>
      </c>
      <c r="E11" s="14">
        <v>197</v>
      </c>
      <c r="F11" s="14">
        <v>199</v>
      </c>
      <c r="G11" s="14">
        <v>194</v>
      </c>
      <c r="H11" s="14">
        <v>200</v>
      </c>
      <c r="I11" s="14">
        <v>198</v>
      </c>
      <c r="J11" s="14">
        <v>199</v>
      </c>
      <c r="K11" s="15">
        <v>6</v>
      </c>
      <c r="L11" s="15">
        <v>1187</v>
      </c>
      <c r="M11" s="16">
        <v>197.83333333333334</v>
      </c>
      <c r="N11" s="17">
        <v>10</v>
      </c>
      <c r="O11" s="18">
        <v>207.83333333333334</v>
      </c>
    </row>
    <row r="12" spans="1:17" x14ac:dyDescent="0.3">
      <c r="A12" s="10" t="s">
        <v>27</v>
      </c>
      <c r="B12" s="60" t="s">
        <v>63</v>
      </c>
      <c r="C12" s="12">
        <v>44839</v>
      </c>
      <c r="D12" s="13" t="s">
        <v>40</v>
      </c>
      <c r="E12" s="14">
        <v>193</v>
      </c>
      <c r="F12" s="14">
        <v>196</v>
      </c>
      <c r="G12" s="14">
        <v>196</v>
      </c>
      <c r="H12" s="14">
        <v>198</v>
      </c>
      <c r="I12" s="14"/>
      <c r="J12" s="14"/>
      <c r="K12" s="15">
        <v>4</v>
      </c>
      <c r="L12" s="15">
        <v>783</v>
      </c>
      <c r="M12" s="16">
        <v>195.75</v>
      </c>
      <c r="N12" s="17">
        <v>2</v>
      </c>
      <c r="O12" s="18">
        <v>197.75</v>
      </c>
    </row>
    <row r="13" spans="1:17" x14ac:dyDescent="0.3">
      <c r="A13" s="10" t="s">
        <v>27</v>
      </c>
      <c r="B13" s="11" t="s">
        <v>63</v>
      </c>
      <c r="C13" s="12">
        <v>44871</v>
      </c>
      <c r="D13" s="13" t="s">
        <v>56</v>
      </c>
      <c r="E13" s="14">
        <v>195</v>
      </c>
      <c r="F13" s="14">
        <v>195</v>
      </c>
      <c r="G13" s="14">
        <v>196</v>
      </c>
      <c r="H13" s="14">
        <v>198</v>
      </c>
      <c r="I13" s="14"/>
      <c r="J13" s="14"/>
      <c r="K13" s="15">
        <v>4</v>
      </c>
      <c r="L13" s="15">
        <v>784</v>
      </c>
      <c r="M13" s="16">
        <v>196</v>
      </c>
      <c r="N13" s="17">
        <v>2</v>
      </c>
      <c r="O13" s="18">
        <v>198</v>
      </c>
    </row>
    <row r="15" spans="1:17" x14ac:dyDescent="0.3">
      <c r="K15" s="8">
        <f>SUM(K2:K14)</f>
        <v>52</v>
      </c>
      <c r="L15" s="8">
        <f>SUM(L2:L14)</f>
        <v>10088</v>
      </c>
      <c r="M15" s="7">
        <f>SUM(L15/K15)</f>
        <v>194</v>
      </c>
      <c r="N15" s="8">
        <f>SUM(N2:N14)</f>
        <v>37</v>
      </c>
      <c r="O15" s="9">
        <f>SUM(M15+N15)</f>
        <v>231</v>
      </c>
    </row>
    <row r="21" spans="1:15" ht="28.8" x14ac:dyDescent="0.3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3">
      <c r="A22" s="10" t="s">
        <v>21</v>
      </c>
      <c r="B22" s="11" t="s">
        <v>63</v>
      </c>
      <c r="C22" s="12">
        <v>44696</v>
      </c>
      <c r="D22" s="13" t="s">
        <v>73</v>
      </c>
      <c r="E22" s="14">
        <v>190</v>
      </c>
      <c r="F22" s="14">
        <v>190</v>
      </c>
      <c r="G22" s="14">
        <v>196</v>
      </c>
      <c r="H22" s="14">
        <v>196</v>
      </c>
      <c r="I22" s="14"/>
      <c r="J22" s="14"/>
      <c r="K22" s="15">
        <v>4</v>
      </c>
      <c r="L22" s="15">
        <v>772</v>
      </c>
      <c r="M22" s="16">
        <v>193</v>
      </c>
      <c r="N22" s="17">
        <v>5</v>
      </c>
      <c r="O22" s="18">
        <v>198</v>
      </c>
    </row>
    <row r="24" spans="1:15" x14ac:dyDescent="0.3">
      <c r="K24" s="8">
        <f>SUM(K20:K23)</f>
        <v>4</v>
      </c>
      <c r="L24" s="8">
        <f>SUM(L20:L23)</f>
        <v>772</v>
      </c>
      <c r="M24" s="7">
        <f>SUM(L24/K24)</f>
        <v>193</v>
      </c>
      <c r="N24" s="8">
        <f>SUM(N20:N23)</f>
        <v>5</v>
      </c>
      <c r="O24" s="9">
        <f>SUM(M24+N24)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7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22:J22 B22:C22" name="Range1_26"/>
    <protectedRange algorithmName="SHA-512" hashValue="ON39YdpmFHfN9f47KpiRvqrKx0V9+erV1CNkpWzYhW/Qyc6aT8rEyCrvauWSYGZK2ia3o7vd3akF07acHAFpOA==" saltValue="yVW9XmDwTqEnmpSGai0KYg==" spinCount="100000" sqref="D22" name="Range1_1_26"/>
    <protectedRange algorithmName="SHA-512" hashValue="ON39YdpmFHfN9f47KpiRvqrKx0V9+erV1CNkpWzYhW/Qyc6aT8rEyCrvauWSYGZK2ia3o7vd3akF07acHAFpOA==" saltValue="yVW9XmDwTqEnmpSGai0KYg==" spinCount="100000" sqref="I5:J5 B5:C5" name="Range1_50"/>
    <protectedRange algorithmName="SHA-512" hashValue="ON39YdpmFHfN9f47KpiRvqrKx0V9+erV1CNkpWzYhW/Qyc6aT8rEyCrvauWSYGZK2ia3o7vd3akF07acHAFpOA==" saltValue="yVW9XmDwTqEnmpSGai0KYg==" spinCount="100000" sqref="D5" name="Range1_1_48"/>
    <protectedRange algorithmName="SHA-512" hashValue="ON39YdpmFHfN9f47KpiRvqrKx0V9+erV1CNkpWzYhW/Qyc6aT8rEyCrvauWSYGZK2ia3o7vd3akF07acHAFpOA==" saltValue="yVW9XmDwTqEnmpSGai0KYg==" spinCount="100000" sqref="E5:H5" name="Range1_3_21"/>
    <protectedRange algorithmName="SHA-512" hashValue="ON39YdpmFHfN9f47KpiRvqrKx0V9+erV1CNkpWzYhW/Qyc6aT8rEyCrvauWSYGZK2ia3o7vd3akF07acHAFpOA==" saltValue="yVW9XmDwTqEnmpSGai0KYg==" spinCount="100000" sqref="I6:J6 B6:C6" name="Range1_34"/>
    <protectedRange algorithmName="SHA-512" hashValue="ON39YdpmFHfN9f47KpiRvqrKx0V9+erV1CNkpWzYhW/Qyc6aT8rEyCrvauWSYGZK2ia3o7vd3akF07acHAFpOA==" saltValue="yVW9XmDwTqEnmpSGai0KYg==" spinCount="100000" sqref="D6" name="Range1_1_36"/>
    <protectedRange algorithmName="SHA-512" hashValue="ON39YdpmFHfN9f47KpiRvqrKx0V9+erV1CNkpWzYhW/Qyc6aT8rEyCrvauWSYGZK2ia3o7vd3akF07acHAFpOA==" saltValue="yVW9XmDwTqEnmpSGai0KYg==" spinCount="100000" sqref="E6:H6" name="Range1_3_11"/>
    <protectedRange algorithmName="SHA-512" hashValue="ON39YdpmFHfN9f47KpiRvqrKx0V9+erV1CNkpWzYhW/Qyc6aT8rEyCrvauWSYGZK2ia3o7vd3akF07acHAFpOA==" saltValue="yVW9XmDwTqEnmpSGai0KYg==" spinCount="100000" sqref="B7:C7 I7:J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I9:J9 B9:C9" name="Range1_2_6"/>
    <protectedRange algorithmName="SHA-512" hashValue="ON39YdpmFHfN9f47KpiRvqrKx0V9+erV1CNkpWzYhW/Qyc6aT8rEyCrvauWSYGZK2ia3o7vd3akF07acHAFpOA==" saltValue="yVW9XmDwTqEnmpSGai0KYg==" spinCount="100000" sqref="D9" name="Range1_1_2_7"/>
    <protectedRange algorithmName="SHA-512" hashValue="ON39YdpmFHfN9f47KpiRvqrKx0V9+erV1CNkpWzYhW/Qyc6aT8rEyCrvauWSYGZK2ia3o7vd3akF07acHAFpOA==" saltValue="yVW9XmDwTqEnmpSGai0KYg==" spinCount="100000" sqref="E9:H9" name="Range1_3_6_1"/>
    <protectedRange algorithmName="SHA-512" hashValue="ON39YdpmFHfN9f47KpiRvqrKx0V9+erV1CNkpWzYhW/Qyc6aT8rEyCrvauWSYGZK2ia3o7vd3akF07acHAFpOA==" saltValue="yVW9XmDwTqEnmpSGai0KYg==" spinCount="100000" sqref="B10:C11 I10:J11" name="Range1_11"/>
    <protectedRange algorithmName="SHA-512" hashValue="ON39YdpmFHfN9f47KpiRvqrKx0V9+erV1CNkpWzYhW/Qyc6aT8rEyCrvauWSYGZK2ia3o7vd3akF07acHAFpOA==" saltValue="yVW9XmDwTqEnmpSGai0KYg==" spinCount="100000" sqref="D10:D11" name="Range1_1_8"/>
    <protectedRange algorithmName="SHA-512" hashValue="ON39YdpmFHfN9f47KpiRvqrKx0V9+erV1CNkpWzYhW/Qyc6aT8rEyCrvauWSYGZK2ia3o7vd3akF07acHAFpOA==" saltValue="yVW9XmDwTqEnmpSGai0KYg==" spinCount="100000" sqref="E10:H11" name="Range1_3_2_1"/>
    <protectedRange sqref="I12:J12 B12:C12" name="Range1_6_7"/>
    <protectedRange sqref="D12" name="Range1_1_8_5"/>
    <protectedRange sqref="E12:H12" name="Range1_3_3_3"/>
    <protectedRange algorithmName="SHA-512" hashValue="ON39YdpmFHfN9f47KpiRvqrKx0V9+erV1CNkpWzYhW/Qyc6aT8rEyCrvauWSYGZK2ia3o7vd3akF07acHAFpOA==" saltValue="yVW9XmDwTqEnmpSGai0KYg==" spinCount="100000" sqref="B13:C13" name="Range1_82"/>
    <protectedRange algorithmName="SHA-512" hashValue="ON39YdpmFHfN9f47KpiRvqrKx0V9+erV1CNkpWzYhW/Qyc6aT8rEyCrvauWSYGZK2ia3o7vd3akF07acHAFpOA==" saltValue="yVW9XmDwTqEnmpSGai0KYg==" spinCount="100000" sqref="D13" name="Range1_1_81"/>
    <protectedRange algorithmName="SHA-512" hashValue="ON39YdpmFHfN9f47KpiRvqrKx0V9+erV1CNkpWzYhW/Qyc6aT8rEyCrvauWSYGZK2ia3o7vd3akF07acHAFpOA==" saltValue="yVW9XmDwTqEnmpSGai0KYg==" spinCount="100000" sqref="E13:J13" name="Range1_3_24"/>
  </protectedRanges>
  <conditionalFormatting sqref="F2">
    <cfRule type="top10" dxfId="3707" priority="100" rank="1"/>
  </conditionalFormatting>
  <conditionalFormatting sqref="I2">
    <cfRule type="top10" dxfId="3706" priority="97" rank="1"/>
    <cfRule type="top10" dxfId="3705" priority="102" rank="1"/>
  </conditionalFormatting>
  <conditionalFormatting sqref="E2">
    <cfRule type="top10" dxfId="3704" priority="101" rank="1"/>
  </conditionalFormatting>
  <conditionalFormatting sqref="G2">
    <cfRule type="top10" dxfId="3703" priority="99" rank="1"/>
  </conditionalFormatting>
  <conditionalFormatting sqref="H2">
    <cfRule type="top10" dxfId="3702" priority="98" rank="1"/>
  </conditionalFormatting>
  <conditionalFormatting sqref="J2">
    <cfRule type="top10" dxfId="3701" priority="96" rank="1"/>
  </conditionalFormatting>
  <conditionalFormatting sqref="E2:J2">
    <cfRule type="cellIs" dxfId="3700" priority="95" operator="greaterThanOrEqual">
      <formula>200</formula>
    </cfRule>
  </conditionalFormatting>
  <conditionalFormatting sqref="F3">
    <cfRule type="top10" dxfId="3699" priority="92" rank="1"/>
  </conditionalFormatting>
  <conditionalFormatting sqref="I3">
    <cfRule type="top10" dxfId="3698" priority="89" rank="1"/>
    <cfRule type="top10" dxfId="3697" priority="94" rank="1"/>
  </conditionalFormatting>
  <conditionalFormatting sqref="E3">
    <cfRule type="top10" dxfId="3696" priority="93" rank="1"/>
  </conditionalFormatting>
  <conditionalFormatting sqref="G3">
    <cfRule type="top10" dxfId="3695" priority="91" rank="1"/>
  </conditionalFormatting>
  <conditionalFormatting sqref="H3">
    <cfRule type="top10" dxfId="3694" priority="90" rank="1"/>
  </conditionalFormatting>
  <conditionalFormatting sqref="J3">
    <cfRule type="top10" dxfId="3693" priority="88" rank="1"/>
  </conditionalFormatting>
  <conditionalFormatting sqref="E3:J3">
    <cfRule type="cellIs" dxfId="3692" priority="87" operator="greaterThanOrEqual">
      <formula>200</formula>
    </cfRule>
  </conditionalFormatting>
  <conditionalFormatting sqref="F4">
    <cfRule type="top10" dxfId="3691" priority="76" rank="1"/>
  </conditionalFormatting>
  <conditionalFormatting sqref="I4">
    <cfRule type="top10" dxfId="3690" priority="73" rank="1"/>
    <cfRule type="top10" dxfId="3689" priority="78" rank="1"/>
  </conditionalFormatting>
  <conditionalFormatting sqref="E4">
    <cfRule type="top10" dxfId="3688" priority="77" rank="1"/>
  </conditionalFormatting>
  <conditionalFormatting sqref="G4">
    <cfRule type="top10" dxfId="3687" priority="75" rank="1"/>
  </conditionalFormatting>
  <conditionalFormatting sqref="H4">
    <cfRule type="top10" dxfId="3686" priority="74" rank="1"/>
  </conditionalFormatting>
  <conditionalFormatting sqref="J4">
    <cfRule type="top10" dxfId="3685" priority="72" rank="1"/>
  </conditionalFormatting>
  <conditionalFormatting sqref="E4:J4">
    <cfRule type="cellIs" dxfId="3684" priority="71" operator="greaterThanOrEqual">
      <formula>200</formula>
    </cfRule>
  </conditionalFormatting>
  <conditionalFormatting sqref="I22">
    <cfRule type="top10" dxfId="3683" priority="65" rank="1"/>
  </conditionalFormatting>
  <conditionalFormatting sqref="H22">
    <cfRule type="top10" dxfId="3682" priority="66" rank="1"/>
  </conditionalFormatting>
  <conditionalFormatting sqref="G22">
    <cfRule type="top10" dxfId="3681" priority="67" rank="1"/>
  </conditionalFormatting>
  <conditionalFormatting sqref="F22">
    <cfRule type="top10" dxfId="3680" priority="68" rank="1"/>
  </conditionalFormatting>
  <conditionalFormatting sqref="E22">
    <cfRule type="top10" dxfId="3679" priority="69" rank="1"/>
  </conditionalFormatting>
  <conditionalFormatting sqref="J22">
    <cfRule type="top10" dxfId="3678" priority="70" rank="1"/>
  </conditionalFormatting>
  <conditionalFormatting sqref="E22:J22">
    <cfRule type="cellIs" dxfId="3677" priority="64" operator="equal">
      <formula>200</formula>
    </cfRule>
  </conditionalFormatting>
  <conditionalFormatting sqref="F5">
    <cfRule type="top10" dxfId="3676" priority="61" rank="1"/>
  </conditionalFormatting>
  <conditionalFormatting sqref="I5">
    <cfRule type="top10" dxfId="3675" priority="58" rank="1"/>
    <cfRule type="top10" dxfId="3674" priority="63" rank="1"/>
  </conditionalFormatting>
  <conditionalFormatting sqref="E5">
    <cfRule type="top10" dxfId="3673" priority="62" rank="1"/>
  </conditionalFormatting>
  <conditionalFormatting sqref="G5">
    <cfRule type="top10" dxfId="3672" priority="60" rank="1"/>
  </conditionalFormatting>
  <conditionalFormatting sqref="H5">
    <cfRule type="top10" dxfId="3671" priority="59" rank="1"/>
  </conditionalFormatting>
  <conditionalFormatting sqref="J5">
    <cfRule type="top10" dxfId="3670" priority="57" rank="1"/>
  </conditionalFormatting>
  <conditionalFormatting sqref="E5:J5">
    <cfRule type="cellIs" dxfId="3669" priority="56" operator="greaterThanOrEqual">
      <formula>200</formula>
    </cfRule>
  </conditionalFormatting>
  <conditionalFormatting sqref="F6">
    <cfRule type="top10" dxfId="3668" priority="53" rank="1"/>
  </conditionalFormatting>
  <conditionalFormatting sqref="I6">
    <cfRule type="top10" dxfId="3667" priority="50" rank="1"/>
    <cfRule type="top10" dxfId="3666" priority="55" rank="1"/>
  </conditionalFormatting>
  <conditionalFormatting sqref="E6">
    <cfRule type="top10" dxfId="3665" priority="54" rank="1"/>
  </conditionalFormatting>
  <conditionalFormatting sqref="G6">
    <cfRule type="top10" dxfId="3664" priority="52" rank="1"/>
  </conditionalFormatting>
  <conditionalFormatting sqref="H6">
    <cfRule type="top10" dxfId="3663" priority="51" rank="1"/>
  </conditionalFormatting>
  <conditionalFormatting sqref="J6">
    <cfRule type="top10" dxfId="3662" priority="49" rank="1"/>
  </conditionalFormatting>
  <conditionalFormatting sqref="E6:J6">
    <cfRule type="cellIs" dxfId="3661" priority="48" operator="greaterThanOrEqual">
      <formula>200</formula>
    </cfRule>
  </conditionalFormatting>
  <conditionalFormatting sqref="F7">
    <cfRule type="top10" dxfId="3660" priority="45" rank="1"/>
  </conditionalFormatting>
  <conditionalFormatting sqref="I7">
    <cfRule type="top10" dxfId="3659" priority="42" rank="1"/>
    <cfRule type="top10" dxfId="3658" priority="47" rank="1"/>
  </conditionalFormatting>
  <conditionalFormatting sqref="E7">
    <cfRule type="top10" dxfId="3657" priority="46" rank="1"/>
  </conditionalFormatting>
  <conditionalFormatting sqref="G7">
    <cfRule type="top10" dxfId="3656" priority="44" rank="1"/>
  </conditionalFormatting>
  <conditionalFormatting sqref="H7">
    <cfRule type="top10" dxfId="3655" priority="43" rank="1"/>
  </conditionalFormatting>
  <conditionalFormatting sqref="J7">
    <cfRule type="top10" dxfId="3654" priority="41" rank="1"/>
  </conditionalFormatting>
  <conditionalFormatting sqref="E7:J7">
    <cfRule type="cellIs" dxfId="3653" priority="40" operator="greaterThanOrEqual">
      <formula>200</formula>
    </cfRule>
  </conditionalFormatting>
  <conditionalFormatting sqref="F8">
    <cfRule type="top10" dxfId="3652" priority="37" rank="1"/>
  </conditionalFormatting>
  <conditionalFormatting sqref="I8">
    <cfRule type="top10" dxfId="3651" priority="34" rank="1"/>
    <cfRule type="top10" dxfId="3650" priority="39" rank="1"/>
  </conditionalFormatting>
  <conditionalFormatting sqref="E8">
    <cfRule type="top10" dxfId="3649" priority="38" rank="1"/>
  </conditionalFormatting>
  <conditionalFormatting sqref="G8">
    <cfRule type="top10" dxfId="3648" priority="36" rank="1"/>
  </conditionalFormatting>
  <conditionalFormatting sqref="H8">
    <cfRule type="top10" dxfId="3647" priority="35" rank="1"/>
  </conditionalFormatting>
  <conditionalFormatting sqref="J8">
    <cfRule type="top10" dxfId="3646" priority="33" rank="1"/>
  </conditionalFormatting>
  <conditionalFormatting sqref="E8:J8">
    <cfRule type="cellIs" dxfId="3645" priority="32" operator="greaterThanOrEqual">
      <formula>200</formula>
    </cfRule>
  </conditionalFormatting>
  <conditionalFormatting sqref="F9">
    <cfRule type="top10" dxfId="3644" priority="29" rank="1"/>
  </conditionalFormatting>
  <conditionalFormatting sqref="I9">
    <cfRule type="top10" dxfId="3643" priority="26" rank="1"/>
    <cfRule type="top10" dxfId="3642" priority="31" rank="1"/>
  </conditionalFormatting>
  <conditionalFormatting sqref="E9">
    <cfRule type="top10" dxfId="3641" priority="30" rank="1"/>
  </conditionalFormatting>
  <conditionalFormatting sqref="G9">
    <cfRule type="top10" dxfId="3640" priority="28" rank="1"/>
  </conditionalFormatting>
  <conditionalFormatting sqref="H9">
    <cfRule type="top10" dxfId="3639" priority="27" rank="1"/>
  </conditionalFormatting>
  <conditionalFormatting sqref="J9">
    <cfRule type="top10" dxfId="3638" priority="25" rank="1"/>
  </conditionalFormatting>
  <conditionalFormatting sqref="E9:J9">
    <cfRule type="cellIs" dxfId="3637" priority="24" operator="greaterThanOrEqual">
      <formula>200</formula>
    </cfRule>
  </conditionalFormatting>
  <conditionalFormatting sqref="F10:F11">
    <cfRule type="top10" dxfId="3636" priority="21" rank="1"/>
  </conditionalFormatting>
  <conditionalFormatting sqref="I10:I11">
    <cfRule type="top10" dxfId="3635" priority="18" rank="1"/>
    <cfRule type="top10" dxfId="3634" priority="23" rank="1"/>
  </conditionalFormatting>
  <conditionalFormatting sqref="E10:E11">
    <cfRule type="top10" dxfId="3633" priority="22" rank="1"/>
  </conditionalFormatting>
  <conditionalFormatting sqref="G10:G11">
    <cfRule type="top10" dxfId="3632" priority="20" rank="1"/>
  </conditionalFormatting>
  <conditionalFormatting sqref="H10:H11">
    <cfRule type="top10" dxfId="3631" priority="19" rank="1"/>
  </conditionalFormatting>
  <conditionalFormatting sqref="J10:J11">
    <cfRule type="top10" dxfId="3630" priority="17" rank="1"/>
  </conditionalFormatting>
  <conditionalFormatting sqref="E10:J11">
    <cfRule type="cellIs" dxfId="3629" priority="16" operator="greaterThanOrEqual">
      <formula>200</formula>
    </cfRule>
  </conditionalFormatting>
  <conditionalFormatting sqref="F12">
    <cfRule type="top10" dxfId="3628" priority="13" rank="1"/>
  </conditionalFormatting>
  <conditionalFormatting sqref="I12">
    <cfRule type="top10" dxfId="3627" priority="10" rank="1"/>
    <cfRule type="top10" dxfId="3626" priority="15" rank="1"/>
  </conditionalFormatting>
  <conditionalFormatting sqref="E12">
    <cfRule type="top10" dxfId="3625" priority="14" rank="1"/>
  </conditionalFormatting>
  <conditionalFormatting sqref="G12">
    <cfRule type="top10" dxfId="3624" priority="12" rank="1"/>
  </conditionalFormatting>
  <conditionalFormatting sqref="H12">
    <cfRule type="top10" dxfId="3623" priority="11" rank="1"/>
  </conditionalFormatting>
  <conditionalFormatting sqref="J12">
    <cfRule type="top10" dxfId="3622" priority="9" rank="1"/>
  </conditionalFormatting>
  <conditionalFormatting sqref="E12:J12">
    <cfRule type="cellIs" dxfId="3621" priority="8" operator="greaterThanOrEqual">
      <formula>200</formula>
    </cfRule>
  </conditionalFormatting>
  <conditionalFormatting sqref="E13">
    <cfRule type="top10" dxfId="3620" priority="7" rank="1"/>
  </conditionalFormatting>
  <conditionalFormatting sqref="G13">
    <cfRule type="top10" dxfId="3619" priority="6" rank="1"/>
  </conditionalFormatting>
  <conditionalFormatting sqref="H13">
    <cfRule type="top10" dxfId="3618" priority="5" rank="1"/>
  </conditionalFormatting>
  <conditionalFormatting sqref="J13">
    <cfRule type="top10" dxfId="3617" priority="3" rank="1"/>
  </conditionalFormatting>
  <conditionalFormatting sqref="E13:J13">
    <cfRule type="cellIs" dxfId="3616" priority="2" operator="greaterThanOrEqual">
      <formula>200</formula>
    </cfRule>
  </conditionalFormatting>
  <conditionalFormatting sqref="F13">
    <cfRule type="top10" dxfId="3615" priority="1" rank="1"/>
  </conditionalFormatting>
  <conditionalFormatting sqref="I13">
    <cfRule type="top10" dxfId="3614" priority="4" rank="1"/>
  </conditionalFormatting>
  <hyperlinks>
    <hyperlink ref="Q1" location="'Kentucky 2022'!A1" display="Back to Ranking" xr:uid="{BB09A47E-ED21-4B45-A65B-53CCF21EF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633FD-FCF7-436D-B2BE-9CE01D70D0CF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6FE9-9F20-4310-BF4D-5E56A99639C1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134</v>
      </c>
      <c r="C2" s="12">
        <v>44794</v>
      </c>
      <c r="D2" s="13" t="s">
        <v>73</v>
      </c>
      <c r="E2" s="14">
        <v>184</v>
      </c>
      <c r="F2" s="14">
        <v>189</v>
      </c>
      <c r="G2" s="14">
        <v>187</v>
      </c>
      <c r="H2" s="14">
        <v>189</v>
      </c>
      <c r="I2" s="14"/>
      <c r="J2" s="14"/>
      <c r="K2" s="15">
        <v>4</v>
      </c>
      <c r="L2" s="15">
        <v>749</v>
      </c>
      <c r="M2" s="16">
        <v>187.25</v>
      </c>
      <c r="N2" s="17">
        <v>3</v>
      </c>
      <c r="O2" s="18">
        <v>190.25</v>
      </c>
    </row>
    <row r="3" spans="1:17" x14ac:dyDescent="0.3">
      <c r="A3" s="10" t="s">
        <v>21</v>
      </c>
      <c r="B3" s="11" t="s">
        <v>134</v>
      </c>
      <c r="C3" s="12">
        <v>44850</v>
      </c>
      <c r="D3" s="13" t="s">
        <v>119</v>
      </c>
      <c r="E3" s="14">
        <v>184</v>
      </c>
      <c r="F3" s="14">
        <v>185</v>
      </c>
      <c r="G3" s="14">
        <v>194</v>
      </c>
      <c r="H3" s="14">
        <v>192</v>
      </c>
      <c r="I3" s="14">
        <v>188</v>
      </c>
      <c r="J3" s="14">
        <v>189</v>
      </c>
      <c r="K3" s="15">
        <v>6</v>
      </c>
      <c r="L3" s="15">
        <v>1132</v>
      </c>
      <c r="M3" s="16">
        <v>188.66666666666666</v>
      </c>
      <c r="N3" s="17">
        <v>6</v>
      </c>
      <c r="O3" s="18">
        <v>194.66666666666666</v>
      </c>
    </row>
    <row r="5" spans="1:17" x14ac:dyDescent="0.3">
      <c r="K5" s="8">
        <f>SUM(K2:K4)</f>
        <v>10</v>
      </c>
      <c r="L5" s="8">
        <f>SUM(L2:L4)</f>
        <v>1881</v>
      </c>
      <c r="M5" s="7">
        <f>SUM(L5/K5)</f>
        <v>188.1</v>
      </c>
      <c r="N5" s="8">
        <f>SUM(N2:N4)</f>
        <v>9</v>
      </c>
      <c r="O5" s="9">
        <f>SUM(M5+N5)</f>
        <v>197.1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C3" name="Range1_24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B3 E3:J3" name="Range1_67"/>
  </protectedRanges>
  <conditionalFormatting sqref="I2">
    <cfRule type="top10" dxfId="3613" priority="9" rank="1"/>
  </conditionalFormatting>
  <conditionalFormatting sqref="H2">
    <cfRule type="top10" dxfId="3612" priority="10" rank="1"/>
  </conditionalFormatting>
  <conditionalFormatting sqref="G2">
    <cfRule type="top10" dxfId="3611" priority="11" rank="1"/>
  </conditionalFormatting>
  <conditionalFormatting sqref="F2">
    <cfRule type="top10" dxfId="3610" priority="12" rank="1"/>
  </conditionalFormatting>
  <conditionalFormatting sqref="E2">
    <cfRule type="top10" dxfId="3609" priority="13" rank="1"/>
  </conditionalFormatting>
  <conditionalFormatting sqref="J2">
    <cfRule type="top10" dxfId="3608" priority="14" rank="1"/>
  </conditionalFormatting>
  <conditionalFormatting sqref="E2:J2">
    <cfRule type="cellIs" dxfId="3607" priority="8" operator="equal">
      <formula>200</formula>
    </cfRule>
  </conditionalFormatting>
  <conditionalFormatting sqref="I3">
    <cfRule type="top10" dxfId="3606" priority="3" rank="1"/>
  </conditionalFormatting>
  <conditionalFormatting sqref="H3">
    <cfRule type="top10" dxfId="3605" priority="4" rank="1"/>
  </conditionalFormatting>
  <conditionalFormatting sqref="G3">
    <cfRule type="top10" dxfId="3604" priority="5" rank="1"/>
  </conditionalFormatting>
  <conditionalFormatting sqref="E3">
    <cfRule type="top10" dxfId="3603" priority="6" rank="1"/>
  </conditionalFormatting>
  <conditionalFormatting sqref="J3">
    <cfRule type="top10" dxfId="3602" priority="7" rank="1"/>
  </conditionalFormatting>
  <conditionalFormatting sqref="E3:J3">
    <cfRule type="cellIs" dxfId="3601" priority="2" operator="greaterThanOrEqual">
      <formula>200</formula>
    </cfRule>
  </conditionalFormatting>
  <conditionalFormatting sqref="F3">
    <cfRule type="top10" dxfId="3600" priority="1" rank="1"/>
  </conditionalFormatting>
  <hyperlinks>
    <hyperlink ref="Q1" location="'Kentucky 2022'!A1" display="Back to Ranking" xr:uid="{FB2C306E-49BB-40B8-B339-099BC8BBDB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D0D747-DBE9-48FB-BB14-EAB8E9B1C1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2C67-8187-47D1-825F-F875C5E046CD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105</v>
      </c>
      <c r="C2" s="12">
        <v>44651</v>
      </c>
      <c r="D2" s="13" t="s">
        <v>100</v>
      </c>
      <c r="E2" s="14">
        <v>89</v>
      </c>
      <c r="F2" s="14">
        <v>146</v>
      </c>
      <c r="G2" s="14">
        <v>163</v>
      </c>
      <c r="H2" s="14"/>
      <c r="I2" s="14"/>
      <c r="J2" s="14"/>
      <c r="K2" s="15">
        <v>3</v>
      </c>
      <c r="L2" s="15">
        <v>398</v>
      </c>
      <c r="M2" s="16">
        <v>132.66666666666666</v>
      </c>
      <c r="N2" s="17">
        <v>4</v>
      </c>
      <c r="O2" s="18">
        <v>136.66999999999999</v>
      </c>
    </row>
    <row r="3" spans="1:17" x14ac:dyDescent="0.3">
      <c r="A3" s="10" t="s">
        <v>55</v>
      </c>
      <c r="B3" s="11" t="s">
        <v>105</v>
      </c>
      <c r="C3" s="12">
        <v>44679</v>
      </c>
      <c r="D3" s="13" t="s">
        <v>100</v>
      </c>
      <c r="E3" s="14">
        <v>121</v>
      </c>
      <c r="F3" s="14">
        <v>143</v>
      </c>
      <c r="G3" s="14">
        <v>169</v>
      </c>
      <c r="H3" s="14"/>
      <c r="I3" s="14"/>
      <c r="J3" s="14"/>
      <c r="K3" s="15">
        <v>3</v>
      </c>
      <c r="L3" s="15">
        <v>433</v>
      </c>
      <c r="M3" s="16">
        <v>144.33333333333334</v>
      </c>
      <c r="N3" s="17">
        <v>4</v>
      </c>
      <c r="O3" s="18">
        <v>148.33333333333334</v>
      </c>
    </row>
    <row r="5" spans="1:17" x14ac:dyDescent="0.3">
      <c r="K5" s="8">
        <f>SUM(K2:K4)</f>
        <v>6</v>
      </c>
      <c r="L5" s="8">
        <f>SUM(L2:L4)</f>
        <v>831</v>
      </c>
      <c r="M5" s="7">
        <f>SUM(L5/K5)</f>
        <v>138.5</v>
      </c>
      <c r="N5" s="8">
        <f>SUM(N2:N4)</f>
        <v>8</v>
      </c>
      <c r="O5" s="9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4_1"/>
    <protectedRange algorithmName="SHA-512" hashValue="ON39YdpmFHfN9f47KpiRvqrKx0V9+erV1CNkpWzYhW/Qyc6aT8rEyCrvauWSYGZK2ia3o7vd3akF07acHAFpOA==" saltValue="yVW9XmDwTqEnmpSGai0KYg==" spinCount="100000" sqref="D2" name="Range1_1_63_1"/>
    <protectedRange algorithmName="SHA-512" hashValue="ON39YdpmFHfN9f47KpiRvqrKx0V9+erV1CNkpWzYhW/Qyc6aT8rEyCrvauWSYGZK2ia3o7vd3akF07acHAFpOA==" saltValue="yVW9XmDwTqEnmpSGai0KYg==" spinCount="100000" sqref="B3:C3 E3:J3" name="Range1_69"/>
    <protectedRange algorithmName="SHA-512" hashValue="ON39YdpmFHfN9f47KpiRvqrKx0V9+erV1CNkpWzYhW/Qyc6aT8rEyCrvauWSYGZK2ia3o7vd3akF07acHAFpOA==" saltValue="yVW9XmDwTqEnmpSGai0KYg==" spinCount="100000" sqref="D3" name="Range1_1_67"/>
  </protectedRanges>
  <conditionalFormatting sqref="F2">
    <cfRule type="top10" dxfId="3599" priority="9" rank="1"/>
  </conditionalFormatting>
  <conditionalFormatting sqref="G2">
    <cfRule type="top10" dxfId="3598" priority="10" rank="1"/>
  </conditionalFormatting>
  <conditionalFormatting sqref="H2">
    <cfRule type="top10" dxfId="3597" priority="11" rank="1"/>
  </conditionalFormatting>
  <conditionalFormatting sqref="I2">
    <cfRule type="top10" dxfId="3596" priority="12" rank="1"/>
  </conditionalFormatting>
  <conditionalFormatting sqref="J2">
    <cfRule type="top10" dxfId="3595" priority="13" rank="1"/>
  </conditionalFormatting>
  <conditionalFormatting sqref="E2">
    <cfRule type="top10" dxfId="3594" priority="14" rank="1"/>
  </conditionalFormatting>
  <conditionalFormatting sqref="E2:J2">
    <cfRule type="cellIs" dxfId="3593" priority="8" operator="equal">
      <formula>200</formula>
    </cfRule>
  </conditionalFormatting>
  <conditionalFormatting sqref="F3">
    <cfRule type="top10" dxfId="3592" priority="2" rank="1"/>
  </conditionalFormatting>
  <conditionalFormatting sqref="G3">
    <cfRule type="top10" dxfId="3591" priority="3" rank="1"/>
  </conditionalFormatting>
  <conditionalFormatting sqref="H3">
    <cfRule type="top10" dxfId="3590" priority="4" rank="1"/>
  </conditionalFormatting>
  <conditionalFormatting sqref="I3">
    <cfRule type="top10" dxfId="3589" priority="5" rank="1"/>
  </conditionalFormatting>
  <conditionalFormatting sqref="J3">
    <cfRule type="top10" dxfId="3588" priority="6" rank="1"/>
  </conditionalFormatting>
  <conditionalFormatting sqref="E3">
    <cfRule type="top10" dxfId="3587" priority="7" rank="1"/>
  </conditionalFormatting>
  <conditionalFormatting sqref="E3:J3">
    <cfRule type="cellIs" dxfId="3586" priority="1" operator="equal">
      <formula>200</formula>
    </cfRule>
  </conditionalFormatting>
  <hyperlinks>
    <hyperlink ref="Q1" location="'Kentucky 2022'!A1" display="Back to Ranking" xr:uid="{C6DAF9DF-A66C-443E-A1CE-075EB4AF09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65D410-0A3E-4F2C-853C-4A062013B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A08B-B3F9-4144-A8C5-D670BECD0B92}">
  <sheetPr codeName="Sheet27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71</v>
      </c>
      <c r="C2" s="12">
        <v>44671</v>
      </c>
      <c r="D2" s="13" t="s">
        <v>40</v>
      </c>
      <c r="E2" s="14">
        <v>194</v>
      </c>
      <c r="F2" s="14">
        <v>193</v>
      </c>
      <c r="G2" s="14">
        <v>194</v>
      </c>
      <c r="H2" s="14">
        <v>190</v>
      </c>
      <c r="I2" s="14"/>
      <c r="J2" s="14"/>
      <c r="K2" s="15">
        <v>4</v>
      </c>
      <c r="L2" s="15">
        <v>771</v>
      </c>
      <c r="M2" s="16">
        <v>192.75</v>
      </c>
      <c r="N2" s="17">
        <v>2</v>
      </c>
      <c r="O2" s="18">
        <v>194.75</v>
      </c>
    </row>
    <row r="3" spans="1:17" x14ac:dyDescent="0.3">
      <c r="A3" s="10" t="s">
        <v>27</v>
      </c>
      <c r="B3" s="11" t="s">
        <v>71</v>
      </c>
      <c r="C3" s="12">
        <v>44685</v>
      </c>
      <c r="D3" s="13" t="s">
        <v>40</v>
      </c>
      <c r="E3" s="14">
        <v>183</v>
      </c>
      <c r="F3" s="14">
        <v>185</v>
      </c>
      <c r="G3" s="14">
        <v>186</v>
      </c>
      <c r="H3" s="14">
        <v>184</v>
      </c>
      <c r="I3" s="14"/>
      <c r="J3" s="14"/>
      <c r="K3" s="15">
        <v>4</v>
      </c>
      <c r="L3" s="15">
        <v>738</v>
      </c>
      <c r="M3" s="16">
        <v>184.5</v>
      </c>
      <c r="N3" s="17">
        <v>2</v>
      </c>
      <c r="O3" s="18">
        <v>186.5</v>
      </c>
    </row>
    <row r="4" spans="1:17" x14ac:dyDescent="0.3">
      <c r="A4" s="10" t="s">
        <v>27</v>
      </c>
      <c r="B4" s="11" t="s">
        <v>71</v>
      </c>
      <c r="C4" s="12">
        <v>44720</v>
      </c>
      <c r="D4" s="13" t="s">
        <v>40</v>
      </c>
      <c r="E4" s="14">
        <v>195</v>
      </c>
      <c r="F4" s="14">
        <v>194</v>
      </c>
      <c r="G4" s="14">
        <v>194</v>
      </c>
      <c r="H4" s="14">
        <v>192</v>
      </c>
      <c r="I4" s="14"/>
      <c r="J4" s="14"/>
      <c r="K4" s="15">
        <v>4</v>
      </c>
      <c r="L4" s="15">
        <v>775</v>
      </c>
      <c r="M4" s="16">
        <v>193.75</v>
      </c>
      <c r="N4" s="17">
        <v>2</v>
      </c>
      <c r="O4" s="18">
        <v>195.75</v>
      </c>
    </row>
    <row r="5" spans="1:17" x14ac:dyDescent="0.3">
      <c r="A5" s="10" t="s">
        <v>27</v>
      </c>
      <c r="B5" s="11" t="s">
        <v>71</v>
      </c>
      <c r="C5" s="12">
        <v>44741</v>
      </c>
      <c r="D5" s="13" t="s">
        <v>40</v>
      </c>
      <c r="E5" s="14">
        <v>189</v>
      </c>
      <c r="F5" s="14">
        <v>195</v>
      </c>
      <c r="G5" s="14">
        <v>192</v>
      </c>
      <c r="H5" s="14">
        <v>190</v>
      </c>
      <c r="I5" s="14"/>
      <c r="J5" s="14"/>
      <c r="K5" s="15">
        <v>4</v>
      </c>
      <c r="L5" s="15">
        <v>766</v>
      </c>
      <c r="M5" s="16">
        <v>191.5</v>
      </c>
      <c r="N5" s="17">
        <v>2</v>
      </c>
      <c r="O5" s="18">
        <v>193.5</v>
      </c>
    </row>
    <row r="7" spans="1:17" x14ac:dyDescent="0.3">
      <c r="K7" s="8">
        <f>SUM(K2:K6)</f>
        <v>16</v>
      </c>
      <c r="L7" s="8">
        <f>SUM(L2:L6)</f>
        <v>3050</v>
      </c>
      <c r="M7" s="7">
        <f>SUM(L7/K7)</f>
        <v>190.625</v>
      </c>
      <c r="N7" s="8">
        <f>SUM(N2:N6)</f>
        <v>8</v>
      </c>
      <c r="O7" s="9">
        <f>SUM(M7+N7)</f>
        <v>198.625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21</v>
      </c>
      <c r="B12" s="11" t="s">
        <v>71</v>
      </c>
      <c r="C12" s="12">
        <v>44783</v>
      </c>
      <c r="D12" s="13" t="s">
        <v>40</v>
      </c>
      <c r="E12" s="14">
        <v>194.001</v>
      </c>
      <c r="F12" s="14">
        <v>194</v>
      </c>
      <c r="G12" s="14">
        <v>188</v>
      </c>
      <c r="H12" s="14">
        <v>192</v>
      </c>
      <c r="I12" s="14"/>
      <c r="J12" s="14"/>
      <c r="K12" s="15">
        <v>4</v>
      </c>
      <c r="L12" s="15">
        <v>768.00099999999998</v>
      </c>
      <c r="M12" s="16">
        <v>192.00024999999999</v>
      </c>
      <c r="N12" s="17">
        <v>9</v>
      </c>
      <c r="O12" s="18">
        <v>201.00024999999999</v>
      </c>
    </row>
    <row r="13" spans="1:17" x14ac:dyDescent="0.3">
      <c r="A13" s="10" t="s">
        <v>21</v>
      </c>
      <c r="B13" s="11" t="s">
        <v>71</v>
      </c>
      <c r="C13" s="12">
        <v>44793</v>
      </c>
      <c r="D13" s="13" t="s">
        <v>40</v>
      </c>
      <c r="E13" s="14">
        <v>187</v>
      </c>
      <c r="F13" s="14">
        <v>188</v>
      </c>
      <c r="G13" s="14">
        <v>193</v>
      </c>
      <c r="H13" s="14">
        <v>188</v>
      </c>
      <c r="I13" s="14">
        <v>186</v>
      </c>
      <c r="J13" s="14">
        <v>190</v>
      </c>
      <c r="K13" s="15">
        <v>6</v>
      </c>
      <c r="L13" s="15">
        <v>1132</v>
      </c>
      <c r="M13" s="16">
        <v>188.66666666666666</v>
      </c>
      <c r="N13" s="17">
        <v>4</v>
      </c>
      <c r="O13" s="18">
        <v>192.66666666666666</v>
      </c>
    </row>
    <row r="15" spans="1:17" x14ac:dyDescent="0.3">
      <c r="K15" s="8">
        <f>SUM(K12:K14)</f>
        <v>10</v>
      </c>
      <c r="L15" s="8">
        <f>SUM(L12:L14)</f>
        <v>1900.001</v>
      </c>
      <c r="M15" s="7">
        <f>SUM(L15/K15)</f>
        <v>190.0001</v>
      </c>
      <c r="N15" s="8">
        <f>SUM(N12:N14)</f>
        <v>13</v>
      </c>
      <c r="O15" s="9">
        <f>SUM(M15+N15)</f>
        <v>203.0001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54"/>
    <protectedRange algorithmName="SHA-512" hashValue="ON39YdpmFHfN9f47KpiRvqrKx0V9+erV1CNkpWzYhW/Qyc6aT8rEyCrvauWSYGZK2ia3o7vd3akF07acHAFpOA==" saltValue="yVW9XmDwTqEnmpSGai0KYg==" spinCount="100000" sqref="D4" name="Range1_1_52"/>
    <protectedRange algorithmName="SHA-512" hashValue="ON39YdpmFHfN9f47KpiRvqrKx0V9+erV1CNkpWzYhW/Qyc6aT8rEyCrvauWSYGZK2ia3o7vd3akF07acHAFpOA==" saltValue="yVW9XmDwTqEnmpSGai0KYg==" spinCount="100000" sqref="E4:H4" name="Range1_3_22"/>
    <protectedRange algorithmName="SHA-512" hashValue="ON39YdpmFHfN9f47KpiRvqrKx0V9+erV1CNkpWzYhW/Qyc6aT8rEyCrvauWSYGZK2ia3o7vd3akF07acHAFpOA==" saltValue="yVW9XmDwTqEnmpSGai0KYg==" spinCount="100000" sqref="B12:C12 E12:J12" name="Range1_6_5"/>
    <protectedRange algorithmName="SHA-512" hashValue="ON39YdpmFHfN9f47KpiRvqrKx0V9+erV1CNkpWzYhW/Qyc6aT8rEyCrvauWSYGZK2ia3o7vd3akF07acHAFpOA==" saltValue="yVW9XmDwTqEnmpSGai0KYg==" spinCount="100000" sqref="D12" name="Range1_1_9_2"/>
    <protectedRange algorithmName="SHA-512" hashValue="ON39YdpmFHfN9f47KpiRvqrKx0V9+erV1CNkpWzYhW/Qyc6aT8rEyCrvauWSYGZK2ia3o7vd3akF07acHAFpOA==" saltValue="yVW9XmDwTqEnmpSGai0KYg==" spinCount="100000" sqref="B13:C13 E13:J13" name="Range1_7"/>
    <protectedRange algorithmName="SHA-512" hashValue="ON39YdpmFHfN9f47KpiRvqrKx0V9+erV1CNkpWzYhW/Qyc6aT8rEyCrvauWSYGZK2ia3o7vd3akF07acHAFpOA==" saltValue="yVW9XmDwTqEnmpSGai0KYg==" spinCount="100000" sqref="D13" name="Range1_1_5"/>
  </protectedRanges>
  <conditionalFormatting sqref="F2">
    <cfRule type="top10" dxfId="3585" priority="76" rank="1"/>
  </conditionalFormatting>
  <conditionalFormatting sqref="I2">
    <cfRule type="top10" dxfId="3584" priority="73" rank="1"/>
    <cfRule type="top10" dxfId="3583" priority="78" rank="1"/>
  </conditionalFormatting>
  <conditionalFormatting sqref="E2">
    <cfRule type="top10" dxfId="3582" priority="77" rank="1"/>
  </conditionalFormatting>
  <conditionalFormatting sqref="G2">
    <cfRule type="top10" dxfId="3581" priority="75" rank="1"/>
  </conditionalFormatting>
  <conditionalFormatting sqref="H2">
    <cfRule type="top10" dxfId="3580" priority="74" rank="1"/>
  </conditionalFormatting>
  <conditionalFormatting sqref="J2">
    <cfRule type="top10" dxfId="3579" priority="72" rank="1"/>
  </conditionalFormatting>
  <conditionalFormatting sqref="E2:J2">
    <cfRule type="cellIs" dxfId="3578" priority="71" operator="greaterThanOrEqual">
      <formula>200</formula>
    </cfRule>
  </conditionalFormatting>
  <conditionalFormatting sqref="F3">
    <cfRule type="top10" dxfId="3577" priority="68" rank="1"/>
  </conditionalFormatting>
  <conditionalFormatting sqref="I3">
    <cfRule type="top10" dxfId="3576" priority="65" rank="1"/>
    <cfRule type="top10" dxfId="3575" priority="70" rank="1"/>
  </conditionalFormatting>
  <conditionalFormatting sqref="E3">
    <cfRule type="top10" dxfId="3574" priority="69" rank="1"/>
  </conditionalFormatting>
  <conditionalFormatting sqref="G3">
    <cfRule type="top10" dxfId="3573" priority="67" rank="1"/>
  </conditionalFormatting>
  <conditionalFormatting sqref="H3">
    <cfRule type="top10" dxfId="3572" priority="66" rank="1"/>
  </conditionalFormatting>
  <conditionalFormatting sqref="J3">
    <cfRule type="top10" dxfId="3571" priority="64" rank="1"/>
  </conditionalFormatting>
  <conditionalFormatting sqref="E3:J3">
    <cfRule type="cellIs" dxfId="3570" priority="63" operator="greaterThanOrEqual">
      <formula>200</formula>
    </cfRule>
  </conditionalFormatting>
  <conditionalFormatting sqref="F4">
    <cfRule type="top10" dxfId="3569" priority="60" rank="1"/>
  </conditionalFormatting>
  <conditionalFormatting sqref="I4">
    <cfRule type="top10" dxfId="3568" priority="57" rank="1"/>
    <cfRule type="top10" dxfId="3567" priority="62" rank="1"/>
  </conditionalFormatting>
  <conditionalFormatting sqref="E4">
    <cfRule type="top10" dxfId="3566" priority="61" rank="1"/>
  </conditionalFormatting>
  <conditionalFormatting sqref="G4">
    <cfRule type="top10" dxfId="3565" priority="59" rank="1"/>
  </conditionalFormatting>
  <conditionalFormatting sqref="H4">
    <cfRule type="top10" dxfId="3564" priority="58" rank="1"/>
  </conditionalFormatting>
  <conditionalFormatting sqref="J4">
    <cfRule type="top10" dxfId="3563" priority="56" rank="1"/>
  </conditionalFormatting>
  <conditionalFormatting sqref="E4:J4">
    <cfRule type="cellIs" dxfId="3562" priority="55" operator="greaterThanOrEqual">
      <formula>200</formula>
    </cfRule>
  </conditionalFormatting>
  <conditionalFormatting sqref="F5">
    <cfRule type="top10" dxfId="3561" priority="52" rank="1"/>
  </conditionalFormatting>
  <conditionalFormatting sqref="I5">
    <cfRule type="top10" dxfId="3560" priority="49" rank="1"/>
    <cfRule type="top10" dxfId="3559" priority="54" rank="1"/>
  </conditionalFormatting>
  <conditionalFormatting sqref="E5">
    <cfRule type="top10" dxfId="3558" priority="53" rank="1"/>
  </conditionalFormatting>
  <conditionalFormatting sqref="G5">
    <cfRule type="top10" dxfId="3557" priority="51" rank="1"/>
  </conditionalFormatting>
  <conditionalFormatting sqref="H5">
    <cfRule type="top10" dxfId="3556" priority="50" rank="1"/>
  </conditionalFormatting>
  <conditionalFormatting sqref="J5">
    <cfRule type="top10" dxfId="3555" priority="48" rank="1"/>
  </conditionalFormatting>
  <conditionalFormatting sqref="E5:J5">
    <cfRule type="cellIs" dxfId="3554" priority="47" operator="greaterThanOrEqual">
      <formula>200</formula>
    </cfRule>
  </conditionalFormatting>
  <conditionalFormatting sqref="I12">
    <cfRule type="top10" dxfId="3553" priority="9" rank="1"/>
  </conditionalFormatting>
  <conditionalFormatting sqref="H12">
    <cfRule type="top10" dxfId="3552" priority="10" rank="1"/>
  </conditionalFormatting>
  <conditionalFormatting sqref="G12">
    <cfRule type="top10" dxfId="3551" priority="11" rank="1"/>
  </conditionalFormatting>
  <conditionalFormatting sqref="F12">
    <cfRule type="top10" dxfId="3550" priority="12" rank="1"/>
  </conditionalFormatting>
  <conditionalFormatting sqref="E12">
    <cfRule type="top10" dxfId="3549" priority="13" rank="1"/>
  </conditionalFormatting>
  <conditionalFormatting sqref="J12">
    <cfRule type="top10" dxfId="3548" priority="14" rank="1"/>
  </conditionalFormatting>
  <conditionalFormatting sqref="E12:J12">
    <cfRule type="cellIs" dxfId="3547" priority="8" operator="equal">
      <formula>200</formula>
    </cfRule>
  </conditionalFormatting>
  <conditionalFormatting sqref="I13">
    <cfRule type="top10" dxfId="3546" priority="2" rank="1"/>
  </conditionalFormatting>
  <conditionalFormatting sqref="H13">
    <cfRule type="top10" dxfId="3545" priority="3" rank="1"/>
  </conditionalFormatting>
  <conditionalFormatting sqref="G13">
    <cfRule type="top10" dxfId="3544" priority="4" rank="1"/>
  </conditionalFormatting>
  <conditionalFormatting sqref="F13">
    <cfRule type="top10" dxfId="3543" priority="5" rank="1"/>
  </conditionalFormatting>
  <conditionalFormatting sqref="E13">
    <cfRule type="top10" dxfId="3542" priority="6" rank="1"/>
  </conditionalFormatting>
  <conditionalFormatting sqref="J13">
    <cfRule type="top10" dxfId="3541" priority="7" rank="1"/>
  </conditionalFormatting>
  <conditionalFormatting sqref="E13:J13">
    <cfRule type="cellIs" dxfId="3540" priority="1" operator="equal">
      <formula>200</formula>
    </cfRule>
  </conditionalFormatting>
  <hyperlinks>
    <hyperlink ref="Q1" location="'Kentucky 2022'!A1" display="Back to Ranking" xr:uid="{5DCE184E-3008-48C5-A098-30F2113B83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9C5E42-4CE9-48F3-8CD3-D49002BF0BAE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DD25-E1D5-4E31-ABB5-E8F298662E9D}">
  <dimension ref="A1:Q19"/>
  <sheetViews>
    <sheetView workbookViewId="0">
      <selection activeCell="B9" sqref="B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112</v>
      </c>
      <c r="C2" s="12">
        <v>44731</v>
      </c>
      <c r="D2" s="13" t="s">
        <v>73</v>
      </c>
      <c r="E2" s="14">
        <v>196</v>
      </c>
      <c r="F2" s="14">
        <v>197</v>
      </c>
      <c r="G2" s="14">
        <v>196</v>
      </c>
      <c r="H2" s="14">
        <v>197</v>
      </c>
      <c r="I2" s="14"/>
      <c r="J2" s="14"/>
      <c r="K2" s="15">
        <v>4</v>
      </c>
      <c r="L2" s="15">
        <v>786</v>
      </c>
      <c r="M2" s="16">
        <v>196.5</v>
      </c>
      <c r="N2" s="17">
        <v>2</v>
      </c>
      <c r="O2" s="18">
        <v>198.5</v>
      </c>
    </row>
    <row r="3" spans="1:17" x14ac:dyDescent="0.3">
      <c r="A3" s="10" t="s">
        <v>27</v>
      </c>
      <c r="B3" s="11" t="s">
        <v>112</v>
      </c>
      <c r="C3" s="12">
        <v>44780</v>
      </c>
      <c r="D3" s="13" t="s">
        <v>56</v>
      </c>
      <c r="E3" s="14">
        <v>198</v>
      </c>
      <c r="F3" s="14">
        <v>195</v>
      </c>
      <c r="G3" s="14">
        <v>194</v>
      </c>
      <c r="H3" s="14">
        <v>190</v>
      </c>
      <c r="I3" s="14"/>
      <c r="J3" s="14"/>
      <c r="K3" s="15">
        <v>4</v>
      </c>
      <c r="L3" s="15">
        <v>777</v>
      </c>
      <c r="M3" s="16">
        <v>194.25</v>
      </c>
      <c r="N3" s="17">
        <v>2</v>
      </c>
      <c r="O3" s="18">
        <v>196.25</v>
      </c>
    </row>
    <row r="4" spans="1:17" x14ac:dyDescent="0.3">
      <c r="A4" s="10" t="s">
        <v>27</v>
      </c>
      <c r="B4" s="11" t="s">
        <v>112</v>
      </c>
      <c r="C4" s="12">
        <v>44822</v>
      </c>
      <c r="D4" s="13" t="s">
        <v>73</v>
      </c>
      <c r="E4" s="14">
        <v>198</v>
      </c>
      <c r="F4" s="14">
        <v>195</v>
      </c>
      <c r="G4" s="14">
        <v>199.001</v>
      </c>
      <c r="H4" s="14">
        <v>195</v>
      </c>
      <c r="I4" s="14"/>
      <c r="J4" s="14"/>
      <c r="K4" s="15">
        <v>4</v>
      </c>
      <c r="L4" s="15">
        <v>787.00099999999998</v>
      </c>
      <c r="M4" s="16">
        <v>196.75024999999999</v>
      </c>
      <c r="N4" s="17">
        <v>4</v>
      </c>
      <c r="O4" s="18">
        <v>200.75024999999999</v>
      </c>
    </row>
    <row r="5" spans="1:17" x14ac:dyDescent="0.3">
      <c r="A5" s="10" t="s">
        <v>27</v>
      </c>
      <c r="B5" s="11" t="s">
        <v>112</v>
      </c>
      <c r="C5" s="12">
        <v>44815</v>
      </c>
      <c r="D5" s="13" t="s">
        <v>56</v>
      </c>
      <c r="E5" s="14">
        <v>195</v>
      </c>
      <c r="F5" s="14">
        <v>194</v>
      </c>
      <c r="G5" s="14">
        <v>196</v>
      </c>
      <c r="H5" s="14">
        <v>193</v>
      </c>
      <c r="I5" s="14">
        <v>194</v>
      </c>
      <c r="J5" s="14">
        <v>196</v>
      </c>
      <c r="K5" s="15">
        <v>6</v>
      </c>
      <c r="L5" s="15">
        <v>1168</v>
      </c>
      <c r="M5" s="16">
        <v>194.66666666666666</v>
      </c>
      <c r="N5" s="17">
        <v>4</v>
      </c>
      <c r="O5" s="18">
        <v>198.66666666666666</v>
      </c>
    </row>
    <row r="6" spans="1:17" x14ac:dyDescent="0.3">
      <c r="A6" s="10" t="s">
        <v>27</v>
      </c>
      <c r="B6" s="11" t="s">
        <v>112</v>
      </c>
      <c r="C6" s="12">
        <v>44832</v>
      </c>
      <c r="D6" s="13" t="s">
        <v>56</v>
      </c>
      <c r="E6" s="14">
        <v>192</v>
      </c>
      <c r="F6" s="14">
        <v>194</v>
      </c>
      <c r="G6" s="14">
        <v>193</v>
      </c>
      <c r="H6" s="14">
        <v>198</v>
      </c>
      <c r="I6" s="14"/>
      <c r="J6" s="14"/>
      <c r="K6" s="15">
        <v>4</v>
      </c>
      <c r="L6" s="15">
        <v>777</v>
      </c>
      <c r="M6" s="16">
        <v>194.25</v>
      </c>
      <c r="N6" s="17">
        <v>2</v>
      </c>
      <c r="O6" s="18">
        <v>196.25</v>
      </c>
    </row>
    <row r="8" spans="1:17" x14ac:dyDescent="0.3">
      <c r="K8" s="8">
        <f>SUM(K2:K7)</f>
        <v>22</v>
      </c>
      <c r="L8" s="8">
        <f>SUM(L2:L7)</f>
        <v>4295.0010000000002</v>
      </c>
      <c r="M8" s="7">
        <f>SUM(L8/K8)</f>
        <v>195.22731818181819</v>
      </c>
      <c r="N8" s="8">
        <f>SUM(N2:N7)</f>
        <v>14</v>
      </c>
      <c r="O8" s="9">
        <f>SUM(M8+N8)</f>
        <v>209.22731818181819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10" t="s">
        <v>21</v>
      </c>
      <c r="B17" s="11" t="s">
        <v>112</v>
      </c>
      <c r="C17" s="12">
        <v>44759</v>
      </c>
      <c r="D17" s="13" t="s">
        <v>119</v>
      </c>
      <c r="E17" s="14">
        <v>196.001</v>
      </c>
      <c r="F17" s="14">
        <v>190</v>
      </c>
      <c r="G17" s="14">
        <v>192</v>
      </c>
      <c r="H17" s="14">
        <v>190</v>
      </c>
      <c r="I17" s="14"/>
      <c r="J17" s="14"/>
      <c r="K17" s="15">
        <f>COUNT(E17:J17)</f>
        <v>4</v>
      </c>
      <c r="L17" s="15">
        <f>SUM(E17:J17)</f>
        <v>768.00099999999998</v>
      </c>
      <c r="M17" s="16">
        <f>IFERROR(L17/K17,0)</f>
        <v>192.00024999999999</v>
      </c>
      <c r="N17" s="17">
        <v>6</v>
      </c>
      <c r="O17" s="18">
        <f>SUM(M17+N17)</f>
        <v>198.00024999999999</v>
      </c>
    </row>
    <row r="19" spans="1:15" x14ac:dyDescent="0.3">
      <c r="K19" s="8">
        <f>SUM(K17:K18)</f>
        <v>4</v>
      </c>
      <c r="L19" s="8">
        <f>SUM(L17:L18)</f>
        <v>768.00099999999998</v>
      </c>
      <c r="M19" s="7">
        <f>SUM(L19/K19)</f>
        <v>192.00024999999999</v>
      </c>
      <c r="N19" s="8">
        <f>SUM(N17:N18)</f>
        <v>6</v>
      </c>
      <c r="O19" s="9">
        <f>SUM(M19+N19)</f>
        <v>198.00024999999999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I2:J2 B2:C2" name="Range1_34"/>
    <protectedRange algorithmName="SHA-512" hashValue="ON39YdpmFHfN9f47KpiRvqrKx0V9+erV1CNkpWzYhW/Qyc6aT8rEyCrvauWSYGZK2ia3o7vd3akF07acHAFpOA==" saltValue="yVW9XmDwTqEnmpSGai0KYg==" spinCount="100000" sqref="D2" name="Range1_1_36"/>
    <protectedRange algorithmName="SHA-512" hashValue="ON39YdpmFHfN9f47KpiRvqrKx0V9+erV1CNkpWzYhW/Qyc6aT8rEyCrvauWSYGZK2ia3o7vd3akF07acHAFpOA==" saltValue="yVW9XmDwTqEnmpSGai0KYg==" spinCount="100000" sqref="E2:H2" name="Range1_3_11"/>
    <protectedRange algorithmName="SHA-512" hashValue="ON39YdpmFHfN9f47KpiRvqrKx0V9+erV1CNkpWzYhW/Qyc6aT8rEyCrvauWSYGZK2ia3o7vd3akF07acHAFpOA==" saltValue="yVW9XmDwTqEnmpSGai0KYg==" spinCount="100000" sqref="B17:C17 I17:J17" name="Range1_4_3"/>
    <protectedRange algorithmName="SHA-512" hashValue="ON39YdpmFHfN9f47KpiRvqrKx0V9+erV1CNkpWzYhW/Qyc6aT8rEyCrvauWSYGZK2ia3o7vd3akF07acHAFpOA==" saltValue="yVW9XmDwTqEnmpSGai0KYg==" spinCount="100000" sqref="D17" name="Range1_1_2_4"/>
    <protectedRange algorithmName="SHA-512" hashValue="ON39YdpmFHfN9f47KpiRvqrKx0V9+erV1CNkpWzYhW/Qyc6aT8rEyCrvauWSYGZK2ia3o7vd3akF07acHAFpOA==" saltValue="yVW9XmDwTqEnmpSGai0KYg==" spinCount="100000" sqref="E17:H17" name="Range1_3_2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11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I6:J6" name="Range1_12_5"/>
    <protectedRange algorithmName="SHA-512" hashValue="ON39YdpmFHfN9f47KpiRvqrKx0V9+erV1CNkpWzYhW/Qyc6aT8rEyCrvauWSYGZK2ia3o7vd3akF07acHAFpOA==" saltValue="yVW9XmDwTqEnmpSGai0KYg==" spinCount="100000" sqref="D6" name="Range1_1_12_4"/>
    <protectedRange algorithmName="SHA-512" hashValue="ON39YdpmFHfN9f47KpiRvqrKx0V9+erV1CNkpWzYhW/Qyc6aT8rEyCrvauWSYGZK2ia3o7vd3akF07acHAFpOA==" saltValue="yVW9XmDwTqEnmpSGai0KYg==" spinCount="100000" sqref="E6:H6" name="Range1_3_4_4"/>
  </protectedRanges>
  <conditionalFormatting sqref="F2">
    <cfRule type="top10" dxfId="3539" priority="44" rank="1"/>
  </conditionalFormatting>
  <conditionalFormatting sqref="I2">
    <cfRule type="top10" dxfId="3538" priority="41" rank="1"/>
    <cfRule type="top10" dxfId="3537" priority="46" rank="1"/>
  </conditionalFormatting>
  <conditionalFormatting sqref="E2">
    <cfRule type="top10" dxfId="3536" priority="45" rank="1"/>
  </conditionalFormatting>
  <conditionalFormatting sqref="G2">
    <cfRule type="top10" dxfId="3535" priority="43" rank="1"/>
  </conditionalFormatting>
  <conditionalFormatting sqref="H2">
    <cfRule type="top10" dxfId="3534" priority="42" rank="1"/>
  </conditionalFormatting>
  <conditionalFormatting sqref="J2">
    <cfRule type="top10" dxfId="3533" priority="40" rank="1"/>
  </conditionalFormatting>
  <conditionalFormatting sqref="E2:J2">
    <cfRule type="cellIs" dxfId="3532" priority="39" operator="greaterThanOrEqual">
      <formula>200</formula>
    </cfRule>
  </conditionalFormatting>
  <conditionalFormatting sqref="E17:J17">
    <cfRule type="cellIs" dxfId="3531" priority="32" operator="greaterThanOrEqual">
      <formula>200</formula>
    </cfRule>
  </conditionalFormatting>
  <conditionalFormatting sqref="F17">
    <cfRule type="top10" dxfId="3530" priority="33" rank="1"/>
  </conditionalFormatting>
  <conditionalFormatting sqref="E17">
    <cfRule type="top10" dxfId="3529" priority="34" rank="1"/>
  </conditionalFormatting>
  <conditionalFormatting sqref="G17">
    <cfRule type="top10" dxfId="3528" priority="35" rank="1"/>
  </conditionalFormatting>
  <conditionalFormatting sqref="H17">
    <cfRule type="top10" dxfId="3527" priority="36" rank="1"/>
  </conditionalFormatting>
  <conditionalFormatting sqref="J17">
    <cfRule type="top10" dxfId="3526" priority="37" rank="1"/>
  </conditionalFormatting>
  <conditionalFormatting sqref="I17">
    <cfRule type="top10" dxfId="3525" priority="38" rank="1"/>
  </conditionalFormatting>
  <conditionalFormatting sqref="F3">
    <cfRule type="top10" dxfId="3524" priority="29" rank="1"/>
  </conditionalFormatting>
  <conditionalFormatting sqref="I3">
    <cfRule type="top10" dxfId="3523" priority="26" rank="1"/>
    <cfRule type="top10" dxfId="3522" priority="31" rank="1"/>
  </conditionalFormatting>
  <conditionalFormatting sqref="E3">
    <cfRule type="top10" dxfId="3521" priority="30" rank="1"/>
  </conditionalFormatting>
  <conditionalFormatting sqref="G3">
    <cfRule type="top10" dxfId="3520" priority="28" rank="1"/>
  </conditionalFormatting>
  <conditionalFormatting sqref="H3">
    <cfRule type="top10" dxfId="3519" priority="27" rank="1"/>
  </conditionalFormatting>
  <conditionalFormatting sqref="J3">
    <cfRule type="top10" dxfId="3518" priority="25" rank="1"/>
  </conditionalFormatting>
  <conditionalFormatting sqref="E3:J3">
    <cfRule type="cellIs" dxfId="3517" priority="24" operator="greaterThanOrEqual">
      <formula>200</formula>
    </cfRule>
  </conditionalFormatting>
  <conditionalFormatting sqref="F4">
    <cfRule type="top10" dxfId="3516" priority="21" rank="1"/>
  </conditionalFormatting>
  <conditionalFormatting sqref="I4">
    <cfRule type="top10" dxfId="3515" priority="18" rank="1"/>
    <cfRule type="top10" dxfId="3514" priority="23" rank="1"/>
  </conditionalFormatting>
  <conditionalFormatting sqref="E4">
    <cfRule type="top10" dxfId="3513" priority="22" rank="1"/>
  </conditionalFormatting>
  <conditionalFormatting sqref="G4">
    <cfRule type="top10" dxfId="3512" priority="20" rank="1"/>
  </conditionalFormatting>
  <conditionalFormatting sqref="H4">
    <cfRule type="top10" dxfId="3511" priority="19" rank="1"/>
  </conditionalFormatting>
  <conditionalFormatting sqref="J4">
    <cfRule type="top10" dxfId="3510" priority="17" rank="1"/>
  </conditionalFormatting>
  <conditionalFormatting sqref="E4:J4">
    <cfRule type="cellIs" dxfId="3509" priority="16" operator="greaterThanOrEqual">
      <formula>200</formula>
    </cfRule>
  </conditionalFormatting>
  <conditionalFormatting sqref="I5">
    <cfRule type="top10" dxfId="3508" priority="10" rank="1"/>
  </conditionalFormatting>
  <conditionalFormatting sqref="H5">
    <cfRule type="top10" dxfId="3507" priority="11" rank="1"/>
  </conditionalFormatting>
  <conditionalFormatting sqref="G5">
    <cfRule type="top10" dxfId="3506" priority="12" rank="1"/>
  </conditionalFormatting>
  <conditionalFormatting sqref="F5">
    <cfRule type="top10" dxfId="3505" priority="13" rank="1"/>
  </conditionalFormatting>
  <conditionalFormatting sqref="E5">
    <cfRule type="top10" dxfId="3504" priority="14" rank="1"/>
  </conditionalFormatting>
  <conditionalFormatting sqref="J5">
    <cfRule type="top10" dxfId="3503" priority="15" rank="1"/>
  </conditionalFormatting>
  <conditionalFormatting sqref="E5:J5">
    <cfRule type="cellIs" dxfId="3502" priority="9" operator="equal">
      <formula>200</formula>
    </cfRule>
  </conditionalFormatting>
  <conditionalFormatting sqref="F6">
    <cfRule type="top10" dxfId="3501" priority="6" rank="1"/>
  </conditionalFormatting>
  <conditionalFormatting sqref="I6">
    <cfRule type="top10" dxfId="3500" priority="3" rank="1"/>
    <cfRule type="top10" dxfId="3499" priority="8" rank="1"/>
  </conditionalFormatting>
  <conditionalFormatting sqref="E6">
    <cfRule type="top10" dxfId="3498" priority="7" rank="1"/>
  </conditionalFormatting>
  <conditionalFormatting sqref="G6">
    <cfRule type="top10" dxfId="3497" priority="5" rank="1"/>
  </conditionalFormatting>
  <conditionalFormatting sqref="H6">
    <cfRule type="top10" dxfId="3496" priority="4" rank="1"/>
  </conditionalFormatting>
  <conditionalFormatting sqref="J6">
    <cfRule type="top10" dxfId="3495" priority="2" rank="1"/>
  </conditionalFormatting>
  <conditionalFormatting sqref="E6:J6">
    <cfRule type="cellIs" dxfId="3494" priority="1" operator="greaterThanOrEqual">
      <formula>200</formula>
    </cfRule>
  </conditionalFormatting>
  <hyperlinks>
    <hyperlink ref="Q1" location="'Kentucky 2022'!A1" display="Back to Ranking" xr:uid="{23C64F3E-9882-4F6D-8A85-BD3C18E644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D79BBF-7F1B-4914-BE49-AC9F82E731B3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D1D4-DD19-4523-BAD6-70E16603EA3B}">
  <sheetPr codeName="Sheet38"/>
  <dimension ref="A1:Q80"/>
  <sheetViews>
    <sheetView topLeftCell="A42" workbookViewId="0">
      <selection activeCell="A56" sqref="A56:O5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29</v>
      </c>
      <c r="C2" s="12">
        <v>44657</v>
      </c>
      <c r="D2" s="13" t="s">
        <v>40</v>
      </c>
      <c r="E2" s="14">
        <v>198</v>
      </c>
      <c r="F2" s="14">
        <v>191</v>
      </c>
      <c r="G2" s="14">
        <v>200</v>
      </c>
      <c r="H2" s="14">
        <v>196</v>
      </c>
      <c r="I2" s="14"/>
      <c r="J2" s="14"/>
      <c r="K2" s="15">
        <v>4</v>
      </c>
      <c r="L2" s="15">
        <v>785</v>
      </c>
      <c r="M2" s="16">
        <v>196.25</v>
      </c>
      <c r="N2" s="17">
        <v>9</v>
      </c>
      <c r="O2" s="18">
        <v>205.25</v>
      </c>
    </row>
    <row r="3" spans="1:17" x14ac:dyDescent="0.3">
      <c r="A3" s="10" t="s">
        <v>27</v>
      </c>
      <c r="B3" s="11" t="s">
        <v>29</v>
      </c>
      <c r="C3" s="12">
        <v>44660</v>
      </c>
      <c r="D3" s="13" t="s">
        <v>42</v>
      </c>
      <c r="E3" s="14">
        <v>195</v>
      </c>
      <c r="F3" s="14">
        <v>197</v>
      </c>
      <c r="G3" s="14">
        <v>194</v>
      </c>
      <c r="H3" s="14">
        <v>196.001</v>
      </c>
      <c r="I3" s="14"/>
      <c r="J3" s="14"/>
      <c r="K3" s="15">
        <v>4</v>
      </c>
      <c r="L3" s="15">
        <v>782.00099999999998</v>
      </c>
      <c r="M3" s="16">
        <v>195.50024999999999</v>
      </c>
      <c r="N3" s="17">
        <v>9</v>
      </c>
      <c r="O3" s="18">
        <v>204.50024999999999</v>
      </c>
    </row>
    <row r="4" spans="1:17" x14ac:dyDescent="0.3">
      <c r="A4" s="10" t="s">
        <v>27</v>
      </c>
      <c r="B4" s="11" t="s">
        <v>29</v>
      </c>
      <c r="C4" s="12">
        <v>44661</v>
      </c>
      <c r="D4" s="13" t="s">
        <v>56</v>
      </c>
      <c r="E4" s="14">
        <v>193</v>
      </c>
      <c r="F4" s="14">
        <v>193</v>
      </c>
      <c r="G4" s="14">
        <v>196</v>
      </c>
      <c r="H4" s="14">
        <v>197</v>
      </c>
      <c r="I4" s="14"/>
      <c r="J4" s="14"/>
      <c r="K4" s="15">
        <v>4</v>
      </c>
      <c r="L4" s="15">
        <v>779</v>
      </c>
      <c r="M4" s="16">
        <v>194.75</v>
      </c>
      <c r="N4" s="17">
        <v>7</v>
      </c>
      <c r="O4" s="18">
        <v>201.75</v>
      </c>
    </row>
    <row r="5" spans="1:17" x14ac:dyDescent="0.3">
      <c r="A5" s="10" t="s">
        <v>27</v>
      </c>
      <c r="B5" s="11" t="s">
        <v>29</v>
      </c>
      <c r="C5" s="12">
        <v>44664</v>
      </c>
      <c r="D5" s="13" t="s">
        <v>40</v>
      </c>
      <c r="E5" s="14">
        <v>197</v>
      </c>
      <c r="F5" s="14">
        <v>191</v>
      </c>
      <c r="G5" s="14">
        <v>198</v>
      </c>
      <c r="H5" s="14">
        <v>198</v>
      </c>
      <c r="I5" s="14"/>
      <c r="J5" s="14"/>
      <c r="K5" s="15">
        <v>4</v>
      </c>
      <c r="L5" s="15">
        <v>784</v>
      </c>
      <c r="M5" s="16">
        <v>196</v>
      </c>
      <c r="N5" s="17">
        <v>6</v>
      </c>
      <c r="O5" s="18">
        <v>202</v>
      </c>
    </row>
    <row r="6" spans="1:17" x14ac:dyDescent="0.3">
      <c r="A6" s="10" t="s">
        <v>27</v>
      </c>
      <c r="B6" s="11" t="s">
        <v>29</v>
      </c>
      <c r="C6" s="12">
        <v>44667</v>
      </c>
      <c r="D6" s="13" t="s">
        <v>73</v>
      </c>
      <c r="E6" s="14">
        <v>192</v>
      </c>
      <c r="F6" s="14">
        <v>195</v>
      </c>
      <c r="G6" s="14">
        <v>196</v>
      </c>
      <c r="H6" s="14">
        <v>196</v>
      </c>
      <c r="I6" s="14"/>
      <c r="J6" s="14"/>
      <c r="K6" s="15">
        <v>4</v>
      </c>
      <c r="L6" s="15">
        <v>779</v>
      </c>
      <c r="M6" s="16">
        <v>194.75</v>
      </c>
      <c r="N6" s="17">
        <v>2</v>
      </c>
      <c r="O6" s="18">
        <v>196.75</v>
      </c>
    </row>
    <row r="7" spans="1:17" x14ac:dyDescent="0.3">
      <c r="A7" s="10" t="s">
        <v>27</v>
      </c>
      <c r="B7" s="11" t="s">
        <v>29</v>
      </c>
      <c r="C7" s="12">
        <v>44671</v>
      </c>
      <c r="D7" s="13" t="s">
        <v>40</v>
      </c>
      <c r="E7" s="14">
        <v>194</v>
      </c>
      <c r="F7" s="14">
        <v>191</v>
      </c>
      <c r="G7" s="14">
        <v>194</v>
      </c>
      <c r="H7" s="14">
        <v>199</v>
      </c>
      <c r="I7" s="14"/>
      <c r="J7" s="14"/>
      <c r="K7" s="15">
        <v>4</v>
      </c>
      <c r="L7" s="15">
        <v>778</v>
      </c>
      <c r="M7" s="16">
        <v>194.5</v>
      </c>
      <c r="N7" s="17">
        <v>2</v>
      </c>
      <c r="O7" s="18">
        <v>196.5</v>
      </c>
    </row>
    <row r="8" spans="1:17" x14ac:dyDescent="0.3">
      <c r="A8" s="10" t="s">
        <v>27</v>
      </c>
      <c r="B8" s="11" t="s">
        <v>29</v>
      </c>
      <c r="C8" s="12">
        <v>44678</v>
      </c>
      <c r="D8" s="13" t="s">
        <v>56</v>
      </c>
      <c r="E8" s="14">
        <v>195</v>
      </c>
      <c r="F8" s="14">
        <v>198</v>
      </c>
      <c r="G8" s="14">
        <v>198</v>
      </c>
      <c r="H8" s="14">
        <v>200</v>
      </c>
      <c r="I8" s="14"/>
      <c r="J8" s="14"/>
      <c r="K8" s="15">
        <v>4</v>
      </c>
      <c r="L8" s="15">
        <v>791</v>
      </c>
      <c r="M8" s="16">
        <v>197.75</v>
      </c>
      <c r="N8" s="17">
        <v>6</v>
      </c>
      <c r="O8" s="18">
        <v>203.75</v>
      </c>
    </row>
    <row r="9" spans="1:17" x14ac:dyDescent="0.3">
      <c r="A9" s="10" t="s">
        <v>27</v>
      </c>
      <c r="B9" s="11" t="s">
        <v>29</v>
      </c>
      <c r="C9" s="12">
        <v>44685</v>
      </c>
      <c r="D9" s="13" t="s">
        <v>40</v>
      </c>
      <c r="E9" s="14">
        <v>197</v>
      </c>
      <c r="F9" s="14">
        <v>192</v>
      </c>
      <c r="G9" s="14">
        <v>200</v>
      </c>
      <c r="H9" s="14">
        <v>192.001</v>
      </c>
      <c r="I9" s="14"/>
      <c r="J9" s="14"/>
      <c r="K9" s="15">
        <v>4</v>
      </c>
      <c r="L9" s="15">
        <v>781.00099999999998</v>
      </c>
      <c r="M9" s="16">
        <v>195.25024999999999</v>
      </c>
      <c r="N9" s="17">
        <v>4</v>
      </c>
      <c r="O9" s="18">
        <v>199.25024999999999</v>
      </c>
    </row>
    <row r="10" spans="1:17" x14ac:dyDescent="0.3">
      <c r="A10" s="30" t="s">
        <v>27</v>
      </c>
      <c r="B10" s="29" t="s">
        <v>29</v>
      </c>
      <c r="C10" s="31">
        <v>44689</v>
      </c>
      <c r="D10" s="32" t="s">
        <v>56</v>
      </c>
      <c r="E10" s="33">
        <v>194</v>
      </c>
      <c r="F10" s="33">
        <v>195</v>
      </c>
      <c r="G10" s="33">
        <v>193</v>
      </c>
      <c r="H10" s="33">
        <v>195</v>
      </c>
      <c r="I10" s="33"/>
      <c r="J10" s="33"/>
      <c r="K10" s="34">
        <v>4</v>
      </c>
      <c r="L10" s="34">
        <v>777</v>
      </c>
      <c r="M10" s="35">
        <v>194.25</v>
      </c>
      <c r="N10" s="36">
        <v>2</v>
      </c>
      <c r="O10" s="37">
        <v>196.25</v>
      </c>
    </row>
    <row r="11" spans="1:17" x14ac:dyDescent="0.3">
      <c r="A11" s="10" t="s">
        <v>27</v>
      </c>
      <c r="B11" s="11" t="s">
        <v>29</v>
      </c>
      <c r="C11" s="12">
        <v>44692</v>
      </c>
      <c r="D11" s="13" t="s">
        <v>40</v>
      </c>
      <c r="E11" s="14">
        <v>198.0001</v>
      </c>
      <c r="F11" s="14">
        <v>195</v>
      </c>
      <c r="G11" s="14">
        <v>197</v>
      </c>
      <c r="H11" s="14">
        <v>198</v>
      </c>
      <c r="I11" s="14"/>
      <c r="J11" s="14"/>
      <c r="K11" s="15">
        <v>4</v>
      </c>
      <c r="L11" s="15">
        <v>788.00009999999997</v>
      </c>
      <c r="M11" s="16">
        <v>197.00002499999999</v>
      </c>
      <c r="N11" s="17">
        <v>5</v>
      </c>
      <c r="O11" s="18">
        <v>202.00002499999999</v>
      </c>
    </row>
    <row r="12" spans="1:17" x14ac:dyDescent="0.3">
      <c r="A12" s="10" t="s">
        <v>27</v>
      </c>
      <c r="B12" s="11" t="s">
        <v>29</v>
      </c>
      <c r="C12" s="12">
        <v>44695</v>
      </c>
      <c r="D12" s="13" t="s">
        <v>42</v>
      </c>
      <c r="E12" s="14">
        <v>200</v>
      </c>
      <c r="F12" s="14">
        <v>199</v>
      </c>
      <c r="G12" s="14">
        <v>199</v>
      </c>
      <c r="H12" s="14">
        <v>199</v>
      </c>
      <c r="I12" s="14"/>
      <c r="J12" s="14"/>
      <c r="K12" s="15">
        <v>4</v>
      </c>
      <c r="L12" s="15">
        <v>797</v>
      </c>
      <c r="M12" s="16">
        <v>199.25</v>
      </c>
      <c r="N12" s="17">
        <v>11</v>
      </c>
      <c r="O12" s="18">
        <v>210.25</v>
      </c>
    </row>
    <row r="13" spans="1:17" x14ac:dyDescent="0.3">
      <c r="A13" s="10" t="s">
        <v>27</v>
      </c>
      <c r="B13" s="11" t="s">
        <v>29</v>
      </c>
      <c r="C13" s="12">
        <v>44706</v>
      </c>
      <c r="D13" s="13" t="s">
        <v>56</v>
      </c>
      <c r="E13" s="14">
        <v>196</v>
      </c>
      <c r="F13" s="14">
        <v>194</v>
      </c>
      <c r="G13" s="14">
        <v>196</v>
      </c>
      <c r="H13" s="14">
        <v>196</v>
      </c>
      <c r="I13" s="14"/>
      <c r="J13" s="14"/>
      <c r="K13" s="15">
        <v>4</v>
      </c>
      <c r="L13" s="15">
        <v>782</v>
      </c>
      <c r="M13" s="16">
        <v>195.5</v>
      </c>
      <c r="N13" s="17">
        <v>6</v>
      </c>
      <c r="O13" s="18">
        <v>201.5</v>
      </c>
    </row>
    <row r="14" spans="1:17" x14ac:dyDescent="0.3">
      <c r="A14" s="10" t="s">
        <v>27</v>
      </c>
      <c r="B14" s="11" t="s">
        <v>29</v>
      </c>
      <c r="C14" s="12">
        <v>44713</v>
      </c>
      <c r="D14" s="13" t="s">
        <v>40</v>
      </c>
      <c r="E14" s="14">
        <v>196</v>
      </c>
      <c r="F14" s="14">
        <v>199</v>
      </c>
      <c r="G14" s="14">
        <v>199.001</v>
      </c>
      <c r="H14" s="14">
        <v>199.001</v>
      </c>
      <c r="I14" s="14"/>
      <c r="J14" s="14"/>
      <c r="K14" s="15">
        <v>4</v>
      </c>
      <c r="L14" s="15">
        <v>793.00199999999995</v>
      </c>
      <c r="M14" s="16">
        <v>198.25049999999999</v>
      </c>
      <c r="N14" s="17">
        <v>7</v>
      </c>
      <c r="O14" s="18">
        <v>205.25049999999999</v>
      </c>
    </row>
    <row r="15" spans="1:17" x14ac:dyDescent="0.3">
      <c r="A15" s="10" t="s">
        <v>27</v>
      </c>
      <c r="B15" s="11" t="s">
        <v>29</v>
      </c>
      <c r="C15" s="12">
        <v>44716</v>
      </c>
      <c r="D15" s="13" t="s">
        <v>86</v>
      </c>
      <c r="E15" s="14">
        <v>196</v>
      </c>
      <c r="F15" s="14">
        <v>190</v>
      </c>
      <c r="G15" s="14">
        <v>194</v>
      </c>
      <c r="H15" s="14">
        <v>194</v>
      </c>
      <c r="I15" s="14"/>
      <c r="J15" s="14"/>
      <c r="K15" s="15">
        <f>COUNT(E15:J15)</f>
        <v>4</v>
      </c>
      <c r="L15" s="15">
        <f>SUM(E15:J15)</f>
        <v>774</v>
      </c>
      <c r="M15" s="16">
        <f>IFERROR(L15/K15,0)</f>
        <v>193.5</v>
      </c>
      <c r="N15" s="17">
        <v>2</v>
      </c>
      <c r="O15" s="18">
        <f>SUM(M15+N15)</f>
        <v>195.5</v>
      </c>
    </row>
    <row r="16" spans="1:17" x14ac:dyDescent="0.3">
      <c r="A16" s="10" t="s">
        <v>27</v>
      </c>
      <c r="B16" s="11" t="s">
        <v>29</v>
      </c>
      <c r="C16" s="12">
        <v>44717</v>
      </c>
      <c r="D16" s="13" t="s">
        <v>56</v>
      </c>
      <c r="E16" s="14">
        <v>200</v>
      </c>
      <c r="F16" s="14">
        <v>196</v>
      </c>
      <c r="G16" s="14">
        <v>198.001</v>
      </c>
      <c r="H16" s="14">
        <v>196</v>
      </c>
      <c r="I16" s="14">
        <v>193</v>
      </c>
      <c r="J16" s="14">
        <v>198</v>
      </c>
      <c r="K16" s="15">
        <v>6</v>
      </c>
      <c r="L16" s="15">
        <v>1181.001</v>
      </c>
      <c r="M16" s="16">
        <v>196.83349999999999</v>
      </c>
      <c r="N16" s="17">
        <v>12</v>
      </c>
      <c r="O16" s="18">
        <v>208.83349999999999</v>
      </c>
    </row>
    <row r="17" spans="1:15" x14ac:dyDescent="0.3">
      <c r="A17" s="10" t="s">
        <v>27</v>
      </c>
      <c r="B17" s="11" t="s">
        <v>29</v>
      </c>
      <c r="C17" s="12">
        <v>44727</v>
      </c>
      <c r="D17" s="13" t="s">
        <v>40</v>
      </c>
      <c r="E17" s="14">
        <v>198.0001</v>
      </c>
      <c r="F17" s="14">
        <v>200</v>
      </c>
      <c r="G17" s="14">
        <v>198</v>
      </c>
      <c r="H17" s="14">
        <v>198</v>
      </c>
      <c r="I17" s="14"/>
      <c r="J17" s="14"/>
      <c r="K17" s="15">
        <v>4</v>
      </c>
      <c r="L17" s="15">
        <v>794.00009999999997</v>
      </c>
      <c r="M17" s="16">
        <v>198.50002499999999</v>
      </c>
      <c r="N17" s="17">
        <v>8</v>
      </c>
      <c r="O17" s="18">
        <v>206.50002499999999</v>
      </c>
    </row>
    <row r="18" spans="1:15" x14ac:dyDescent="0.3">
      <c r="A18" s="10" t="s">
        <v>27</v>
      </c>
      <c r="B18" s="11" t="s">
        <v>29</v>
      </c>
      <c r="C18" s="12">
        <v>44731</v>
      </c>
      <c r="D18" s="13" t="s">
        <v>73</v>
      </c>
      <c r="E18" s="14">
        <v>197.001</v>
      </c>
      <c r="F18" s="14">
        <v>193</v>
      </c>
      <c r="G18" s="14">
        <v>197</v>
      </c>
      <c r="H18" s="14">
        <v>200.001</v>
      </c>
      <c r="I18" s="14"/>
      <c r="J18" s="14"/>
      <c r="K18" s="15">
        <v>4</v>
      </c>
      <c r="L18" s="15">
        <v>787.00199999999995</v>
      </c>
      <c r="M18" s="16">
        <v>196.75049999999999</v>
      </c>
      <c r="N18" s="17">
        <v>8</v>
      </c>
      <c r="O18" s="18">
        <v>204.75049999999999</v>
      </c>
    </row>
    <row r="19" spans="1:15" x14ac:dyDescent="0.3">
      <c r="A19" s="10" t="s">
        <v>27</v>
      </c>
      <c r="B19" s="11" t="s">
        <v>29</v>
      </c>
      <c r="C19" s="12">
        <v>44734</v>
      </c>
      <c r="D19" s="13" t="s">
        <v>56</v>
      </c>
      <c r="E19" s="14">
        <v>198</v>
      </c>
      <c r="F19" s="14">
        <v>199.001</v>
      </c>
      <c r="G19" s="14">
        <v>199.001</v>
      </c>
      <c r="H19" s="14">
        <v>200</v>
      </c>
      <c r="I19" s="14"/>
      <c r="J19" s="14"/>
      <c r="K19" s="15">
        <v>4</v>
      </c>
      <c r="L19" s="15">
        <v>796.00199999999995</v>
      </c>
      <c r="M19" s="16">
        <v>199.00049999999999</v>
      </c>
      <c r="N19" s="17">
        <v>13</v>
      </c>
      <c r="O19" s="18">
        <v>212.00049999999999</v>
      </c>
    </row>
    <row r="20" spans="1:15" x14ac:dyDescent="0.3">
      <c r="A20" s="10" t="s">
        <v>27</v>
      </c>
      <c r="B20" s="11" t="s">
        <v>29</v>
      </c>
      <c r="C20" s="12">
        <v>44741</v>
      </c>
      <c r="D20" s="13" t="s">
        <v>40</v>
      </c>
      <c r="E20" s="14">
        <v>196</v>
      </c>
      <c r="F20" s="14">
        <v>194</v>
      </c>
      <c r="G20" s="14">
        <v>197</v>
      </c>
      <c r="H20" s="14">
        <v>197</v>
      </c>
      <c r="I20" s="14"/>
      <c r="J20" s="14"/>
      <c r="K20" s="15">
        <v>4</v>
      </c>
      <c r="L20" s="15">
        <v>784</v>
      </c>
      <c r="M20" s="16">
        <v>196</v>
      </c>
      <c r="N20" s="17">
        <v>2</v>
      </c>
      <c r="O20" s="18">
        <v>198</v>
      </c>
    </row>
    <row r="21" spans="1:15" x14ac:dyDescent="0.3">
      <c r="A21" s="10" t="s">
        <v>27</v>
      </c>
      <c r="B21" s="11" t="s">
        <v>29</v>
      </c>
      <c r="C21" s="12">
        <v>44744</v>
      </c>
      <c r="D21" s="13" t="s">
        <v>42</v>
      </c>
      <c r="E21" s="14">
        <v>194</v>
      </c>
      <c r="F21" s="14">
        <v>194</v>
      </c>
      <c r="G21" s="14">
        <v>193</v>
      </c>
      <c r="H21" s="14">
        <v>188</v>
      </c>
      <c r="I21" s="14"/>
      <c r="J21" s="14"/>
      <c r="K21" s="15">
        <v>4</v>
      </c>
      <c r="L21" s="15">
        <v>769</v>
      </c>
      <c r="M21" s="16">
        <v>192.25</v>
      </c>
      <c r="N21" s="17">
        <v>2</v>
      </c>
      <c r="O21" s="18">
        <v>194.25</v>
      </c>
    </row>
    <row r="22" spans="1:15" x14ac:dyDescent="0.3">
      <c r="A22" s="10" t="s">
        <v>27</v>
      </c>
      <c r="B22" s="11" t="s">
        <v>29</v>
      </c>
      <c r="C22" s="12">
        <v>44748</v>
      </c>
      <c r="D22" s="13" t="s">
        <v>40</v>
      </c>
      <c r="E22" s="14">
        <v>196</v>
      </c>
      <c r="F22" s="14">
        <v>194</v>
      </c>
      <c r="G22" s="14">
        <v>196</v>
      </c>
      <c r="H22" s="14">
        <v>195</v>
      </c>
      <c r="I22" s="14"/>
      <c r="J22" s="14"/>
      <c r="K22" s="15">
        <v>4</v>
      </c>
      <c r="L22" s="15">
        <v>781</v>
      </c>
      <c r="M22" s="16">
        <v>195.25</v>
      </c>
      <c r="N22" s="17">
        <v>2</v>
      </c>
      <c r="O22" s="18">
        <v>197.25</v>
      </c>
    </row>
    <row r="23" spans="1:15" x14ac:dyDescent="0.3">
      <c r="A23" s="10" t="s">
        <v>27</v>
      </c>
      <c r="B23" s="11" t="s">
        <v>29</v>
      </c>
      <c r="C23" s="12">
        <v>44752</v>
      </c>
      <c r="D23" s="13" t="s">
        <v>56</v>
      </c>
      <c r="E23" s="14">
        <v>196</v>
      </c>
      <c r="F23" s="14">
        <v>199</v>
      </c>
      <c r="G23" s="14">
        <v>198</v>
      </c>
      <c r="H23" s="14">
        <v>198.00200000000001</v>
      </c>
      <c r="I23" s="14"/>
      <c r="J23" s="14"/>
      <c r="K23" s="15">
        <v>4</v>
      </c>
      <c r="L23" s="15">
        <v>791.00199999999995</v>
      </c>
      <c r="M23" s="16">
        <v>197.75049999999999</v>
      </c>
      <c r="N23" s="17">
        <v>9</v>
      </c>
      <c r="O23" s="18">
        <v>206.75049999999999</v>
      </c>
    </row>
    <row r="24" spans="1:15" x14ac:dyDescent="0.3">
      <c r="A24" s="10" t="s">
        <v>27</v>
      </c>
      <c r="B24" s="11" t="s">
        <v>29</v>
      </c>
      <c r="C24" s="12">
        <v>44755</v>
      </c>
      <c r="D24" s="13" t="s">
        <v>40</v>
      </c>
      <c r="E24" s="14">
        <v>196</v>
      </c>
      <c r="F24" s="14">
        <v>197</v>
      </c>
      <c r="G24" s="14">
        <v>197</v>
      </c>
      <c r="H24" s="14">
        <v>196</v>
      </c>
      <c r="I24" s="14"/>
      <c r="J24" s="14"/>
      <c r="K24" s="15">
        <v>4</v>
      </c>
      <c r="L24" s="15">
        <v>786</v>
      </c>
      <c r="M24" s="16">
        <v>196.5</v>
      </c>
      <c r="N24" s="17">
        <v>2</v>
      </c>
      <c r="O24" s="18">
        <v>198.5</v>
      </c>
    </row>
    <row r="25" spans="1:15" x14ac:dyDescent="0.3">
      <c r="A25" s="10" t="s">
        <v>27</v>
      </c>
      <c r="B25" s="11" t="s">
        <v>29</v>
      </c>
      <c r="C25" s="12">
        <v>44759</v>
      </c>
      <c r="D25" s="13" t="s">
        <v>119</v>
      </c>
      <c r="E25" s="14">
        <v>200.00299999999999</v>
      </c>
      <c r="F25" s="14">
        <v>198</v>
      </c>
      <c r="G25" s="14">
        <v>195</v>
      </c>
      <c r="H25" s="14">
        <v>196</v>
      </c>
      <c r="I25" s="14"/>
      <c r="J25" s="14"/>
      <c r="K25" s="15">
        <f>COUNT(E25:J25)</f>
        <v>4</v>
      </c>
      <c r="L25" s="15">
        <f>SUM(E25:J25)</f>
        <v>789.00299999999993</v>
      </c>
      <c r="M25" s="16">
        <f>IFERROR(L25/K25,0)</f>
        <v>197.25074999999998</v>
      </c>
      <c r="N25" s="17">
        <v>8</v>
      </c>
      <c r="O25" s="18">
        <f>SUM(M25+N25)</f>
        <v>205.25074999999998</v>
      </c>
    </row>
    <row r="26" spans="1:15" x14ac:dyDescent="0.3">
      <c r="A26" s="10" t="s">
        <v>27</v>
      </c>
      <c r="B26" s="11" t="s">
        <v>29</v>
      </c>
      <c r="C26" s="12">
        <v>44762</v>
      </c>
      <c r="D26" s="13" t="s">
        <v>40</v>
      </c>
      <c r="E26" s="14">
        <v>198</v>
      </c>
      <c r="F26" s="14">
        <v>198</v>
      </c>
      <c r="G26" s="14">
        <v>200</v>
      </c>
      <c r="H26" s="14">
        <v>199</v>
      </c>
      <c r="I26" s="14"/>
      <c r="J26" s="14"/>
      <c r="K26" s="15">
        <v>4</v>
      </c>
      <c r="L26" s="15">
        <v>795</v>
      </c>
      <c r="M26" s="16">
        <v>198.75</v>
      </c>
      <c r="N26" s="17">
        <v>7</v>
      </c>
      <c r="O26" s="18">
        <v>205.75</v>
      </c>
    </row>
    <row r="27" spans="1:15" x14ac:dyDescent="0.3">
      <c r="A27" s="10" t="s">
        <v>27</v>
      </c>
      <c r="B27" s="11" t="s">
        <v>29</v>
      </c>
      <c r="C27" s="12">
        <v>44776</v>
      </c>
      <c r="D27" s="13" t="s">
        <v>40</v>
      </c>
      <c r="E27" s="14">
        <v>200</v>
      </c>
      <c r="F27" s="14">
        <v>199</v>
      </c>
      <c r="G27" s="14">
        <v>199</v>
      </c>
      <c r="H27" s="14">
        <v>200</v>
      </c>
      <c r="I27" s="14"/>
      <c r="J27" s="14"/>
      <c r="K27" s="15">
        <v>4</v>
      </c>
      <c r="L27" s="15">
        <v>798</v>
      </c>
      <c r="M27" s="16">
        <v>199.5</v>
      </c>
      <c r="N27" s="17">
        <v>7</v>
      </c>
      <c r="O27" s="18">
        <v>206.5</v>
      </c>
    </row>
    <row r="28" spans="1:15" x14ac:dyDescent="0.3">
      <c r="A28" s="10" t="s">
        <v>27</v>
      </c>
      <c r="B28" s="11" t="s">
        <v>29</v>
      </c>
      <c r="C28" s="12">
        <v>44769</v>
      </c>
      <c r="D28" s="13" t="s">
        <v>56</v>
      </c>
      <c r="E28" s="14">
        <v>199</v>
      </c>
      <c r="F28" s="14">
        <v>199</v>
      </c>
      <c r="G28" s="14">
        <v>198</v>
      </c>
      <c r="H28" s="14">
        <v>197</v>
      </c>
      <c r="I28" s="14"/>
      <c r="J28" s="14"/>
      <c r="K28" s="15">
        <v>4</v>
      </c>
      <c r="L28" s="15">
        <v>793</v>
      </c>
      <c r="M28" s="16">
        <v>198.25</v>
      </c>
      <c r="N28" s="17">
        <v>4</v>
      </c>
      <c r="O28" s="18">
        <v>202.25</v>
      </c>
    </row>
    <row r="29" spans="1:15" x14ac:dyDescent="0.3">
      <c r="A29" s="10" t="s">
        <v>27</v>
      </c>
      <c r="B29" s="11" t="s">
        <v>29</v>
      </c>
      <c r="C29" s="12">
        <v>44780</v>
      </c>
      <c r="D29" s="13" t="s">
        <v>56</v>
      </c>
      <c r="E29" s="14">
        <v>199</v>
      </c>
      <c r="F29" s="14">
        <v>198</v>
      </c>
      <c r="G29" s="14">
        <v>198</v>
      </c>
      <c r="H29" s="14">
        <v>194</v>
      </c>
      <c r="I29" s="14"/>
      <c r="J29" s="14"/>
      <c r="K29" s="15">
        <v>4</v>
      </c>
      <c r="L29" s="15">
        <v>789</v>
      </c>
      <c r="M29" s="16">
        <v>197.25</v>
      </c>
      <c r="N29" s="17">
        <v>8</v>
      </c>
      <c r="O29" s="18">
        <v>205.25</v>
      </c>
    </row>
    <row r="30" spans="1:15" x14ac:dyDescent="0.3">
      <c r="A30" s="10" t="s">
        <v>27</v>
      </c>
      <c r="B30" s="11" t="s">
        <v>29</v>
      </c>
      <c r="C30" s="12">
        <v>44783</v>
      </c>
      <c r="D30" s="13" t="s">
        <v>40</v>
      </c>
      <c r="E30" s="14">
        <v>199</v>
      </c>
      <c r="F30" s="14">
        <v>199.001</v>
      </c>
      <c r="G30" s="14">
        <v>199</v>
      </c>
      <c r="H30" s="14">
        <v>199</v>
      </c>
      <c r="I30" s="14"/>
      <c r="J30" s="14"/>
      <c r="K30" s="15">
        <v>4</v>
      </c>
      <c r="L30" s="15">
        <v>796.00099999999998</v>
      </c>
      <c r="M30" s="16">
        <v>199.00024999999999</v>
      </c>
      <c r="N30" s="17">
        <v>7</v>
      </c>
      <c r="O30" s="18">
        <v>206.00024999999999</v>
      </c>
    </row>
    <row r="31" spans="1:15" x14ac:dyDescent="0.3">
      <c r="A31" s="10" t="s">
        <v>27</v>
      </c>
      <c r="B31" s="11" t="s">
        <v>29</v>
      </c>
      <c r="C31" s="12">
        <v>44790</v>
      </c>
      <c r="D31" s="13" t="s">
        <v>40</v>
      </c>
      <c r="E31" s="14">
        <v>200</v>
      </c>
      <c r="F31" s="14">
        <v>200</v>
      </c>
      <c r="G31" s="14">
        <v>200.001</v>
      </c>
      <c r="H31" s="14">
        <v>198</v>
      </c>
      <c r="I31" s="14"/>
      <c r="J31" s="14"/>
      <c r="K31" s="15">
        <v>4</v>
      </c>
      <c r="L31" s="15">
        <v>798.00099999999998</v>
      </c>
      <c r="M31" s="16">
        <v>199.50024999999999</v>
      </c>
      <c r="N31" s="17">
        <v>9</v>
      </c>
      <c r="O31" s="18">
        <v>208.50024999999999</v>
      </c>
    </row>
    <row r="32" spans="1:15" x14ac:dyDescent="0.3">
      <c r="A32" s="10" t="s">
        <v>27</v>
      </c>
      <c r="B32" s="11" t="s">
        <v>29</v>
      </c>
      <c r="C32" s="12">
        <v>44779</v>
      </c>
      <c r="D32" s="13" t="s">
        <v>42</v>
      </c>
      <c r="E32" s="14">
        <v>200.001</v>
      </c>
      <c r="F32" s="14">
        <v>196</v>
      </c>
      <c r="G32" s="14">
        <v>199.01</v>
      </c>
      <c r="H32" s="14">
        <v>198</v>
      </c>
      <c r="I32" s="14"/>
      <c r="J32" s="14"/>
      <c r="K32" s="15">
        <v>4</v>
      </c>
      <c r="L32" s="15">
        <v>793.01099999999997</v>
      </c>
      <c r="M32" s="16">
        <v>198.25274999999999</v>
      </c>
      <c r="N32" s="17">
        <v>9</v>
      </c>
      <c r="O32" s="18">
        <v>207.25274999999999</v>
      </c>
    </row>
    <row r="33" spans="1:15" x14ac:dyDescent="0.3">
      <c r="A33" s="10" t="s">
        <v>27</v>
      </c>
      <c r="B33" s="11" t="s">
        <v>29</v>
      </c>
      <c r="C33" s="12">
        <v>44793</v>
      </c>
      <c r="D33" s="13" t="s">
        <v>40</v>
      </c>
      <c r="E33" s="14">
        <v>198</v>
      </c>
      <c r="F33" s="14">
        <v>197</v>
      </c>
      <c r="G33" s="14">
        <v>199</v>
      </c>
      <c r="H33" s="14">
        <v>198</v>
      </c>
      <c r="I33" s="14">
        <v>199</v>
      </c>
      <c r="J33" s="14">
        <v>198</v>
      </c>
      <c r="K33" s="15">
        <v>6</v>
      </c>
      <c r="L33" s="15">
        <v>1189</v>
      </c>
      <c r="M33" s="16">
        <v>198.16666666666666</v>
      </c>
      <c r="N33" s="17">
        <v>6</v>
      </c>
      <c r="O33" s="18">
        <v>204.16666666666666</v>
      </c>
    </row>
    <row r="34" spans="1:15" x14ac:dyDescent="0.3">
      <c r="A34" s="10" t="s">
        <v>27</v>
      </c>
      <c r="B34" s="11" t="s">
        <v>29</v>
      </c>
      <c r="C34" s="12">
        <v>44794</v>
      </c>
      <c r="D34" s="13" t="s">
        <v>73</v>
      </c>
      <c r="E34" s="14">
        <v>199</v>
      </c>
      <c r="F34" s="14">
        <v>196</v>
      </c>
      <c r="G34" s="14">
        <v>199</v>
      </c>
      <c r="H34" s="14">
        <v>200</v>
      </c>
      <c r="I34" s="14"/>
      <c r="J34" s="14"/>
      <c r="K34" s="15">
        <v>4</v>
      </c>
      <c r="L34" s="15">
        <v>794</v>
      </c>
      <c r="M34" s="16">
        <v>198.5</v>
      </c>
      <c r="N34" s="17">
        <v>3</v>
      </c>
      <c r="O34" s="18">
        <v>201.5</v>
      </c>
    </row>
    <row r="35" spans="1:15" x14ac:dyDescent="0.3">
      <c r="A35" s="10" t="s">
        <v>27</v>
      </c>
      <c r="B35" s="11" t="s">
        <v>29</v>
      </c>
      <c r="C35" s="12">
        <v>44797</v>
      </c>
      <c r="D35" s="13" t="s">
        <v>56</v>
      </c>
      <c r="E35" s="14">
        <v>199</v>
      </c>
      <c r="F35" s="14">
        <v>200</v>
      </c>
      <c r="G35" s="14">
        <v>197</v>
      </c>
      <c r="H35" s="14">
        <v>197</v>
      </c>
      <c r="I35" s="14"/>
      <c r="J35" s="14"/>
      <c r="K35" s="15">
        <v>4</v>
      </c>
      <c r="L35" s="15">
        <v>793</v>
      </c>
      <c r="M35" s="16">
        <v>198.25</v>
      </c>
      <c r="N35" s="17">
        <v>7</v>
      </c>
      <c r="O35" s="18">
        <v>205.25</v>
      </c>
    </row>
    <row r="36" spans="1:15" x14ac:dyDescent="0.3">
      <c r="A36" s="10" t="s">
        <v>27</v>
      </c>
      <c r="B36" s="11" t="s">
        <v>29</v>
      </c>
      <c r="C36" s="12">
        <v>44804</v>
      </c>
      <c r="D36" s="13" t="s">
        <v>40</v>
      </c>
      <c r="E36" s="14">
        <v>198</v>
      </c>
      <c r="F36" s="14">
        <v>198</v>
      </c>
      <c r="G36" s="14">
        <v>199.001</v>
      </c>
      <c r="H36" s="14">
        <v>199.001</v>
      </c>
      <c r="I36" s="14"/>
      <c r="J36" s="14"/>
      <c r="K36" s="15">
        <v>4</v>
      </c>
      <c r="L36" s="15">
        <v>794.00199999999995</v>
      </c>
      <c r="M36" s="16">
        <v>198.50049999999999</v>
      </c>
      <c r="N36" s="17">
        <v>7</v>
      </c>
      <c r="O36" s="18">
        <v>205.50049999999999</v>
      </c>
    </row>
    <row r="37" spans="1:15" x14ac:dyDescent="0.3">
      <c r="A37" s="10" t="s">
        <v>27</v>
      </c>
      <c r="B37" s="11" t="s">
        <v>29</v>
      </c>
      <c r="C37" s="12">
        <v>44811</v>
      </c>
      <c r="D37" s="13" t="s">
        <v>40</v>
      </c>
      <c r="E37" s="14">
        <v>198</v>
      </c>
      <c r="F37" s="14">
        <v>195</v>
      </c>
      <c r="G37" s="14">
        <v>199</v>
      </c>
      <c r="H37" s="14">
        <v>198</v>
      </c>
      <c r="I37" s="14"/>
      <c r="J37" s="14"/>
      <c r="K37" s="15">
        <v>4</v>
      </c>
      <c r="L37" s="15">
        <v>790</v>
      </c>
      <c r="M37" s="16">
        <v>197.5</v>
      </c>
      <c r="N37" s="17">
        <v>2</v>
      </c>
      <c r="O37" s="18">
        <v>199.5</v>
      </c>
    </row>
    <row r="38" spans="1:15" x14ac:dyDescent="0.3">
      <c r="A38" s="10" t="s">
        <v>27</v>
      </c>
      <c r="B38" s="11" t="s">
        <v>29</v>
      </c>
      <c r="C38" s="12">
        <v>44825</v>
      </c>
      <c r="D38" s="13" t="s">
        <v>40</v>
      </c>
      <c r="E38" s="14">
        <v>198</v>
      </c>
      <c r="F38" s="14">
        <v>197</v>
      </c>
      <c r="G38" s="14">
        <v>196</v>
      </c>
      <c r="H38" s="14">
        <v>194</v>
      </c>
      <c r="I38" s="14"/>
      <c r="J38" s="14"/>
      <c r="K38" s="15">
        <v>4</v>
      </c>
      <c r="L38" s="15">
        <v>785</v>
      </c>
      <c r="M38" s="16">
        <v>196.25</v>
      </c>
      <c r="N38" s="17">
        <v>2</v>
      </c>
      <c r="O38" s="18">
        <v>198.25</v>
      </c>
    </row>
    <row r="39" spans="1:15" x14ac:dyDescent="0.3">
      <c r="A39" s="10" t="s">
        <v>27</v>
      </c>
      <c r="B39" s="11" t="s">
        <v>29</v>
      </c>
      <c r="C39" s="12">
        <v>44822</v>
      </c>
      <c r="D39" s="13" t="s">
        <v>73</v>
      </c>
      <c r="E39" s="14">
        <v>198</v>
      </c>
      <c r="F39" s="14">
        <v>199</v>
      </c>
      <c r="G39" s="14">
        <v>199</v>
      </c>
      <c r="H39" s="14">
        <v>196</v>
      </c>
      <c r="I39" s="14"/>
      <c r="J39" s="14"/>
      <c r="K39" s="15">
        <v>4</v>
      </c>
      <c r="L39" s="15">
        <v>792</v>
      </c>
      <c r="M39" s="16">
        <v>198</v>
      </c>
      <c r="N39" s="17">
        <v>2</v>
      </c>
      <c r="O39" s="18">
        <v>200</v>
      </c>
    </row>
    <row r="40" spans="1:15" x14ac:dyDescent="0.3">
      <c r="A40" s="10" t="s">
        <v>27</v>
      </c>
      <c r="B40" s="11" t="s">
        <v>29</v>
      </c>
      <c r="C40" s="12">
        <v>44818</v>
      </c>
      <c r="D40" s="13" t="s">
        <v>40</v>
      </c>
      <c r="E40" s="14">
        <v>198</v>
      </c>
      <c r="F40" s="14">
        <v>199</v>
      </c>
      <c r="G40" s="14">
        <v>198</v>
      </c>
      <c r="H40" s="14">
        <v>196</v>
      </c>
      <c r="I40" s="14"/>
      <c r="J40" s="14"/>
      <c r="K40" s="15">
        <v>4</v>
      </c>
      <c r="L40" s="15">
        <v>791</v>
      </c>
      <c r="M40" s="16">
        <v>197.75</v>
      </c>
      <c r="N40" s="17">
        <v>2</v>
      </c>
      <c r="O40" s="18">
        <v>199.75</v>
      </c>
    </row>
    <row r="41" spans="1:15" x14ac:dyDescent="0.3">
      <c r="A41" s="10" t="s">
        <v>27</v>
      </c>
      <c r="B41" s="11" t="s">
        <v>29</v>
      </c>
      <c r="C41" s="12">
        <v>44815</v>
      </c>
      <c r="D41" s="13" t="s">
        <v>56</v>
      </c>
      <c r="E41" s="14">
        <v>196</v>
      </c>
      <c r="F41" s="14">
        <v>196</v>
      </c>
      <c r="G41" s="14">
        <v>199.001</v>
      </c>
      <c r="H41" s="14">
        <v>195</v>
      </c>
      <c r="I41" s="14">
        <v>197</v>
      </c>
      <c r="J41" s="14">
        <v>196</v>
      </c>
      <c r="K41" s="15">
        <v>6</v>
      </c>
      <c r="L41" s="15">
        <v>1179.001</v>
      </c>
      <c r="M41" s="16">
        <v>196.50016666666667</v>
      </c>
      <c r="N41" s="17">
        <v>8</v>
      </c>
      <c r="O41" s="18">
        <v>204.50016666666667</v>
      </c>
    </row>
    <row r="42" spans="1:15" x14ac:dyDescent="0.3">
      <c r="A42" s="10" t="s">
        <v>27</v>
      </c>
      <c r="B42" s="11" t="s">
        <v>29</v>
      </c>
      <c r="C42" s="12">
        <v>44828</v>
      </c>
      <c r="D42" s="13" t="s">
        <v>42</v>
      </c>
      <c r="E42" s="14">
        <v>196</v>
      </c>
      <c r="F42" s="14">
        <v>194</v>
      </c>
      <c r="G42" s="14">
        <v>197</v>
      </c>
      <c r="H42" s="14">
        <v>197</v>
      </c>
      <c r="I42" s="14">
        <v>195</v>
      </c>
      <c r="J42" s="14">
        <v>195</v>
      </c>
      <c r="K42" s="15">
        <v>6</v>
      </c>
      <c r="L42" s="15">
        <v>1174</v>
      </c>
      <c r="M42" s="16">
        <v>195.66666666666666</v>
      </c>
      <c r="N42" s="17">
        <v>4</v>
      </c>
      <c r="O42" s="18">
        <v>199.66666666666666</v>
      </c>
    </row>
    <row r="43" spans="1:15" x14ac:dyDescent="0.3">
      <c r="A43" s="10" t="s">
        <v>27</v>
      </c>
      <c r="B43" s="11" t="s">
        <v>29</v>
      </c>
      <c r="C43" s="12">
        <v>44832</v>
      </c>
      <c r="D43" s="13" t="s">
        <v>56</v>
      </c>
      <c r="E43" s="14">
        <v>194</v>
      </c>
      <c r="F43" s="14">
        <v>196</v>
      </c>
      <c r="G43" s="14">
        <v>198</v>
      </c>
      <c r="H43" s="14">
        <v>200</v>
      </c>
      <c r="I43" s="14"/>
      <c r="J43" s="14"/>
      <c r="K43" s="15">
        <v>4</v>
      </c>
      <c r="L43" s="15">
        <v>788</v>
      </c>
      <c r="M43" s="16">
        <v>197</v>
      </c>
      <c r="N43" s="17">
        <v>6</v>
      </c>
      <c r="O43" s="18">
        <v>203</v>
      </c>
    </row>
    <row r="44" spans="1:15" x14ac:dyDescent="0.3">
      <c r="A44" s="10" t="s">
        <v>27</v>
      </c>
      <c r="B44" s="60" t="s">
        <v>29</v>
      </c>
      <c r="C44" s="12">
        <v>44839</v>
      </c>
      <c r="D44" s="13" t="s">
        <v>40</v>
      </c>
      <c r="E44" s="14">
        <v>198</v>
      </c>
      <c r="F44" s="14">
        <v>198</v>
      </c>
      <c r="G44" s="14">
        <v>198</v>
      </c>
      <c r="H44" s="14">
        <v>200</v>
      </c>
      <c r="I44" s="14"/>
      <c r="J44" s="14"/>
      <c r="K44" s="15">
        <v>4</v>
      </c>
      <c r="L44" s="15">
        <v>794</v>
      </c>
      <c r="M44" s="16">
        <v>198.5</v>
      </c>
      <c r="N44" s="17">
        <v>3</v>
      </c>
      <c r="O44" s="18">
        <v>201.5</v>
      </c>
    </row>
    <row r="45" spans="1:15" x14ac:dyDescent="0.3">
      <c r="A45" s="10" t="s">
        <v>27</v>
      </c>
      <c r="B45" s="11" t="s">
        <v>29</v>
      </c>
      <c r="C45" s="12">
        <v>8318</v>
      </c>
      <c r="D45" s="13" t="s">
        <v>56</v>
      </c>
      <c r="E45" s="14">
        <v>197</v>
      </c>
      <c r="F45" s="14">
        <v>194</v>
      </c>
      <c r="G45" s="14">
        <v>196</v>
      </c>
      <c r="H45" s="14">
        <v>199</v>
      </c>
      <c r="I45" s="14"/>
      <c r="J45" s="14"/>
      <c r="K45" s="15">
        <v>4</v>
      </c>
      <c r="L45" s="15">
        <v>786</v>
      </c>
      <c r="M45" s="16">
        <v>196.5</v>
      </c>
      <c r="N45" s="17">
        <v>6</v>
      </c>
      <c r="O45" s="18">
        <v>202.5</v>
      </c>
    </row>
    <row r="46" spans="1:15" x14ac:dyDescent="0.3">
      <c r="A46" s="10" t="s">
        <v>27</v>
      </c>
      <c r="B46" s="11" t="s">
        <v>29</v>
      </c>
      <c r="C46" s="12">
        <v>44846</v>
      </c>
      <c r="D46" s="13" t="s">
        <v>40</v>
      </c>
      <c r="E46" s="14">
        <v>199</v>
      </c>
      <c r="F46" s="14">
        <v>198</v>
      </c>
      <c r="G46" s="14">
        <v>198</v>
      </c>
      <c r="H46" s="14">
        <v>198</v>
      </c>
      <c r="I46" s="14"/>
      <c r="J46" s="14"/>
      <c r="K46" s="15">
        <v>4</v>
      </c>
      <c r="L46" s="15">
        <v>793</v>
      </c>
      <c r="M46" s="16">
        <v>198.25</v>
      </c>
      <c r="N46" s="17">
        <v>5</v>
      </c>
      <c r="O46" s="18">
        <v>203.25</v>
      </c>
    </row>
    <row r="47" spans="1:15" x14ac:dyDescent="0.3">
      <c r="A47" s="10" t="s">
        <v>27</v>
      </c>
      <c r="B47" s="11" t="s">
        <v>29</v>
      </c>
      <c r="C47" s="12">
        <v>44850</v>
      </c>
      <c r="D47" s="13" t="s">
        <v>119</v>
      </c>
      <c r="E47" s="14">
        <v>200</v>
      </c>
      <c r="F47" s="14">
        <v>198.001</v>
      </c>
      <c r="G47" s="14">
        <v>197</v>
      </c>
      <c r="H47" s="14">
        <v>200</v>
      </c>
      <c r="I47" s="14">
        <v>199</v>
      </c>
      <c r="J47" s="14">
        <v>199</v>
      </c>
      <c r="K47" s="15">
        <v>6</v>
      </c>
      <c r="L47" s="15">
        <v>1193.001</v>
      </c>
      <c r="M47" s="16">
        <v>198.83349999999999</v>
      </c>
      <c r="N47" s="17">
        <v>22</v>
      </c>
      <c r="O47" s="18">
        <v>220.83349999999999</v>
      </c>
    </row>
    <row r="48" spans="1:15" x14ac:dyDescent="0.3">
      <c r="A48" s="10" t="s">
        <v>27</v>
      </c>
      <c r="B48" s="11" t="s">
        <v>29</v>
      </c>
      <c r="C48" s="12">
        <v>44853</v>
      </c>
      <c r="D48" s="13" t="s">
        <v>40</v>
      </c>
      <c r="E48" s="14">
        <v>196</v>
      </c>
      <c r="F48" s="14">
        <v>198</v>
      </c>
      <c r="G48" s="14">
        <v>196</v>
      </c>
      <c r="H48" s="14">
        <v>196</v>
      </c>
      <c r="I48" s="14"/>
      <c r="J48" s="14"/>
      <c r="K48" s="15">
        <v>4</v>
      </c>
      <c r="L48" s="15">
        <v>786</v>
      </c>
      <c r="M48" s="16">
        <v>196.5</v>
      </c>
      <c r="N48" s="17">
        <v>2</v>
      </c>
      <c r="O48" s="18">
        <v>198.5</v>
      </c>
    </row>
    <row r="49" spans="1:15" x14ac:dyDescent="0.3">
      <c r="A49" s="10" t="s">
        <v>27</v>
      </c>
      <c r="B49" s="11" t="s">
        <v>29</v>
      </c>
      <c r="C49" s="12">
        <v>44856</v>
      </c>
      <c r="D49" s="13" t="s">
        <v>42</v>
      </c>
      <c r="E49" s="14">
        <v>195</v>
      </c>
      <c r="F49" s="14">
        <v>197.001</v>
      </c>
      <c r="G49" s="14">
        <v>194</v>
      </c>
      <c r="H49" s="14">
        <v>197</v>
      </c>
      <c r="I49" s="14"/>
      <c r="J49" s="14"/>
      <c r="K49" s="15">
        <v>4</v>
      </c>
      <c r="L49" s="15">
        <v>783.00099999999998</v>
      </c>
      <c r="M49" s="16">
        <v>195.75024999999999</v>
      </c>
      <c r="N49" s="17">
        <v>6</v>
      </c>
      <c r="O49" s="18">
        <v>201.75024999999999</v>
      </c>
    </row>
    <row r="50" spans="1:15" x14ac:dyDescent="0.3">
      <c r="A50" s="10" t="s">
        <v>27</v>
      </c>
      <c r="B50" s="11" t="s">
        <v>29</v>
      </c>
      <c r="C50" s="12">
        <v>44867</v>
      </c>
      <c r="D50" s="13" t="s">
        <v>40</v>
      </c>
      <c r="E50" s="14">
        <v>198</v>
      </c>
      <c r="F50" s="14">
        <v>197</v>
      </c>
      <c r="G50" s="14">
        <v>199.001</v>
      </c>
      <c r="H50" s="14">
        <v>199</v>
      </c>
      <c r="I50" s="14"/>
      <c r="J50" s="14"/>
      <c r="K50" s="15">
        <v>4</v>
      </c>
      <c r="L50" s="15">
        <v>793.00099999999998</v>
      </c>
      <c r="M50" s="16">
        <v>198.25024999999999</v>
      </c>
      <c r="N50" s="17">
        <v>8</v>
      </c>
      <c r="O50" s="18">
        <v>206.25024999999999</v>
      </c>
    </row>
    <row r="51" spans="1:15" x14ac:dyDescent="0.3">
      <c r="A51" s="10" t="s">
        <v>27</v>
      </c>
      <c r="B51" s="11" t="s">
        <v>29</v>
      </c>
      <c r="C51" s="12">
        <v>44863</v>
      </c>
      <c r="D51" s="13" t="s">
        <v>100</v>
      </c>
      <c r="E51" s="14">
        <v>197</v>
      </c>
      <c r="F51" s="14">
        <v>197</v>
      </c>
      <c r="G51" s="14">
        <v>196.001</v>
      </c>
      <c r="H51" s="14">
        <v>197</v>
      </c>
      <c r="I51" s="14">
        <v>196.001</v>
      </c>
      <c r="J51" s="14">
        <v>190</v>
      </c>
      <c r="K51" s="15">
        <v>6</v>
      </c>
      <c r="L51" s="15">
        <v>1173.002</v>
      </c>
      <c r="M51" s="16">
        <v>195.50033333333332</v>
      </c>
      <c r="N51" s="17">
        <v>22</v>
      </c>
      <c r="O51" s="18">
        <v>217.50033333333332</v>
      </c>
    </row>
    <row r="52" spans="1:15" x14ac:dyDescent="0.3">
      <c r="A52" s="10" t="s">
        <v>27</v>
      </c>
      <c r="B52" s="11" t="s">
        <v>29</v>
      </c>
      <c r="C52" s="12">
        <v>44860</v>
      </c>
      <c r="D52" s="13" t="s">
        <v>56</v>
      </c>
      <c r="E52" s="14">
        <v>198</v>
      </c>
      <c r="F52" s="14">
        <v>200</v>
      </c>
      <c r="G52" s="14">
        <v>199</v>
      </c>
      <c r="H52" s="14">
        <v>198</v>
      </c>
      <c r="I52" s="14"/>
      <c r="J52" s="14"/>
      <c r="K52" s="15">
        <v>4</v>
      </c>
      <c r="L52" s="15">
        <v>795</v>
      </c>
      <c r="M52" s="16">
        <v>198.75</v>
      </c>
      <c r="N52" s="17">
        <v>6</v>
      </c>
      <c r="O52" s="18">
        <v>204.75</v>
      </c>
    </row>
    <row r="53" spans="1:15" x14ac:dyDescent="0.3">
      <c r="A53" s="10" t="s">
        <v>27</v>
      </c>
      <c r="B53" s="11" t="s">
        <v>29</v>
      </c>
      <c r="C53" s="12">
        <v>44874</v>
      </c>
      <c r="D53" s="13" t="s">
        <v>40</v>
      </c>
      <c r="E53" s="14">
        <v>199.001</v>
      </c>
      <c r="F53" s="14">
        <v>199</v>
      </c>
      <c r="G53" s="14">
        <v>200</v>
      </c>
      <c r="H53" s="14">
        <v>198</v>
      </c>
      <c r="I53" s="14"/>
      <c r="J53" s="14"/>
      <c r="K53" s="15">
        <v>4</v>
      </c>
      <c r="L53" s="15">
        <v>796.00099999999998</v>
      </c>
      <c r="M53" s="16">
        <v>199.00024999999999</v>
      </c>
      <c r="N53" s="17">
        <v>9</v>
      </c>
      <c r="O53" s="18">
        <v>208.00024999999999</v>
      </c>
    </row>
    <row r="54" spans="1:15" x14ac:dyDescent="0.3">
      <c r="A54" s="10" t="s">
        <v>27</v>
      </c>
      <c r="B54" s="11" t="s">
        <v>29</v>
      </c>
      <c r="C54" s="12">
        <v>44881</v>
      </c>
      <c r="D54" s="13" t="s">
        <v>40</v>
      </c>
      <c r="E54" s="14">
        <v>197</v>
      </c>
      <c r="F54" s="14">
        <v>197</v>
      </c>
      <c r="G54" s="14">
        <v>197</v>
      </c>
      <c r="H54" s="14">
        <v>199.001</v>
      </c>
      <c r="I54" s="14"/>
      <c r="J54" s="14"/>
      <c r="K54" s="15">
        <v>4</v>
      </c>
      <c r="L54" s="15">
        <v>790.00099999999998</v>
      </c>
      <c r="M54" s="16">
        <v>197.50024999999999</v>
      </c>
      <c r="N54" s="17">
        <v>11</v>
      </c>
      <c r="O54" s="18">
        <v>208.50024999999999</v>
      </c>
    </row>
    <row r="55" spans="1:15" x14ac:dyDescent="0.3">
      <c r="A55" s="10" t="s">
        <v>27</v>
      </c>
      <c r="B55" s="11" t="s">
        <v>29</v>
      </c>
      <c r="C55" s="12">
        <v>44888</v>
      </c>
      <c r="D55" s="13" t="s">
        <v>40</v>
      </c>
      <c r="E55" s="14">
        <v>198</v>
      </c>
      <c r="F55" s="14">
        <v>198</v>
      </c>
      <c r="G55" s="14">
        <v>199</v>
      </c>
      <c r="H55" s="14">
        <v>199</v>
      </c>
      <c r="I55" s="14"/>
      <c r="J55" s="14"/>
      <c r="K55" s="15">
        <v>4</v>
      </c>
      <c r="L55" s="15">
        <v>794</v>
      </c>
      <c r="M55" s="16">
        <v>198.5</v>
      </c>
      <c r="N55" s="17">
        <v>4</v>
      </c>
      <c r="O55" s="18">
        <v>202.5</v>
      </c>
    </row>
    <row r="56" spans="1:15" x14ac:dyDescent="0.3">
      <c r="A56" s="10" t="s">
        <v>27</v>
      </c>
      <c r="B56" s="11" t="s">
        <v>29</v>
      </c>
      <c r="C56" s="12">
        <v>44895</v>
      </c>
      <c r="D56" s="13" t="s">
        <v>40</v>
      </c>
      <c r="E56" s="14">
        <v>198</v>
      </c>
      <c r="F56" s="14">
        <v>198.001</v>
      </c>
      <c r="G56" s="14">
        <v>198</v>
      </c>
      <c r="H56" s="14">
        <v>198</v>
      </c>
      <c r="I56" s="14"/>
      <c r="J56" s="14"/>
      <c r="K56" s="15">
        <v>4</v>
      </c>
      <c r="L56" s="15">
        <v>792.00099999999998</v>
      </c>
      <c r="M56" s="16">
        <v>198.00024999999999</v>
      </c>
      <c r="N56" s="17">
        <v>7</v>
      </c>
      <c r="O56" s="18">
        <v>205.00024999999999</v>
      </c>
    </row>
    <row r="58" spans="1:15" x14ac:dyDescent="0.3">
      <c r="K58" s="8">
        <f>SUM(K2:K57)</f>
        <v>232</v>
      </c>
      <c r="L58" s="8">
        <f>SUM(L2:L57)</f>
        <v>45727.038199999981</v>
      </c>
      <c r="M58" s="7">
        <f>SUM(L58/K58)</f>
        <v>197.09930258620682</v>
      </c>
      <c r="N58" s="8">
        <f>SUM(N2:N57)</f>
        <v>355</v>
      </c>
      <c r="O58" s="9">
        <f>SUM(M58+N58)</f>
        <v>552.09930258620682</v>
      </c>
    </row>
    <row r="63" spans="1:15" ht="28.8" x14ac:dyDescent="0.3">
      <c r="A63" s="1" t="s">
        <v>1</v>
      </c>
      <c r="B63" s="2" t="s">
        <v>2</v>
      </c>
      <c r="C63" s="2" t="s">
        <v>3</v>
      </c>
      <c r="D63" s="3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J63" s="4" t="s">
        <v>10</v>
      </c>
      <c r="K63" s="4" t="s">
        <v>11</v>
      </c>
      <c r="L63" s="3" t="s">
        <v>12</v>
      </c>
      <c r="M63" s="5" t="s">
        <v>13</v>
      </c>
      <c r="N63" s="2" t="s">
        <v>14</v>
      </c>
      <c r="O63" s="6" t="s">
        <v>15</v>
      </c>
    </row>
    <row r="64" spans="1:15" x14ac:dyDescent="0.3">
      <c r="A64" s="10" t="s">
        <v>55</v>
      </c>
      <c r="B64" s="11" t="s">
        <v>29</v>
      </c>
      <c r="C64" s="12">
        <v>44716</v>
      </c>
      <c r="D64" s="13" t="s">
        <v>86</v>
      </c>
      <c r="E64" s="14">
        <v>177</v>
      </c>
      <c r="F64" s="14">
        <v>178</v>
      </c>
      <c r="G64" s="14">
        <v>187</v>
      </c>
      <c r="H64" s="14">
        <v>173</v>
      </c>
      <c r="I64" s="14"/>
      <c r="J64" s="14"/>
      <c r="K64" s="15">
        <f t="shared" ref="K64" si="0">COUNT(E64:J64)</f>
        <v>4</v>
      </c>
      <c r="L64" s="15">
        <f t="shared" ref="L64" si="1">SUM(E64:J64)</f>
        <v>715</v>
      </c>
      <c r="M64" s="16">
        <f t="shared" ref="M64" si="2">IFERROR(L64/K64,0)</f>
        <v>178.75</v>
      </c>
      <c r="N64" s="17">
        <v>5</v>
      </c>
      <c r="O64" s="18">
        <f t="shared" ref="O64" si="3">SUM(M64+N64)</f>
        <v>183.75</v>
      </c>
    </row>
    <row r="65" spans="1:15" x14ac:dyDescent="0.3">
      <c r="A65" s="10" t="s">
        <v>55</v>
      </c>
      <c r="B65" s="11" t="s">
        <v>29</v>
      </c>
      <c r="C65" s="12">
        <v>44727</v>
      </c>
      <c r="D65" s="13" t="s">
        <v>40</v>
      </c>
      <c r="E65" s="14">
        <v>167</v>
      </c>
      <c r="F65" s="14">
        <v>168</v>
      </c>
      <c r="G65" s="14">
        <v>172</v>
      </c>
      <c r="H65" s="14">
        <v>161</v>
      </c>
      <c r="I65" s="14"/>
      <c r="J65" s="14"/>
      <c r="K65" s="15">
        <v>4</v>
      </c>
      <c r="L65" s="15">
        <v>668</v>
      </c>
      <c r="M65" s="16">
        <v>167</v>
      </c>
      <c r="N65" s="17">
        <v>6</v>
      </c>
      <c r="O65" s="18">
        <v>173</v>
      </c>
    </row>
    <row r="66" spans="1:15" x14ac:dyDescent="0.3">
      <c r="A66" s="10" t="s">
        <v>55</v>
      </c>
      <c r="B66" s="11" t="s">
        <v>29</v>
      </c>
      <c r="C66" s="12">
        <v>44744</v>
      </c>
      <c r="D66" s="13" t="s">
        <v>42</v>
      </c>
      <c r="E66" s="14">
        <v>171</v>
      </c>
      <c r="F66" s="14">
        <v>167</v>
      </c>
      <c r="G66" s="14">
        <v>181</v>
      </c>
      <c r="H66" s="14">
        <v>171</v>
      </c>
      <c r="I66" s="14"/>
      <c r="J66" s="14"/>
      <c r="K66" s="15">
        <v>4</v>
      </c>
      <c r="L66" s="15">
        <v>690</v>
      </c>
      <c r="M66" s="16">
        <v>172.5</v>
      </c>
      <c r="N66" s="17">
        <v>6</v>
      </c>
      <c r="O66" s="18">
        <v>178.5</v>
      </c>
    </row>
    <row r="67" spans="1:15" x14ac:dyDescent="0.3">
      <c r="A67" s="10" t="s">
        <v>55</v>
      </c>
      <c r="B67" s="11" t="s">
        <v>29</v>
      </c>
      <c r="C67" s="12">
        <v>44748</v>
      </c>
      <c r="D67" s="13" t="s">
        <v>40</v>
      </c>
      <c r="E67" s="14">
        <v>177</v>
      </c>
      <c r="F67" s="14">
        <v>176</v>
      </c>
      <c r="G67" s="14">
        <v>176</v>
      </c>
      <c r="H67" s="14">
        <v>172</v>
      </c>
      <c r="I67" s="14"/>
      <c r="J67" s="14"/>
      <c r="K67" s="15">
        <v>4</v>
      </c>
      <c r="L67" s="15">
        <v>701</v>
      </c>
      <c r="M67" s="16">
        <v>175.25</v>
      </c>
      <c r="N67" s="17">
        <v>4</v>
      </c>
      <c r="O67" s="18">
        <v>179.25</v>
      </c>
    </row>
    <row r="68" spans="1:15" x14ac:dyDescent="0.3">
      <c r="A68" s="10" t="s">
        <v>55</v>
      </c>
      <c r="B68" s="11" t="s">
        <v>29</v>
      </c>
      <c r="C68" s="12">
        <v>44762</v>
      </c>
      <c r="D68" s="13" t="s">
        <v>40</v>
      </c>
      <c r="E68" s="14">
        <v>184</v>
      </c>
      <c r="F68" s="14">
        <v>179</v>
      </c>
      <c r="G68" s="14">
        <v>180</v>
      </c>
      <c r="H68" s="14">
        <v>180</v>
      </c>
      <c r="I68" s="14"/>
      <c r="J68" s="14"/>
      <c r="K68" s="15">
        <v>4</v>
      </c>
      <c r="L68" s="15">
        <v>723</v>
      </c>
      <c r="M68" s="16">
        <v>180.75</v>
      </c>
      <c r="N68" s="17">
        <v>4</v>
      </c>
      <c r="O68" s="18">
        <v>184.75</v>
      </c>
    </row>
    <row r="69" spans="1:15" x14ac:dyDescent="0.3">
      <c r="A69" s="10" t="s">
        <v>55</v>
      </c>
      <c r="B69" s="11" t="s">
        <v>29</v>
      </c>
      <c r="C69" s="12">
        <v>44804</v>
      </c>
      <c r="D69" s="13" t="s">
        <v>40</v>
      </c>
      <c r="E69" s="14">
        <v>171</v>
      </c>
      <c r="F69" s="14">
        <v>174</v>
      </c>
      <c r="G69" s="14">
        <v>178</v>
      </c>
      <c r="H69" s="14">
        <v>183</v>
      </c>
      <c r="I69" s="14"/>
      <c r="J69" s="14"/>
      <c r="K69" s="15">
        <v>4</v>
      </c>
      <c r="L69" s="15">
        <v>706</v>
      </c>
      <c r="M69" s="16">
        <v>176.5</v>
      </c>
      <c r="N69" s="17">
        <v>4</v>
      </c>
      <c r="O69" s="18">
        <v>180.5</v>
      </c>
    </row>
    <row r="70" spans="1:15" x14ac:dyDescent="0.3">
      <c r="A70" s="10" t="s">
        <v>55</v>
      </c>
      <c r="B70" s="67" t="s">
        <v>29</v>
      </c>
      <c r="C70" s="12">
        <v>44839</v>
      </c>
      <c r="D70" s="13" t="s">
        <v>40</v>
      </c>
      <c r="E70" s="14">
        <v>166</v>
      </c>
      <c r="F70" s="14">
        <v>162</v>
      </c>
      <c r="G70" s="14">
        <v>171</v>
      </c>
      <c r="H70" s="14">
        <v>153</v>
      </c>
      <c r="I70" s="14"/>
      <c r="J70" s="14"/>
      <c r="K70" s="15">
        <v>4</v>
      </c>
      <c r="L70" s="15">
        <v>652</v>
      </c>
      <c r="M70" s="16">
        <v>163</v>
      </c>
      <c r="N70" s="17">
        <v>4</v>
      </c>
      <c r="O70" s="18">
        <v>167</v>
      </c>
    </row>
    <row r="72" spans="1:15" x14ac:dyDescent="0.3">
      <c r="K72" s="8">
        <f>SUM(K64:K71)</f>
        <v>28</v>
      </c>
      <c r="L72" s="8">
        <f>SUM(L64:L71)</f>
        <v>4855</v>
      </c>
      <c r="M72" s="7">
        <f>SUM(L72/K72)</f>
        <v>173.39285714285714</v>
      </c>
      <c r="N72" s="8">
        <f>SUM(N64:N71)</f>
        <v>33</v>
      </c>
      <c r="O72" s="9">
        <f>SUM(M72+N72)</f>
        <v>206.39285714285714</v>
      </c>
    </row>
    <row r="77" spans="1:15" ht="28.8" x14ac:dyDescent="0.3">
      <c r="A77" s="1" t="s">
        <v>1</v>
      </c>
      <c r="B77" s="2" t="s">
        <v>2</v>
      </c>
      <c r="C77" s="2" t="s">
        <v>3</v>
      </c>
      <c r="D77" s="3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10</v>
      </c>
      <c r="K77" s="4" t="s">
        <v>11</v>
      </c>
      <c r="L77" s="3" t="s">
        <v>12</v>
      </c>
      <c r="M77" s="5" t="s">
        <v>13</v>
      </c>
      <c r="N77" s="2" t="s">
        <v>14</v>
      </c>
      <c r="O77" s="6" t="s">
        <v>15</v>
      </c>
    </row>
    <row r="78" spans="1:15" x14ac:dyDescent="0.3">
      <c r="A78" s="10" t="s">
        <v>21</v>
      </c>
      <c r="B78" s="64" t="s">
        <v>29</v>
      </c>
      <c r="C78" s="12">
        <v>44846</v>
      </c>
      <c r="D78" s="13" t="s">
        <v>40</v>
      </c>
      <c r="E78" s="14">
        <v>193</v>
      </c>
      <c r="F78" s="14">
        <v>178</v>
      </c>
      <c r="G78" s="14">
        <v>174</v>
      </c>
      <c r="H78" s="14">
        <v>182</v>
      </c>
      <c r="I78" s="14"/>
      <c r="J78" s="14"/>
      <c r="K78" s="15">
        <v>4</v>
      </c>
      <c r="L78" s="15">
        <v>727</v>
      </c>
      <c r="M78" s="16">
        <v>181.75</v>
      </c>
      <c r="N78" s="17">
        <v>4</v>
      </c>
      <c r="O78" s="18">
        <v>185.75</v>
      </c>
    </row>
    <row r="80" spans="1:15" x14ac:dyDescent="0.3">
      <c r="K80" s="8">
        <f>SUM(K78:K79)</f>
        <v>4</v>
      </c>
      <c r="L80" s="8">
        <f>SUM(L78:L79)</f>
        <v>727</v>
      </c>
      <c r="M80" s="7">
        <f>SUM(L80/K80)</f>
        <v>181.75</v>
      </c>
      <c r="N80" s="8">
        <f>SUM(N78:N79)</f>
        <v>4</v>
      </c>
      <c r="O80" s="9">
        <f>SUM(M80+N80)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 B63 B77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13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0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I12:J12 B12:C12" name="Range1_30"/>
    <protectedRange algorithmName="SHA-512" hashValue="ON39YdpmFHfN9f47KpiRvqrKx0V9+erV1CNkpWzYhW/Qyc6aT8rEyCrvauWSYGZK2ia3o7vd3akF07acHAFpOA==" saltValue="yVW9XmDwTqEnmpSGai0KYg==" spinCount="100000" sqref="D12" name="Range1_1_30"/>
    <protectedRange algorithmName="SHA-512" hashValue="ON39YdpmFHfN9f47KpiRvqrKx0V9+erV1CNkpWzYhW/Qyc6aT8rEyCrvauWSYGZK2ia3o7vd3akF07acHAFpOA==" saltValue="yVW9XmDwTqEnmpSGai0KYg==" spinCount="100000" sqref="E12:H12" name="Range1_3_9"/>
    <protectedRange algorithmName="SHA-512" hashValue="ON39YdpmFHfN9f47KpiRvqrKx0V9+erV1CNkpWzYhW/Qyc6aT8rEyCrvauWSYGZK2ia3o7vd3akF07acHAFpOA==" saltValue="yVW9XmDwTqEnmpSGai0KYg==" spinCount="100000" sqref="I13:J13 B13:C13" name="Range1_29"/>
    <protectedRange algorithmName="SHA-512" hashValue="ON39YdpmFHfN9f47KpiRvqrKx0V9+erV1CNkpWzYhW/Qyc6aT8rEyCrvauWSYGZK2ia3o7vd3akF07acHAFpOA==" saltValue="yVW9XmDwTqEnmpSGai0KYg==" spinCount="100000" sqref="D13" name="Range1_1_29"/>
    <protectedRange algorithmName="SHA-512" hashValue="ON39YdpmFHfN9f47KpiRvqrKx0V9+erV1CNkpWzYhW/Qyc6aT8rEyCrvauWSYGZK2ia3o7vd3akF07acHAFpOA==" saltValue="yVW9XmDwTqEnmpSGai0KYg==" spinCount="100000" sqref="E13:H13" name="Range1_3_10"/>
    <protectedRange algorithmName="SHA-512" hashValue="ON39YdpmFHfN9f47KpiRvqrKx0V9+erV1CNkpWzYhW/Qyc6aT8rEyCrvauWSYGZK2ia3o7vd3akF07acHAFpOA==" saltValue="yVW9XmDwTqEnmpSGai0KYg==" spinCount="100000" sqref="B14:C14 I14:J14" name="Range1_44"/>
    <protectedRange algorithmName="SHA-512" hashValue="ON39YdpmFHfN9f47KpiRvqrKx0V9+erV1CNkpWzYhW/Qyc6aT8rEyCrvauWSYGZK2ia3o7vd3akF07acHAFpOA==" saltValue="yVW9XmDwTqEnmpSGai0KYg==" spinCount="100000" sqref="D14" name="Range1_1_44"/>
    <protectedRange algorithmName="SHA-512" hashValue="ON39YdpmFHfN9f47KpiRvqrKx0V9+erV1CNkpWzYhW/Qyc6aT8rEyCrvauWSYGZK2ia3o7vd3akF07acHAFpOA==" saltValue="yVW9XmDwTqEnmpSGai0KYg==" spinCount="100000" sqref="E14:H14" name="Range1_3_19"/>
    <protectedRange algorithmName="SHA-512" hashValue="ON39YdpmFHfN9f47KpiRvqrKx0V9+erV1CNkpWzYhW/Qyc6aT8rEyCrvauWSYGZK2ia3o7vd3akF07acHAFpOA==" saltValue="yVW9XmDwTqEnmpSGai0KYg==" spinCount="100000" sqref="I15:J15 B15:C15" name="Range1_45"/>
    <protectedRange algorithmName="SHA-512" hashValue="ON39YdpmFHfN9f47KpiRvqrKx0V9+erV1CNkpWzYhW/Qyc6aT8rEyCrvauWSYGZK2ia3o7vd3akF07acHAFpOA==" saltValue="yVW9XmDwTqEnmpSGai0KYg==" spinCount="100000" sqref="D15" name="Range1_1_45"/>
    <protectedRange algorithmName="SHA-512" hashValue="ON39YdpmFHfN9f47KpiRvqrKx0V9+erV1CNkpWzYhW/Qyc6aT8rEyCrvauWSYGZK2ia3o7vd3akF07acHAFpOA==" saltValue="yVW9XmDwTqEnmpSGai0KYg==" spinCount="100000" sqref="E15:H15" name="Range1_3_20"/>
    <protectedRange algorithmName="SHA-512" hashValue="ON39YdpmFHfN9f47KpiRvqrKx0V9+erV1CNkpWzYhW/Qyc6aT8rEyCrvauWSYGZK2ia3o7vd3akF07acHAFpOA==" saltValue="yVW9XmDwTqEnmpSGai0KYg==" spinCount="100000" sqref="E64:J64 B64:C64" name="Range1_44_2"/>
    <protectedRange algorithmName="SHA-512" hashValue="ON39YdpmFHfN9f47KpiRvqrKx0V9+erV1CNkpWzYhW/Qyc6aT8rEyCrvauWSYGZK2ia3o7vd3akF07acHAFpOA==" saltValue="yVW9XmDwTqEnmpSGai0KYg==" spinCount="100000" sqref="D64" name="Range1_1_44_2"/>
    <protectedRange algorithmName="SHA-512" hashValue="ON39YdpmFHfN9f47KpiRvqrKx0V9+erV1CNkpWzYhW/Qyc6aT8rEyCrvauWSYGZK2ia3o7vd3akF07acHAFpOA==" saltValue="yVW9XmDwTqEnmpSGai0KYg==" spinCount="100000" sqref="I16:J16 B16:C16" name="Range1_50"/>
    <protectedRange algorithmName="SHA-512" hashValue="ON39YdpmFHfN9f47KpiRvqrKx0V9+erV1CNkpWzYhW/Qyc6aT8rEyCrvauWSYGZK2ia3o7vd3akF07acHAFpOA==" saltValue="yVW9XmDwTqEnmpSGai0KYg==" spinCount="100000" sqref="D16" name="Range1_1_48"/>
    <protectedRange algorithmName="SHA-512" hashValue="ON39YdpmFHfN9f47KpiRvqrKx0V9+erV1CNkpWzYhW/Qyc6aT8rEyCrvauWSYGZK2ia3o7vd3akF07acHAFpOA==" saltValue="yVW9XmDwTqEnmpSGai0KYg==" spinCount="100000" sqref="E16:H16" name="Range1_3_21"/>
    <protectedRange algorithmName="SHA-512" hashValue="ON39YdpmFHfN9f47KpiRvqrKx0V9+erV1CNkpWzYhW/Qyc6aT8rEyCrvauWSYGZK2ia3o7vd3akF07acHAFpOA==" saltValue="yVW9XmDwTqEnmpSGai0KYg==" spinCount="100000" sqref="I17:J17 B17:C17" name="Range1_22_1"/>
    <protectedRange algorithmName="SHA-512" hashValue="ON39YdpmFHfN9f47KpiRvqrKx0V9+erV1CNkpWzYhW/Qyc6aT8rEyCrvauWSYGZK2ia3o7vd3akF07acHAFpOA==" saltValue="yVW9XmDwTqEnmpSGai0KYg==" spinCount="100000" sqref="D17" name="Range1_1_18_2"/>
    <protectedRange algorithmName="SHA-512" hashValue="ON39YdpmFHfN9f47KpiRvqrKx0V9+erV1CNkpWzYhW/Qyc6aT8rEyCrvauWSYGZK2ia3o7vd3akF07acHAFpOA==" saltValue="yVW9XmDwTqEnmpSGai0KYg==" spinCount="100000" sqref="E17:H17" name="Range1_3_7_1"/>
    <protectedRange algorithmName="SHA-512" hashValue="ON39YdpmFHfN9f47KpiRvqrKx0V9+erV1CNkpWzYhW/Qyc6aT8rEyCrvauWSYGZK2ia3o7vd3akF07acHAFpOA==" saltValue="yVW9XmDwTqEnmpSGai0KYg==" spinCount="100000" sqref="B65:C65 E65:J65" name="Range1_28_1"/>
    <protectedRange algorithmName="SHA-512" hashValue="ON39YdpmFHfN9f47KpiRvqrKx0V9+erV1CNkpWzYhW/Qyc6aT8rEyCrvauWSYGZK2ia3o7vd3akF07acHAFpOA==" saltValue="yVW9XmDwTqEnmpSGai0KYg==" spinCount="100000" sqref="D65" name="Range1_1_23_1"/>
    <protectedRange algorithmName="SHA-512" hashValue="ON39YdpmFHfN9f47KpiRvqrKx0V9+erV1CNkpWzYhW/Qyc6aT8rEyCrvauWSYGZK2ia3o7vd3akF07acHAFpOA==" saltValue="yVW9XmDwTqEnmpSGai0KYg==" spinCount="100000" sqref="I18:J18 B18:C18" name="Range1_34"/>
    <protectedRange algorithmName="SHA-512" hashValue="ON39YdpmFHfN9f47KpiRvqrKx0V9+erV1CNkpWzYhW/Qyc6aT8rEyCrvauWSYGZK2ia3o7vd3akF07acHAFpOA==" saltValue="yVW9XmDwTqEnmpSGai0KYg==" spinCount="100000" sqref="D18" name="Range1_1_36"/>
    <protectedRange algorithmName="SHA-512" hashValue="ON39YdpmFHfN9f47KpiRvqrKx0V9+erV1CNkpWzYhW/Qyc6aT8rEyCrvauWSYGZK2ia3o7vd3akF07acHAFpOA==" saltValue="yVW9XmDwTqEnmpSGai0KYg==" spinCount="100000" sqref="E18:H18" name="Range1_3_11"/>
    <protectedRange algorithmName="SHA-512" hashValue="ON39YdpmFHfN9f47KpiRvqrKx0V9+erV1CNkpWzYhW/Qyc6aT8rEyCrvauWSYGZK2ia3o7vd3akF07acHAFpOA==" saltValue="yVW9XmDwTqEnmpSGai0KYg==" spinCount="100000" sqref="I19:J19 B19:C19" name="Range1_24_3"/>
    <protectedRange algorithmName="SHA-512" hashValue="ON39YdpmFHfN9f47KpiRvqrKx0V9+erV1CNkpWzYhW/Qyc6aT8rEyCrvauWSYGZK2ia3o7vd3akF07acHAFpOA==" saltValue="yVW9XmDwTqEnmpSGai0KYg==" spinCount="100000" sqref="D19" name="Range1_1_20_3"/>
    <protectedRange algorithmName="SHA-512" hashValue="ON39YdpmFHfN9f47KpiRvqrKx0V9+erV1CNkpWzYhW/Qyc6aT8rEyCrvauWSYGZK2ia3o7vd3akF07acHAFpOA==" saltValue="yVW9XmDwTqEnmpSGai0KYg==" spinCount="100000" sqref="E19:H19" name="Range1_3_6_3"/>
    <protectedRange algorithmName="SHA-512" hashValue="ON39YdpmFHfN9f47KpiRvqrKx0V9+erV1CNkpWzYhW/Qyc6aT8rEyCrvauWSYGZK2ia3o7vd3akF07acHAFpOA==" saltValue="yVW9XmDwTqEnmpSGai0KYg==" spinCount="100000" sqref="I21:J21 B21:C21" name="Range1_37"/>
    <protectedRange algorithmName="SHA-512" hashValue="ON39YdpmFHfN9f47KpiRvqrKx0V9+erV1CNkpWzYhW/Qyc6aT8rEyCrvauWSYGZK2ia3o7vd3akF07acHAFpOA==" saltValue="yVW9XmDwTqEnmpSGai0KYg==" spinCount="100000" sqref="D21" name="Range1_1_37"/>
    <protectedRange algorithmName="SHA-512" hashValue="ON39YdpmFHfN9f47KpiRvqrKx0V9+erV1CNkpWzYhW/Qyc6aT8rEyCrvauWSYGZK2ia3o7vd3akF07acHAFpOA==" saltValue="yVW9XmDwTqEnmpSGai0KYg==" spinCount="100000" sqref="E21:H21" name="Range1_3_2_1"/>
    <protectedRange algorithmName="SHA-512" hashValue="ON39YdpmFHfN9f47KpiRvqrKx0V9+erV1CNkpWzYhW/Qyc6aT8rEyCrvauWSYGZK2ia3o7vd3akF07acHAFpOA==" saltValue="yVW9XmDwTqEnmpSGai0KYg==" spinCount="100000" sqref="B66:C66 E66:J66" name="Range1_40"/>
    <protectedRange algorithmName="SHA-512" hashValue="ON39YdpmFHfN9f47KpiRvqrKx0V9+erV1CNkpWzYhW/Qyc6aT8rEyCrvauWSYGZK2ia3o7vd3akF07acHAFpOA==" saltValue="yVW9XmDwTqEnmpSGai0KYg==" spinCount="100000" sqref="D66" name="Range1_1_40"/>
    <protectedRange algorithmName="SHA-512" hashValue="ON39YdpmFHfN9f47KpiRvqrKx0V9+erV1CNkpWzYhW/Qyc6aT8rEyCrvauWSYGZK2ia3o7vd3akF07acHAFpOA==" saltValue="yVW9XmDwTqEnmpSGai0KYg==" spinCount="100000" sqref="I22:J22 B22:C22" name="Range1_6_2"/>
    <protectedRange algorithmName="SHA-512" hashValue="ON39YdpmFHfN9f47KpiRvqrKx0V9+erV1CNkpWzYhW/Qyc6aT8rEyCrvauWSYGZK2ia3o7vd3akF07acHAFpOA==" saltValue="yVW9XmDwTqEnmpSGai0KYg==" spinCount="100000" sqref="D22" name="Range1_1_5_2"/>
    <protectedRange algorithmName="SHA-512" hashValue="ON39YdpmFHfN9f47KpiRvqrKx0V9+erV1CNkpWzYhW/Qyc6aT8rEyCrvauWSYGZK2ia3o7vd3akF07acHAFpOA==" saltValue="yVW9XmDwTqEnmpSGai0KYg==" spinCount="100000" sqref="E22:H22" name="Range1_3_1_3"/>
    <protectedRange algorithmName="SHA-512" hashValue="ON39YdpmFHfN9f47KpiRvqrKx0V9+erV1CNkpWzYhW/Qyc6aT8rEyCrvauWSYGZK2ia3o7vd3akF07acHAFpOA==" saltValue="yVW9XmDwTqEnmpSGai0KYg==" spinCount="100000" sqref="B67:C67 E67:J67" name="Range1_10"/>
    <protectedRange algorithmName="SHA-512" hashValue="ON39YdpmFHfN9f47KpiRvqrKx0V9+erV1CNkpWzYhW/Qyc6aT8rEyCrvauWSYGZK2ia3o7vd3akF07acHAFpOA==" saltValue="yVW9XmDwTqEnmpSGai0KYg==" spinCount="100000" sqref="D67" name="Range1_1_8_1"/>
    <protectedRange algorithmName="SHA-512" hashValue="ON39YdpmFHfN9f47KpiRvqrKx0V9+erV1CNkpWzYhW/Qyc6aT8rEyCrvauWSYGZK2ia3o7vd3akF07acHAFpOA==" saltValue="yVW9XmDwTqEnmpSGai0KYg==" spinCount="100000" sqref="B23:C25 I23:J25" name="Range1_5"/>
    <protectedRange algorithmName="SHA-512" hashValue="ON39YdpmFHfN9f47KpiRvqrKx0V9+erV1CNkpWzYhW/Qyc6aT8rEyCrvauWSYGZK2ia3o7vd3akF07acHAFpOA==" saltValue="yVW9XmDwTqEnmpSGai0KYg==" spinCount="100000" sqref="D23:D25" name="Range1_1_2"/>
    <protectedRange algorithmName="SHA-512" hashValue="ON39YdpmFHfN9f47KpiRvqrKx0V9+erV1CNkpWzYhW/Qyc6aT8rEyCrvauWSYGZK2ia3o7vd3akF07acHAFpOA==" saltValue="yVW9XmDwTqEnmpSGai0KYg==" spinCount="100000" sqref="E23:H25" name="Range1_3_6"/>
    <protectedRange algorithmName="SHA-512" hashValue="ON39YdpmFHfN9f47KpiRvqrKx0V9+erV1CNkpWzYhW/Qyc6aT8rEyCrvauWSYGZK2ia3o7vd3akF07acHAFpOA==" saltValue="yVW9XmDwTqEnmpSGai0KYg==" spinCount="100000" sqref="I26:J26 B26:C26" name="Range1_7_2"/>
    <protectedRange algorithmName="SHA-512" hashValue="ON39YdpmFHfN9f47KpiRvqrKx0V9+erV1CNkpWzYhW/Qyc6aT8rEyCrvauWSYGZK2ia3o7vd3akF07acHAFpOA==" saltValue="yVW9XmDwTqEnmpSGai0KYg==" spinCount="100000" sqref="D26" name="Range1_1_41"/>
    <protectedRange algorithmName="SHA-512" hashValue="ON39YdpmFHfN9f47KpiRvqrKx0V9+erV1CNkpWzYhW/Qyc6aT8rEyCrvauWSYGZK2ia3o7vd3akF07acHAFpOA==" saltValue="yVW9XmDwTqEnmpSGai0KYg==" spinCount="100000" sqref="E26:H26" name="Range1_3_12"/>
    <protectedRange algorithmName="SHA-512" hashValue="ON39YdpmFHfN9f47KpiRvqrKx0V9+erV1CNkpWzYhW/Qyc6aT8rEyCrvauWSYGZK2ia3o7vd3akF07acHAFpOA==" saltValue="yVW9XmDwTqEnmpSGai0KYg==" spinCount="100000" sqref="B68:C68 E68:J68" name="Range1_41"/>
    <protectedRange algorithmName="SHA-512" hashValue="ON39YdpmFHfN9f47KpiRvqrKx0V9+erV1CNkpWzYhW/Qyc6aT8rEyCrvauWSYGZK2ia3o7vd3akF07acHAFpOA==" saltValue="yVW9XmDwTqEnmpSGai0KYg==" spinCount="100000" sqref="D68" name="Range1_1_55"/>
    <protectedRange algorithmName="SHA-512" hashValue="ON39YdpmFHfN9f47KpiRvqrKx0V9+erV1CNkpWzYhW/Qyc6aT8rEyCrvauWSYGZK2ia3o7vd3akF07acHAFpOA==" saltValue="yVW9XmDwTqEnmpSGai0KYg==" spinCount="100000" sqref="I27:J27 B27:C27" name="Range1_9"/>
    <protectedRange algorithmName="SHA-512" hashValue="ON39YdpmFHfN9f47KpiRvqrKx0V9+erV1CNkpWzYhW/Qyc6aT8rEyCrvauWSYGZK2ia3o7vd3akF07acHAFpOA==" saltValue="yVW9XmDwTqEnmpSGai0KYg==" spinCount="100000" sqref="D27" name="Range1_1_3"/>
    <protectedRange algorithmName="SHA-512" hashValue="ON39YdpmFHfN9f47KpiRvqrKx0V9+erV1CNkpWzYhW/Qyc6aT8rEyCrvauWSYGZK2ia3o7vd3akF07acHAFpOA==" saltValue="yVW9XmDwTqEnmpSGai0KYg==" spinCount="100000" sqref="E27:H27" name="Range1_3_8"/>
    <protectedRange algorithmName="SHA-512" hashValue="ON39YdpmFHfN9f47KpiRvqrKx0V9+erV1CNkpWzYhW/Qyc6aT8rEyCrvauWSYGZK2ia3o7vd3akF07acHAFpOA==" saltValue="yVW9XmDwTqEnmpSGai0KYg==" spinCount="100000" sqref="I28:J28 B28:C28" name="Range1_6_1"/>
    <protectedRange algorithmName="SHA-512" hashValue="ON39YdpmFHfN9f47KpiRvqrKx0V9+erV1CNkpWzYhW/Qyc6aT8rEyCrvauWSYGZK2ia3o7vd3akF07acHAFpOA==" saltValue="yVW9XmDwTqEnmpSGai0KYg==" spinCount="100000" sqref="D28" name="Range1_1_6"/>
    <protectedRange algorithmName="SHA-512" hashValue="ON39YdpmFHfN9f47KpiRvqrKx0V9+erV1CNkpWzYhW/Qyc6aT8rEyCrvauWSYGZK2ia3o7vd3akF07acHAFpOA==" saltValue="yVW9XmDwTqEnmpSGai0KYg==" spinCount="100000" sqref="E28:H28" name="Range1_3_3_1"/>
    <protectedRange algorithmName="SHA-512" hashValue="ON39YdpmFHfN9f47KpiRvqrKx0V9+erV1CNkpWzYhW/Qyc6aT8rEyCrvauWSYGZK2ia3o7vd3akF07acHAFpOA==" saltValue="yVW9XmDwTqEnmpSGai0KYg==" spinCount="100000" sqref="I29:J29 B29:C29" name="Range1_10_1"/>
    <protectedRange algorithmName="SHA-512" hashValue="ON39YdpmFHfN9f47KpiRvqrKx0V9+erV1CNkpWzYhW/Qyc6aT8rEyCrvauWSYGZK2ia3o7vd3akF07acHAFpOA==" saltValue="yVW9XmDwTqEnmpSGai0KYg==" spinCount="100000" sqref="D29" name="Range1_1_4_2"/>
    <protectedRange algorithmName="SHA-512" hashValue="ON39YdpmFHfN9f47KpiRvqrKx0V9+erV1CNkpWzYhW/Qyc6aT8rEyCrvauWSYGZK2ia3o7vd3akF07acHAFpOA==" saltValue="yVW9XmDwTqEnmpSGai0KYg==" spinCount="100000" sqref="E29:H29" name="Range1_3_1_4"/>
    <protectedRange algorithmName="SHA-512" hashValue="ON39YdpmFHfN9f47KpiRvqrKx0V9+erV1CNkpWzYhW/Qyc6aT8rEyCrvauWSYGZK2ia3o7vd3akF07acHAFpOA==" saltValue="yVW9XmDwTqEnmpSGai0KYg==" spinCount="100000" sqref="I30:J30 B30:C30" name="Range1_5_4_1"/>
    <protectedRange algorithmName="SHA-512" hashValue="ON39YdpmFHfN9f47KpiRvqrKx0V9+erV1CNkpWzYhW/Qyc6aT8rEyCrvauWSYGZK2ia3o7vd3akF07acHAFpOA==" saltValue="yVW9XmDwTqEnmpSGai0KYg==" spinCount="100000" sqref="D30" name="Range1_1_8_2_1"/>
    <protectedRange algorithmName="SHA-512" hashValue="ON39YdpmFHfN9f47KpiRvqrKx0V9+erV1CNkpWzYhW/Qyc6aT8rEyCrvauWSYGZK2ia3o7vd3akF07acHAFpOA==" saltValue="yVW9XmDwTqEnmpSGai0KYg==" spinCount="100000" sqref="E30:H30" name="Range1_3_2_2_1"/>
    <protectedRange algorithmName="SHA-512" hashValue="ON39YdpmFHfN9f47KpiRvqrKx0V9+erV1CNkpWzYhW/Qyc6aT8rEyCrvauWSYGZK2ia3o7vd3akF07acHAFpOA==" saltValue="yVW9XmDwTqEnmpSGai0KYg==" spinCount="100000" sqref="I31:J31 B31:C31" name="Range1_43"/>
    <protectedRange algorithmName="SHA-512" hashValue="ON39YdpmFHfN9f47KpiRvqrKx0V9+erV1CNkpWzYhW/Qyc6aT8rEyCrvauWSYGZK2ia3o7vd3akF07acHAFpOA==" saltValue="yVW9XmDwTqEnmpSGai0KYg==" spinCount="100000" sqref="D31" name="Range1_1_57"/>
    <protectedRange algorithmName="SHA-512" hashValue="ON39YdpmFHfN9f47KpiRvqrKx0V9+erV1CNkpWzYhW/Qyc6aT8rEyCrvauWSYGZK2ia3o7vd3akF07acHAFpOA==" saltValue="yVW9XmDwTqEnmpSGai0KYg==" spinCount="100000" sqref="E31:H31" name="Range1_3_14"/>
    <protectedRange algorithmName="SHA-512" hashValue="ON39YdpmFHfN9f47KpiRvqrKx0V9+erV1CNkpWzYhW/Qyc6aT8rEyCrvauWSYGZK2ia3o7vd3akF07acHAFpOA==" saltValue="yVW9XmDwTqEnmpSGai0KYg==" spinCount="100000" sqref="I32:J32 B32:C32" name="Range1_60"/>
    <protectedRange algorithmName="SHA-512" hashValue="ON39YdpmFHfN9f47KpiRvqrKx0V9+erV1CNkpWzYhW/Qyc6aT8rEyCrvauWSYGZK2ia3o7vd3akF07acHAFpOA==" saltValue="yVW9XmDwTqEnmpSGai0KYg==" spinCount="100000" sqref="D32" name="Range1_1_61"/>
    <protectedRange algorithmName="SHA-512" hashValue="ON39YdpmFHfN9f47KpiRvqrKx0V9+erV1CNkpWzYhW/Qyc6aT8rEyCrvauWSYGZK2ia3o7vd3akF07acHAFpOA==" saltValue="yVW9XmDwTqEnmpSGai0KYg==" spinCount="100000" sqref="E32:H32" name="Range1_3_15"/>
    <protectedRange algorithmName="SHA-512" hashValue="ON39YdpmFHfN9f47KpiRvqrKx0V9+erV1CNkpWzYhW/Qyc6aT8rEyCrvauWSYGZK2ia3o7vd3akF07acHAFpOA==" saltValue="yVW9XmDwTqEnmpSGai0KYg==" spinCount="100000" sqref="I33:J33 B33:C33" name="Range1_6_3"/>
    <protectedRange algorithmName="SHA-512" hashValue="ON39YdpmFHfN9f47KpiRvqrKx0V9+erV1CNkpWzYhW/Qyc6aT8rEyCrvauWSYGZK2ia3o7vd3akF07acHAFpOA==" saltValue="yVW9XmDwTqEnmpSGai0KYg==" spinCount="100000" sqref="D33" name="Range1_1_4_3"/>
    <protectedRange algorithmName="SHA-512" hashValue="ON39YdpmFHfN9f47KpiRvqrKx0V9+erV1CNkpWzYhW/Qyc6aT8rEyCrvauWSYGZK2ia3o7vd3akF07acHAFpOA==" saltValue="yVW9XmDwTqEnmpSGai0KYg==" spinCount="100000" sqref="E33:H33" name="Range1_3_1_5"/>
    <protectedRange algorithmName="SHA-512" hashValue="ON39YdpmFHfN9f47KpiRvqrKx0V9+erV1CNkpWzYhW/Qyc6aT8rEyCrvauWSYGZK2ia3o7vd3akF07acHAFpOA==" saltValue="yVW9XmDwTqEnmpSGai0KYg==" spinCount="100000" sqref="I34:J34 B34:C34" name="Range1_11"/>
    <protectedRange algorithmName="SHA-512" hashValue="ON39YdpmFHfN9f47KpiRvqrKx0V9+erV1CNkpWzYhW/Qyc6aT8rEyCrvauWSYGZK2ia3o7vd3akF07acHAFpOA==" saltValue="yVW9XmDwTqEnmpSGai0KYg==" spinCount="100000" sqref="D34" name="Range1_1_5"/>
    <protectedRange algorithmName="SHA-512" hashValue="ON39YdpmFHfN9f47KpiRvqrKx0V9+erV1CNkpWzYhW/Qyc6aT8rEyCrvauWSYGZK2ia3o7vd3akF07acHAFpOA==" saltValue="yVW9XmDwTqEnmpSGai0KYg==" spinCount="100000" sqref="E34:H34" name="Range1_3_13"/>
    <protectedRange algorithmName="SHA-512" hashValue="ON39YdpmFHfN9f47KpiRvqrKx0V9+erV1CNkpWzYhW/Qyc6aT8rEyCrvauWSYGZK2ia3o7vd3akF07acHAFpOA==" saltValue="yVW9XmDwTqEnmpSGai0KYg==" spinCount="100000" sqref="B35:C35 I35:J35" name="Range1_29_1"/>
    <protectedRange algorithmName="SHA-512" hashValue="ON39YdpmFHfN9f47KpiRvqrKx0V9+erV1CNkpWzYhW/Qyc6aT8rEyCrvauWSYGZK2ia3o7vd3akF07acHAFpOA==" saltValue="yVW9XmDwTqEnmpSGai0KYg==" spinCount="100000" sqref="D35" name="Range1_1_11_2"/>
    <protectedRange algorithmName="SHA-512" hashValue="ON39YdpmFHfN9f47KpiRvqrKx0V9+erV1CNkpWzYhW/Qyc6aT8rEyCrvauWSYGZK2ia3o7vd3akF07acHAFpOA==" saltValue="yVW9XmDwTqEnmpSGai0KYg==" spinCount="100000" sqref="E35:H35" name="Range1_3_4_1"/>
    <protectedRange algorithmName="SHA-512" hashValue="ON39YdpmFHfN9f47KpiRvqrKx0V9+erV1CNkpWzYhW/Qyc6aT8rEyCrvauWSYGZK2ia3o7vd3akF07acHAFpOA==" saltValue="yVW9XmDwTqEnmpSGai0KYg==" spinCount="100000" sqref="I36:J36 B36:C36" name="Range1_15_1"/>
    <protectedRange algorithmName="SHA-512" hashValue="ON39YdpmFHfN9f47KpiRvqrKx0V9+erV1CNkpWzYhW/Qyc6aT8rEyCrvauWSYGZK2ia3o7vd3akF07acHAFpOA==" saltValue="yVW9XmDwTqEnmpSGai0KYg==" spinCount="100000" sqref="D36" name="Range1_1_6_6"/>
    <protectedRange algorithmName="SHA-512" hashValue="ON39YdpmFHfN9f47KpiRvqrKx0V9+erV1CNkpWzYhW/Qyc6aT8rEyCrvauWSYGZK2ia3o7vd3akF07acHAFpOA==" saltValue="yVW9XmDwTqEnmpSGai0KYg==" spinCount="100000" sqref="E36:H36" name="Range1_3_2_3"/>
    <protectedRange algorithmName="SHA-512" hashValue="ON39YdpmFHfN9f47KpiRvqrKx0V9+erV1CNkpWzYhW/Qyc6aT8rEyCrvauWSYGZK2ia3o7vd3akF07acHAFpOA==" saltValue="yVW9XmDwTqEnmpSGai0KYg==" spinCount="100000" sqref="B69:C69 E69:J69" name="Range1_18_2"/>
    <protectedRange algorithmName="SHA-512" hashValue="ON39YdpmFHfN9f47KpiRvqrKx0V9+erV1CNkpWzYhW/Qyc6aT8rEyCrvauWSYGZK2ia3o7vd3akF07acHAFpOA==" saltValue="yVW9XmDwTqEnmpSGai0KYg==" spinCount="100000" sqref="D69" name="Range1_1_8_3"/>
    <protectedRange algorithmName="SHA-512" hashValue="ON39YdpmFHfN9f47KpiRvqrKx0V9+erV1CNkpWzYhW/Qyc6aT8rEyCrvauWSYGZK2ia3o7vd3akF07acHAFpOA==" saltValue="yVW9XmDwTqEnmpSGai0KYg==" spinCount="100000" sqref="I37:J37 B37:C37" name="Range1_2_6"/>
    <protectedRange algorithmName="SHA-512" hashValue="ON39YdpmFHfN9f47KpiRvqrKx0V9+erV1CNkpWzYhW/Qyc6aT8rEyCrvauWSYGZK2ia3o7vd3akF07acHAFpOA==" saltValue="yVW9XmDwTqEnmpSGai0KYg==" spinCount="100000" sqref="D37" name="Range1_1_2_7"/>
    <protectedRange algorithmName="SHA-512" hashValue="ON39YdpmFHfN9f47KpiRvqrKx0V9+erV1CNkpWzYhW/Qyc6aT8rEyCrvauWSYGZK2ia3o7vd3akF07acHAFpOA==" saltValue="yVW9XmDwTqEnmpSGai0KYg==" spinCount="100000" sqref="E37:H37" name="Range1_3_6_1"/>
    <protectedRange algorithmName="SHA-512" hashValue="ON39YdpmFHfN9f47KpiRvqrKx0V9+erV1CNkpWzYhW/Qyc6aT8rEyCrvauWSYGZK2ia3o7vd3akF07acHAFpOA==" saltValue="yVW9XmDwTqEnmpSGai0KYg==" spinCount="100000" sqref="E38:J38 B38:C38" name="Range1_12"/>
    <protectedRange algorithmName="SHA-512" hashValue="ON39YdpmFHfN9f47KpiRvqrKx0V9+erV1CNkpWzYhW/Qyc6aT8rEyCrvauWSYGZK2ia3o7vd3akF07acHAFpOA==" saltValue="yVW9XmDwTqEnmpSGai0KYg==" spinCount="100000" sqref="D38" name="Range1_1_9"/>
    <protectedRange algorithmName="SHA-512" hashValue="ON39YdpmFHfN9f47KpiRvqrKx0V9+erV1CNkpWzYhW/Qyc6aT8rEyCrvauWSYGZK2ia3o7vd3akF07acHAFpOA==" saltValue="yVW9XmDwTqEnmpSGai0KYg==" spinCount="100000" sqref="E39:J39 B39:C39" name="Range1_13_1"/>
    <protectedRange algorithmName="SHA-512" hashValue="ON39YdpmFHfN9f47KpiRvqrKx0V9+erV1CNkpWzYhW/Qyc6aT8rEyCrvauWSYGZK2ia3o7vd3akF07acHAFpOA==" saltValue="yVW9XmDwTqEnmpSGai0KYg==" spinCount="100000" sqref="D39" name="Range1_1_10"/>
    <protectedRange algorithmName="SHA-512" hashValue="ON39YdpmFHfN9f47KpiRvqrKx0V9+erV1CNkpWzYhW/Qyc6aT8rEyCrvauWSYGZK2ia3o7vd3akF07acHAFpOA==" saltValue="yVW9XmDwTqEnmpSGai0KYg==" spinCount="100000" sqref="E40:J41 B40:C41" name="Range1_14"/>
    <protectedRange algorithmName="SHA-512" hashValue="ON39YdpmFHfN9f47KpiRvqrKx0V9+erV1CNkpWzYhW/Qyc6aT8rEyCrvauWSYGZK2ia3o7vd3akF07acHAFpOA==" saltValue="yVW9XmDwTqEnmpSGai0KYg==" spinCount="100000" sqref="D40:D41" name="Range1_1_11"/>
    <protectedRange algorithmName="SHA-512" hashValue="ON39YdpmFHfN9f47KpiRvqrKx0V9+erV1CNkpWzYhW/Qyc6aT8rEyCrvauWSYGZK2ia3o7vd3akF07acHAFpOA==" saltValue="yVW9XmDwTqEnmpSGai0KYg==" spinCount="100000" sqref="I42:J42 B42:C42" name="Range1_16"/>
    <protectedRange algorithmName="SHA-512" hashValue="ON39YdpmFHfN9f47KpiRvqrKx0V9+erV1CNkpWzYhW/Qyc6aT8rEyCrvauWSYGZK2ia3o7vd3akF07acHAFpOA==" saltValue="yVW9XmDwTqEnmpSGai0KYg==" spinCount="100000" sqref="D42" name="Range1_1_12_1"/>
    <protectedRange algorithmName="SHA-512" hashValue="ON39YdpmFHfN9f47KpiRvqrKx0V9+erV1CNkpWzYhW/Qyc6aT8rEyCrvauWSYGZK2ia3o7vd3akF07acHAFpOA==" saltValue="yVW9XmDwTqEnmpSGai0KYg==" spinCount="100000" sqref="E42:H42" name="Range1_3_3_2"/>
    <protectedRange algorithmName="SHA-512" hashValue="ON39YdpmFHfN9f47KpiRvqrKx0V9+erV1CNkpWzYhW/Qyc6aT8rEyCrvauWSYGZK2ia3o7vd3akF07acHAFpOA==" saltValue="yVW9XmDwTqEnmpSGai0KYg==" spinCount="100000" sqref="B43:C43 I43:J43" name="Range1_12_5"/>
    <protectedRange algorithmName="SHA-512" hashValue="ON39YdpmFHfN9f47KpiRvqrKx0V9+erV1CNkpWzYhW/Qyc6aT8rEyCrvauWSYGZK2ia3o7vd3akF07acHAFpOA==" saltValue="yVW9XmDwTqEnmpSGai0KYg==" spinCount="100000" sqref="D43" name="Range1_1_12_4"/>
    <protectedRange algorithmName="SHA-512" hashValue="ON39YdpmFHfN9f47KpiRvqrKx0V9+erV1CNkpWzYhW/Qyc6aT8rEyCrvauWSYGZK2ia3o7vd3akF07acHAFpOA==" saltValue="yVW9XmDwTqEnmpSGai0KYg==" spinCount="100000" sqref="E43:H43" name="Range1_3_4_4"/>
    <protectedRange sqref="I44:J44 B44:C44" name="Range1_6_7"/>
    <protectedRange sqref="D44" name="Range1_1_8_5"/>
    <protectedRange sqref="E44:H44" name="Range1_3_3_3"/>
    <protectedRange sqref="E70:J70 C70" name="Range1_11_6"/>
    <protectedRange sqref="D70" name="Range1_1_11_4"/>
    <protectedRange algorithmName="SHA-512" hashValue="ON39YdpmFHfN9f47KpiRvqrKx0V9+erV1CNkpWzYhW/Qyc6aT8rEyCrvauWSYGZK2ia3o7vd3akF07acHAFpOA==" saltValue="yVW9XmDwTqEnmpSGai0KYg==" spinCount="100000" sqref="B45:C45 I45:J45" name="Range1_4_8"/>
    <protectedRange algorithmName="SHA-512" hashValue="ON39YdpmFHfN9f47KpiRvqrKx0V9+erV1CNkpWzYhW/Qyc6aT8rEyCrvauWSYGZK2ia3o7vd3akF07acHAFpOA==" saltValue="yVW9XmDwTqEnmpSGai0KYg==" spinCount="100000" sqref="D45" name="Range1_1_5_7"/>
    <protectedRange algorithmName="SHA-512" hashValue="ON39YdpmFHfN9f47KpiRvqrKx0V9+erV1CNkpWzYhW/Qyc6aT8rEyCrvauWSYGZK2ia3o7vd3akF07acHAFpOA==" saltValue="yVW9XmDwTqEnmpSGai0KYg==" spinCount="100000" sqref="E45:H45" name="Range1_3_2_5"/>
    <protectedRange algorithmName="SHA-512" hashValue="ON39YdpmFHfN9f47KpiRvqrKx0V9+erV1CNkpWzYhW/Qyc6aT8rEyCrvauWSYGZK2ia3o7vd3akF07acHAFpOA==" saltValue="yVW9XmDwTqEnmpSGai0KYg==" spinCount="100000" sqref="I46:J46 B46:C46" name="Range1_1_75"/>
    <protectedRange algorithmName="SHA-512" hashValue="ON39YdpmFHfN9f47KpiRvqrKx0V9+erV1CNkpWzYhW/Qyc6aT8rEyCrvauWSYGZK2ia3o7vd3akF07acHAFpOA==" saltValue="yVW9XmDwTqEnmpSGai0KYg==" spinCount="100000" sqref="D46" name="Range1_1_2_9"/>
    <protectedRange algorithmName="SHA-512" hashValue="ON39YdpmFHfN9f47KpiRvqrKx0V9+erV1CNkpWzYhW/Qyc6aT8rEyCrvauWSYGZK2ia3o7vd3akF07acHAFpOA==" saltValue="yVW9XmDwTqEnmpSGai0KYg==" spinCount="100000" sqref="E46:H46" name="Range1_3_1_6"/>
    <protectedRange algorithmName="SHA-512" hashValue="ON39YdpmFHfN9f47KpiRvqrKx0V9+erV1CNkpWzYhW/Qyc6aT8rEyCrvauWSYGZK2ia3o7vd3akF07acHAFpOA==" saltValue="yVW9XmDwTqEnmpSGai0KYg==" spinCount="100000" sqref="B78:C78 E78:J78" name="Range1_2_8_2"/>
    <protectedRange algorithmName="SHA-512" hashValue="ON39YdpmFHfN9f47KpiRvqrKx0V9+erV1CNkpWzYhW/Qyc6aT8rEyCrvauWSYGZK2ia3o7vd3akF07acHAFpOA==" saltValue="yVW9XmDwTqEnmpSGai0KYg==" spinCount="100000" sqref="D78" name="Range1_1_3_8_2"/>
    <protectedRange algorithmName="SHA-512" hashValue="ON39YdpmFHfN9f47KpiRvqrKx0V9+erV1CNkpWzYhW/Qyc6aT8rEyCrvauWSYGZK2ia3o7vd3akF07acHAFpOA==" saltValue="yVW9XmDwTqEnmpSGai0KYg==" spinCount="100000" sqref="B47:C47" name="Range1_24"/>
    <protectedRange algorithmName="SHA-512" hashValue="ON39YdpmFHfN9f47KpiRvqrKx0V9+erV1CNkpWzYhW/Qyc6aT8rEyCrvauWSYGZK2ia3o7vd3akF07acHAFpOA==" saltValue="yVW9XmDwTqEnmpSGai0KYg==" spinCount="100000" sqref="E47:J47" name="Range1_3_7_2"/>
    <protectedRange algorithmName="SHA-512" hashValue="ON39YdpmFHfN9f47KpiRvqrKx0V9+erV1CNkpWzYhW/Qyc6aT8rEyCrvauWSYGZK2ia3o7vd3akF07acHAFpOA==" saltValue="yVW9XmDwTqEnmpSGai0KYg==" spinCount="100000" sqref="D47" name="Range1_1_23"/>
    <protectedRange algorithmName="SHA-512" hashValue="ON39YdpmFHfN9f47KpiRvqrKx0V9+erV1CNkpWzYhW/Qyc6aT8rEyCrvauWSYGZK2ia3o7vd3akF07acHAFpOA==" saltValue="yVW9XmDwTqEnmpSGai0KYg==" spinCount="100000" sqref="I48:J48 B48:C48" name="Range1_75"/>
    <protectedRange algorithmName="SHA-512" hashValue="ON39YdpmFHfN9f47KpiRvqrKx0V9+erV1CNkpWzYhW/Qyc6aT8rEyCrvauWSYGZK2ia3o7vd3akF07acHAFpOA==" saltValue="yVW9XmDwTqEnmpSGai0KYg==" spinCount="100000" sqref="D48" name="Range1_1_21"/>
    <protectedRange algorithmName="SHA-512" hashValue="ON39YdpmFHfN9f47KpiRvqrKx0V9+erV1CNkpWzYhW/Qyc6aT8rEyCrvauWSYGZK2ia3o7vd3akF07acHAFpOA==" saltValue="yVW9XmDwTqEnmpSGai0KYg==" spinCount="100000" sqref="E48:H48" name="Range1_3_18"/>
    <protectedRange algorithmName="SHA-512" hashValue="ON39YdpmFHfN9f47KpiRvqrKx0V9+erV1CNkpWzYhW/Qyc6aT8rEyCrvauWSYGZK2ia3o7vd3akF07acHAFpOA==" saltValue="yVW9XmDwTqEnmpSGai0KYg==" spinCount="100000" sqref="I49:J49 B49:C49" name="Range1_80"/>
    <protectedRange algorithmName="SHA-512" hashValue="ON39YdpmFHfN9f47KpiRvqrKx0V9+erV1CNkpWzYhW/Qyc6aT8rEyCrvauWSYGZK2ia3o7vd3akF07acHAFpOA==" saltValue="yVW9XmDwTqEnmpSGai0KYg==" spinCount="100000" sqref="D49" name="Range1_1_78"/>
    <protectedRange algorithmName="SHA-512" hashValue="ON39YdpmFHfN9f47KpiRvqrKx0V9+erV1CNkpWzYhW/Qyc6aT8rEyCrvauWSYGZK2ia3o7vd3akF07acHAFpOA==" saltValue="yVW9XmDwTqEnmpSGai0KYg==" spinCount="100000" sqref="E49:H49" name="Range1_3_23"/>
    <protectedRange algorithmName="SHA-512" hashValue="ON39YdpmFHfN9f47KpiRvqrKx0V9+erV1CNkpWzYhW/Qyc6aT8rEyCrvauWSYGZK2ia3o7vd3akF07acHAFpOA==" saltValue="yVW9XmDwTqEnmpSGai0KYg==" spinCount="100000" sqref="I50:J50 B50:C50" name="Range1_12_4"/>
    <protectedRange algorithmName="SHA-512" hashValue="ON39YdpmFHfN9f47KpiRvqrKx0V9+erV1CNkpWzYhW/Qyc6aT8rEyCrvauWSYGZK2ia3o7vd3akF07acHAFpOA==" saltValue="yVW9XmDwTqEnmpSGai0KYg==" spinCount="100000" sqref="D50" name="Range1_1_6_9"/>
    <protectedRange algorithmName="SHA-512" hashValue="ON39YdpmFHfN9f47KpiRvqrKx0V9+erV1CNkpWzYhW/Qyc6aT8rEyCrvauWSYGZK2ia3o7vd3akF07acHAFpOA==" saltValue="yVW9XmDwTqEnmpSGai0KYg==" spinCount="100000" sqref="E50:H50" name="Range1_3_3_4"/>
    <protectedRange algorithmName="SHA-512" hashValue="ON39YdpmFHfN9f47KpiRvqrKx0V9+erV1CNkpWzYhW/Qyc6aT8rEyCrvauWSYGZK2ia3o7vd3akF07acHAFpOA==" saltValue="yVW9XmDwTqEnmpSGai0KYg==" spinCount="100000" sqref="B51:C51 I51:J51" name="Range1_6_1_1"/>
    <protectedRange algorithmName="SHA-512" hashValue="ON39YdpmFHfN9f47KpiRvqrKx0V9+erV1CNkpWzYhW/Qyc6aT8rEyCrvauWSYGZK2ia3o7vd3akF07acHAFpOA==" saltValue="yVW9XmDwTqEnmpSGai0KYg==" spinCount="100000" sqref="D51" name="Range1_1_12_3"/>
    <protectedRange algorithmName="SHA-512" hashValue="ON39YdpmFHfN9f47KpiRvqrKx0V9+erV1CNkpWzYhW/Qyc6aT8rEyCrvauWSYGZK2ia3o7vd3akF07acHAFpOA==" saltValue="yVW9XmDwTqEnmpSGai0KYg==" spinCount="100000" sqref="E51:H51" name="Range1_3_4_3"/>
    <protectedRange algorithmName="SHA-512" hashValue="ON39YdpmFHfN9f47KpiRvqrKx0V9+erV1CNkpWzYhW/Qyc6aT8rEyCrvauWSYGZK2ia3o7vd3akF07acHAFpOA==" saltValue="yVW9XmDwTqEnmpSGai0KYg==" spinCount="100000" sqref="B52:C52" name="Range1_9_8"/>
    <protectedRange algorithmName="SHA-512" hashValue="ON39YdpmFHfN9f47KpiRvqrKx0V9+erV1CNkpWzYhW/Qyc6aT8rEyCrvauWSYGZK2ia3o7vd3akF07acHAFpOA==" saltValue="yVW9XmDwTqEnmpSGai0KYg==" spinCount="100000" sqref="D52" name="Range1_1_14_3"/>
    <protectedRange algorithmName="SHA-512" hashValue="ON39YdpmFHfN9f47KpiRvqrKx0V9+erV1CNkpWzYhW/Qyc6aT8rEyCrvauWSYGZK2ia3o7vd3akF07acHAFpOA==" saltValue="yVW9XmDwTqEnmpSGai0KYg==" spinCount="100000" sqref="E52:J52" name="Range1_3_6_2"/>
    <protectedRange algorithmName="SHA-512" hashValue="ON39YdpmFHfN9f47KpiRvqrKx0V9+erV1CNkpWzYhW/Qyc6aT8rEyCrvauWSYGZK2ia3o7vd3akF07acHAFpOA==" saltValue="yVW9XmDwTqEnmpSGai0KYg==" spinCount="100000" sqref="I53:J53 B53:C53" name="Range1_17_4"/>
    <protectedRange algorithmName="SHA-512" hashValue="ON39YdpmFHfN9f47KpiRvqrKx0V9+erV1CNkpWzYhW/Qyc6aT8rEyCrvauWSYGZK2ia3o7vd3akF07acHAFpOA==" saltValue="yVW9XmDwTqEnmpSGai0KYg==" spinCount="100000" sqref="D53" name="Range1_1_17_4"/>
    <protectedRange algorithmName="SHA-512" hashValue="ON39YdpmFHfN9f47KpiRvqrKx0V9+erV1CNkpWzYhW/Qyc6aT8rEyCrvauWSYGZK2ia3o7vd3akF07acHAFpOA==" saltValue="yVW9XmDwTqEnmpSGai0KYg==" spinCount="100000" sqref="E53:H53" name="Range1_3_7_3"/>
    <protectedRange algorithmName="SHA-512" hashValue="ON39YdpmFHfN9f47KpiRvqrKx0V9+erV1CNkpWzYhW/Qyc6aT8rEyCrvauWSYGZK2ia3o7vd3akF07acHAFpOA==" saltValue="yVW9XmDwTqEnmpSGai0KYg==" spinCount="100000" sqref="I54:J54 B54:C54" name="Range1_76"/>
    <protectedRange algorithmName="SHA-512" hashValue="ON39YdpmFHfN9f47KpiRvqrKx0V9+erV1CNkpWzYhW/Qyc6aT8rEyCrvauWSYGZK2ia3o7vd3akF07acHAFpOA==" saltValue="yVW9XmDwTqEnmpSGai0KYg==" spinCount="100000" sqref="D54" name="Range1_1_71"/>
    <protectedRange algorithmName="SHA-512" hashValue="ON39YdpmFHfN9f47KpiRvqrKx0V9+erV1CNkpWzYhW/Qyc6aT8rEyCrvauWSYGZK2ia3o7vd3akF07acHAFpOA==" saltValue="yVW9XmDwTqEnmpSGai0KYg==" spinCount="100000" sqref="E54:H54" name="Range1_3_25"/>
    <protectedRange algorithmName="SHA-512" hashValue="ON39YdpmFHfN9f47KpiRvqrKx0V9+erV1CNkpWzYhW/Qyc6aT8rEyCrvauWSYGZK2ia3o7vd3akF07acHAFpOA==" saltValue="yVW9XmDwTqEnmpSGai0KYg==" spinCount="100000" sqref="I56:J56 B56:C56" name="Range1_87"/>
    <protectedRange algorithmName="SHA-512" hashValue="ON39YdpmFHfN9f47KpiRvqrKx0V9+erV1CNkpWzYhW/Qyc6aT8rEyCrvauWSYGZK2ia3o7vd3akF07acHAFpOA==" saltValue="yVW9XmDwTqEnmpSGai0KYg==" spinCount="100000" sqref="D56" name="Range1_1_87"/>
    <protectedRange algorithmName="SHA-512" hashValue="ON39YdpmFHfN9f47KpiRvqrKx0V9+erV1CNkpWzYhW/Qyc6aT8rEyCrvauWSYGZK2ia3o7vd3akF07acHAFpOA==" saltValue="yVW9XmDwTqEnmpSGai0KYg==" spinCount="100000" sqref="E56:H56" name="Range1_3_29"/>
  </protectedRanges>
  <sortState xmlns:xlrd2="http://schemas.microsoft.com/office/spreadsheetml/2017/richdata2" ref="B2:O16">
    <sortCondition ref="C2:C16"/>
  </sortState>
  <conditionalFormatting sqref="F2">
    <cfRule type="top10" dxfId="3493" priority="566" rank="1"/>
  </conditionalFormatting>
  <conditionalFormatting sqref="I2">
    <cfRule type="top10" dxfId="3492" priority="563" rank="1"/>
    <cfRule type="top10" dxfId="3491" priority="568" rank="1"/>
  </conditionalFormatting>
  <conditionalFormatting sqref="E2">
    <cfRule type="top10" dxfId="3490" priority="567" rank="1"/>
  </conditionalFormatting>
  <conditionalFormatting sqref="G2">
    <cfRule type="top10" dxfId="3489" priority="565" rank="1"/>
  </conditionalFormatting>
  <conditionalFormatting sqref="H2">
    <cfRule type="top10" dxfId="3488" priority="564" rank="1"/>
  </conditionalFormatting>
  <conditionalFormatting sqref="J2">
    <cfRule type="top10" dxfId="3487" priority="562" rank="1"/>
  </conditionalFormatting>
  <conditionalFormatting sqref="E2:J2">
    <cfRule type="cellIs" dxfId="3486" priority="561" operator="greaterThanOrEqual">
      <formula>200</formula>
    </cfRule>
  </conditionalFormatting>
  <conditionalFormatting sqref="F3">
    <cfRule type="top10" dxfId="3485" priority="558" rank="1"/>
  </conditionalFormatting>
  <conditionalFormatting sqref="I3">
    <cfRule type="top10" dxfId="3484" priority="555" rank="1"/>
    <cfRule type="top10" dxfId="3483" priority="560" rank="1"/>
  </conditionalFormatting>
  <conditionalFormatting sqref="E3">
    <cfRule type="top10" dxfId="3482" priority="559" rank="1"/>
  </conditionalFormatting>
  <conditionalFormatting sqref="G3">
    <cfRule type="top10" dxfId="3481" priority="557" rank="1"/>
  </conditionalFormatting>
  <conditionalFormatting sqref="H3">
    <cfRule type="top10" dxfId="3480" priority="556" rank="1"/>
  </conditionalFormatting>
  <conditionalFormatting sqref="J3">
    <cfRule type="top10" dxfId="3479" priority="554" rank="1"/>
  </conditionalFormatting>
  <conditionalFormatting sqref="E3:J3">
    <cfRule type="cellIs" dxfId="3478" priority="553" operator="greaterThanOrEqual">
      <formula>200</formula>
    </cfRule>
  </conditionalFormatting>
  <conditionalFormatting sqref="F4">
    <cfRule type="top10" dxfId="3477" priority="550" rank="1"/>
  </conditionalFormatting>
  <conditionalFormatting sqref="I4">
    <cfRule type="top10" dxfId="3476" priority="547" rank="1"/>
    <cfRule type="top10" dxfId="3475" priority="552" rank="1"/>
  </conditionalFormatting>
  <conditionalFormatting sqref="E4">
    <cfRule type="top10" dxfId="3474" priority="551" rank="1"/>
  </conditionalFormatting>
  <conditionalFormatting sqref="G4">
    <cfRule type="top10" dxfId="3473" priority="549" rank="1"/>
  </conditionalFormatting>
  <conditionalFormatting sqref="H4">
    <cfRule type="top10" dxfId="3472" priority="548" rank="1"/>
  </conditionalFormatting>
  <conditionalFormatting sqref="J4">
    <cfRule type="top10" dxfId="3471" priority="546" rank="1"/>
  </conditionalFormatting>
  <conditionalFormatting sqref="E4:J4">
    <cfRule type="cellIs" dxfId="3470" priority="545" operator="greaterThanOrEqual">
      <formula>200</formula>
    </cfRule>
  </conditionalFormatting>
  <conditionalFormatting sqref="F5">
    <cfRule type="top10" dxfId="3469" priority="542" rank="1"/>
  </conditionalFormatting>
  <conditionalFormatting sqref="I5">
    <cfRule type="top10" dxfId="3468" priority="539" rank="1"/>
    <cfRule type="top10" dxfId="3467" priority="544" rank="1"/>
  </conditionalFormatting>
  <conditionalFormatting sqref="E5">
    <cfRule type="top10" dxfId="3466" priority="543" rank="1"/>
  </conditionalFormatting>
  <conditionalFormatting sqref="G5">
    <cfRule type="top10" dxfId="3465" priority="541" rank="1"/>
  </conditionalFormatting>
  <conditionalFormatting sqref="H5">
    <cfRule type="top10" dxfId="3464" priority="540" rank="1"/>
  </conditionalFormatting>
  <conditionalFormatting sqref="J5">
    <cfRule type="top10" dxfId="3463" priority="538" rank="1"/>
  </conditionalFormatting>
  <conditionalFormatting sqref="E5:J5">
    <cfRule type="cellIs" dxfId="3462" priority="537" operator="greaterThanOrEqual">
      <formula>200</formula>
    </cfRule>
  </conditionalFormatting>
  <conditionalFormatting sqref="F6">
    <cfRule type="top10" dxfId="3461" priority="534" rank="1"/>
  </conditionalFormatting>
  <conditionalFormatting sqref="I6">
    <cfRule type="top10" dxfId="3460" priority="531" rank="1"/>
    <cfRule type="top10" dxfId="3459" priority="536" rank="1"/>
  </conditionalFormatting>
  <conditionalFormatting sqref="E6">
    <cfRule type="top10" dxfId="3458" priority="535" rank="1"/>
  </conditionalFormatting>
  <conditionalFormatting sqref="G6">
    <cfRule type="top10" dxfId="3457" priority="533" rank="1"/>
  </conditionalFormatting>
  <conditionalFormatting sqref="H6">
    <cfRule type="top10" dxfId="3456" priority="532" rank="1"/>
  </conditionalFormatting>
  <conditionalFormatting sqref="J6">
    <cfRule type="top10" dxfId="3455" priority="530" rank="1"/>
  </conditionalFormatting>
  <conditionalFormatting sqref="E6:J6">
    <cfRule type="cellIs" dxfId="3454" priority="529" operator="greaterThanOrEqual">
      <formula>200</formula>
    </cfRule>
  </conditionalFormatting>
  <conditionalFormatting sqref="F7">
    <cfRule type="top10" dxfId="3453" priority="526" rank="1"/>
  </conditionalFormatting>
  <conditionalFormatting sqref="I7">
    <cfRule type="top10" dxfId="3452" priority="523" rank="1"/>
    <cfRule type="top10" dxfId="3451" priority="528" rank="1"/>
  </conditionalFormatting>
  <conditionalFormatting sqref="E7">
    <cfRule type="top10" dxfId="3450" priority="527" rank="1"/>
  </conditionalFormatting>
  <conditionalFormatting sqref="G7">
    <cfRule type="top10" dxfId="3449" priority="525" rank="1"/>
  </conditionalFormatting>
  <conditionalFormatting sqref="H7">
    <cfRule type="top10" dxfId="3448" priority="524" rank="1"/>
  </conditionalFormatting>
  <conditionalFormatting sqref="J7">
    <cfRule type="top10" dxfId="3447" priority="522" rank="1"/>
  </conditionalFormatting>
  <conditionalFormatting sqref="E7:J7">
    <cfRule type="cellIs" dxfId="3446" priority="521" operator="greaterThanOrEqual">
      <formula>200</formula>
    </cfRule>
  </conditionalFormatting>
  <conditionalFormatting sqref="F8">
    <cfRule type="top10" dxfId="3445" priority="518" rank="1"/>
  </conditionalFormatting>
  <conditionalFormatting sqref="I8">
    <cfRule type="top10" dxfId="3444" priority="515" rank="1"/>
    <cfRule type="top10" dxfId="3443" priority="520" rank="1"/>
  </conditionalFormatting>
  <conditionalFormatting sqref="E8">
    <cfRule type="top10" dxfId="3442" priority="519" rank="1"/>
  </conditionalFormatting>
  <conditionalFormatting sqref="G8">
    <cfRule type="top10" dxfId="3441" priority="517" rank="1"/>
  </conditionalFormatting>
  <conditionalFormatting sqref="H8">
    <cfRule type="top10" dxfId="3440" priority="516" rank="1"/>
  </conditionalFormatting>
  <conditionalFormatting sqref="J8">
    <cfRule type="top10" dxfId="3439" priority="514" rank="1"/>
  </conditionalFormatting>
  <conditionalFormatting sqref="E8:J8">
    <cfRule type="cellIs" dxfId="3438" priority="513" operator="greaterThanOrEqual">
      <formula>200</formula>
    </cfRule>
  </conditionalFormatting>
  <conditionalFormatting sqref="F9">
    <cfRule type="top10" dxfId="3437" priority="510" rank="1"/>
  </conditionalFormatting>
  <conditionalFormatting sqref="I9">
    <cfRule type="top10" dxfId="3436" priority="507" rank="1"/>
    <cfRule type="top10" dxfId="3435" priority="512" rank="1"/>
  </conditionalFormatting>
  <conditionalFormatting sqref="E9">
    <cfRule type="top10" dxfId="3434" priority="511" rank="1"/>
  </conditionalFormatting>
  <conditionalFormatting sqref="G9">
    <cfRule type="top10" dxfId="3433" priority="509" rank="1"/>
  </conditionalFormatting>
  <conditionalFormatting sqref="H9">
    <cfRule type="top10" dxfId="3432" priority="508" rank="1"/>
  </conditionalFormatting>
  <conditionalFormatting sqref="J9">
    <cfRule type="top10" dxfId="3431" priority="506" rank="1"/>
  </conditionalFormatting>
  <conditionalFormatting sqref="E9:J9">
    <cfRule type="cellIs" dxfId="3430" priority="505" operator="greaterThanOrEqual">
      <formula>200</formula>
    </cfRule>
  </conditionalFormatting>
  <conditionalFormatting sqref="F10">
    <cfRule type="top10" dxfId="3429" priority="502" rank="1"/>
  </conditionalFormatting>
  <conditionalFormatting sqref="I10">
    <cfRule type="top10" dxfId="3428" priority="499" rank="1"/>
    <cfRule type="top10" dxfId="3427" priority="504" rank="1"/>
  </conditionalFormatting>
  <conditionalFormatting sqref="E10">
    <cfRule type="top10" dxfId="3426" priority="503" rank="1"/>
  </conditionalFormatting>
  <conditionalFormatting sqref="G10">
    <cfRule type="top10" dxfId="3425" priority="501" rank="1"/>
  </conditionalFormatting>
  <conditionalFormatting sqref="H10">
    <cfRule type="top10" dxfId="3424" priority="500" rank="1"/>
  </conditionalFormatting>
  <conditionalFormatting sqref="J10">
    <cfRule type="top10" dxfId="3423" priority="498" rank="1"/>
  </conditionalFormatting>
  <conditionalFormatting sqref="E10:J10">
    <cfRule type="cellIs" dxfId="3422" priority="497" operator="greaterThanOrEqual">
      <formula>200</formula>
    </cfRule>
  </conditionalFormatting>
  <conditionalFormatting sqref="F11">
    <cfRule type="top10" dxfId="3421" priority="494" rank="1"/>
  </conditionalFormatting>
  <conditionalFormatting sqref="I11">
    <cfRule type="top10" dxfId="3420" priority="491" rank="1"/>
    <cfRule type="top10" dxfId="3419" priority="496" rank="1"/>
  </conditionalFormatting>
  <conditionalFormatting sqref="E11">
    <cfRule type="top10" dxfId="3418" priority="495" rank="1"/>
  </conditionalFormatting>
  <conditionalFormatting sqref="G11">
    <cfRule type="top10" dxfId="3417" priority="493" rank="1"/>
  </conditionalFormatting>
  <conditionalFormatting sqref="H11">
    <cfRule type="top10" dxfId="3416" priority="492" rank="1"/>
  </conditionalFormatting>
  <conditionalFormatting sqref="J11">
    <cfRule type="top10" dxfId="3415" priority="490" rank="1"/>
  </conditionalFormatting>
  <conditionalFormatting sqref="E11:J11">
    <cfRule type="cellIs" dxfId="3414" priority="489" operator="greaterThanOrEqual">
      <formula>200</formula>
    </cfRule>
  </conditionalFormatting>
  <conditionalFormatting sqref="F12">
    <cfRule type="top10" dxfId="3413" priority="486" rank="1"/>
  </conditionalFormatting>
  <conditionalFormatting sqref="I12">
    <cfRule type="top10" dxfId="3412" priority="483" rank="1"/>
    <cfRule type="top10" dxfId="3411" priority="488" rank="1"/>
  </conditionalFormatting>
  <conditionalFormatting sqref="E12">
    <cfRule type="top10" dxfId="3410" priority="487" rank="1"/>
  </conditionalFormatting>
  <conditionalFormatting sqref="G12">
    <cfRule type="top10" dxfId="3409" priority="485" rank="1"/>
  </conditionalFormatting>
  <conditionalFormatting sqref="H12">
    <cfRule type="top10" dxfId="3408" priority="484" rank="1"/>
  </conditionalFormatting>
  <conditionalFormatting sqref="J12">
    <cfRule type="top10" dxfId="3407" priority="482" rank="1"/>
  </conditionalFormatting>
  <conditionalFormatting sqref="E12:J12">
    <cfRule type="cellIs" dxfId="3406" priority="481" operator="greaterThanOrEqual">
      <formula>200</formula>
    </cfRule>
  </conditionalFormatting>
  <conditionalFormatting sqref="F13">
    <cfRule type="top10" dxfId="3405" priority="478" rank="1"/>
  </conditionalFormatting>
  <conditionalFormatting sqref="I13">
    <cfRule type="top10" dxfId="3404" priority="475" rank="1"/>
    <cfRule type="top10" dxfId="3403" priority="480" rank="1"/>
  </conditionalFormatting>
  <conditionalFormatting sqref="E13">
    <cfRule type="top10" dxfId="3402" priority="479" rank="1"/>
  </conditionalFormatting>
  <conditionalFormatting sqref="G13">
    <cfRule type="top10" dxfId="3401" priority="477" rank="1"/>
  </conditionalFormatting>
  <conditionalFormatting sqref="H13">
    <cfRule type="top10" dxfId="3400" priority="476" rank="1"/>
  </conditionalFormatting>
  <conditionalFormatting sqref="J13">
    <cfRule type="top10" dxfId="3399" priority="474" rank="1"/>
  </conditionalFormatting>
  <conditionalFormatting sqref="E13:J13">
    <cfRule type="cellIs" dxfId="3398" priority="473" operator="greaterThanOrEqual">
      <formula>200</formula>
    </cfRule>
  </conditionalFormatting>
  <conditionalFormatting sqref="E14:J14">
    <cfRule type="cellIs" dxfId="3397" priority="465" operator="greaterThanOrEqual">
      <formula>200</formula>
    </cfRule>
  </conditionalFormatting>
  <conditionalFormatting sqref="F14">
    <cfRule type="top10" dxfId="3396" priority="466" rank="1"/>
  </conditionalFormatting>
  <conditionalFormatting sqref="I14">
    <cfRule type="top10" dxfId="3395" priority="467" rank="1"/>
    <cfRule type="top10" dxfId="3394" priority="468" rank="1"/>
  </conditionalFormatting>
  <conditionalFormatting sqref="E14">
    <cfRule type="top10" dxfId="3393" priority="469" rank="1"/>
  </conditionalFormatting>
  <conditionalFormatting sqref="G14">
    <cfRule type="top10" dxfId="3392" priority="470" rank="1"/>
  </conditionalFormatting>
  <conditionalFormatting sqref="H14">
    <cfRule type="top10" dxfId="3391" priority="471" rank="1"/>
  </conditionalFormatting>
  <conditionalFormatting sqref="J14">
    <cfRule type="top10" dxfId="3390" priority="472" rank="1"/>
  </conditionalFormatting>
  <conditionalFormatting sqref="F15">
    <cfRule type="top10" dxfId="3389" priority="462" rank="1"/>
  </conditionalFormatting>
  <conditionalFormatting sqref="I15">
    <cfRule type="top10" dxfId="3388" priority="459" rank="1"/>
    <cfRule type="top10" dxfId="3387" priority="464" rank="1"/>
  </conditionalFormatting>
  <conditionalFormatting sqref="E15">
    <cfRule type="top10" dxfId="3386" priority="463" rank="1"/>
  </conditionalFormatting>
  <conditionalFormatting sqref="G15">
    <cfRule type="top10" dxfId="3385" priority="461" rank="1"/>
  </conditionalFormatting>
  <conditionalFormatting sqref="H15">
    <cfRule type="top10" dxfId="3384" priority="460" rank="1"/>
  </conditionalFormatting>
  <conditionalFormatting sqref="J15">
    <cfRule type="top10" dxfId="3383" priority="458" rank="1"/>
  </conditionalFormatting>
  <conditionalFormatting sqref="E15:J15">
    <cfRule type="cellIs" dxfId="3382" priority="457" operator="greaterThanOrEqual">
      <formula>200</formula>
    </cfRule>
  </conditionalFormatting>
  <conditionalFormatting sqref="F64">
    <cfRule type="top10" dxfId="3381" priority="339" rank="1"/>
  </conditionalFormatting>
  <conditionalFormatting sqref="G64">
    <cfRule type="top10" dxfId="3380" priority="340" rank="1"/>
  </conditionalFormatting>
  <conditionalFormatting sqref="H64">
    <cfRule type="top10" dxfId="3379" priority="341" rank="1"/>
  </conditionalFormatting>
  <conditionalFormatting sqref="I64">
    <cfRule type="top10" dxfId="3378" priority="342" rank="1"/>
  </conditionalFormatting>
  <conditionalFormatting sqref="J64">
    <cfRule type="top10" dxfId="3377" priority="343" rank="1"/>
  </conditionalFormatting>
  <conditionalFormatting sqref="E64">
    <cfRule type="top10" dxfId="3376" priority="344" rank="1"/>
  </conditionalFormatting>
  <conditionalFormatting sqref="E64:J64">
    <cfRule type="cellIs" dxfId="3375" priority="338" operator="equal">
      <formula>200</formula>
    </cfRule>
  </conditionalFormatting>
  <conditionalFormatting sqref="F16">
    <cfRule type="top10" dxfId="3374" priority="335" rank="1"/>
  </conditionalFormatting>
  <conditionalFormatting sqref="I16">
    <cfRule type="top10" dxfId="3373" priority="332" rank="1"/>
    <cfRule type="top10" dxfId="3372" priority="337" rank="1"/>
  </conditionalFormatting>
  <conditionalFormatting sqref="E16">
    <cfRule type="top10" dxfId="3371" priority="336" rank="1"/>
  </conditionalFormatting>
  <conditionalFormatting sqref="G16">
    <cfRule type="top10" dxfId="3370" priority="334" rank="1"/>
  </conditionalFormatting>
  <conditionalFormatting sqref="H16">
    <cfRule type="top10" dxfId="3369" priority="333" rank="1"/>
  </conditionalFormatting>
  <conditionalFormatting sqref="J16">
    <cfRule type="top10" dxfId="3368" priority="331" rank="1"/>
  </conditionalFormatting>
  <conditionalFormatting sqref="E16:J16">
    <cfRule type="cellIs" dxfId="3367" priority="330" operator="greaterThanOrEqual">
      <formula>200</formula>
    </cfRule>
  </conditionalFormatting>
  <conditionalFormatting sqref="F17">
    <cfRule type="top10" dxfId="3366" priority="327" rank="1"/>
  </conditionalFormatting>
  <conditionalFormatting sqref="I17">
    <cfRule type="top10" dxfId="3365" priority="324" rank="1"/>
    <cfRule type="top10" dxfId="3364" priority="329" rank="1"/>
  </conditionalFormatting>
  <conditionalFormatting sqref="E17">
    <cfRule type="top10" dxfId="3363" priority="328" rank="1"/>
  </conditionalFormatting>
  <conditionalFormatting sqref="G17">
    <cfRule type="top10" dxfId="3362" priority="326" rank="1"/>
  </conditionalFormatting>
  <conditionalFormatting sqref="H17">
    <cfRule type="top10" dxfId="3361" priority="325" rank="1"/>
  </conditionalFormatting>
  <conditionalFormatting sqref="J17">
    <cfRule type="top10" dxfId="3360" priority="323" rank="1"/>
  </conditionalFormatting>
  <conditionalFormatting sqref="E17:J17">
    <cfRule type="cellIs" dxfId="3359" priority="322" operator="greaterThanOrEqual">
      <formula>200</formula>
    </cfRule>
  </conditionalFormatting>
  <conditionalFormatting sqref="F65">
    <cfRule type="top10" dxfId="3358" priority="316" rank="1"/>
  </conditionalFormatting>
  <conditionalFormatting sqref="G65">
    <cfRule type="top10" dxfId="3357" priority="317" rank="1"/>
  </conditionalFormatting>
  <conditionalFormatting sqref="H65">
    <cfRule type="top10" dxfId="3356" priority="318" rank="1"/>
  </conditionalFormatting>
  <conditionalFormatting sqref="I65">
    <cfRule type="top10" dxfId="3355" priority="319" rank="1"/>
  </conditionalFormatting>
  <conditionalFormatting sqref="J65">
    <cfRule type="top10" dxfId="3354" priority="320" rank="1"/>
  </conditionalFormatting>
  <conditionalFormatting sqref="E65">
    <cfRule type="top10" dxfId="3353" priority="321" rank="1"/>
  </conditionalFormatting>
  <conditionalFormatting sqref="E65:J65">
    <cfRule type="cellIs" dxfId="3352" priority="315" operator="equal">
      <formula>200</formula>
    </cfRule>
  </conditionalFormatting>
  <conditionalFormatting sqref="F18">
    <cfRule type="top10" dxfId="3351" priority="312" rank="1"/>
  </conditionalFormatting>
  <conditionalFormatting sqref="I18">
    <cfRule type="top10" dxfId="3350" priority="309" rank="1"/>
    <cfRule type="top10" dxfId="3349" priority="314" rank="1"/>
  </conditionalFormatting>
  <conditionalFormatting sqref="E18">
    <cfRule type="top10" dxfId="3348" priority="313" rank="1"/>
  </conditionalFormatting>
  <conditionalFormatting sqref="G18">
    <cfRule type="top10" dxfId="3347" priority="311" rank="1"/>
  </conditionalFormatting>
  <conditionalFormatting sqref="H18">
    <cfRule type="top10" dxfId="3346" priority="310" rank="1"/>
  </conditionalFormatting>
  <conditionalFormatting sqref="J18">
    <cfRule type="top10" dxfId="3345" priority="308" rank="1"/>
  </conditionalFormatting>
  <conditionalFormatting sqref="E18:J18">
    <cfRule type="cellIs" dxfId="3344" priority="307" operator="greaterThanOrEqual">
      <formula>200</formula>
    </cfRule>
  </conditionalFormatting>
  <conditionalFormatting sqref="F19">
    <cfRule type="top10" dxfId="3343" priority="304" rank="1"/>
  </conditionalFormatting>
  <conditionalFormatting sqref="I19">
    <cfRule type="top10" dxfId="3342" priority="301" rank="1"/>
    <cfRule type="top10" dxfId="3341" priority="306" rank="1"/>
  </conditionalFormatting>
  <conditionalFormatting sqref="E19">
    <cfRule type="top10" dxfId="3340" priority="305" rank="1"/>
  </conditionalFormatting>
  <conditionalFormatting sqref="G19">
    <cfRule type="top10" dxfId="3339" priority="303" rank="1"/>
  </conditionalFormatting>
  <conditionalFormatting sqref="H19">
    <cfRule type="top10" dxfId="3338" priority="302" rank="1"/>
  </conditionalFormatting>
  <conditionalFormatting sqref="J19">
    <cfRule type="top10" dxfId="3337" priority="300" rank="1"/>
  </conditionalFormatting>
  <conditionalFormatting sqref="E19:J19">
    <cfRule type="cellIs" dxfId="3336" priority="299" operator="greaterThanOrEqual">
      <formula>200</formula>
    </cfRule>
  </conditionalFormatting>
  <conditionalFormatting sqref="F20">
    <cfRule type="top10" dxfId="3335" priority="296" rank="1"/>
  </conditionalFormatting>
  <conditionalFormatting sqref="I20">
    <cfRule type="top10" dxfId="3334" priority="293" rank="1"/>
    <cfRule type="top10" dxfId="3333" priority="298" rank="1"/>
  </conditionalFormatting>
  <conditionalFormatting sqref="E20">
    <cfRule type="top10" dxfId="3332" priority="297" rank="1"/>
  </conditionalFormatting>
  <conditionalFormatting sqref="G20">
    <cfRule type="top10" dxfId="3331" priority="295" rank="1"/>
  </conditionalFormatting>
  <conditionalFormatting sqref="H20">
    <cfRule type="top10" dxfId="3330" priority="294" rank="1"/>
  </conditionalFormatting>
  <conditionalFormatting sqref="J20">
    <cfRule type="top10" dxfId="3329" priority="292" rank="1"/>
  </conditionalFormatting>
  <conditionalFormatting sqref="E20:J20">
    <cfRule type="cellIs" dxfId="3328" priority="291" operator="greaterThanOrEqual">
      <formula>200</formula>
    </cfRule>
  </conditionalFormatting>
  <conditionalFormatting sqref="F21">
    <cfRule type="top10" dxfId="3327" priority="288" rank="1"/>
  </conditionalFormatting>
  <conditionalFormatting sqref="I21">
    <cfRule type="top10" dxfId="3326" priority="285" rank="1"/>
    <cfRule type="top10" dxfId="3325" priority="290" rank="1"/>
  </conditionalFormatting>
  <conditionalFormatting sqref="E21">
    <cfRule type="top10" dxfId="3324" priority="289" rank="1"/>
  </conditionalFormatting>
  <conditionalFormatting sqref="G21">
    <cfRule type="top10" dxfId="3323" priority="287" rank="1"/>
  </conditionalFormatting>
  <conditionalFormatting sqref="H21">
    <cfRule type="top10" dxfId="3322" priority="286" rank="1"/>
  </conditionalFormatting>
  <conditionalFormatting sqref="J21">
    <cfRule type="top10" dxfId="3321" priority="284" rank="1"/>
  </conditionalFormatting>
  <conditionalFormatting sqref="E21:J21">
    <cfRule type="cellIs" dxfId="3320" priority="283" operator="greaterThanOrEqual">
      <formula>200</formula>
    </cfRule>
  </conditionalFormatting>
  <conditionalFormatting sqref="F66">
    <cfRule type="top10" dxfId="3319" priority="277" rank="1"/>
  </conditionalFormatting>
  <conditionalFormatting sqref="G66">
    <cfRule type="top10" dxfId="3318" priority="278" rank="1"/>
  </conditionalFormatting>
  <conditionalFormatting sqref="H66">
    <cfRule type="top10" dxfId="3317" priority="279" rank="1"/>
  </conditionalFormatting>
  <conditionalFormatting sqref="I66">
    <cfRule type="top10" dxfId="3316" priority="280" rank="1"/>
  </conditionalFormatting>
  <conditionalFormatting sqref="J66">
    <cfRule type="top10" dxfId="3315" priority="281" rank="1"/>
  </conditionalFormatting>
  <conditionalFormatting sqref="E66">
    <cfRule type="top10" dxfId="3314" priority="282" rank="1"/>
  </conditionalFormatting>
  <conditionalFormatting sqref="E66:J66">
    <cfRule type="cellIs" dxfId="3313" priority="276" operator="equal">
      <formula>200</formula>
    </cfRule>
  </conditionalFormatting>
  <conditionalFormatting sqref="F22">
    <cfRule type="top10" dxfId="3312" priority="273" rank="1"/>
  </conditionalFormatting>
  <conditionalFormatting sqref="I22">
    <cfRule type="top10" dxfId="3311" priority="270" rank="1"/>
    <cfRule type="top10" dxfId="3310" priority="275" rank="1"/>
  </conditionalFormatting>
  <conditionalFormatting sqref="E22">
    <cfRule type="top10" dxfId="3309" priority="274" rank="1"/>
  </conditionalFormatting>
  <conditionalFormatting sqref="G22">
    <cfRule type="top10" dxfId="3308" priority="272" rank="1"/>
  </conditionalFormatting>
  <conditionalFormatting sqref="H22">
    <cfRule type="top10" dxfId="3307" priority="271" rank="1"/>
  </conditionalFormatting>
  <conditionalFormatting sqref="J22">
    <cfRule type="top10" dxfId="3306" priority="269" rank="1"/>
  </conditionalFormatting>
  <conditionalFormatting sqref="E22:J22">
    <cfRule type="cellIs" dxfId="3305" priority="268" operator="greaterThanOrEqual">
      <formula>200</formula>
    </cfRule>
  </conditionalFormatting>
  <conditionalFormatting sqref="F67">
    <cfRule type="top10" dxfId="3304" priority="262" rank="1"/>
  </conditionalFormatting>
  <conditionalFormatting sqref="G67">
    <cfRule type="top10" dxfId="3303" priority="263" rank="1"/>
  </conditionalFormatting>
  <conditionalFormatting sqref="H67">
    <cfRule type="top10" dxfId="3302" priority="264" rank="1"/>
  </conditionalFormatting>
  <conditionalFormatting sqref="I67">
    <cfRule type="top10" dxfId="3301" priority="265" rank="1"/>
  </conditionalFormatting>
  <conditionalFormatting sqref="J67">
    <cfRule type="top10" dxfId="3300" priority="266" rank="1"/>
  </conditionalFormatting>
  <conditionalFormatting sqref="E67">
    <cfRule type="top10" dxfId="3299" priority="267" rank="1"/>
  </conditionalFormatting>
  <conditionalFormatting sqref="E67:J67">
    <cfRule type="cellIs" dxfId="3298" priority="261" operator="equal">
      <formula>200</formula>
    </cfRule>
  </conditionalFormatting>
  <conditionalFormatting sqref="F23:F25">
    <cfRule type="top10" dxfId="3297" priority="258" rank="1"/>
  </conditionalFormatting>
  <conditionalFormatting sqref="I23:I25">
    <cfRule type="top10" dxfId="3296" priority="255" rank="1"/>
    <cfRule type="top10" dxfId="3295" priority="260" rank="1"/>
  </conditionalFormatting>
  <conditionalFormatting sqref="E23:E25">
    <cfRule type="top10" dxfId="3294" priority="259" rank="1"/>
  </conditionalFormatting>
  <conditionalFormatting sqref="G23:G25">
    <cfRule type="top10" dxfId="3293" priority="257" rank="1"/>
  </conditionalFormatting>
  <conditionalFormatting sqref="H23:H25">
    <cfRule type="top10" dxfId="3292" priority="256" rank="1"/>
  </conditionalFormatting>
  <conditionalFormatting sqref="J23:J25">
    <cfRule type="top10" dxfId="3291" priority="254" rank="1"/>
  </conditionalFormatting>
  <conditionalFormatting sqref="E23:J25">
    <cfRule type="cellIs" dxfId="3290" priority="253" operator="greaterThanOrEqual">
      <formula>200</formula>
    </cfRule>
  </conditionalFormatting>
  <conditionalFormatting sqref="F26">
    <cfRule type="top10" dxfId="3289" priority="250" rank="1"/>
  </conditionalFormatting>
  <conditionalFormatting sqref="I26">
    <cfRule type="top10" dxfId="3288" priority="247" rank="1"/>
    <cfRule type="top10" dxfId="3287" priority="252" rank="1"/>
  </conditionalFormatting>
  <conditionalFormatting sqref="E26">
    <cfRule type="top10" dxfId="3286" priority="251" rank="1"/>
  </conditionalFormatting>
  <conditionalFormatting sqref="G26">
    <cfRule type="top10" dxfId="3285" priority="249" rank="1"/>
  </conditionalFormatting>
  <conditionalFormatting sqref="H26">
    <cfRule type="top10" dxfId="3284" priority="248" rank="1"/>
  </conditionalFormatting>
  <conditionalFormatting sqref="J26">
    <cfRule type="top10" dxfId="3283" priority="246" rank="1"/>
  </conditionalFormatting>
  <conditionalFormatting sqref="E26:J26">
    <cfRule type="cellIs" dxfId="3282" priority="245" operator="greaterThanOrEqual">
      <formula>200</formula>
    </cfRule>
  </conditionalFormatting>
  <conditionalFormatting sqref="F68">
    <cfRule type="top10" dxfId="3281" priority="239" rank="1"/>
  </conditionalFormatting>
  <conditionalFormatting sqref="G68">
    <cfRule type="top10" dxfId="3280" priority="240" rank="1"/>
  </conditionalFormatting>
  <conditionalFormatting sqref="H68">
    <cfRule type="top10" dxfId="3279" priority="241" rank="1"/>
  </conditionalFormatting>
  <conditionalFormatting sqref="I68">
    <cfRule type="top10" dxfId="3278" priority="242" rank="1"/>
  </conditionalFormatting>
  <conditionalFormatting sqref="J68">
    <cfRule type="top10" dxfId="3277" priority="243" rank="1"/>
  </conditionalFormatting>
  <conditionalFormatting sqref="E68">
    <cfRule type="top10" dxfId="3276" priority="244" rank="1"/>
  </conditionalFormatting>
  <conditionalFormatting sqref="E68:J68">
    <cfRule type="cellIs" dxfId="3275" priority="238" operator="equal">
      <formula>200</formula>
    </cfRule>
  </conditionalFormatting>
  <conditionalFormatting sqref="F27">
    <cfRule type="top10" dxfId="3274" priority="235" rank="1"/>
  </conditionalFormatting>
  <conditionalFormatting sqref="I27">
    <cfRule type="top10" dxfId="3273" priority="232" rank="1"/>
    <cfRule type="top10" dxfId="3272" priority="237" rank="1"/>
  </conditionalFormatting>
  <conditionalFormatting sqref="E27">
    <cfRule type="top10" dxfId="3271" priority="236" rank="1"/>
  </conditionalFormatting>
  <conditionalFormatting sqref="G27">
    <cfRule type="top10" dxfId="3270" priority="234" rank="1"/>
  </conditionalFormatting>
  <conditionalFormatting sqref="H27">
    <cfRule type="top10" dxfId="3269" priority="233" rank="1"/>
  </conditionalFormatting>
  <conditionalFormatting sqref="J27">
    <cfRule type="top10" dxfId="3268" priority="231" rank="1"/>
  </conditionalFormatting>
  <conditionalFormatting sqref="E27:J27">
    <cfRule type="cellIs" dxfId="3267" priority="230" operator="greaterThanOrEqual">
      <formula>200</formula>
    </cfRule>
  </conditionalFormatting>
  <conditionalFormatting sqref="F28">
    <cfRule type="top10" dxfId="3266" priority="227" rank="1"/>
  </conditionalFormatting>
  <conditionalFormatting sqref="I28">
    <cfRule type="top10" dxfId="3265" priority="224" rank="1"/>
    <cfRule type="top10" dxfId="3264" priority="229" rank="1"/>
  </conditionalFormatting>
  <conditionalFormatting sqref="E28">
    <cfRule type="top10" dxfId="3263" priority="228" rank="1"/>
  </conditionalFormatting>
  <conditionalFormatting sqref="G28">
    <cfRule type="top10" dxfId="3262" priority="226" rank="1"/>
  </conditionalFormatting>
  <conditionalFormatting sqref="H28">
    <cfRule type="top10" dxfId="3261" priority="225" rank="1"/>
  </conditionalFormatting>
  <conditionalFormatting sqref="J28">
    <cfRule type="top10" dxfId="3260" priority="223" rank="1"/>
  </conditionalFormatting>
  <conditionalFormatting sqref="E28:J28">
    <cfRule type="cellIs" dxfId="3259" priority="222" operator="greaterThanOrEqual">
      <formula>200</formula>
    </cfRule>
  </conditionalFormatting>
  <conditionalFormatting sqref="F29">
    <cfRule type="top10" dxfId="3258" priority="219" rank="1"/>
  </conditionalFormatting>
  <conditionalFormatting sqref="I29">
    <cfRule type="top10" dxfId="3257" priority="216" rank="1"/>
    <cfRule type="top10" dxfId="3256" priority="221" rank="1"/>
  </conditionalFormatting>
  <conditionalFormatting sqref="E29">
    <cfRule type="top10" dxfId="3255" priority="220" rank="1"/>
  </conditionalFormatting>
  <conditionalFormatting sqref="G29">
    <cfRule type="top10" dxfId="3254" priority="218" rank="1"/>
  </conditionalFormatting>
  <conditionalFormatting sqref="H29">
    <cfRule type="top10" dxfId="3253" priority="217" rank="1"/>
  </conditionalFormatting>
  <conditionalFormatting sqref="J29">
    <cfRule type="top10" dxfId="3252" priority="215" rank="1"/>
  </conditionalFormatting>
  <conditionalFormatting sqref="E29:J29">
    <cfRule type="cellIs" dxfId="3251" priority="214" operator="greaterThanOrEqual">
      <formula>200</formula>
    </cfRule>
  </conditionalFormatting>
  <conditionalFormatting sqref="F30">
    <cfRule type="top10" dxfId="3250" priority="211" rank="1"/>
  </conditionalFormatting>
  <conditionalFormatting sqref="I30">
    <cfRule type="top10" dxfId="3249" priority="208" rank="1"/>
    <cfRule type="top10" dxfId="3248" priority="213" rank="1"/>
  </conditionalFormatting>
  <conditionalFormatting sqref="E30">
    <cfRule type="top10" dxfId="3247" priority="212" rank="1"/>
  </conditionalFormatting>
  <conditionalFormatting sqref="G30">
    <cfRule type="top10" dxfId="3246" priority="210" rank="1"/>
  </conditionalFormatting>
  <conditionalFormatting sqref="H30">
    <cfRule type="top10" dxfId="3245" priority="209" rank="1"/>
  </conditionalFormatting>
  <conditionalFormatting sqref="J30">
    <cfRule type="top10" dxfId="3244" priority="207" rank="1"/>
  </conditionalFormatting>
  <conditionalFormatting sqref="E30:J30">
    <cfRule type="cellIs" dxfId="3243" priority="206" operator="greaterThanOrEqual">
      <formula>200</formula>
    </cfRule>
  </conditionalFormatting>
  <conditionalFormatting sqref="F31">
    <cfRule type="top10" dxfId="3242" priority="203" rank="1"/>
  </conditionalFormatting>
  <conditionalFormatting sqref="I31">
    <cfRule type="top10" dxfId="3241" priority="200" rank="1"/>
    <cfRule type="top10" dxfId="3240" priority="205" rank="1"/>
  </conditionalFormatting>
  <conditionalFormatting sqref="E31">
    <cfRule type="top10" dxfId="3239" priority="204" rank="1"/>
  </conditionalFormatting>
  <conditionalFormatting sqref="G31">
    <cfRule type="top10" dxfId="3238" priority="202" rank="1"/>
  </conditionalFormatting>
  <conditionalFormatting sqref="H31">
    <cfRule type="top10" dxfId="3237" priority="201" rank="1"/>
  </conditionalFormatting>
  <conditionalFormatting sqref="J31">
    <cfRule type="top10" dxfId="3236" priority="199" rank="1"/>
  </conditionalFormatting>
  <conditionalFormatting sqref="E31:J31">
    <cfRule type="cellIs" dxfId="3235" priority="198" operator="greaterThanOrEqual">
      <formula>200</formula>
    </cfRule>
  </conditionalFormatting>
  <conditionalFormatting sqref="F32">
    <cfRule type="top10" dxfId="3234" priority="195" rank="1"/>
  </conditionalFormatting>
  <conditionalFormatting sqref="I32">
    <cfRule type="top10" dxfId="3233" priority="192" rank="1"/>
    <cfRule type="top10" dxfId="3232" priority="197" rank="1"/>
  </conditionalFormatting>
  <conditionalFormatting sqref="E32">
    <cfRule type="top10" dxfId="3231" priority="196" rank="1"/>
  </conditionalFormatting>
  <conditionalFormatting sqref="G32">
    <cfRule type="top10" dxfId="3230" priority="194" rank="1"/>
  </conditionalFormatting>
  <conditionalFormatting sqref="H32">
    <cfRule type="top10" dxfId="3229" priority="193" rank="1"/>
  </conditionalFormatting>
  <conditionalFormatting sqref="J32">
    <cfRule type="top10" dxfId="3228" priority="191" rank="1"/>
  </conditionalFormatting>
  <conditionalFormatting sqref="E32:J32">
    <cfRule type="cellIs" dxfId="3227" priority="190" operator="greaterThanOrEqual">
      <formula>200</formula>
    </cfRule>
  </conditionalFormatting>
  <conditionalFormatting sqref="F33">
    <cfRule type="top10" dxfId="3226" priority="187" rank="1"/>
  </conditionalFormatting>
  <conditionalFormatting sqref="I33">
    <cfRule type="top10" dxfId="3225" priority="184" rank="1"/>
    <cfRule type="top10" dxfId="3224" priority="189" rank="1"/>
  </conditionalFormatting>
  <conditionalFormatting sqref="E33">
    <cfRule type="top10" dxfId="3223" priority="188" rank="1"/>
  </conditionalFormatting>
  <conditionalFormatting sqref="G33">
    <cfRule type="top10" dxfId="3222" priority="186" rank="1"/>
  </conditionalFormatting>
  <conditionalFormatting sqref="H33">
    <cfRule type="top10" dxfId="3221" priority="185" rank="1"/>
  </conditionalFormatting>
  <conditionalFormatting sqref="J33">
    <cfRule type="top10" dxfId="3220" priority="183" rank="1"/>
  </conditionalFormatting>
  <conditionalFormatting sqref="E33:J33">
    <cfRule type="cellIs" dxfId="3219" priority="182" operator="greaterThanOrEqual">
      <formula>200</formula>
    </cfRule>
  </conditionalFormatting>
  <conditionalFormatting sqref="F34">
    <cfRule type="top10" dxfId="3218" priority="179" rank="1"/>
  </conditionalFormatting>
  <conditionalFormatting sqref="I34">
    <cfRule type="top10" dxfId="3217" priority="176" rank="1"/>
    <cfRule type="top10" dxfId="3216" priority="181" rank="1"/>
  </conditionalFormatting>
  <conditionalFormatting sqref="E34">
    <cfRule type="top10" dxfId="3215" priority="180" rank="1"/>
  </conditionalFormatting>
  <conditionalFormatting sqref="G34">
    <cfRule type="top10" dxfId="3214" priority="178" rank="1"/>
  </conditionalFormatting>
  <conditionalFormatting sqref="H34">
    <cfRule type="top10" dxfId="3213" priority="177" rank="1"/>
  </conditionalFormatting>
  <conditionalFormatting sqref="J34">
    <cfRule type="top10" dxfId="3212" priority="175" rank="1"/>
  </conditionalFormatting>
  <conditionalFormatting sqref="E34:J34">
    <cfRule type="cellIs" dxfId="3211" priority="174" operator="greaterThanOrEqual">
      <formula>200</formula>
    </cfRule>
  </conditionalFormatting>
  <conditionalFormatting sqref="F35">
    <cfRule type="top10" dxfId="3210" priority="171" rank="1"/>
  </conditionalFormatting>
  <conditionalFormatting sqref="I35">
    <cfRule type="top10" dxfId="3209" priority="168" rank="1"/>
    <cfRule type="top10" dxfId="3208" priority="173" rank="1"/>
  </conditionalFormatting>
  <conditionalFormatting sqref="E35">
    <cfRule type="top10" dxfId="3207" priority="172" rank="1"/>
  </conditionalFormatting>
  <conditionalFormatting sqref="G35">
    <cfRule type="top10" dxfId="3206" priority="170" rank="1"/>
  </conditionalFormatting>
  <conditionalFormatting sqref="H35">
    <cfRule type="top10" dxfId="3205" priority="169" rank="1"/>
  </conditionalFormatting>
  <conditionalFormatting sqref="J35">
    <cfRule type="top10" dxfId="3204" priority="167" rank="1"/>
  </conditionalFormatting>
  <conditionalFormatting sqref="E35:J35">
    <cfRule type="cellIs" dxfId="3203" priority="166" operator="greaterThanOrEqual">
      <formula>200</formula>
    </cfRule>
  </conditionalFormatting>
  <conditionalFormatting sqref="F36">
    <cfRule type="top10" dxfId="3202" priority="163" rank="1"/>
  </conditionalFormatting>
  <conditionalFormatting sqref="I36">
    <cfRule type="top10" dxfId="3201" priority="160" rank="1"/>
    <cfRule type="top10" dxfId="3200" priority="165" rank="1"/>
  </conditionalFormatting>
  <conditionalFormatting sqref="E36">
    <cfRule type="top10" dxfId="3199" priority="164" rank="1"/>
  </conditionalFormatting>
  <conditionalFormatting sqref="G36">
    <cfRule type="top10" dxfId="3198" priority="162" rank="1"/>
  </conditionalFormatting>
  <conditionalFormatting sqref="H36">
    <cfRule type="top10" dxfId="3197" priority="161" rank="1"/>
  </conditionalFormatting>
  <conditionalFormatting sqref="J36">
    <cfRule type="top10" dxfId="3196" priority="159" rank="1"/>
  </conditionalFormatting>
  <conditionalFormatting sqref="E36:J36">
    <cfRule type="cellIs" dxfId="3195" priority="158" operator="greaterThanOrEqual">
      <formula>200</formula>
    </cfRule>
  </conditionalFormatting>
  <conditionalFormatting sqref="F69">
    <cfRule type="top10" dxfId="3194" priority="152" rank="1"/>
  </conditionalFormatting>
  <conditionalFormatting sqref="G69">
    <cfRule type="top10" dxfId="3193" priority="153" rank="1"/>
  </conditionalFormatting>
  <conditionalFormatting sqref="H69">
    <cfRule type="top10" dxfId="3192" priority="154" rank="1"/>
  </conditionalFormatting>
  <conditionalFormatting sqref="I69">
    <cfRule type="top10" dxfId="3191" priority="155" rank="1"/>
  </conditionalFormatting>
  <conditionalFormatting sqref="J69">
    <cfRule type="top10" dxfId="3190" priority="156" rank="1"/>
  </conditionalFormatting>
  <conditionalFormatting sqref="E69">
    <cfRule type="top10" dxfId="3189" priority="157" rank="1"/>
  </conditionalFormatting>
  <conditionalFormatting sqref="E69:J69">
    <cfRule type="cellIs" dxfId="3188" priority="151" operator="equal">
      <formula>200</formula>
    </cfRule>
  </conditionalFormatting>
  <conditionalFormatting sqref="F37">
    <cfRule type="top10" dxfId="3187" priority="148" rank="1"/>
  </conditionalFormatting>
  <conditionalFormatting sqref="I37">
    <cfRule type="top10" dxfId="3186" priority="145" rank="1"/>
    <cfRule type="top10" dxfId="3185" priority="150" rank="1"/>
  </conditionalFormatting>
  <conditionalFormatting sqref="E37">
    <cfRule type="top10" dxfId="3184" priority="149" rank="1"/>
  </conditionalFormatting>
  <conditionalFormatting sqref="G37">
    <cfRule type="top10" dxfId="3183" priority="147" rank="1"/>
  </conditionalFormatting>
  <conditionalFormatting sqref="H37">
    <cfRule type="top10" dxfId="3182" priority="146" rank="1"/>
  </conditionalFormatting>
  <conditionalFormatting sqref="J37">
    <cfRule type="top10" dxfId="3181" priority="144" rank="1"/>
  </conditionalFormatting>
  <conditionalFormatting sqref="E37:J37">
    <cfRule type="cellIs" dxfId="3180" priority="143" operator="greaterThanOrEqual">
      <formula>200</formula>
    </cfRule>
  </conditionalFormatting>
  <conditionalFormatting sqref="I38">
    <cfRule type="top10" dxfId="3179" priority="137" rank="1"/>
  </conditionalFormatting>
  <conditionalFormatting sqref="H38">
    <cfRule type="top10" dxfId="3178" priority="138" rank="1"/>
  </conditionalFormatting>
  <conditionalFormatting sqref="G38">
    <cfRule type="top10" dxfId="3177" priority="139" rank="1"/>
  </conditionalFormatting>
  <conditionalFormatting sqref="F38">
    <cfRule type="top10" dxfId="3176" priority="140" rank="1"/>
  </conditionalFormatting>
  <conditionalFormatting sqref="E38">
    <cfRule type="top10" dxfId="3175" priority="141" rank="1"/>
  </conditionalFormatting>
  <conditionalFormatting sqref="J38">
    <cfRule type="top10" dxfId="3174" priority="142" rank="1"/>
  </conditionalFormatting>
  <conditionalFormatting sqref="E38:J39">
    <cfRule type="cellIs" dxfId="3173" priority="136" operator="equal">
      <formula>200</formula>
    </cfRule>
  </conditionalFormatting>
  <conditionalFormatting sqref="F39">
    <cfRule type="top10" dxfId="3172" priority="130" rank="1"/>
  </conditionalFormatting>
  <conditionalFormatting sqref="G39">
    <cfRule type="top10" dxfId="3171" priority="131" rank="1"/>
  </conditionalFormatting>
  <conditionalFormatting sqref="H39">
    <cfRule type="top10" dxfId="3170" priority="132" rank="1"/>
  </conditionalFormatting>
  <conditionalFormatting sqref="I39">
    <cfRule type="top10" dxfId="3169" priority="133" rank="1"/>
  </conditionalFormatting>
  <conditionalFormatting sqref="J39">
    <cfRule type="top10" dxfId="3168" priority="134" rank="1"/>
  </conditionalFormatting>
  <conditionalFormatting sqref="E39">
    <cfRule type="top10" dxfId="3167" priority="135" rank="1"/>
  </conditionalFormatting>
  <conditionalFormatting sqref="F40:F41">
    <cfRule type="top10" dxfId="3166" priority="124" rank="1"/>
  </conditionalFormatting>
  <conditionalFormatting sqref="G40:G41">
    <cfRule type="top10" dxfId="3165" priority="125" rank="1"/>
  </conditionalFormatting>
  <conditionalFormatting sqref="H40:H41">
    <cfRule type="top10" dxfId="3164" priority="126" rank="1"/>
  </conditionalFormatting>
  <conditionalFormatting sqref="I40:I41">
    <cfRule type="top10" dxfId="3163" priority="127" rank="1"/>
  </conditionalFormatting>
  <conditionalFormatting sqref="J40:J41">
    <cfRule type="top10" dxfId="3162" priority="128" rank="1"/>
  </conditionalFormatting>
  <conditionalFormatting sqref="E40:E41">
    <cfRule type="top10" dxfId="3161" priority="129" rank="1"/>
  </conditionalFormatting>
  <conditionalFormatting sqref="E40:J41">
    <cfRule type="cellIs" dxfId="3160" priority="123" operator="equal">
      <formula>200</formula>
    </cfRule>
  </conditionalFormatting>
  <conditionalFormatting sqref="F42">
    <cfRule type="top10" dxfId="3159" priority="120" rank="1"/>
  </conditionalFormatting>
  <conditionalFormatting sqref="I42">
    <cfRule type="top10" dxfId="3158" priority="117" rank="1"/>
    <cfRule type="top10" dxfId="3157" priority="122" rank="1"/>
  </conditionalFormatting>
  <conditionalFormatting sqref="E42">
    <cfRule type="top10" dxfId="3156" priority="121" rank="1"/>
  </conditionalFormatting>
  <conditionalFormatting sqref="G42">
    <cfRule type="top10" dxfId="3155" priority="119" rank="1"/>
  </conditionalFormatting>
  <conditionalFormatting sqref="H42">
    <cfRule type="top10" dxfId="3154" priority="118" rank="1"/>
  </conditionalFormatting>
  <conditionalFormatting sqref="J42">
    <cfRule type="top10" dxfId="3153" priority="116" rank="1"/>
  </conditionalFormatting>
  <conditionalFormatting sqref="E42:J42">
    <cfRule type="cellIs" dxfId="3152" priority="115" operator="greaterThanOrEqual">
      <formula>200</formula>
    </cfRule>
  </conditionalFormatting>
  <conditionalFormatting sqref="F43">
    <cfRule type="top10" dxfId="3151" priority="112" rank="1"/>
  </conditionalFormatting>
  <conditionalFormatting sqref="I43">
    <cfRule type="top10" dxfId="3150" priority="109" rank="1"/>
    <cfRule type="top10" dxfId="3149" priority="114" rank="1"/>
  </conditionalFormatting>
  <conditionalFormatting sqref="E43">
    <cfRule type="top10" dxfId="3148" priority="113" rank="1"/>
  </conditionalFormatting>
  <conditionalFormatting sqref="G43">
    <cfRule type="top10" dxfId="3147" priority="111" rank="1"/>
  </conditionalFormatting>
  <conditionalFormatting sqref="H43">
    <cfRule type="top10" dxfId="3146" priority="110" rank="1"/>
  </conditionalFormatting>
  <conditionalFormatting sqref="J43">
    <cfRule type="top10" dxfId="3145" priority="108" rank="1"/>
  </conditionalFormatting>
  <conditionalFormatting sqref="E43:J43">
    <cfRule type="cellIs" dxfId="3144" priority="107" operator="greaterThanOrEqual">
      <formula>200</formula>
    </cfRule>
  </conditionalFormatting>
  <conditionalFormatting sqref="F44">
    <cfRule type="top10" dxfId="3143" priority="104" rank="1"/>
  </conditionalFormatting>
  <conditionalFormatting sqref="I44">
    <cfRule type="top10" dxfId="3142" priority="101" rank="1"/>
    <cfRule type="top10" dxfId="3141" priority="106" rank="1"/>
  </conditionalFormatting>
  <conditionalFormatting sqref="E44">
    <cfRule type="top10" dxfId="3140" priority="105" rank="1"/>
  </conditionalFormatting>
  <conditionalFormatting sqref="G44">
    <cfRule type="top10" dxfId="3139" priority="103" rank="1"/>
  </conditionalFormatting>
  <conditionalFormatting sqref="H44">
    <cfRule type="top10" dxfId="3138" priority="102" rank="1"/>
  </conditionalFormatting>
  <conditionalFormatting sqref="J44">
    <cfRule type="top10" dxfId="3137" priority="100" rank="1"/>
  </conditionalFormatting>
  <conditionalFormatting sqref="E44:J44">
    <cfRule type="cellIs" dxfId="3136" priority="99" operator="greaterThanOrEqual">
      <formula>200</formula>
    </cfRule>
  </conditionalFormatting>
  <conditionalFormatting sqref="F70">
    <cfRule type="top10" dxfId="3135" priority="93" rank="1"/>
  </conditionalFormatting>
  <conditionalFormatting sqref="G70">
    <cfRule type="top10" dxfId="3134" priority="94" rank="1"/>
  </conditionalFormatting>
  <conditionalFormatting sqref="H70">
    <cfRule type="top10" dxfId="3133" priority="95" rank="1"/>
  </conditionalFormatting>
  <conditionalFormatting sqref="I70">
    <cfRule type="top10" dxfId="3132" priority="96" rank="1"/>
  </conditionalFormatting>
  <conditionalFormatting sqref="J70">
    <cfRule type="top10" dxfId="3131" priority="97" rank="1"/>
  </conditionalFormatting>
  <conditionalFormatting sqref="E70">
    <cfRule type="top10" dxfId="3130" priority="98" rank="1"/>
  </conditionalFormatting>
  <conditionalFormatting sqref="E70:J70">
    <cfRule type="cellIs" dxfId="3129" priority="92" operator="equal">
      <formula>200</formula>
    </cfRule>
  </conditionalFormatting>
  <conditionalFormatting sqref="I45">
    <cfRule type="top10" dxfId="3128" priority="88" rank="1"/>
    <cfRule type="top10" dxfId="3127" priority="91" rank="1"/>
  </conditionalFormatting>
  <conditionalFormatting sqref="E45">
    <cfRule type="top10" dxfId="3126" priority="90" rank="1"/>
  </conditionalFormatting>
  <conditionalFormatting sqref="H45">
    <cfRule type="top10" dxfId="3125" priority="89" rank="1"/>
  </conditionalFormatting>
  <conditionalFormatting sqref="J45">
    <cfRule type="top10" dxfId="3124" priority="87" rank="1"/>
  </conditionalFormatting>
  <conditionalFormatting sqref="E45:J45">
    <cfRule type="cellIs" dxfId="3123" priority="86" operator="greaterThanOrEqual">
      <formula>200</formula>
    </cfRule>
  </conditionalFormatting>
  <conditionalFormatting sqref="F46">
    <cfRule type="top10" dxfId="3122" priority="83" rank="1"/>
  </conditionalFormatting>
  <conditionalFormatting sqref="I46">
    <cfRule type="top10" dxfId="3121" priority="80" rank="1"/>
    <cfRule type="top10" dxfId="3120" priority="85" rank="1"/>
  </conditionalFormatting>
  <conditionalFormatting sqref="E46">
    <cfRule type="top10" dxfId="3119" priority="84" rank="1"/>
  </conditionalFormatting>
  <conditionalFormatting sqref="G46">
    <cfRule type="top10" dxfId="3118" priority="82" rank="1"/>
  </conditionalFormatting>
  <conditionalFormatting sqref="H46">
    <cfRule type="top10" dxfId="3117" priority="81" rank="1"/>
  </conditionalFormatting>
  <conditionalFormatting sqref="J46">
    <cfRule type="top10" dxfId="3116" priority="79" rank="1"/>
  </conditionalFormatting>
  <conditionalFormatting sqref="E46:J46">
    <cfRule type="cellIs" dxfId="3115" priority="78" operator="greaterThanOrEqual">
      <formula>200</formula>
    </cfRule>
  </conditionalFormatting>
  <conditionalFormatting sqref="I78">
    <cfRule type="top10" dxfId="3114" priority="72" rank="1"/>
  </conditionalFormatting>
  <conditionalFormatting sqref="H78">
    <cfRule type="top10" dxfId="3113" priority="73" rank="1"/>
  </conditionalFormatting>
  <conditionalFormatting sqref="G78">
    <cfRule type="top10" dxfId="3112" priority="74" rank="1"/>
  </conditionalFormatting>
  <conditionalFormatting sqref="F78">
    <cfRule type="top10" dxfId="3111" priority="75" rank="1"/>
  </conditionalFormatting>
  <conditionalFormatting sqref="E78">
    <cfRule type="top10" dxfId="3110" priority="76" rank="1"/>
  </conditionalFormatting>
  <conditionalFormatting sqref="J78">
    <cfRule type="top10" dxfId="3109" priority="77" rank="1"/>
  </conditionalFormatting>
  <conditionalFormatting sqref="E78:J78">
    <cfRule type="cellIs" dxfId="3108" priority="71" operator="equal">
      <formula>200</formula>
    </cfRule>
  </conditionalFormatting>
  <conditionalFormatting sqref="E47:J47">
    <cfRule type="cellIs" dxfId="3107" priority="64" operator="greaterThanOrEqual">
      <formula>200</formula>
    </cfRule>
  </conditionalFormatting>
  <conditionalFormatting sqref="E47">
    <cfRule type="top10" dxfId="3106" priority="65" rank="1"/>
  </conditionalFormatting>
  <conditionalFormatting sqref="G47">
    <cfRule type="top10" dxfId="3105" priority="66" rank="1"/>
  </conditionalFormatting>
  <conditionalFormatting sqref="H47">
    <cfRule type="top10" dxfId="3104" priority="67" rank="1"/>
  </conditionalFormatting>
  <conditionalFormatting sqref="J47">
    <cfRule type="top10" dxfId="3103" priority="68" rank="1"/>
  </conditionalFormatting>
  <conditionalFormatting sqref="F47">
    <cfRule type="top10" dxfId="3102" priority="69" rank="1"/>
  </conditionalFormatting>
  <conditionalFormatting sqref="I47">
    <cfRule type="top10" dxfId="3101" priority="70" rank="1"/>
  </conditionalFormatting>
  <conditionalFormatting sqref="F48">
    <cfRule type="top10" dxfId="3100" priority="61" rank="1"/>
  </conditionalFormatting>
  <conditionalFormatting sqref="I48">
    <cfRule type="top10" dxfId="3099" priority="58" rank="1"/>
    <cfRule type="top10" dxfId="3098" priority="63" rank="1"/>
  </conditionalFormatting>
  <conditionalFormatting sqref="E48">
    <cfRule type="top10" dxfId="3097" priority="62" rank="1"/>
  </conditionalFormatting>
  <conditionalFormatting sqref="G48">
    <cfRule type="top10" dxfId="3096" priority="60" rank="1"/>
  </conditionalFormatting>
  <conditionalFormatting sqref="H48">
    <cfRule type="top10" dxfId="3095" priority="59" rank="1"/>
  </conditionalFormatting>
  <conditionalFormatting sqref="J48">
    <cfRule type="top10" dxfId="3094" priority="57" rank="1"/>
  </conditionalFormatting>
  <conditionalFormatting sqref="E48:J48">
    <cfRule type="cellIs" dxfId="3093" priority="56" operator="greaterThanOrEqual">
      <formula>200</formula>
    </cfRule>
  </conditionalFormatting>
  <conditionalFormatting sqref="F49">
    <cfRule type="top10" dxfId="3092" priority="53" rank="1"/>
  </conditionalFormatting>
  <conditionalFormatting sqref="I49">
    <cfRule type="top10" dxfId="3091" priority="50" rank="1"/>
    <cfRule type="top10" dxfId="3090" priority="55" rank="1"/>
  </conditionalFormatting>
  <conditionalFormatting sqref="E49">
    <cfRule type="top10" dxfId="3089" priority="54" rank="1"/>
  </conditionalFormatting>
  <conditionalFormatting sqref="G49">
    <cfRule type="top10" dxfId="3088" priority="52" rank="1"/>
  </conditionalFormatting>
  <conditionalFormatting sqref="H49">
    <cfRule type="top10" dxfId="3087" priority="51" rank="1"/>
  </conditionalFormatting>
  <conditionalFormatting sqref="J49">
    <cfRule type="top10" dxfId="3086" priority="49" rank="1"/>
  </conditionalFormatting>
  <conditionalFormatting sqref="E49:J49">
    <cfRule type="cellIs" dxfId="3085" priority="48" operator="greaterThanOrEqual">
      <formula>200</formula>
    </cfRule>
  </conditionalFormatting>
  <conditionalFormatting sqref="F50">
    <cfRule type="top10" dxfId="3084" priority="45" rank="1"/>
  </conditionalFormatting>
  <conditionalFormatting sqref="I50">
    <cfRule type="top10" dxfId="3083" priority="42" rank="1"/>
    <cfRule type="top10" dxfId="3082" priority="47" rank="1"/>
  </conditionalFormatting>
  <conditionalFormatting sqref="E50">
    <cfRule type="top10" dxfId="3081" priority="46" rank="1"/>
  </conditionalFormatting>
  <conditionalFormatting sqref="G50">
    <cfRule type="top10" dxfId="3080" priority="44" rank="1"/>
  </conditionalFormatting>
  <conditionalFormatting sqref="H50">
    <cfRule type="top10" dxfId="3079" priority="43" rank="1"/>
  </conditionalFormatting>
  <conditionalFormatting sqref="J50">
    <cfRule type="top10" dxfId="3078" priority="41" rank="1"/>
  </conditionalFormatting>
  <conditionalFormatting sqref="E50:J50">
    <cfRule type="cellIs" dxfId="3077" priority="40" operator="greaterThanOrEqual">
      <formula>200</formula>
    </cfRule>
  </conditionalFormatting>
  <conditionalFormatting sqref="E51:J51">
    <cfRule type="cellIs" dxfId="3076" priority="32" operator="greaterThanOrEqual">
      <formula>200</formula>
    </cfRule>
  </conditionalFormatting>
  <conditionalFormatting sqref="F51">
    <cfRule type="top10" dxfId="3075" priority="33" rank="1"/>
  </conditionalFormatting>
  <conditionalFormatting sqref="I51">
    <cfRule type="top10" dxfId="3074" priority="34" rank="1"/>
    <cfRule type="top10" dxfId="3073" priority="35" rank="1"/>
  </conditionalFormatting>
  <conditionalFormatting sqref="E51">
    <cfRule type="top10" dxfId="3072" priority="36" rank="1"/>
  </conditionalFormatting>
  <conditionalFormatting sqref="G51">
    <cfRule type="top10" dxfId="3071" priority="37" rank="1"/>
  </conditionalFormatting>
  <conditionalFormatting sqref="H51">
    <cfRule type="top10" dxfId="3070" priority="38" rank="1"/>
  </conditionalFormatting>
  <conditionalFormatting sqref="J51">
    <cfRule type="top10" dxfId="3069" priority="39" rank="1"/>
  </conditionalFormatting>
  <conditionalFormatting sqref="E52">
    <cfRule type="top10" dxfId="3068" priority="31" rank="1"/>
  </conditionalFormatting>
  <conditionalFormatting sqref="G52">
    <cfRule type="top10" dxfId="3067" priority="30" rank="1"/>
  </conditionalFormatting>
  <conditionalFormatting sqref="H52">
    <cfRule type="top10" dxfId="3066" priority="29" rank="1"/>
  </conditionalFormatting>
  <conditionalFormatting sqref="J52">
    <cfRule type="top10" dxfId="3065" priority="27" rank="1"/>
  </conditionalFormatting>
  <conditionalFormatting sqref="E52:J52">
    <cfRule type="cellIs" dxfId="3064" priority="26" operator="greaterThanOrEqual">
      <formula>200</formula>
    </cfRule>
  </conditionalFormatting>
  <conditionalFormatting sqref="F52">
    <cfRule type="top10" dxfId="3063" priority="25" rank="1"/>
  </conditionalFormatting>
  <conditionalFormatting sqref="I52">
    <cfRule type="top10" dxfId="3062" priority="28" rank="1"/>
  </conditionalFormatting>
  <conditionalFormatting sqref="F53">
    <cfRule type="top10" dxfId="3061" priority="22" rank="1"/>
  </conditionalFormatting>
  <conditionalFormatting sqref="I53">
    <cfRule type="top10" dxfId="3060" priority="19" rank="1"/>
    <cfRule type="top10" dxfId="3059" priority="24" rank="1"/>
  </conditionalFormatting>
  <conditionalFormatting sqref="E53">
    <cfRule type="top10" dxfId="3058" priority="23" rank="1"/>
  </conditionalFormatting>
  <conditionalFormatting sqref="G53">
    <cfRule type="top10" dxfId="3057" priority="21" rank="1"/>
  </conditionalFormatting>
  <conditionalFormatting sqref="H53">
    <cfRule type="top10" dxfId="3056" priority="20" rank="1"/>
  </conditionalFormatting>
  <conditionalFormatting sqref="J53">
    <cfRule type="top10" dxfId="3055" priority="18" rank="1"/>
  </conditionalFormatting>
  <conditionalFormatting sqref="E53:J53">
    <cfRule type="cellIs" dxfId="3054" priority="17" operator="greaterThanOrEqual">
      <formula>200</formula>
    </cfRule>
  </conditionalFormatting>
  <conditionalFormatting sqref="F54">
    <cfRule type="top10" dxfId="3053" priority="14" rank="1"/>
  </conditionalFormatting>
  <conditionalFormatting sqref="I54">
    <cfRule type="top10" dxfId="3052" priority="11" rank="1"/>
    <cfRule type="top10" dxfId="3051" priority="16" rank="1"/>
  </conditionalFormatting>
  <conditionalFormatting sqref="E54">
    <cfRule type="top10" dxfId="3050" priority="15" rank="1"/>
  </conditionalFormatting>
  <conditionalFormatting sqref="G54">
    <cfRule type="top10" dxfId="3049" priority="13" rank="1"/>
  </conditionalFormatting>
  <conditionalFormatting sqref="H54">
    <cfRule type="top10" dxfId="3048" priority="12" rank="1"/>
  </conditionalFormatting>
  <conditionalFormatting sqref="J54">
    <cfRule type="top10" dxfId="3047" priority="10" rank="1"/>
  </conditionalFormatting>
  <conditionalFormatting sqref="E54:J54">
    <cfRule type="cellIs" dxfId="3046" priority="9" operator="greaterThanOrEqual">
      <formula>200</formula>
    </cfRule>
  </conditionalFormatting>
  <conditionalFormatting sqref="F56">
    <cfRule type="top10" dxfId="3045" priority="6" rank="1"/>
  </conditionalFormatting>
  <conditionalFormatting sqref="I56">
    <cfRule type="top10" dxfId="3044" priority="3" rank="1"/>
    <cfRule type="top10" dxfId="3043" priority="8" rank="1"/>
  </conditionalFormatting>
  <conditionalFormatting sqref="E56">
    <cfRule type="top10" dxfId="3042" priority="7" rank="1"/>
  </conditionalFormatting>
  <conditionalFormatting sqref="G56">
    <cfRule type="top10" dxfId="3041" priority="5" rank="1"/>
  </conditionalFormatting>
  <conditionalFormatting sqref="H56">
    <cfRule type="top10" dxfId="3040" priority="4" rank="1"/>
  </conditionalFormatting>
  <conditionalFormatting sqref="J56">
    <cfRule type="top10" dxfId="3039" priority="2" rank="1"/>
  </conditionalFormatting>
  <conditionalFormatting sqref="E56:J56">
    <cfRule type="cellIs" dxfId="3038" priority="1" operator="greaterThanOrEqual">
      <formula>200</formula>
    </cfRule>
  </conditionalFormatting>
  <hyperlinks>
    <hyperlink ref="Q1" location="'Kentucky 2022'!A1" display="Back to Ranking" xr:uid="{CC5351BB-115B-467E-8375-5DE9183F59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4B0341-58CD-47CB-9666-2807D08AC172}">
          <x14:formula1>
            <xm:f>'C:\Users\abra2\Desktop\ABRA Files and More\AUTO BENCH REST ASSOCIATION FILE\ABRA 2019\Georgia\[Georgia Results 01 19 20.xlsm]DATA SHEET'!#REF!</xm:f>
          </x14:formula1>
          <xm:sqref>B1 B63 B77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9D7A-B488-4079-9A42-F7142A63416D}">
  <sheetPr codeName="Sheet6"/>
  <dimension ref="A1:Q27"/>
  <sheetViews>
    <sheetView topLeftCell="A12" workbookViewId="0">
      <selection activeCell="A25" sqref="A25:O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32</v>
      </c>
      <c r="C2" s="12">
        <v>44657</v>
      </c>
      <c r="D2" s="13" t="s">
        <v>40</v>
      </c>
      <c r="E2" s="14">
        <v>193</v>
      </c>
      <c r="F2" s="14">
        <v>191</v>
      </c>
      <c r="G2" s="14">
        <v>194</v>
      </c>
      <c r="H2" s="14">
        <v>197</v>
      </c>
      <c r="I2" s="14"/>
      <c r="J2" s="14"/>
      <c r="K2" s="15">
        <v>4</v>
      </c>
      <c r="L2" s="15">
        <v>775</v>
      </c>
      <c r="M2" s="16">
        <v>193.75</v>
      </c>
      <c r="N2" s="17">
        <v>2</v>
      </c>
      <c r="O2" s="18">
        <v>195.75</v>
      </c>
    </row>
    <row r="3" spans="1:17" x14ac:dyDescent="0.3">
      <c r="A3" s="10" t="s">
        <v>27</v>
      </c>
      <c r="B3" s="11" t="s">
        <v>32</v>
      </c>
      <c r="C3" s="12">
        <v>44661</v>
      </c>
      <c r="D3" s="13" t="s">
        <v>56</v>
      </c>
      <c r="E3" s="14">
        <v>194</v>
      </c>
      <c r="F3" s="14">
        <v>192</v>
      </c>
      <c r="G3" s="14">
        <v>191</v>
      </c>
      <c r="H3" s="14">
        <v>193</v>
      </c>
      <c r="I3" s="14"/>
      <c r="J3" s="14"/>
      <c r="K3" s="15">
        <v>4</v>
      </c>
      <c r="L3" s="15">
        <v>770</v>
      </c>
      <c r="M3" s="16">
        <v>192.5</v>
      </c>
      <c r="N3" s="17">
        <v>2</v>
      </c>
      <c r="O3" s="18">
        <v>194.5</v>
      </c>
    </row>
    <row r="4" spans="1:17" x14ac:dyDescent="0.3">
      <c r="A4" s="10" t="s">
        <v>27</v>
      </c>
      <c r="B4" s="11" t="s">
        <v>32</v>
      </c>
      <c r="C4" s="12">
        <v>44667</v>
      </c>
      <c r="D4" s="13" t="s">
        <v>73</v>
      </c>
      <c r="E4" s="14">
        <v>197</v>
      </c>
      <c r="F4" s="14">
        <v>197</v>
      </c>
      <c r="G4" s="14">
        <v>199</v>
      </c>
      <c r="H4" s="14">
        <v>192</v>
      </c>
      <c r="I4" s="14"/>
      <c r="J4" s="14"/>
      <c r="K4" s="15">
        <v>4</v>
      </c>
      <c r="L4" s="15">
        <v>785</v>
      </c>
      <c r="M4" s="16">
        <v>196.25</v>
      </c>
      <c r="N4" s="17">
        <v>6</v>
      </c>
      <c r="O4" s="18">
        <v>202.25</v>
      </c>
    </row>
    <row r="5" spans="1:17" x14ac:dyDescent="0.3">
      <c r="A5" s="10" t="s">
        <v>27</v>
      </c>
      <c r="B5" s="11" t="s">
        <v>32</v>
      </c>
      <c r="C5" s="12">
        <v>44671</v>
      </c>
      <c r="D5" s="13" t="s">
        <v>40</v>
      </c>
      <c r="E5" s="14">
        <v>194</v>
      </c>
      <c r="F5" s="14">
        <v>193</v>
      </c>
      <c r="G5" s="14">
        <v>194</v>
      </c>
      <c r="H5" s="14">
        <v>197</v>
      </c>
      <c r="I5" s="14"/>
      <c r="J5" s="14"/>
      <c r="K5" s="15">
        <v>4</v>
      </c>
      <c r="L5" s="15">
        <v>778</v>
      </c>
      <c r="M5" s="16">
        <v>194.5</v>
      </c>
      <c r="N5" s="17">
        <v>2</v>
      </c>
      <c r="O5" s="18">
        <v>196.5</v>
      </c>
    </row>
    <row r="6" spans="1:17" x14ac:dyDescent="0.3">
      <c r="A6" s="10" t="s">
        <v>27</v>
      </c>
      <c r="B6" s="11" t="s">
        <v>32</v>
      </c>
      <c r="C6" s="12">
        <v>44678</v>
      </c>
      <c r="D6" s="13" t="s">
        <v>56</v>
      </c>
      <c r="E6" s="14">
        <v>195</v>
      </c>
      <c r="F6" s="14">
        <v>198</v>
      </c>
      <c r="G6" s="14">
        <v>197</v>
      </c>
      <c r="H6" s="14">
        <v>197</v>
      </c>
      <c r="I6" s="14"/>
      <c r="J6" s="14"/>
      <c r="K6" s="15">
        <v>4</v>
      </c>
      <c r="L6" s="15">
        <v>787</v>
      </c>
      <c r="M6" s="16">
        <v>196.75</v>
      </c>
      <c r="N6" s="17">
        <v>2</v>
      </c>
      <c r="O6" s="18">
        <v>198.75</v>
      </c>
    </row>
    <row r="7" spans="1:17" x14ac:dyDescent="0.3">
      <c r="A7" s="10" t="s">
        <v>27</v>
      </c>
      <c r="B7" s="11" t="s">
        <v>32</v>
      </c>
      <c r="C7" s="12">
        <v>44696</v>
      </c>
      <c r="D7" s="13" t="s">
        <v>73</v>
      </c>
      <c r="E7" s="14">
        <v>197</v>
      </c>
      <c r="F7" s="14">
        <v>197.001</v>
      </c>
      <c r="G7" s="14">
        <v>199</v>
      </c>
      <c r="H7" s="14">
        <v>196</v>
      </c>
      <c r="I7" s="14"/>
      <c r="J7" s="14"/>
      <c r="K7" s="15">
        <v>4</v>
      </c>
      <c r="L7" s="15">
        <v>789.00099999999998</v>
      </c>
      <c r="M7" s="16">
        <v>197.25024999999999</v>
      </c>
      <c r="N7" s="17">
        <v>4</v>
      </c>
      <c r="O7" s="18">
        <v>201.25024999999999</v>
      </c>
    </row>
    <row r="8" spans="1:17" x14ac:dyDescent="0.3">
      <c r="A8" s="10" t="s">
        <v>27</v>
      </c>
      <c r="B8" s="11" t="s">
        <v>32</v>
      </c>
      <c r="C8" s="12">
        <v>44706</v>
      </c>
      <c r="D8" s="13" t="s">
        <v>56</v>
      </c>
      <c r="E8" s="14">
        <v>191</v>
      </c>
      <c r="F8" s="14">
        <v>194</v>
      </c>
      <c r="G8" s="14">
        <v>195</v>
      </c>
      <c r="H8" s="14">
        <v>194</v>
      </c>
      <c r="I8" s="14"/>
      <c r="J8" s="14"/>
      <c r="K8" s="15">
        <v>4</v>
      </c>
      <c r="L8" s="15">
        <v>774</v>
      </c>
      <c r="M8" s="16">
        <v>193.5</v>
      </c>
      <c r="N8" s="17">
        <v>2</v>
      </c>
      <c r="O8" s="18">
        <v>195.5</v>
      </c>
    </row>
    <row r="9" spans="1:17" x14ac:dyDescent="0.3">
      <c r="A9" s="10" t="s">
        <v>27</v>
      </c>
      <c r="B9" s="11" t="s">
        <v>32</v>
      </c>
      <c r="C9" s="12">
        <v>44713</v>
      </c>
      <c r="D9" s="13" t="s">
        <v>40</v>
      </c>
      <c r="E9" s="14">
        <v>196</v>
      </c>
      <c r="F9" s="14">
        <v>200</v>
      </c>
      <c r="G9" s="14">
        <v>193</v>
      </c>
      <c r="H9" s="14">
        <v>200</v>
      </c>
      <c r="I9" s="14"/>
      <c r="J9" s="14"/>
      <c r="K9" s="15">
        <v>4</v>
      </c>
      <c r="L9" s="15">
        <v>789</v>
      </c>
      <c r="M9" s="16">
        <v>197.25</v>
      </c>
      <c r="N9" s="17">
        <v>6</v>
      </c>
      <c r="O9" s="18">
        <v>203.25</v>
      </c>
    </row>
    <row r="10" spans="1:17" x14ac:dyDescent="0.3">
      <c r="A10" s="10" t="s">
        <v>27</v>
      </c>
      <c r="B10" s="11" t="s">
        <v>32</v>
      </c>
      <c r="C10" s="12">
        <v>44717</v>
      </c>
      <c r="D10" s="13" t="s">
        <v>56</v>
      </c>
      <c r="E10" s="14">
        <v>195</v>
      </c>
      <c r="F10" s="14">
        <v>194</v>
      </c>
      <c r="G10" s="14">
        <v>191</v>
      </c>
      <c r="H10" s="14">
        <v>200</v>
      </c>
      <c r="I10" s="14">
        <v>197</v>
      </c>
      <c r="J10" s="14">
        <v>197</v>
      </c>
      <c r="K10" s="15">
        <v>6</v>
      </c>
      <c r="L10" s="15">
        <v>1174</v>
      </c>
      <c r="M10" s="16">
        <v>195.66666666666666</v>
      </c>
      <c r="N10" s="17">
        <v>8</v>
      </c>
      <c r="O10" s="18">
        <v>203.66666666666666</v>
      </c>
    </row>
    <row r="11" spans="1:17" x14ac:dyDescent="0.3">
      <c r="A11" s="10" t="s">
        <v>27</v>
      </c>
      <c r="B11" s="11" t="s">
        <v>32</v>
      </c>
      <c r="C11" s="12">
        <v>44720</v>
      </c>
      <c r="D11" s="13" t="s">
        <v>40</v>
      </c>
      <c r="E11" s="14">
        <v>199</v>
      </c>
      <c r="F11" s="14">
        <v>199</v>
      </c>
      <c r="G11" s="14">
        <v>197</v>
      </c>
      <c r="H11" s="14">
        <v>198</v>
      </c>
      <c r="I11" s="14"/>
      <c r="J11" s="14"/>
      <c r="K11" s="15">
        <v>4</v>
      </c>
      <c r="L11" s="15">
        <v>793</v>
      </c>
      <c r="M11" s="16">
        <v>198.25</v>
      </c>
      <c r="N11" s="17">
        <v>6</v>
      </c>
      <c r="O11" s="18">
        <v>204.25</v>
      </c>
    </row>
    <row r="12" spans="1:17" x14ac:dyDescent="0.3">
      <c r="A12" s="10" t="s">
        <v>27</v>
      </c>
      <c r="B12" s="11" t="s">
        <v>32</v>
      </c>
      <c r="C12" s="12">
        <v>44731</v>
      </c>
      <c r="D12" s="13" t="s">
        <v>73</v>
      </c>
      <c r="E12" s="14">
        <v>197</v>
      </c>
      <c r="F12" s="14">
        <v>198</v>
      </c>
      <c r="G12" s="14">
        <v>198</v>
      </c>
      <c r="H12" s="14">
        <v>196</v>
      </c>
      <c r="I12" s="14"/>
      <c r="J12" s="14"/>
      <c r="K12" s="15">
        <v>4</v>
      </c>
      <c r="L12" s="15">
        <v>789</v>
      </c>
      <c r="M12" s="16">
        <v>197.25</v>
      </c>
      <c r="N12" s="17">
        <v>5</v>
      </c>
      <c r="O12" s="18">
        <v>202.25</v>
      </c>
    </row>
    <row r="13" spans="1:17" x14ac:dyDescent="0.3">
      <c r="A13" s="10" t="s">
        <v>27</v>
      </c>
      <c r="B13" s="11" t="s">
        <v>32</v>
      </c>
      <c r="C13" s="12">
        <v>44734</v>
      </c>
      <c r="D13" s="13" t="s">
        <v>56</v>
      </c>
      <c r="E13" s="14">
        <v>194</v>
      </c>
      <c r="F13" s="14">
        <v>198</v>
      </c>
      <c r="G13" s="14">
        <v>198</v>
      </c>
      <c r="H13" s="14">
        <v>196</v>
      </c>
      <c r="I13" s="14"/>
      <c r="J13" s="14"/>
      <c r="K13" s="15">
        <v>4</v>
      </c>
      <c r="L13" s="15">
        <v>786</v>
      </c>
      <c r="M13" s="16">
        <v>196.5</v>
      </c>
      <c r="N13" s="17">
        <v>2</v>
      </c>
      <c r="O13" s="18">
        <v>198.5</v>
      </c>
    </row>
    <row r="14" spans="1:17" x14ac:dyDescent="0.3">
      <c r="A14" s="10" t="s">
        <v>27</v>
      </c>
      <c r="B14" s="11" t="s">
        <v>32</v>
      </c>
      <c r="C14" s="12">
        <v>44741</v>
      </c>
      <c r="D14" s="13" t="s">
        <v>40</v>
      </c>
      <c r="E14" s="14">
        <v>199</v>
      </c>
      <c r="F14" s="14">
        <v>196</v>
      </c>
      <c r="G14" s="14">
        <v>198.0001</v>
      </c>
      <c r="H14" s="14">
        <v>198</v>
      </c>
      <c r="I14" s="14"/>
      <c r="J14" s="14"/>
      <c r="K14" s="15">
        <v>4</v>
      </c>
      <c r="L14" s="15">
        <v>791.00009999999997</v>
      </c>
      <c r="M14" s="16">
        <v>197.75002499999999</v>
      </c>
      <c r="N14" s="17">
        <v>2</v>
      </c>
      <c r="O14" s="18">
        <v>199.75002499999999</v>
      </c>
    </row>
    <row r="15" spans="1:17" x14ac:dyDescent="0.3">
      <c r="A15" s="10" t="s">
        <v>27</v>
      </c>
      <c r="B15" s="11" t="s">
        <v>32</v>
      </c>
      <c r="C15" s="12">
        <v>44748</v>
      </c>
      <c r="D15" s="13" t="s">
        <v>40</v>
      </c>
      <c r="E15" s="14">
        <v>198</v>
      </c>
      <c r="F15" s="14">
        <v>199.0001</v>
      </c>
      <c r="G15" s="14">
        <v>199.0001</v>
      </c>
      <c r="H15" s="14">
        <v>198</v>
      </c>
      <c r="I15" s="14"/>
      <c r="J15" s="14"/>
      <c r="K15" s="15">
        <v>4</v>
      </c>
      <c r="L15" s="15">
        <v>794.00019999999995</v>
      </c>
      <c r="M15" s="16">
        <v>198.50004999999999</v>
      </c>
      <c r="N15" s="17">
        <v>9</v>
      </c>
      <c r="O15" s="18">
        <v>207.50004999999999</v>
      </c>
    </row>
    <row r="16" spans="1:17" x14ac:dyDescent="0.3">
      <c r="A16" s="10" t="s">
        <v>27</v>
      </c>
      <c r="B16" s="11" t="s">
        <v>32</v>
      </c>
      <c r="C16" s="12">
        <v>44752</v>
      </c>
      <c r="D16" s="13" t="s">
        <v>56</v>
      </c>
      <c r="E16" s="14">
        <v>197</v>
      </c>
      <c r="F16" s="14">
        <v>194</v>
      </c>
      <c r="G16" s="14">
        <v>196</v>
      </c>
      <c r="H16" s="14">
        <v>197</v>
      </c>
      <c r="I16" s="14"/>
      <c r="J16" s="14"/>
      <c r="K16" s="15">
        <v>4</v>
      </c>
      <c r="L16" s="15">
        <v>784</v>
      </c>
      <c r="M16" s="16">
        <v>196</v>
      </c>
      <c r="N16" s="17">
        <v>2</v>
      </c>
      <c r="O16" s="18">
        <v>198</v>
      </c>
    </row>
    <row r="17" spans="1:15" x14ac:dyDescent="0.3">
      <c r="A17" s="10" t="s">
        <v>27</v>
      </c>
      <c r="B17" s="11" t="s">
        <v>32</v>
      </c>
      <c r="C17" s="12">
        <v>44759</v>
      </c>
      <c r="D17" s="13" t="s">
        <v>119</v>
      </c>
      <c r="E17" s="14">
        <v>198.001</v>
      </c>
      <c r="F17" s="14">
        <v>196</v>
      </c>
      <c r="G17" s="14">
        <v>198.001</v>
      </c>
      <c r="H17" s="14">
        <v>197</v>
      </c>
      <c r="I17" s="14"/>
      <c r="J17" s="14"/>
      <c r="K17" s="15">
        <f>COUNT(E17:J17)</f>
        <v>4</v>
      </c>
      <c r="L17" s="15">
        <f>SUM(E17:J17)</f>
        <v>789.00199999999995</v>
      </c>
      <c r="M17" s="16">
        <f>IFERROR(L17/K17,0)</f>
        <v>197.25049999999999</v>
      </c>
      <c r="N17" s="17">
        <v>3</v>
      </c>
      <c r="O17" s="18">
        <f>SUM(M17+N17)</f>
        <v>200.25049999999999</v>
      </c>
    </row>
    <row r="18" spans="1:15" x14ac:dyDescent="0.3">
      <c r="A18" s="10" t="s">
        <v>27</v>
      </c>
      <c r="B18" s="11" t="s">
        <v>32</v>
      </c>
      <c r="C18" s="12">
        <v>44762</v>
      </c>
      <c r="D18" s="13" t="s">
        <v>40</v>
      </c>
      <c r="E18" s="14">
        <v>195</v>
      </c>
      <c r="F18" s="14">
        <v>197</v>
      </c>
      <c r="G18" s="14">
        <v>194</v>
      </c>
      <c r="H18" s="14">
        <v>198</v>
      </c>
      <c r="I18" s="14"/>
      <c r="J18" s="14"/>
      <c r="K18" s="15">
        <v>4</v>
      </c>
      <c r="L18" s="15">
        <v>784</v>
      </c>
      <c r="M18" s="16">
        <v>196</v>
      </c>
      <c r="N18" s="17">
        <v>2</v>
      </c>
      <c r="O18" s="18">
        <v>198</v>
      </c>
    </row>
    <row r="19" spans="1:15" x14ac:dyDescent="0.3">
      <c r="A19" s="10" t="s">
        <v>27</v>
      </c>
      <c r="B19" s="11" t="s">
        <v>32</v>
      </c>
      <c r="C19" s="12">
        <v>44790</v>
      </c>
      <c r="D19" s="13" t="s">
        <v>40</v>
      </c>
      <c r="E19" s="14">
        <v>198</v>
      </c>
      <c r="F19" s="14">
        <v>197</v>
      </c>
      <c r="G19" s="14">
        <v>197</v>
      </c>
      <c r="H19" s="14">
        <v>198</v>
      </c>
      <c r="I19" s="14"/>
      <c r="J19" s="14"/>
      <c r="K19" s="15">
        <v>4</v>
      </c>
      <c r="L19" s="15">
        <v>790</v>
      </c>
      <c r="M19" s="16">
        <v>197.5</v>
      </c>
      <c r="N19" s="17">
        <v>2</v>
      </c>
      <c r="O19" s="18">
        <v>199.5</v>
      </c>
    </row>
    <row r="20" spans="1:15" x14ac:dyDescent="0.3">
      <c r="A20" s="10" t="s">
        <v>27</v>
      </c>
      <c r="B20" s="11" t="s">
        <v>32</v>
      </c>
      <c r="C20" s="12">
        <v>44797</v>
      </c>
      <c r="D20" s="13" t="s">
        <v>56</v>
      </c>
      <c r="E20" s="14">
        <v>197</v>
      </c>
      <c r="F20" s="14">
        <v>199</v>
      </c>
      <c r="G20" s="14">
        <v>200.00200000000001</v>
      </c>
      <c r="H20" s="14">
        <v>196</v>
      </c>
      <c r="I20" s="14"/>
      <c r="J20" s="14"/>
      <c r="K20" s="15">
        <v>4</v>
      </c>
      <c r="L20" s="15">
        <v>792.00199999999995</v>
      </c>
      <c r="M20" s="16">
        <v>198.00049999999999</v>
      </c>
      <c r="N20" s="17">
        <v>6</v>
      </c>
      <c r="O20" s="18">
        <v>204.00049999999999</v>
      </c>
    </row>
    <row r="21" spans="1:15" x14ac:dyDescent="0.3">
      <c r="A21" s="10" t="s">
        <v>27</v>
      </c>
      <c r="B21" s="11" t="s">
        <v>32</v>
      </c>
      <c r="C21" s="12">
        <v>44804</v>
      </c>
      <c r="D21" s="13" t="s">
        <v>40</v>
      </c>
      <c r="E21" s="14">
        <v>199.001</v>
      </c>
      <c r="F21" s="14">
        <v>198</v>
      </c>
      <c r="G21" s="14">
        <v>199</v>
      </c>
      <c r="H21" s="14">
        <v>199</v>
      </c>
      <c r="I21" s="14"/>
      <c r="J21" s="14"/>
      <c r="K21" s="15">
        <v>4</v>
      </c>
      <c r="L21" s="15">
        <v>795.00099999999998</v>
      </c>
      <c r="M21" s="16">
        <v>198.75024999999999</v>
      </c>
      <c r="N21" s="17">
        <v>6</v>
      </c>
      <c r="O21" s="18">
        <v>204.75024999999999</v>
      </c>
    </row>
    <row r="22" spans="1:15" x14ac:dyDescent="0.3">
      <c r="A22" s="10" t="s">
        <v>27</v>
      </c>
      <c r="B22" s="11" t="s">
        <v>32</v>
      </c>
      <c r="C22" s="12">
        <v>44825</v>
      </c>
      <c r="D22" s="13" t="s">
        <v>40</v>
      </c>
      <c r="E22" s="14">
        <v>199.001</v>
      </c>
      <c r="F22" s="14">
        <v>198</v>
      </c>
      <c r="G22" s="14">
        <v>198</v>
      </c>
      <c r="H22" s="14">
        <v>200</v>
      </c>
      <c r="I22" s="14"/>
      <c r="J22" s="14"/>
      <c r="K22" s="15">
        <v>4</v>
      </c>
      <c r="L22" s="15">
        <v>795.00099999999998</v>
      </c>
      <c r="M22" s="16">
        <v>198.75024999999999</v>
      </c>
      <c r="N22" s="17">
        <v>9</v>
      </c>
      <c r="O22" s="18">
        <v>207.75024999999999</v>
      </c>
    </row>
    <row r="23" spans="1:15" x14ac:dyDescent="0.3">
      <c r="A23" s="10" t="s">
        <v>27</v>
      </c>
      <c r="B23" s="11" t="s">
        <v>32</v>
      </c>
      <c r="C23" s="12">
        <v>44815</v>
      </c>
      <c r="D23" s="13" t="s">
        <v>56</v>
      </c>
      <c r="E23" s="14">
        <v>198</v>
      </c>
      <c r="F23" s="14">
        <v>197</v>
      </c>
      <c r="G23" s="14">
        <v>196</v>
      </c>
      <c r="H23" s="14">
        <v>196</v>
      </c>
      <c r="I23" s="14">
        <v>199</v>
      </c>
      <c r="J23" s="14">
        <v>197</v>
      </c>
      <c r="K23" s="15">
        <v>6</v>
      </c>
      <c r="L23" s="15">
        <v>1183</v>
      </c>
      <c r="M23" s="16">
        <v>197.16666666666666</v>
      </c>
      <c r="N23" s="17">
        <v>4</v>
      </c>
      <c r="O23" s="18">
        <v>201.16666666666666</v>
      </c>
    </row>
    <row r="24" spans="1:15" x14ac:dyDescent="0.3">
      <c r="A24" s="10" t="s">
        <v>27</v>
      </c>
      <c r="B24" s="66" t="s">
        <v>32</v>
      </c>
      <c r="C24" s="12">
        <v>44839</v>
      </c>
      <c r="D24" s="13" t="s">
        <v>40</v>
      </c>
      <c r="E24" s="14">
        <v>198</v>
      </c>
      <c r="F24" s="14">
        <v>199</v>
      </c>
      <c r="G24" s="14">
        <v>198</v>
      </c>
      <c r="H24" s="14">
        <v>200.001</v>
      </c>
      <c r="I24" s="14"/>
      <c r="J24" s="14"/>
      <c r="K24" s="15">
        <v>4</v>
      </c>
      <c r="L24" s="15">
        <v>795</v>
      </c>
      <c r="M24" s="16">
        <v>198.75</v>
      </c>
      <c r="N24" s="17">
        <v>7</v>
      </c>
      <c r="O24" s="18">
        <v>205.75</v>
      </c>
    </row>
    <row r="25" spans="1:15" x14ac:dyDescent="0.3">
      <c r="A25" s="10" t="s">
        <v>27</v>
      </c>
      <c r="B25" s="11" t="s">
        <v>32</v>
      </c>
      <c r="C25" s="12">
        <v>8318</v>
      </c>
      <c r="D25" s="13" t="s">
        <v>56</v>
      </c>
      <c r="E25" s="14">
        <v>196</v>
      </c>
      <c r="F25" s="14">
        <v>197</v>
      </c>
      <c r="G25" s="14">
        <v>196.001</v>
      </c>
      <c r="H25" s="14">
        <v>197</v>
      </c>
      <c r="I25" s="14"/>
      <c r="J25" s="14"/>
      <c r="K25" s="15">
        <v>4</v>
      </c>
      <c r="L25" s="15">
        <v>786.00099999999998</v>
      </c>
      <c r="M25" s="16">
        <v>196.50024999999999</v>
      </c>
      <c r="N25" s="17">
        <v>9</v>
      </c>
      <c r="O25" s="18">
        <v>205.50024999999999</v>
      </c>
    </row>
    <row r="27" spans="1:15" x14ac:dyDescent="0.3">
      <c r="K27" s="8">
        <f>SUM(K2:K26)</f>
        <v>100</v>
      </c>
      <c r="L27" s="8">
        <f>SUM(L2:L26)</f>
        <v>19667.008300000001</v>
      </c>
      <c r="M27" s="7">
        <f>SUM(L27/K27)</f>
        <v>196.67008300000001</v>
      </c>
      <c r="N27" s="8">
        <f>SUM(N2:N26)</f>
        <v>108</v>
      </c>
      <c r="O27" s="9">
        <f>SUM(M27+N27)</f>
        <v>304.67008299999998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2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29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I9:J9 B9:C9" name="Range1_45"/>
    <protectedRange algorithmName="SHA-512" hashValue="ON39YdpmFHfN9f47KpiRvqrKx0V9+erV1CNkpWzYhW/Qyc6aT8rEyCrvauWSYGZK2ia3o7vd3akF07acHAFpOA==" saltValue="yVW9XmDwTqEnmpSGai0KYg==" spinCount="100000" sqref="D9" name="Range1_1_45"/>
    <protectedRange algorithmName="SHA-512" hashValue="ON39YdpmFHfN9f47KpiRvqrKx0V9+erV1CNkpWzYhW/Qyc6aT8rEyCrvauWSYGZK2ia3o7vd3akF07acHAFpOA==" saltValue="yVW9XmDwTqEnmpSGai0KYg==" spinCount="100000" sqref="E9:H9" name="Range1_3_20"/>
    <protectedRange algorithmName="SHA-512" hashValue="ON39YdpmFHfN9f47KpiRvqrKx0V9+erV1CNkpWzYhW/Qyc6aT8rEyCrvauWSYGZK2ia3o7vd3akF07acHAFpOA==" saltValue="yVW9XmDwTqEnmpSGai0KYg==" spinCount="100000" sqref="I10:J10 B10:C10" name="Range1_50"/>
    <protectedRange algorithmName="SHA-512" hashValue="ON39YdpmFHfN9f47KpiRvqrKx0V9+erV1CNkpWzYhW/Qyc6aT8rEyCrvauWSYGZK2ia3o7vd3akF07acHAFpOA==" saltValue="yVW9XmDwTqEnmpSGai0KYg==" spinCount="100000" sqref="D10" name="Range1_1_48"/>
    <protectedRange algorithmName="SHA-512" hashValue="ON39YdpmFHfN9f47KpiRvqrKx0V9+erV1CNkpWzYhW/Qyc6aT8rEyCrvauWSYGZK2ia3o7vd3akF07acHAFpOA==" saltValue="yVW9XmDwTqEnmpSGai0KYg==" spinCount="100000" sqref="E10:H10" name="Range1_3_21"/>
    <protectedRange algorithmName="SHA-512" hashValue="ON39YdpmFHfN9f47KpiRvqrKx0V9+erV1CNkpWzYhW/Qyc6aT8rEyCrvauWSYGZK2ia3o7vd3akF07acHAFpOA==" saltValue="yVW9XmDwTqEnmpSGai0KYg==" spinCount="100000" sqref="I11:J11 B11:C11" name="Range1_54"/>
    <protectedRange algorithmName="SHA-512" hashValue="ON39YdpmFHfN9f47KpiRvqrKx0V9+erV1CNkpWzYhW/Qyc6aT8rEyCrvauWSYGZK2ia3o7vd3akF07acHAFpOA==" saltValue="yVW9XmDwTqEnmpSGai0KYg==" spinCount="100000" sqref="D11" name="Range1_1_5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34"/>
    <protectedRange algorithmName="SHA-512" hashValue="ON39YdpmFHfN9f47KpiRvqrKx0V9+erV1CNkpWzYhW/Qyc6aT8rEyCrvauWSYGZK2ia3o7vd3akF07acHAFpOA==" saltValue="yVW9XmDwTqEnmpSGai0KYg==" spinCount="100000" sqref="D12" name="Range1_1_36"/>
    <protectedRange algorithmName="SHA-512" hashValue="ON39YdpmFHfN9f47KpiRvqrKx0V9+erV1CNkpWzYhW/Qyc6aT8rEyCrvauWSYGZK2ia3o7vd3akF07acHAFpOA==" saltValue="yVW9XmDwTqEnmpSGai0KYg==" spinCount="100000" sqref="E12:H12" name="Range1_3_11"/>
    <protectedRange algorithmName="SHA-512" hashValue="ON39YdpmFHfN9f47KpiRvqrKx0V9+erV1CNkpWzYhW/Qyc6aT8rEyCrvauWSYGZK2ia3o7vd3akF07acHAFpOA==" saltValue="yVW9XmDwTqEnmpSGai0KYg==" spinCount="100000" sqref="I13:J13 B13:C13" name="Range1_24_3"/>
    <protectedRange algorithmName="SHA-512" hashValue="ON39YdpmFHfN9f47KpiRvqrKx0V9+erV1CNkpWzYhW/Qyc6aT8rEyCrvauWSYGZK2ia3o7vd3akF07acHAFpOA==" saltValue="yVW9XmDwTqEnmpSGai0KYg==" spinCount="100000" sqref="D13" name="Range1_1_20_3"/>
    <protectedRange algorithmName="SHA-512" hashValue="ON39YdpmFHfN9f47KpiRvqrKx0V9+erV1CNkpWzYhW/Qyc6aT8rEyCrvauWSYGZK2ia3o7vd3akF07acHAFpOA==" saltValue="yVW9XmDwTqEnmpSGai0KYg==" spinCount="100000" sqref="E13:H13" name="Range1_3_6_3"/>
    <protectedRange algorithmName="SHA-512" hashValue="ON39YdpmFHfN9f47KpiRvqrKx0V9+erV1CNkpWzYhW/Qyc6aT8rEyCrvauWSYGZK2ia3o7vd3akF07acHAFpOA==" saltValue="yVW9XmDwTqEnmpSGai0KYg==" spinCount="100000" sqref="I15:J15 B15:C15" name="Range1_6_2"/>
    <protectedRange algorithmName="SHA-512" hashValue="ON39YdpmFHfN9f47KpiRvqrKx0V9+erV1CNkpWzYhW/Qyc6aT8rEyCrvauWSYGZK2ia3o7vd3akF07acHAFpOA==" saltValue="yVW9XmDwTqEnmpSGai0KYg==" spinCount="100000" sqref="D15" name="Range1_1_5_2"/>
    <protectedRange algorithmName="SHA-512" hashValue="ON39YdpmFHfN9f47KpiRvqrKx0V9+erV1CNkpWzYhW/Qyc6aT8rEyCrvauWSYGZK2ia3o7vd3akF07acHAFpOA==" saltValue="yVW9XmDwTqEnmpSGai0KYg==" spinCount="100000" sqref="E15:H15" name="Range1_3_1_1"/>
    <protectedRange algorithmName="SHA-512" hashValue="ON39YdpmFHfN9f47KpiRvqrKx0V9+erV1CNkpWzYhW/Qyc6aT8rEyCrvauWSYGZK2ia3o7vd3akF07acHAFpOA==" saltValue="yVW9XmDwTqEnmpSGai0KYg==" spinCount="100000" sqref="E16:J17 B16:C17" name="Range1_10_2"/>
    <protectedRange algorithmName="SHA-512" hashValue="ON39YdpmFHfN9f47KpiRvqrKx0V9+erV1CNkpWzYhW/Qyc6aT8rEyCrvauWSYGZK2ia3o7vd3akF07acHAFpOA==" saltValue="yVW9XmDwTqEnmpSGai0KYg==" spinCount="100000" sqref="D16:D17" name="Range1_1_6_2"/>
    <protectedRange algorithmName="SHA-512" hashValue="ON39YdpmFHfN9f47KpiRvqrKx0V9+erV1CNkpWzYhW/Qyc6aT8rEyCrvauWSYGZK2ia3o7vd3akF07acHAFpOA==" saltValue="yVW9XmDwTqEnmpSGai0KYg==" spinCount="100000" sqref="I18:J18 B18:C18" name="Range1_7_1"/>
    <protectedRange algorithmName="SHA-512" hashValue="ON39YdpmFHfN9f47KpiRvqrKx0V9+erV1CNkpWzYhW/Qyc6aT8rEyCrvauWSYGZK2ia3o7vd3akF07acHAFpOA==" saltValue="yVW9XmDwTqEnmpSGai0KYg==" spinCount="100000" sqref="D18" name="Range1_1_41"/>
    <protectedRange algorithmName="SHA-512" hashValue="ON39YdpmFHfN9f47KpiRvqrKx0V9+erV1CNkpWzYhW/Qyc6aT8rEyCrvauWSYGZK2ia3o7vd3akF07acHAFpOA==" saltValue="yVW9XmDwTqEnmpSGai0KYg==" spinCount="100000" sqref="E18:H18" name="Range1_3_12"/>
    <protectedRange algorithmName="SHA-512" hashValue="ON39YdpmFHfN9f47KpiRvqrKx0V9+erV1CNkpWzYhW/Qyc6aT8rEyCrvauWSYGZK2ia3o7vd3akF07acHAFpOA==" saltValue="yVW9XmDwTqEnmpSGai0KYg==" spinCount="100000" sqref="I19:J19 B19:C19" name="Range1_43"/>
    <protectedRange algorithmName="SHA-512" hashValue="ON39YdpmFHfN9f47KpiRvqrKx0V9+erV1CNkpWzYhW/Qyc6aT8rEyCrvauWSYGZK2ia3o7vd3akF07acHAFpOA==" saltValue="yVW9XmDwTqEnmpSGai0KYg==" spinCount="100000" sqref="D19" name="Range1_1_57"/>
    <protectedRange algorithmName="SHA-512" hashValue="ON39YdpmFHfN9f47KpiRvqrKx0V9+erV1CNkpWzYhW/Qyc6aT8rEyCrvauWSYGZK2ia3o7vd3akF07acHAFpOA==" saltValue="yVW9XmDwTqEnmpSGai0KYg==" spinCount="100000" sqref="E19:H19" name="Range1_3_14"/>
    <protectedRange algorithmName="SHA-512" hashValue="ON39YdpmFHfN9f47KpiRvqrKx0V9+erV1CNkpWzYhW/Qyc6aT8rEyCrvauWSYGZK2ia3o7vd3akF07acHAFpOA==" saltValue="yVW9XmDwTqEnmpSGai0KYg==" spinCount="100000" sqref="B20:C20 I20:J20" name="Range1_29_1"/>
    <protectedRange algorithmName="SHA-512" hashValue="ON39YdpmFHfN9f47KpiRvqrKx0V9+erV1CNkpWzYhW/Qyc6aT8rEyCrvauWSYGZK2ia3o7vd3akF07acHAFpOA==" saltValue="yVW9XmDwTqEnmpSGai0KYg==" spinCount="100000" sqref="D20" name="Range1_1_11_2"/>
    <protectedRange algorithmName="SHA-512" hashValue="ON39YdpmFHfN9f47KpiRvqrKx0V9+erV1CNkpWzYhW/Qyc6aT8rEyCrvauWSYGZK2ia3o7vd3akF07acHAFpOA==" saltValue="yVW9XmDwTqEnmpSGai0KYg==" spinCount="100000" sqref="E20:H20" name="Range1_3_4_1"/>
    <protectedRange algorithmName="SHA-512" hashValue="ON39YdpmFHfN9f47KpiRvqrKx0V9+erV1CNkpWzYhW/Qyc6aT8rEyCrvauWSYGZK2ia3o7vd3akF07acHAFpOA==" saltValue="yVW9XmDwTqEnmpSGai0KYg==" spinCount="100000" sqref="I21:J21 B21:C21" name="Range1_15_1"/>
    <protectedRange algorithmName="SHA-512" hashValue="ON39YdpmFHfN9f47KpiRvqrKx0V9+erV1CNkpWzYhW/Qyc6aT8rEyCrvauWSYGZK2ia3o7vd3akF07acHAFpOA==" saltValue="yVW9XmDwTqEnmpSGai0KYg==" spinCount="100000" sqref="D21" name="Range1_1_6_6"/>
    <protectedRange algorithmName="SHA-512" hashValue="ON39YdpmFHfN9f47KpiRvqrKx0V9+erV1CNkpWzYhW/Qyc6aT8rEyCrvauWSYGZK2ia3o7vd3akF07acHAFpOA==" saltValue="yVW9XmDwTqEnmpSGai0KYg==" spinCount="100000" sqref="E21:H21" name="Range1_3_2_3"/>
    <protectedRange algorithmName="SHA-512" hashValue="ON39YdpmFHfN9f47KpiRvqrKx0V9+erV1CNkpWzYhW/Qyc6aT8rEyCrvauWSYGZK2ia3o7vd3akF07acHAFpOA==" saltValue="yVW9XmDwTqEnmpSGai0KYg==" spinCount="100000" sqref="E22:J23 B22:C23" name="Range1_10"/>
    <protectedRange algorithmName="SHA-512" hashValue="ON39YdpmFHfN9f47KpiRvqrKx0V9+erV1CNkpWzYhW/Qyc6aT8rEyCrvauWSYGZK2ia3o7vd3akF07acHAFpOA==" saltValue="yVW9XmDwTqEnmpSGai0KYg==" spinCount="100000" sqref="D22:D23" name="Range1_1_7"/>
    <protectedRange sqref="I24:J24 B24:C24" name="Range1_6_7"/>
    <protectedRange sqref="D24" name="Range1_1_8_5"/>
    <protectedRange sqref="E24:H24" name="Range1_3_3_3"/>
    <protectedRange algorithmName="SHA-512" hashValue="ON39YdpmFHfN9f47KpiRvqrKx0V9+erV1CNkpWzYhW/Qyc6aT8rEyCrvauWSYGZK2ia3o7vd3akF07acHAFpOA==" saltValue="yVW9XmDwTqEnmpSGai0KYg==" spinCount="100000" sqref="B25:C25 I25:J25" name="Range1_4_8"/>
    <protectedRange algorithmName="SHA-512" hashValue="ON39YdpmFHfN9f47KpiRvqrKx0V9+erV1CNkpWzYhW/Qyc6aT8rEyCrvauWSYGZK2ia3o7vd3akF07acHAFpOA==" saltValue="yVW9XmDwTqEnmpSGai0KYg==" spinCount="100000" sqref="D25" name="Range1_1_5_7"/>
    <protectedRange algorithmName="SHA-512" hashValue="ON39YdpmFHfN9f47KpiRvqrKx0V9+erV1CNkpWzYhW/Qyc6aT8rEyCrvauWSYGZK2ia3o7vd3akF07acHAFpOA==" saltValue="yVW9XmDwTqEnmpSGai0KYg==" spinCount="100000" sqref="E25:H25" name="Range1_3_2_5"/>
  </protectedRanges>
  <sortState xmlns:xlrd2="http://schemas.microsoft.com/office/spreadsheetml/2017/richdata2" ref="B2:O11">
    <sortCondition ref="C2:C11"/>
  </sortState>
  <conditionalFormatting sqref="F2">
    <cfRule type="top10" dxfId="3037" priority="171" rank="1"/>
  </conditionalFormatting>
  <conditionalFormatting sqref="I2">
    <cfRule type="top10" dxfId="3036" priority="168" rank="1"/>
    <cfRule type="top10" dxfId="3035" priority="173" rank="1"/>
  </conditionalFormatting>
  <conditionalFormatting sqref="E2">
    <cfRule type="top10" dxfId="3034" priority="172" rank="1"/>
  </conditionalFormatting>
  <conditionalFormatting sqref="G2">
    <cfRule type="top10" dxfId="3033" priority="170" rank="1"/>
  </conditionalFormatting>
  <conditionalFormatting sqref="H2">
    <cfRule type="top10" dxfId="3032" priority="169" rank="1"/>
  </conditionalFormatting>
  <conditionalFormatting sqref="J2">
    <cfRule type="top10" dxfId="3031" priority="167" rank="1"/>
  </conditionalFormatting>
  <conditionalFormatting sqref="E2:J2">
    <cfRule type="cellIs" dxfId="3030" priority="166" operator="greaterThanOrEqual">
      <formula>200</formula>
    </cfRule>
  </conditionalFormatting>
  <conditionalFormatting sqref="F3">
    <cfRule type="top10" dxfId="3029" priority="163" rank="1"/>
  </conditionalFormatting>
  <conditionalFormatting sqref="I3">
    <cfRule type="top10" dxfId="3028" priority="160" rank="1"/>
    <cfRule type="top10" dxfId="3027" priority="165" rank="1"/>
  </conditionalFormatting>
  <conditionalFormatting sqref="E3">
    <cfRule type="top10" dxfId="3026" priority="164" rank="1"/>
  </conditionalFormatting>
  <conditionalFormatting sqref="G3">
    <cfRule type="top10" dxfId="3025" priority="162" rank="1"/>
  </conditionalFormatting>
  <conditionalFormatting sqref="H3">
    <cfRule type="top10" dxfId="3024" priority="161" rank="1"/>
  </conditionalFormatting>
  <conditionalFormatting sqref="J3">
    <cfRule type="top10" dxfId="3023" priority="159" rank="1"/>
  </conditionalFormatting>
  <conditionalFormatting sqref="E3:J3">
    <cfRule type="cellIs" dxfId="3022" priority="158" operator="greaterThanOrEqual">
      <formula>200</formula>
    </cfRule>
  </conditionalFormatting>
  <conditionalFormatting sqref="F4">
    <cfRule type="top10" dxfId="3021" priority="155" rank="1"/>
  </conditionalFormatting>
  <conditionalFormatting sqref="I4">
    <cfRule type="top10" dxfId="3020" priority="152" rank="1"/>
    <cfRule type="top10" dxfId="3019" priority="157" rank="1"/>
  </conditionalFormatting>
  <conditionalFormatting sqref="E4">
    <cfRule type="top10" dxfId="3018" priority="156" rank="1"/>
  </conditionalFormatting>
  <conditionalFormatting sqref="G4">
    <cfRule type="top10" dxfId="3017" priority="154" rank="1"/>
  </conditionalFormatting>
  <conditionalFormatting sqref="H4">
    <cfRule type="top10" dxfId="3016" priority="153" rank="1"/>
  </conditionalFormatting>
  <conditionalFormatting sqref="J4">
    <cfRule type="top10" dxfId="3015" priority="151" rank="1"/>
  </conditionalFormatting>
  <conditionalFormatting sqref="E4:J4">
    <cfRule type="cellIs" dxfId="3014" priority="150" operator="greaterThanOrEqual">
      <formula>200</formula>
    </cfRule>
  </conditionalFormatting>
  <conditionalFormatting sqref="F5">
    <cfRule type="top10" dxfId="3013" priority="147" rank="1"/>
  </conditionalFormatting>
  <conditionalFormatting sqref="I5">
    <cfRule type="top10" dxfId="3012" priority="144" rank="1"/>
    <cfRule type="top10" dxfId="3011" priority="149" rank="1"/>
  </conditionalFormatting>
  <conditionalFormatting sqref="E5">
    <cfRule type="top10" dxfId="3010" priority="148" rank="1"/>
  </conditionalFormatting>
  <conditionalFormatting sqref="G5">
    <cfRule type="top10" dxfId="3009" priority="146" rank="1"/>
  </conditionalFormatting>
  <conditionalFormatting sqref="H5">
    <cfRule type="top10" dxfId="3008" priority="145" rank="1"/>
  </conditionalFormatting>
  <conditionalFormatting sqref="J5">
    <cfRule type="top10" dxfId="3007" priority="143" rank="1"/>
  </conditionalFormatting>
  <conditionalFormatting sqref="E5:J5">
    <cfRule type="cellIs" dxfId="3006" priority="142" operator="greaterThanOrEqual">
      <formula>200</formula>
    </cfRule>
  </conditionalFormatting>
  <conditionalFormatting sqref="F6">
    <cfRule type="top10" dxfId="3005" priority="139" rank="1"/>
  </conditionalFormatting>
  <conditionalFormatting sqref="I6">
    <cfRule type="top10" dxfId="3004" priority="136" rank="1"/>
    <cfRule type="top10" dxfId="3003" priority="141" rank="1"/>
  </conditionalFormatting>
  <conditionalFormatting sqref="E6">
    <cfRule type="top10" dxfId="3002" priority="140" rank="1"/>
  </conditionalFormatting>
  <conditionalFormatting sqref="G6">
    <cfRule type="top10" dxfId="3001" priority="138" rank="1"/>
  </conditionalFormatting>
  <conditionalFormatting sqref="H6">
    <cfRule type="top10" dxfId="3000" priority="137" rank="1"/>
  </conditionalFormatting>
  <conditionalFormatting sqref="J6">
    <cfRule type="top10" dxfId="2999" priority="135" rank="1"/>
  </conditionalFormatting>
  <conditionalFormatting sqref="E6:J6">
    <cfRule type="cellIs" dxfId="2998" priority="134" operator="greaterThanOrEqual">
      <formula>200</formula>
    </cfRule>
  </conditionalFormatting>
  <conditionalFormatting sqref="F7">
    <cfRule type="top10" dxfId="2997" priority="131" rank="1"/>
  </conditionalFormatting>
  <conditionalFormatting sqref="I7">
    <cfRule type="top10" dxfId="2996" priority="128" rank="1"/>
    <cfRule type="top10" dxfId="2995" priority="133" rank="1"/>
  </conditionalFormatting>
  <conditionalFormatting sqref="E7">
    <cfRule type="top10" dxfId="2994" priority="132" rank="1"/>
  </conditionalFormatting>
  <conditionalFormatting sqref="G7">
    <cfRule type="top10" dxfId="2993" priority="130" rank="1"/>
  </conditionalFormatting>
  <conditionalFormatting sqref="H7">
    <cfRule type="top10" dxfId="2992" priority="129" rank="1"/>
  </conditionalFormatting>
  <conditionalFormatting sqref="J7">
    <cfRule type="top10" dxfId="2991" priority="127" rank="1"/>
  </conditionalFormatting>
  <conditionalFormatting sqref="E7:J7">
    <cfRule type="cellIs" dxfId="2990" priority="126" operator="greaterThanOrEqual">
      <formula>200</formula>
    </cfRule>
  </conditionalFormatting>
  <conditionalFormatting sqref="F8">
    <cfRule type="top10" dxfId="2989" priority="123" rank="1"/>
  </conditionalFormatting>
  <conditionalFormatting sqref="I8">
    <cfRule type="top10" dxfId="2988" priority="120" rank="1"/>
    <cfRule type="top10" dxfId="2987" priority="125" rank="1"/>
  </conditionalFormatting>
  <conditionalFormatting sqref="E8">
    <cfRule type="top10" dxfId="2986" priority="124" rank="1"/>
  </conditionalFormatting>
  <conditionalFormatting sqref="G8">
    <cfRule type="top10" dxfId="2985" priority="122" rank="1"/>
  </conditionalFormatting>
  <conditionalFormatting sqref="H8">
    <cfRule type="top10" dxfId="2984" priority="121" rank="1"/>
  </conditionalFormatting>
  <conditionalFormatting sqref="J8">
    <cfRule type="top10" dxfId="2983" priority="119" rank="1"/>
  </conditionalFormatting>
  <conditionalFormatting sqref="E8:J8">
    <cfRule type="cellIs" dxfId="2982" priority="118" operator="greaterThanOrEqual">
      <formula>200</formula>
    </cfRule>
  </conditionalFormatting>
  <conditionalFormatting sqref="F9">
    <cfRule type="top10" dxfId="2981" priority="115" rank="1"/>
  </conditionalFormatting>
  <conditionalFormatting sqref="I9">
    <cfRule type="top10" dxfId="2980" priority="112" rank="1"/>
    <cfRule type="top10" dxfId="2979" priority="117" rank="1"/>
  </conditionalFormatting>
  <conditionalFormatting sqref="E9">
    <cfRule type="top10" dxfId="2978" priority="116" rank="1"/>
  </conditionalFormatting>
  <conditionalFormatting sqref="G9">
    <cfRule type="top10" dxfId="2977" priority="114" rank="1"/>
  </conditionalFormatting>
  <conditionalFormatting sqref="H9">
    <cfRule type="top10" dxfId="2976" priority="113" rank="1"/>
  </conditionalFormatting>
  <conditionalFormatting sqref="J9">
    <cfRule type="top10" dxfId="2975" priority="111" rank="1"/>
  </conditionalFormatting>
  <conditionalFormatting sqref="E9:J9">
    <cfRule type="cellIs" dxfId="2974" priority="110" operator="greaterThanOrEqual">
      <formula>200</formula>
    </cfRule>
  </conditionalFormatting>
  <conditionalFormatting sqref="F10">
    <cfRule type="top10" dxfId="2973" priority="107" rank="1"/>
  </conditionalFormatting>
  <conditionalFormatting sqref="I10">
    <cfRule type="top10" dxfId="2972" priority="104" rank="1"/>
    <cfRule type="top10" dxfId="2971" priority="109" rank="1"/>
  </conditionalFormatting>
  <conditionalFormatting sqref="E10">
    <cfRule type="top10" dxfId="2970" priority="108" rank="1"/>
  </conditionalFormatting>
  <conditionalFormatting sqref="G10">
    <cfRule type="top10" dxfId="2969" priority="106" rank="1"/>
  </conditionalFormatting>
  <conditionalFormatting sqref="H10">
    <cfRule type="top10" dxfId="2968" priority="105" rank="1"/>
  </conditionalFormatting>
  <conditionalFormatting sqref="J10">
    <cfRule type="top10" dxfId="2967" priority="103" rank="1"/>
  </conditionalFormatting>
  <conditionalFormatting sqref="E10:J10">
    <cfRule type="cellIs" dxfId="2966" priority="102" operator="greaterThanOrEqual">
      <formula>200</formula>
    </cfRule>
  </conditionalFormatting>
  <conditionalFormatting sqref="F11">
    <cfRule type="top10" dxfId="2965" priority="99" rank="1"/>
  </conditionalFormatting>
  <conditionalFormatting sqref="I11">
    <cfRule type="top10" dxfId="2964" priority="96" rank="1"/>
    <cfRule type="top10" dxfId="2963" priority="101" rank="1"/>
  </conditionalFormatting>
  <conditionalFormatting sqref="E11">
    <cfRule type="top10" dxfId="2962" priority="100" rank="1"/>
  </conditionalFormatting>
  <conditionalFormatting sqref="G11">
    <cfRule type="top10" dxfId="2961" priority="98" rank="1"/>
  </conditionalFormatting>
  <conditionalFormatting sqref="H11">
    <cfRule type="top10" dxfId="2960" priority="97" rank="1"/>
  </conditionalFormatting>
  <conditionalFormatting sqref="J11">
    <cfRule type="top10" dxfId="2959" priority="95" rank="1"/>
  </conditionalFormatting>
  <conditionalFormatting sqref="E11:J11">
    <cfRule type="cellIs" dxfId="2958" priority="94" operator="greaterThanOrEqual">
      <formula>200</formula>
    </cfRule>
  </conditionalFormatting>
  <conditionalFormatting sqref="F12">
    <cfRule type="top10" dxfId="2957" priority="91" rank="1"/>
  </conditionalFormatting>
  <conditionalFormatting sqref="I12">
    <cfRule type="top10" dxfId="2956" priority="88" rank="1"/>
    <cfRule type="top10" dxfId="2955" priority="93" rank="1"/>
  </conditionalFormatting>
  <conditionalFormatting sqref="E12">
    <cfRule type="top10" dxfId="2954" priority="92" rank="1"/>
  </conditionalFormatting>
  <conditionalFormatting sqref="G12">
    <cfRule type="top10" dxfId="2953" priority="90" rank="1"/>
  </conditionalFormatting>
  <conditionalFormatting sqref="H12">
    <cfRule type="top10" dxfId="2952" priority="89" rank="1"/>
  </conditionalFormatting>
  <conditionalFormatting sqref="J12">
    <cfRule type="top10" dxfId="2951" priority="87" rank="1"/>
  </conditionalFormatting>
  <conditionalFormatting sqref="E12:J12">
    <cfRule type="cellIs" dxfId="2950" priority="86" operator="greaterThanOrEqual">
      <formula>200</formula>
    </cfRule>
  </conditionalFormatting>
  <conditionalFormatting sqref="F13">
    <cfRule type="top10" dxfId="2949" priority="83" rank="1"/>
  </conditionalFormatting>
  <conditionalFormatting sqref="I13">
    <cfRule type="top10" dxfId="2948" priority="80" rank="1"/>
    <cfRule type="top10" dxfId="2947" priority="85" rank="1"/>
  </conditionalFormatting>
  <conditionalFormatting sqref="E13">
    <cfRule type="top10" dxfId="2946" priority="84" rank="1"/>
  </conditionalFormatting>
  <conditionalFormatting sqref="G13">
    <cfRule type="top10" dxfId="2945" priority="82" rank="1"/>
  </conditionalFormatting>
  <conditionalFormatting sqref="H13">
    <cfRule type="top10" dxfId="2944" priority="81" rank="1"/>
  </conditionalFormatting>
  <conditionalFormatting sqref="J13">
    <cfRule type="top10" dxfId="2943" priority="79" rank="1"/>
  </conditionalFormatting>
  <conditionalFormatting sqref="E13:J13">
    <cfRule type="cellIs" dxfId="2942" priority="78" operator="greaterThanOrEqual">
      <formula>200</formula>
    </cfRule>
  </conditionalFormatting>
  <conditionalFormatting sqref="F14">
    <cfRule type="top10" dxfId="2941" priority="75" rank="1"/>
  </conditionalFormatting>
  <conditionalFormatting sqref="I14">
    <cfRule type="top10" dxfId="2940" priority="72" rank="1"/>
    <cfRule type="top10" dxfId="2939" priority="77" rank="1"/>
  </conditionalFormatting>
  <conditionalFormatting sqref="E14">
    <cfRule type="top10" dxfId="2938" priority="76" rank="1"/>
  </conditionalFormatting>
  <conditionalFormatting sqref="G14">
    <cfRule type="top10" dxfId="2937" priority="74" rank="1"/>
  </conditionalFormatting>
  <conditionalFormatting sqref="H14">
    <cfRule type="top10" dxfId="2936" priority="73" rank="1"/>
  </conditionalFormatting>
  <conditionalFormatting sqref="J14">
    <cfRule type="top10" dxfId="2935" priority="71" rank="1"/>
  </conditionalFormatting>
  <conditionalFormatting sqref="E14:J14">
    <cfRule type="cellIs" dxfId="2934" priority="70" operator="greaterThanOrEqual">
      <formula>200</formula>
    </cfRule>
  </conditionalFormatting>
  <conditionalFormatting sqref="F15">
    <cfRule type="top10" dxfId="2933" priority="67" rank="1"/>
  </conditionalFormatting>
  <conditionalFormatting sqref="I15">
    <cfRule type="top10" dxfId="2932" priority="64" rank="1"/>
    <cfRule type="top10" dxfId="2931" priority="69" rank="1"/>
  </conditionalFormatting>
  <conditionalFormatting sqref="E15">
    <cfRule type="top10" dxfId="2930" priority="68" rank="1"/>
  </conditionalFormatting>
  <conditionalFormatting sqref="G15">
    <cfRule type="top10" dxfId="2929" priority="66" rank="1"/>
  </conditionalFormatting>
  <conditionalFormatting sqref="H15">
    <cfRule type="top10" dxfId="2928" priority="65" rank="1"/>
  </conditionalFormatting>
  <conditionalFormatting sqref="J15">
    <cfRule type="top10" dxfId="2927" priority="63" rank="1"/>
  </conditionalFormatting>
  <conditionalFormatting sqref="E15:J15">
    <cfRule type="cellIs" dxfId="2926" priority="62" operator="greaterThanOrEqual">
      <formula>200</formula>
    </cfRule>
  </conditionalFormatting>
  <conditionalFormatting sqref="E16:J17">
    <cfRule type="cellIs" dxfId="2925" priority="61" operator="equal">
      <formula>200</formula>
    </cfRule>
  </conditionalFormatting>
  <conditionalFormatting sqref="F16:F17">
    <cfRule type="top10" dxfId="2924" priority="55" rank="1"/>
  </conditionalFormatting>
  <conditionalFormatting sqref="G16:G17">
    <cfRule type="top10" dxfId="2923" priority="56" rank="1"/>
  </conditionalFormatting>
  <conditionalFormatting sqref="H16:H17">
    <cfRule type="top10" dxfId="2922" priority="57" rank="1"/>
  </conditionalFormatting>
  <conditionalFormatting sqref="I16:I17">
    <cfRule type="top10" dxfId="2921" priority="58" rank="1"/>
  </conditionalFormatting>
  <conditionalFormatting sqref="J16:J17">
    <cfRule type="top10" dxfId="2920" priority="59" rank="1"/>
  </conditionalFormatting>
  <conditionalFormatting sqref="E16:E17">
    <cfRule type="top10" dxfId="2919" priority="60" rank="1"/>
  </conditionalFormatting>
  <conditionalFormatting sqref="F18">
    <cfRule type="top10" dxfId="2918" priority="52" rank="1"/>
  </conditionalFormatting>
  <conditionalFormatting sqref="I18">
    <cfRule type="top10" dxfId="2917" priority="49" rank="1"/>
    <cfRule type="top10" dxfId="2916" priority="54" rank="1"/>
  </conditionalFormatting>
  <conditionalFormatting sqref="E18">
    <cfRule type="top10" dxfId="2915" priority="53" rank="1"/>
  </conditionalFormatting>
  <conditionalFormatting sqref="G18">
    <cfRule type="top10" dxfId="2914" priority="51" rank="1"/>
  </conditionalFormatting>
  <conditionalFormatting sqref="H18">
    <cfRule type="top10" dxfId="2913" priority="50" rank="1"/>
  </conditionalFormatting>
  <conditionalFormatting sqref="J18">
    <cfRule type="top10" dxfId="2912" priority="48" rank="1"/>
  </conditionalFormatting>
  <conditionalFormatting sqref="E18:J18">
    <cfRule type="cellIs" dxfId="2911" priority="47" operator="greaterThanOrEqual">
      <formula>200</formula>
    </cfRule>
  </conditionalFormatting>
  <conditionalFormatting sqref="F19">
    <cfRule type="top10" dxfId="2910" priority="44" rank="1"/>
  </conditionalFormatting>
  <conditionalFormatting sqref="I19">
    <cfRule type="top10" dxfId="2909" priority="41" rank="1"/>
    <cfRule type="top10" dxfId="2908" priority="46" rank="1"/>
  </conditionalFormatting>
  <conditionalFormatting sqref="E19">
    <cfRule type="top10" dxfId="2907" priority="45" rank="1"/>
  </conditionalFormatting>
  <conditionalFormatting sqref="G19">
    <cfRule type="top10" dxfId="2906" priority="43" rank="1"/>
  </conditionalFormatting>
  <conditionalFormatting sqref="H19">
    <cfRule type="top10" dxfId="2905" priority="42" rank="1"/>
  </conditionalFormatting>
  <conditionalFormatting sqref="J19">
    <cfRule type="top10" dxfId="2904" priority="40" rank="1"/>
  </conditionalFormatting>
  <conditionalFormatting sqref="E19:J19">
    <cfRule type="cellIs" dxfId="2903" priority="39" operator="greaterThanOrEqual">
      <formula>200</formula>
    </cfRule>
  </conditionalFormatting>
  <conditionalFormatting sqref="F20">
    <cfRule type="top10" dxfId="2902" priority="36" rank="1"/>
  </conditionalFormatting>
  <conditionalFormatting sqref="I20">
    <cfRule type="top10" dxfId="2901" priority="33" rank="1"/>
    <cfRule type="top10" dxfId="2900" priority="38" rank="1"/>
  </conditionalFormatting>
  <conditionalFormatting sqref="E20">
    <cfRule type="top10" dxfId="2899" priority="37" rank="1"/>
  </conditionalFormatting>
  <conditionalFormatting sqref="G20">
    <cfRule type="top10" dxfId="2898" priority="35" rank="1"/>
  </conditionalFormatting>
  <conditionalFormatting sqref="H20">
    <cfRule type="top10" dxfId="2897" priority="34" rank="1"/>
  </conditionalFormatting>
  <conditionalFormatting sqref="J20">
    <cfRule type="top10" dxfId="2896" priority="32" rank="1"/>
  </conditionalFormatting>
  <conditionalFormatting sqref="E20:J20">
    <cfRule type="cellIs" dxfId="2895" priority="31" operator="greaterThanOrEqual">
      <formula>200</formula>
    </cfRule>
  </conditionalFormatting>
  <conditionalFormatting sqref="F21">
    <cfRule type="top10" dxfId="2894" priority="28" rank="1"/>
  </conditionalFormatting>
  <conditionalFormatting sqref="I21">
    <cfRule type="top10" dxfId="2893" priority="25" rank="1"/>
    <cfRule type="top10" dxfId="2892" priority="30" rank="1"/>
  </conditionalFormatting>
  <conditionalFormatting sqref="E21">
    <cfRule type="top10" dxfId="2891" priority="29" rank="1"/>
  </conditionalFormatting>
  <conditionalFormatting sqref="G21">
    <cfRule type="top10" dxfId="2890" priority="27" rank="1"/>
  </conditionalFormatting>
  <conditionalFormatting sqref="H21">
    <cfRule type="top10" dxfId="2889" priority="26" rank="1"/>
  </conditionalFormatting>
  <conditionalFormatting sqref="J21">
    <cfRule type="top10" dxfId="2888" priority="24" rank="1"/>
  </conditionalFormatting>
  <conditionalFormatting sqref="E21:J21">
    <cfRule type="cellIs" dxfId="2887" priority="23" operator="greaterThanOrEqual">
      <formula>200</formula>
    </cfRule>
  </conditionalFormatting>
  <conditionalFormatting sqref="F22:F23">
    <cfRule type="top10" dxfId="2886" priority="18" rank="1"/>
  </conditionalFormatting>
  <conditionalFormatting sqref="G22:G23">
    <cfRule type="top10" dxfId="2885" priority="19" rank="1"/>
  </conditionalFormatting>
  <conditionalFormatting sqref="H22:H23">
    <cfRule type="top10" dxfId="2884" priority="20" rank="1"/>
  </conditionalFormatting>
  <conditionalFormatting sqref="I22:I23">
    <cfRule type="top10" dxfId="2883" priority="21" rank="1"/>
  </conditionalFormatting>
  <conditionalFormatting sqref="J22:J23">
    <cfRule type="top10" dxfId="2882" priority="22" rank="1"/>
  </conditionalFormatting>
  <conditionalFormatting sqref="F22:J23">
    <cfRule type="cellIs" dxfId="2881" priority="17" operator="equal">
      <formula>200</formula>
    </cfRule>
  </conditionalFormatting>
  <conditionalFormatting sqref="E22:E23">
    <cfRule type="top10" dxfId="2880" priority="16" rank="1"/>
  </conditionalFormatting>
  <conditionalFormatting sqref="E22:E23">
    <cfRule type="cellIs" dxfId="2879" priority="15" operator="greaterThanOrEqual">
      <formula>200</formula>
    </cfRule>
  </conditionalFormatting>
  <conditionalFormatting sqref="F24">
    <cfRule type="top10" dxfId="2878" priority="12" rank="1"/>
  </conditionalFormatting>
  <conditionalFormatting sqref="I24">
    <cfRule type="top10" dxfId="2877" priority="9" rank="1"/>
    <cfRule type="top10" dxfId="2876" priority="14" rank="1"/>
  </conditionalFormatting>
  <conditionalFormatting sqref="E24">
    <cfRule type="top10" dxfId="2875" priority="13" rank="1"/>
  </conditionalFormatting>
  <conditionalFormatting sqref="G24">
    <cfRule type="top10" dxfId="2874" priority="11" rank="1"/>
  </conditionalFormatting>
  <conditionalFormatting sqref="H24">
    <cfRule type="top10" dxfId="2873" priority="10" rank="1"/>
  </conditionalFormatting>
  <conditionalFormatting sqref="J24">
    <cfRule type="top10" dxfId="2872" priority="8" rank="1"/>
  </conditionalFormatting>
  <conditionalFormatting sqref="E24:J24">
    <cfRule type="cellIs" dxfId="2871" priority="7" operator="greaterThanOrEqual">
      <formula>200</formula>
    </cfRule>
  </conditionalFormatting>
  <conditionalFormatting sqref="F25">
    <cfRule type="top10" dxfId="2870" priority="5" rank="1"/>
  </conditionalFormatting>
  <conditionalFormatting sqref="I25">
    <cfRule type="top10" dxfId="2869" priority="3" rank="1"/>
    <cfRule type="top10" dxfId="2868" priority="6" rank="1"/>
  </conditionalFormatting>
  <conditionalFormatting sqref="G25">
    <cfRule type="top10" dxfId="2867" priority="4" rank="1"/>
  </conditionalFormatting>
  <conditionalFormatting sqref="J25">
    <cfRule type="top10" dxfId="2866" priority="2" rank="1"/>
  </conditionalFormatting>
  <conditionalFormatting sqref="E25:J25">
    <cfRule type="cellIs" dxfId="2865" priority="1" operator="greaterThanOrEqual">
      <formula>200</formula>
    </cfRule>
  </conditionalFormatting>
  <hyperlinks>
    <hyperlink ref="Q1" location="'Kentucky 2022'!A1" display="Back to Ranking" xr:uid="{5B37A82C-0AF0-4999-81BF-95F50C1B56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A6118-260B-4C49-AE41-3909038629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86E4-9136-40E2-932C-ACCE70527FF3}">
  <sheetPr codeName="Sheet9"/>
  <dimension ref="A1:Q23"/>
  <sheetViews>
    <sheetView topLeftCell="A18" workbookViewId="0">
      <selection activeCell="A21" sqref="A21:O21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38</v>
      </c>
      <c r="C2" s="12">
        <v>44657</v>
      </c>
      <c r="D2" s="13" t="s">
        <v>40</v>
      </c>
      <c r="E2" s="14">
        <v>184</v>
      </c>
      <c r="F2" s="14">
        <v>178</v>
      </c>
      <c r="G2" s="14">
        <v>192</v>
      </c>
      <c r="H2" s="14">
        <v>190</v>
      </c>
      <c r="I2" s="14"/>
      <c r="J2" s="14"/>
      <c r="K2" s="15">
        <v>4</v>
      </c>
      <c r="L2" s="15">
        <v>744</v>
      </c>
      <c r="M2" s="16">
        <v>186</v>
      </c>
      <c r="N2" s="17">
        <v>2</v>
      </c>
      <c r="O2" s="18">
        <v>188</v>
      </c>
    </row>
    <row r="3" spans="1:17" x14ac:dyDescent="0.3">
      <c r="A3" s="10" t="s">
        <v>27</v>
      </c>
      <c r="B3" s="11" t="s">
        <v>38</v>
      </c>
      <c r="C3" s="12">
        <v>44660</v>
      </c>
      <c r="D3" s="13" t="s">
        <v>42</v>
      </c>
      <c r="E3" s="14">
        <v>178</v>
      </c>
      <c r="F3" s="14">
        <v>185</v>
      </c>
      <c r="G3" s="14">
        <v>187</v>
      </c>
      <c r="H3" s="14">
        <v>186</v>
      </c>
      <c r="I3" s="14"/>
      <c r="J3" s="14"/>
      <c r="K3" s="15">
        <v>4</v>
      </c>
      <c r="L3" s="15">
        <v>736</v>
      </c>
      <c r="M3" s="16">
        <v>184</v>
      </c>
      <c r="N3" s="17">
        <v>2</v>
      </c>
      <c r="O3" s="18">
        <v>186</v>
      </c>
    </row>
    <row r="4" spans="1:17" x14ac:dyDescent="0.3">
      <c r="A4" s="10" t="s">
        <v>27</v>
      </c>
      <c r="B4" s="11" t="s">
        <v>38</v>
      </c>
      <c r="C4" s="12">
        <v>44664</v>
      </c>
      <c r="D4" s="13" t="s">
        <v>40</v>
      </c>
      <c r="E4" s="14">
        <v>193</v>
      </c>
      <c r="F4" s="14">
        <v>186</v>
      </c>
      <c r="G4" s="14">
        <v>192</v>
      </c>
      <c r="H4" s="14">
        <v>194</v>
      </c>
      <c r="I4" s="14"/>
      <c r="J4" s="14"/>
      <c r="K4" s="15">
        <v>4</v>
      </c>
      <c r="L4" s="15">
        <v>765</v>
      </c>
      <c r="M4" s="16">
        <v>191.25</v>
      </c>
      <c r="N4" s="17">
        <v>2</v>
      </c>
      <c r="O4" s="18">
        <v>193.25</v>
      </c>
    </row>
    <row r="5" spans="1:17" x14ac:dyDescent="0.3">
      <c r="A5" s="10" t="s">
        <v>27</v>
      </c>
      <c r="B5" s="11" t="s">
        <v>38</v>
      </c>
      <c r="C5" s="12">
        <v>44671</v>
      </c>
      <c r="D5" s="13" t="s">
        <v>40</v>
      </c>
      <c r="E5" s="14">
        <v>191</v>
      </c>
      <c r="F5" s="14">
        <v>193</v>
      </c>
      <c r="G5" s="14">
        <v>189</v>
      </c>
      <c r="H5" s="14">
        <v>192</v>
      </c>
      <c r="I5" s="14"/>
      <c r="J5" s="14"/>
      <c r="K5" s="15">
        <v>4</v>
      </c>
      <c r="L5" s="15">
        <v>765</v>
      </c>
      <c r="M5" s="16">
        <v>191.25</v>
      </c>
      <c r="N5" s="17">
        <v>2</v>
      </c>
      <c r="O5" s="18">
        <v>193.25</v>
      </c>
    </row>
    <row r="6" spans="1:17" x14ac:dyDescent="0.3">
      <c r="A6" s="10" t="s">
        <v>27</v>
      </c>
      <c r="B6" s="11" t="s">
        <v>38</v>
      </c>
      <c r="C6" s="12">
        <v>44685</v>
      </c>
      <c r="D6" s="13" t="s">
        <v>40</v>
      </c>
      <c r="E6" s="14">
        <v>186</v>
      </c>
      <c r="F6" s="14">
        <v>196</v>
      </c>
      <c r="G6" s="14">
        <v>199.001</v>
      </c>
      <c r="H6" s="14">
        <v>198</v>
      </c>
      <c r="I6" s="14"/>
      <c r="J6" s="14"/>
      <c r="K6" s="15">
        <v>4</v>
      </c>
      <c r="L6" s="15">
        <v>779.00099999999998</v>
      </c>
      <c r="M6" s="16">
        <v>194.75024999999999</v>
      </c>
      <c r="N6" s="17">
        <v>2</v>
      </c>
      <c r="O6" s="18">
        <v>196.75024999999999</v>
      </c>
    </row>
    <row r="7" spans="1:17" x14ac:dyDescent="0.3">
      <c r="A7" s="10" t="s">
        <v>27</v>
      </c>
      <c r="B7" s="11" t="s">
        <v>38</v>
      </c>
      <c r="C7" s="12">
        <v>44692</v>
      </c>
      <c r="D7" s="13" t="s">
        <v>40</v>
      </c>
      <c r="E7" s="14">
        <v>192</v>
      </c>
      <c r="F7" s="14">
        <v>194</v>
      </c>
      <c r="G7" s="14">
        <v>189</v>
      </c>
      <c r="H7" s="14">
        <v>198</v>
      </c>
      <c r="I7" s="14"/>
      <c r="J7" s="14"/>
      <c r="K7" s="15">
        <v>4</v>
      </c>
      <c r="L7" s="15">
        <v>773</v>
      </c>
      <c r="M7" s="16">
        <v>193.25</v>
      </c>
      <c r="N7" s="17">
        <v>2</v>
      </c>
      <c r="O7" s="18">
        <v>195.25</v>
      </c>
    </row>
    <row r="8" spans="1:17" x14ac:dyDescent="0.3">
      <c r="A8" s="10" t="s">
        <v>27</v>
      </c>
      <c r="B8" s="11" t="s">
        <v>38</v>
      </c>
      <c r="C8" s="12">
        <v>44720</v>
      </c>
      <c r="D8" s="13" t="s">
        <v>40</v>
      </c>
      <c r="E8" s="14">
        <v>192</v>
      </c>
      <c r="F8" s="14">
        <v>193</v>
      </c>
      <c r="G8" s="14">
        <v>190</v>
      </c>
      <c r="H8" s="14">
        <v>195</v>
      </c>
      <c r="I8" s="14"/>
      <c r="J8" s="14"/>
      <c r="K8" s="15">
        <v>4</v>
      </c>
      <c r="L8" s="15">
        <v>770</v>
      </c>
      <c r="M8" s="16">
        <v>192.5</v>
      </c>
      <c r="N8" s="17">
        <v>2</v>
      </c>
      <c r="O8" s="18">
        <v>194.5</v>
      </c>
    </row>
    <row r="9" spans="1:17" x14ac:dyDescent="0.3">
      <c r="A9" s="10" t="s">
        <v>27</v>
      </c>
      <c r="B9" s="11" t="s">
        <v>38</v>
      </c>
      <c r="C9" s="12">
        <v>44741</v>
      </c>
      <c r="D9" s="13" t="s">
        <v>40</v>
      </c>
      <c r="E9" s="14">
        <v>193</v>
      </c>
      <c r="F9" s="14">
        <v>194</v>
      </c>
      <c r="G9" s="14">
        <v>196</v>
      </c>
      <c r="H9" s="14">
        <v>192</v>
      </c>
      <c r="I9" s="14"/>
      <c r="J9" s="14"/>
      <c r="K9" s="15">
        <v>4</v>
      </c>
      <c r="L9" s="15">
        <v>775</v>
      </c>
      <c r="M9" s="16">
        <v>193.75</v>
      </c>
      <c r="N9" s="17">
        <v>2</v>
      </c>
      <c r="O9" s="18">
        <v>195.75</v>
      </c>
    </row>
    <row r="10" spans="1:17" x14ac:dyDescent="0.3">
      <c r="A10" s="10" t="s">
        <v>27</v>
      </c>
      <c r="B10" s="11" t="s">
        <v>38</v>
      </c>
      <c r="C10" s="12">
        <v>44755</v>
      </c>
      <c r="D10" s="13" t="s">
        <v>40</v>
      </c>
      <c r="E10" s="14">
        <v>197.0001</v>
      </c>
      <c r="F10" s="14">
        <v>197</v>
      </c>
      <c r="G10" s="14">
        <v>196</v>
      </c>
      <c r="H10" s="14">
        <v>196</v>
      </c>
      <c r="I10" s="14"/>
      <c r="J10" s="14"/>
      <c r="K10" s="15">
        <v>4</v>
      </c>
      <c r="L10" s="15">
        <v>786.00009999999997</v>
      </c>
      <c r="M10" s="16">
        <v>196.50002499999999</v>
      </c>
      <c r="N10" s="17">
        <v>2</v>
      </c>
      <c r="O10" s="18">
        <v>198.50002499999999</v>
      </c>
    </row>
    <row r="11" spans="1:17" x14ac:dyDescent="0.3">
      <c r="A11" s="10" t="s">
        <v>27</v>
      </c>
      <c r="B11" s="11" t="s">
        <v>38</v>
      </c>
      <c r="C11" s="12">
        <v>44762</v>
      </c>
      <c r="D11" s="13" t="s">
        <v>40</v>
      </c>
      <c r="E11" s="14">
        <v>193</v>
      </c>
      <c r="F11" s="14">
        <v>194</v>
      </c>
      <c r="G11" s="14">
        <v>196</v>
      </c>
      <c r="H11" s="14">
        <v>196</v>
      </c>
      <c r="I11" s="14"/>
      <c r="J11" s="14"/>
      <c r="K11" s="15">
        <v>4</v>
      </c>
      <c r="L11" s="15">
        <v>779</v>
      </c>
      <c r="M11" s="16">
        <v>194.75</v>
      </c>
      <c r="N11" s="17">
        <v>2</v>
      </c>
      <c r="O11" s="18">
        <v>196.75</v>
      </c>
    </row>
    <row r="12" spans="1:17" x14ac:dyDescent="0.3">
      <c r="A12" s="10" t="s">
        <v>27</v>
      </c>
      <c r="B12" s="11" t="s">
        <v>38</v>
      </c>
      <c r="C12" s="12">
        <v>44776</v>
      </c>
      <c r="D12" s="13" t="s">
        <v>40</v>
      </c>
      <c r="E12" s="14">
        <v>194</v>
      </c>
      <c r="F12" s="14">
        <v>196</v>
      </c>
      <c r="G12" s="14">
        <v>196</v>
      </c>
      <c r="H12" s="14">
        <v>195</v>
      </c>
      <c r="I12" s="14"/>
      <c r="J12" s="14"/>
      <c r="K12" s="15">
        <v>4</v>
      </c>
      <c r="L12" s="15">
        <v>781</v>
      </c>
      <c r="M12" s="16">
        <v>195.25</v>
      </c>
      <c r="N12" s="17">
        <v>2</v>
      </c>
      <c r="O12" s="18">
        <v>197.25</v>
      </c>
    </row>
    <row r="13" spans="1:17" x14ac:dyDescent="0.3">
      <c r="A13" s="10" t="s">
        <v>27</v>
      </c>
      <c r="B13" s="11" t="s">
        <v>38</v>
      </c>
      <c r="C13" s="12">
        <v>44779</v>
      </c>
      <c r="D13" s="13" t="s">
        <v>42</v>
      </c>
      <c r="E13" s="14">
        <v>197</v>
      </c>
      <c r="F13" s="14">
        <v>192</v>
      </c>
      <c r="G13" s="14">
        <v>194</v>
      </c>
      <c r="H13" s="14">
        <v>194</v>
      </c>
      <c r="I13" s="14"/>
      <c r="J13" s="14"/>
      <c r="K13" s="15">
        <v>4</v>
      </c>
      <c r="L13" s="15">
        <v>777</v>
      </c>
      <c r="M13" s="16">
        <v>194.25</v>
      </c>
      <c r="N13" s="17">
        <v>2</v>
      </c>
      <c r="O13" s="18">
        <v>196.25</v>
      </c>
    </row>
    <row r="14" spans="1:17" x14ac:dyDescent="0.3">
      <c r="A14" s="10" t="s">
        <v>27</v>
      </c>
      <c r="B14" s="11" t="s">
        <v>38</v>
      </c>
      <c r="C14" s="12">
        <v>44793</v>
      </c>
      <c r="D14" s="13" t="s">
        <v>40</v>
      </c>
      <c r="E14" s="14">
        <v>196</v>
      </c>
      <c r="F14" s="14">
        <v>194</v>
      </c>
      <c r="G14" s="14">
        <v>193</v>
      </c>
      <c r="H14" s="14">
        <v>195</v>
      </c>
      <c r="I14" s="14">
        <v>191</v>
      </c>
      <c r="J14" s="14">
        <v>193</v>
      </c>
      <c r="K14" s="15">
        <v>6</v>
      </c>
      <c r="L14" s="15">
        <v>1162</v>
      </c>
      <c r="M14" s="16">
        <v>193.66666666666666</v>
      </c>
      <c r="N14" s="17">
        <v>4</v>
      </c>
      <c r="O14" s="18">
        <v>197.66666666666666</v>
      </c>
    </row>
    <row r="15" spans="1:17" x14ac:dyDescent="0.3">
      <c r="A15" s="10" t="s">
        <v>27</v>
      </c>
      <c r="B15" s="11" t="s">
        <v>38</v>
      </c>
      <c r="C15" s="12">
        <v>44811</v>
      </c>
      <c r="D15" s="13" t="s">
        <v>40</v>
      </c>
      <c r="E15" s="14">
        <v>194</v>
      </c>
      <c r="F15" s="14">
        <v>196</v>
      </c>
      <c r="G15" s="14">
        <v>190</v>
      </c>
      <c r="H15" s="14">
        <v>194</v>
      </c>
      <c r="I15" s="14"/>
      <c r="J15" s="14"/>
      <c r="K15" s="15">
        <v>4</v>
      </c>
      <c r="L15" s="15">
        <v>774</v>
      </c>
      <c r="M15" s="16">
        <v>193.5</v>
      </c>
      <c r="N15" s="17">
        <v>2</v>
      </c>
      <c r="O15" s="18">
        <v>195.5</v>
      </c>
    </row>
    <row r="16" spans="1:17" x14ac:dyDescent="0.3">
      <c r="A16" s="10" t="s">
        <v>27</v>
      </c>
      <c r="B16" s="11" t="s">
        <v>38</v>
      </c>
      <c r="C16" s="12">
        <v>44815</v>
      </c>
      <c r="D16" s="13" t="s">
        <v>56</v>
      </c>
      <c r="E16" s="14">
        <v>184</v>
      </c>
      <c r="F16" s="14">
        <v>191</v>
      </c>
      <c r="G16" s="14">
        <v>196</v>
      </c>
      <c r="H16" s="14">
        <v>190</v>
      </c>
      <c r="I16" s="14">
        <v>192</v>
      </c>
      <c r="J16" s="14">
        <v>194</v>
      </c>
      <c r="K16" s="15">
        <v>6</v>
      </c>
      <c r="L16" s="15">
        <v>1147</v>
      </c>
      <c r="M16" s="16">
        <v>191.16666666666666</v>
      </c>
      <c r="N16" s="17">
        <v>4</v>
      </c>
      <c r="O16" s="18">
        <v>195.16666666666666</v>
      </c>
    </row>
    <row r="17" spans="1:15" x14ac:dyDescent="0.3">
      <c r="A17" s="10" t="s">
        <v>27</v>
      </c>
      <c r="B17" s="11" t="s">
        <v>38</v>
      </c>
      <c r="C17" s="12">
        <v>44828</v>
      </c>
      <c r="D17" s="13" t="s">
        <v>42</v>
      </c>
      <c r="E17" s="14">
        <v>197</v>
      </c>
      <c r="F17" s="14">
        <v>191</v>
      </c>
      <c r="G17" s="14">
        <v>191</v>
      </c>
      <c r="H17" s="14">
        <v>191</v>
      </c>
      <c r="I17" s="14">
        <v>199</v>
      </c>
      <c r="J17" s="14">
        <v>195</v>
      </c>
      <c r="K17" s="15">
        <v>6</v>
      </c>
      <c r="L17" s="15">
        <v>1164</v>
      </c>
      <c r="M17" s="16">
        <v>194</v>
      </c>
      <c r="N17" s="17">
        <v>4</v>
      </c>
      <c r="O17" s="18">
        <v>198</v>
      </c>
    </row>
    <row r="18" spans="1:15" x14ac:dyDescent="0.3">
      <c r="A18" s="10" t="s">
        <v>27</v>
      </c>
      <c r="B18" s="60" t="s">
        <v>38</v>
      </c>
      <c r="C18" s="12">
        <v>44839</v>
      </c>
      <c r="D18" s="13" t="s">
        <v>40</v>
      </c>
      <c r="E18" s="14">
        <v>198</v>
      </c>
      <c r="F18" s="14">
        <v>196</v>
      </c>
      <c r="G18" s="14">
        <v>195</v>
      </c>
      <c r="H18" s="14">
        <v>196</v>
      </c>
      <c r="I18" s="14"/>
      <c r="J18" s="14"/>
      <c r="K18" s="15">
        <v>4</v>
      </c>
      <c r="L18" s="15">
        <v>785</v>
      </c>
      <c r="M18" s="16">
        <v>196.25</v>
      </c>
      <c r="N18" s="17">
        <v>2</v>
      </c>
      <c r="O18" s="18">
        <v>198.25</v>
      </c>
    </row>
    <row r="19" spans="1:15" x14ac:dyDescent="0.3">
      <c r="A19" s="10" t="s">
        <v>27</v>
      </c>
      <c r="B19" s="11" t="s">
        <v>38</v>
      </c>
      <c r="C19" s="12">
        <v>44853</v>
      </c>
      <c r="D19" s="13" t="s">
        <v>40</v>
      </c>
      <c r="E19" s="14">
        <v>190</v>
      </c>
      <c r="F19" s="14">
        <v>195</v>
      </c>
      <c r="G19" s="14">
        <v>190</v>
      </c>
      <c r="H19" s="14">
        <v>192</v>
      </c>
      <c r="I19" s="14"/>
      <c r="J19" s="14"/>
      <c r="K19" s="15">
        <v>4</v>
      </c>
      <c r="L19" s="15">
        <v>767</v>
      </c>
      <c r="M19" s="16">
        <v>191.75</v>
      </c>
      <c r="N19" s="17">
        <v>2</v>
      </c>
      <c r="O19" s="18">
        <v>193.75</v>
      </c>
    </row>
    <row r="20" spans="1:15" x14ac:dyDescent="0.3">
      <c r="A20" s="10" t="s">
        <v>27</v>
      </c>
      <c r="B20" s="11" t="s">
        <v>38</v>
      </c>
      <c r="C20" s="12">
        <v>44867</v>
      </c>
      <c r="D20" s="13" t="s">
        <v>40</v>
      </c>
      <c r="E20" s="14">
        <v>198</v>
      </c>
      <c r="F20" s="14">
        <v>196</v>
      </c>
      <c r="G20" s="14">
        <v>193</v>
      </c>
      <c r="H20" s="14">
        <v>194</v>
      </c>
      <c r="I20" s="14"/>
      <c r="J20" s="14"/>
      <c r="K20" s="15">
        <v>4</v>
      </c>
      <c r="L20" s="15">
        <v>781</v>
      </c>
      <c r="M20" s="16">
        <v>195.25</v>
      </c>
      <c r="N20" s="17">
        <v>2</v>
      </c>
      <c r="O20" s="18">
        <v>197.25</v>
      </c>
    </row>
    <row r="21" spans="1:15" x14ac:dyDescent="0.3">
      <c r="A21" s="10" t="s">
        <v>27</v>
      </c>
      <c r="B21" s="11" t="s">
        <v>38</v>
      </c>
      <c r="C21" s="12">
        <v>44888</v>
      </c>
      <c r="D21" s="13" t="s">
        <v>40</v>
      </c>
      <c r="E21" s="14">
        <v>197</v>
      </c>
      <c r="F21" s="14">
        <v>194</v>
      </c>
      <c r="G21" s="14">
        <v>198</v>
      </c>
      <c r="H21" s="14">
        <v>197</v>
      </c>
      <c r="I21" s="14"/>
      <c r="J21" s="14"/>
      <c r="K21" s="15">
        <v>4</v>
      </c>
      <c r="L21" s="15">
        <v>786</v>
      </c>
      <c r="M21" s="16">
        <v>196.5</v>
      </c>
      <c r="N21" s="17">
        <v>2</v>
      </c>
      <c r="O21" s="18">
        <v>198.5</v>
      </c>
    </row>
    <row r="23" spans="1:15" x14ac:dyDescent="0.3">
      <c r="K23" s="8">
        <f>SUM(K2:K22)</f>
        <v>86</v>
      </c>
      <c r="L23" s="8">
        <f>SUM(L2:L22)</f>
        <v>16596.001100000001</v>
      </c>
      <c r="M23" s="7">
        <f>SUM(L23/K23)</f>
        <v>192.97675697674421</v>
      </c>
      <c r="N23" s="8">
        <f>SUM(N2:N22)</f>
        <v>46</v>
      </c>
      <c r="O23" s="9">
        <f>SUM(M23+N23)</f>
        <v>238.97675697674421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18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54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8:H8" name="Range1_3_22"/>
    <protectedRange algorithmName="SHA-512" hashValue="ON39YdpmFHfN9f47KpiRvqrKx0V9+erV1CNkpWzYhW/Qyc6aT8rEyCrvauWSYGZK2ia3o7vd3akF07acHAFpOA==" saltValue="yVW9XmDwTqEnmpSGai0KYg==" spinCount="100000" sqref="E10:J10 B10:C10" name="Range1_11_2"/>
    <protectedRange algorithmName="SHA-512" hashValue="ON39YdpmFHfN9f47KpiRvqrKx0V9+erV1CNkpWzYhW/Qyc6aT8rEyCrvauWSYGZK2ia3o7vd3akF07acHAFpOA==" saltValue="yVW9XmDwTqEnmpSGai0KYg==" spinCount="100000" sqref="D10" name="Range1_1_7_2"/>
    <protectedRange algorithmName="SHA-512" hashValue="ON39YdpmFHfN9f47KpiRvqrKx0V9+erV1CNkpWzYhW/Qyc6aT8rEyCrvauWSYGZK2ia3o7vd3akF07acHAFpOA==" saltValue="yVW9XmDwTqEnmpSGai0KYg==" spinCount="100000" sqref="I11:J11 B11:C11" name="Range1_7"/>
    <protectedRange algorithmName="SHA-512" hashValue="ON39YdpmFHfN9f47KpiRvqrKx0V9+erV1CNkpWzYhW/Qyc6aT8rEyCrvauWSYGZK2ia3o7vd3akF07acHAFpOA==" saltValue="yVW9XmDwTqEnmpSGai0KYg==" spinCount="100000" sqref="D11" name="Range1_1_41"/>
    <protectedRange algorithmName="SHA-512" hashValue="ON39YdpmFHfN9f47KpiRvqrKx0V9+erV1CNkpWzYhW/Qyc6aT8rEyCrvauWSYGZK2ia3o7vd3akF07acHAFpOA==" saltValue="yVW9XmDwTqEnmpSGai0KYg==" spinCount="100000" sqref="E11:H11" name="Range1_3_12"/>
    <protectedRange algorithmName="SHA-512" hashValue="ON39YdpmFHfN9f47KpiRvqrKx0V9+erV1CNkpWzYhW/Qyc6aT8rEyCrvauWSYGZK2ia3o7vd3akF07acHAFpOA==" saltValue="yVW9XmDwTqEnmpSGai0KYg==" spinCount="100000" sqref="I12:J12 B12:C12" name="Range1_5"/>
    <protectedRange algorithmName="SHA-512" hashValue="ON39YdpmFHfN9f47KpiRvqrKx0V9+erV1CNkpWzYhW/Qyc6aT8rEyCrvauWSYGZK2ia3o7vd3akF07acHAFpOA==" saltValue="yVW9XmDwTqEnmpSGai0KYg==" spinCount="100000" sqref="D12" name="Range1_1_2"/>
    <protectedRange algorithmName="SHA-512" hashValue="ON39YdpmFHfN9f47KpiRvqrKx0V9+erV1CNkpWzYhW/Qyc6aT8rEyCrvauWSYGZK2ia3o7vd3akF07acHAFpOA==" saltValue="yVW9XmDwTqEnmpSGai0KYg==" spinCount="100000" sqref="E12:H12" name="Range1_3_3"/>
    <protectedRange algorithmName="SHA-512" hashValue="ON39YdpmFHfN9f47KpiRvqrKx0V9+erV1CNkpWzYhW/Qyc6aT8rEyCrvauWSYGZK2ia3o7vd3akF07acHAFpOA==" saltValue="yVW9XmDwTqEnmpSGai0KYg==" spinCount="100000" sqref="I13:J13 B13:C13" name="Range1_60"/>
    <protectedRange algorithmName="SHA-512" hashValue="ON39YdpmFHfN9f47KpiRvqrKx0V9+erV1CNkpWzYhW/Qyc6aT8rEyCrvauWSYGZK2ia3o7vd3akF07acHAFpOA==" saltValue="yVW9XmDwTqEnmpSGai0KYg==" spinCount="100000" sqref="D13" name="Range1_1_61"/>
    <protectedRange algorithmName="SHA-512" hashValue="ON39YdpmFHfN9f47KpiRvqrKx0V9+erV1CNkpWzYhW/Qyc6aT8rEyCrvauWSYGZK2ia3o7vd3akF07acHAFpOA==" saltValue="yVW9XmDwTqEnmpSGai0KYg==" spinCount="100000" sqref="E13:H13" name="Range1_3_15"/>
    <protectedRange algorithmName="SHA-512" hashValue="ON39YdpmFHfN9f47KpiRvqrKx0V9+erV1CNkpWzYhW/Qyc6aT8rEyCrvauWSYGZK2ia3o7vd3akF07acHAFpOA==" saltValue="yVW9XmDwTqEnmpSGai0KYg==" spinCount="100000" sqref="I14:J14 B14:C14" name="Range1_6_1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4:H14" name="Range1_3_1_1"/>
    <protectedRange algorithmName="SHA-512" hashValue="ON39YdpmFHfN9f47KpiRvqrKx0V9+erV1CNkpWzYhW/Qyc6aT8rEyCrvauWSYGZK2ia3o7vd3akF07acHAFpOA==" saltValue="yVW9XmDwTqEnmpSGai0KYg==" spinCount="100000" sqref="I15:J15 B15:C15" name="Range1_2_6"/>
    <protectedRange algorithmName="SHA-512" hashValue="ON39YdpmFHfN9f47KpiRvqrKx0V9+erV1CNkpWzYhW/Qyc6aT8rEyCrvauWSYGZK2ia3o7vd3akF07acHAFpOA==" saltValue="yVW9XmDwTqEnmpSGai0KYg==" spinCount="100000" sqref="D15" name="Range1_1_2_7"/>
    <protectedRange algorithmName="SHA-512" hashValue="ON39YdpmFHfN9f47KpiRvqrKx0V9+erV1CNkpWzYhW/Qyc6aT8rEyCrvauWSYGZK2ia3o7vd3akF07acHAFpOA==" saltValue="yVW9XmDwTqEnmpSGai0KYg==" spinCount="100000" sqref="E15:H15" name="Range1_3_6_1"/>
    <protectedRange algorithmName="SHA-512" hashValue="ON39YdpmFHfN9f47KpiRvqrKx0V9+erV1CNkpWzYhW/Qyc6aT8rEyCrvauWSYGZK2ia3o7vd3akF07acHAFpOA==" saltValue="yVW9XmDwTqEnmpSGai0KYg==" spinCount="100000" sqref="B16:C17 I16:J17" name="Range1_11"/>
    <protectedRange algorithmName="SHA-512" hashValue="ON39YdpmFHfN9f47KpiRvqrKx0V9+erV1CNkpWzYhW/Qyc6aT8rEyCrvauWSYGZK2ia3o7vd3akF07acHAFpOA==" saltValue="yVW9XmDwTqEnmpSGai0KYg==" spinCount="100000" sqref="D16:D17" name="Range1_1_8_1"/>
    <protectedRange algorithmName="SHA-512" hashValue="ON39YdpmFHfN9f47KpiRvqrKx0V9+erV1CNkpWzYhW/Qyc6aT8rEyCrvauWSYGZK2ia3o7vd3akF07acHAFpOA==" saltValue="yVW9XmDwTqEnmpSGai0KYg==" spinCount="100000" sqref="E16:H17" name="Range1_3_2_2"/>
    <protectedRange sqref="I18:J18 B18:C18" name="Range1_6_7"/>
    <protectedRange sqref="D18" name="Range1_1_8_5"/>
    <protectedRange sqref="E18:H18" name="Range1_3_3_3"/>
    <protectedRange algorithmName="SHA-512" hashValue="ON39YdpmFHfN9f47KpiRvqrKx0V9+erV1CNkpWzYhW/Qyc6aT8rEyCrvauWSYGZK2ia3o7vd3akF07acHAFpOA==" saltValue="yVW9XmDwTqEnmpSGai0KYg==" spinCount="100000" sqref="I19:J19 B19:C19" name="Range1_75"/>
    <protectedRange algorithmName="SHA-512" hashValue="ON39YdpmFHfN9f47KpiRvqrKx0V9+erV1CNkpWzYhW/Qyc6aT8rEyCrvauWSYGZK2ia3o7vd3akF07acHAFpOA==" saltValue="yVW9XmDwTqEnmpSGai0KYg==" spinCount="100000" sqref="D19" name="Range1_1_21"/>
    <protectedRange algorithmName="SHA-512" hashValue="ON39YdpmFHfN9f47KpiRvqrKx0V9+erV1CNkpWzYhW/Qyc6aT8rEyCrvauWSYGZK2ia3o7vd3akF07acHAFpOA==" saltValue="yVW9XmDwTqEnmpSGai0KYg==" spinCount="100000" sqref="E19:H19" name="Range1_3_18"/>
    <protectedRange algorithmName="SHA-512" hashValue="ON39YdpmFHfN9f47KpiRvqrKx0V9+erV1CNkpWzYhW/Qyc6aT8rEyCrvauWSYGZK2ia3o7vd3akF07acHAFpOA==" saltValue="yVW9XmDwTqEnmpSGai0KYg==" spinCount="100000" sqref="I20:J20 B20:C20" name="Range1_12_4"/>
    <protectedRange algorithmName="SHA-512" hashValue="ON39YdpmFHfN9f47KpiRvqrKx0V9+erV1CNkpWzYhW/Qyc6aT8rEyCrvauWSYGZK2ia3o7vd3akF07acHAFpOA==" saltValue="yVW9XmDwTqEnmpSGai0KYg==" spinCount="100000" sqref="D20" name="Range1_1_6_9"/>
    <protectedRange algorithmName="SHA-512" hashValue="ON39YdpmFHfN9f47KpiRvqrKx0V9+erV1CNkpWzYhW/Qyc6aT8rEyCrvauWSYGZK2ia3o7vd3akF07acHAFpOA==" saltValue="yVW9XmDwTqEnmpSGai0KYg==" spinCount="100000" sqref="E20:H20" name="Range1_3_3_4"/>
  </protectedRanges>
  <sortState xmlns:xlrd2="http://schemas.microsoft.com/office/spreadsheetml/2017/richdata2" ref="B2:O8">
    <sortCondition ref="C2:C8"/>
  </sortState>
  <conditionalFormatting sqref="F2">
    <cfRule type="top10" dxfId="2864" priority="141" rank="1"/>
  </conditionalFormatting>
  <conditionalFormatting sqref="I2">
    <cfRule type="top10" dxfId="2863" priority="138" rank="1"/>
    <cfRule type="top10" dxfId="2862" priority="143" rank="1"/>
  </conditionalFormatting>
  <conditionalFormatting sqref="E2">
    <cfRule type="top10" dxfId="2861" priority="142" rank="1"/>
  </conditionalFormatting>
  <conditionalFormatting sqref="G2">
    <cfRule type="top10" dxfId="2860" priority="140" rank="1"/>
  </conditionalFormatting>
  <conditionalFormatting sqref="H2">
    <cfRule type="top10" dxfId="2859" priority="139" rank="1"/>
  </conditionalFormatting>
  <conditionalFormatting sqref="J2">
    <cfRule type="top10" dxfId="2858" priority="137" rank="1"/>
  </conditionalFormatting>
  <conditionalFormatting sqref="E2:J2">
    <cfRule type="cellIs" dxfId="2857" priority="136" operator="greaterThanOrEqual">
      <formula>200</formula>
    </cfRule>
  </conditionalFormatting>
  <conditionalFormatting sqref="F3">
    <cfRule type="top10" dxfId="2856" priority="133" rank="1"/>
  </conditionalFormatting>
  <conditionalFormatting sqref="I3">
    <cfRule type="top10" dxfId="2855" priority="130" rank="1"/>
    <cfRule type="top10" dxfId="2854" priority="135" rank="1"/>
  </conditionalFormatting>
  <conditionalFormatting sqref="E3">
    <cfRule type="top10" dxfId="2853" priority="134" rank="1"/>
  </conditionalFormatting>
  <conditionalFormatting sqref="G3">
    <cfRule type="top10" dxfId="2852" priority="132" rank="1"/>
  </conditionalFormatting>
  <conditionalFormatting sqref="H3">
    <cfRule type="top10" dxfId="2851" priority="131" rank="1"/>
  </conditionalFormatting>
  <conditionalFormatting sqref="J3">
    <cfRule type="top10" dxfId="2850" priority="129" rank="1"/>
  </conditionalFormatting>
  <conditionalFormatting sqref="E3:J3">
    <cfRule type="cellIs" dxfId="2849" priority="128" operator="greaterThanOrEqual">
      <formula>200</formula>
    </cfRule>
  </conditionalFormatting>
  <conditionalFormatting sqref="F4">
    <cfRule type="top10" dxfId="2848" priority="125" rank="1"/>
  </conditionalFormatting>
  <conditionalFormatting sqref="I4">
    <cfRule type="top10" dxfId="2847" priority="122" rank="1"/>
    <cfRule type="top10" dxfId="2846" priority="127" rank="1"/>
  </conditionalFormatting>
  <conditionalFormatting sqref="E4">
    <cfRule type="top10" dxfId="2845" priority="126" rank="1"/>
  </conditionalFormatting>
  <conditionalFormatting sqref="G4">
    <cfRule type="top10" dxfId="2844" priority="124" rank="1"/>
  </conditionalFormatting>
  <conditionalFormatting sqref="H4">
    <cfRule type="top10" dxfId="2843" priority="123" rank="1"/>
  </conditionalFormatting>
  <conditionalFormatting sqref="J4">
    <cfRule type="top10" dxfId="2842" priority="121" rank="1"/>
  </conditionalFormatting>
  <conditionalFormatting sqref="E4:J4">
    <cfRule type="cellIs" dxfId="2841" priority="120" operator="greaterThanOrEqual">
      <formula>200</formula>
    </cfRule>
  </conditionalFormatting>
  <conditionalFormatting sqref="F5">
    <cfRule type="top10" dxfId="2840" priority="117" rank="1"/>
  </conditionalFormatting>
  <conditionalFormatting sqref="I5">
    <cfRule type="top10" dxfId="2839" priority="114" rank="1"/>
    <cfRule type="top10" dxfId="2838" priority="119" rank="1"/>
  </conditionalFormatting>
  <conditionalFormatting sqref="E5">
    <cfRule type="top10" dxfId="2837" priority="118" rank="1"/>
  </conditionalFormatting>
  <conditionalFormatting sqref="G5">
    <cfRule type="top10" dxfId="2836" priority="116" rank="1"/>
  </conditionalFormatting>
  <conditionalFormatting sqref="H5">
    <cfRule type="top10" dxfId="2835" priority="115" rank="1"/>
  </conditionalFormatting>
  <conditionalFormatting sqref="J5">
    <cfRule type="top10" dxfId="2834" priority="113" rank="1"/>
  </conditionalFormatting>
  <conditionalFormatting sqref="E5:J5">
    <cfRule type="cellIs" dxfId="2833" priority="112" operator="greaterThanOrEqual">
      <formula>200</formula>
    </cfRule>
  </conditionalFormatting>
  <conditionalFormatting sqref="F6">
    <cfRule type="top10" dxfId="2832" priority="109" rank="1"/>
  </conditionalFormatting>
  <conditionalFormatting sqref="I6">
    <cfRule type="top10" dxfId="2831" priority="106" rank="1"/>
    <cfRule type="top10" dxfId="2830" priority="111" rank="1"/>
  </conditionalFormatting>
  <conditionalFormatting sqref="E6">
    <cfRule type="top10" dxfId="2829" priority="110" rank="1"/>
  </conditionalFormatting>
  <conditionalFormatting sqref="G6">
    <cfRule type="top10" dxfId="2828" priority="108" rank="1"/>
  </conditionalFormatting>
  <conditionalFormatting sqref="H6">
    <cfRule type="top10" dxfId="2827" priority="107" rank="1"/>
  </conditionalFormatting>
  <conditionalFormatting sqref="J6">
    <cfRule type="top10" dxfId="2826" priority="105" rank="1"/>
  </conditionalFormatting>
  <conditionalFormatting sqref="E6:J6">
    <cfRule type="cellIs" dxfId="2825" priority="104" operator="greaterThanOrEqual">
      <formula>200</formula>
    </cfRule>
  </conditionalFormatting>
  <conditionalFormatting sqref="F7">
    <cfRule type="top10" dxfId="2824" priority="101" rank="1"/>
  </conditionalFormatting>
  <conditionalFormatting sqref="I7">
    <cfRule type="top10" dxfId="2823" priority="98" rank="1"/>
    <cfRule type="top10" dxfId="2822" priority="103" rank="1"/>
  </conditionalFormatting>
  <conditionalFormatting sqref="E7">
    <cfRule type="top10" dxfId="2821" priority="102" rank="1"/>
  </conditionalFormatting>
  <conditionalFormatting sqref="G7">
    <cfRule type="top10" dxfId="2820" priority="100" rank="1"/>
  </conditionalFormatting>
  <conditionalFormatting sqref="H7">
    <cfRule type="top10" dxfId="2819" priority="99" rank="1"/>
  </conditionalFormatting>
  <conditionalFormatting sqref="J7">
    <cfRule type="top10" dxfId="2818" priority="97" rank="1"/>
  </conditionalFormatting>
  <conditionalFormatting sqref="E7:J7">
    <cfRule type="cellIs" dxfId="2817" priority="96" operator="greaterThanOrEqual">
      <formula>200</formula>
    </cfRule>
  </conditionalFormatting>
  <conditionalFormatting sqref="F8">
    <cfRule type="top10" dxfId="2816" priority="93" rank="1"/>
  </conditionalFormatting>
  <conditionalFormatting sqref="I8">
    <cfRule type="top10" dxfId="2815" priority="90" rank="1"/>
    <cfRule type="top10" dxfId="2814" priority="95" rank="1"/>
  </conditionalFormatting>
  <conditionalFormatting sqref="E8">
    <cfRule type="top10" dxfId="2813" priority="94" rank="1"/>
  </conditionalFormatting>
  <conditionalFormatting sqref="G8">
    <cfRule type="top10" dxfId="2812" priority="92" rank="1"/>
  </conditionalFormatting>
  <conditionalFormatting sqref="H8">
    <cfRule type="top10" dxfId="2811" priority="91" rank="1"/>
  </conditionalFormatting>
  <conditionalFormatting sqref="J8">
    <cfRule type="top10" dxfId="2810" priority="89" rank="1"/>
  </conditionalFormatting>
  <conditionalFormatting sqref="E8:J8">
    <cfRule type="cellIs" dxfId="2809" priority="88" operator="greaterThanOrEqual">
      <formula>200</formula>
    </cfRule>
  </conditionalFormatting>
  <conditionalFormatting sqref="F9">
    <cfRule type="top10" dxfId="2808" priority="85" rank="1"/>
  </conditionalFormatting>
  <conditionalFormatting sqref="I9">
    <cfRule type="top10" dxfId="2807" priority="82" rank="1"/>
    <cfRule type="top10" dxfId="2806" priority="87" rank="1"/>
  </conditionalFormatting>
  <conditionalFormatting sqref="E9">
    <cfRule type="top10" dxfId="2805" priority="86" rank="1"/>
  </conditionalFormatting>
  <conditionalFormatting sqref="G9">
    <cfRule type="top10" dxfId="2804" priority="84" rank="1"/>
  </conditionalFormatting>
  <conditionalFormatting sqref="H9">
    <cfRule type="top10" dxfId="2803" priority="83" rank="1"/>
  </conditionalFormatting>
  <conditionalFormatting sqref="J9">
    <cfRule type="top10" dxfId="2802" priority="81" rank="1"/>
  </conditionalFormatting>
  <conditionalFormatting sqref="E9:J9">
    <cfRule type="cellIs" dxfId="2801" priority="80" operator="greaterThanOrEqual">
      <formula>200</formula>
    </cfRule>
  </conditionalFormatting>
  <conditionalFormatting sqref="F10">
    <cfRule type="top10" dxfId="2800" priority="74" rank="1"/>
  </conditionalFormatting>
  <conditionalFormatting sqref="G10">
    <cfRule type="top10" dxfId="2799" priority="75" rank="1"/>
  </conditionalFormatting>
  <conditionalFormatting sqref="H10">
    <cfRule type="top10" dxfId="2798" priority="76" rank="1"/>
  </conditionalFormatting>
  <conditionalFormatting sqref="I10">
    <cfRule type="top10" dxfId="2797" priority="77" rank="1"/>
  </conditionalFormatting>
  <conditionalFormatting sqref="J10">
    <cfRule type="top10" dxfId="2796" priority="78" rank="1"/>
  </conditionalFormatting>
  <conditionalFormatting sqref="E10">
    <cfRule type="top10" dxfId="2795" priority="79" rank="1"/>
  </conditionalFormatting>
  <conditionalFormatting sqref="E10:J10">
    <cfRule type="cellIs" dxfId="2794" priority="73" operator="equal">
      <formula>200</formula>
    </cfRule>
  </conditionalFormatting>
  <conditionalFormatting sqref="F11">
    <cfRule type="top10" dxfId="2793" priority="70" rank="1"/>
  </conditionalFormatting>
  <conditionalFormatting sqref="I11">
    <cfRule type="top10" dxfId="2792" priority="67" rank="1"/>
    <cfRule type="top10" dxfId="2791" priority="72" rank="1"/>
  </conditionalFormatting>
  <conditionalFormatting sqref="E11">
    <cfRule type="top10" dxfId="2790" priority="71" rank="1"/>
  </conditionalFormatting>
  <conditionalFormatting sqref="G11">
    <cfRule type="top10" dxfId="2789" priority="69" rank="1"/>
  </conditionalFormatting>
  <conditionalFormatting sqref="H11">
    <cfRule type="top10" dxfId="2788" priority="68" rank="1"/>
  </conditionalFormatting>
  <conditionalFormatting sqref="J11">
    <cfRule type="top10" dxfId="2787" priority="66" rank="1"/>
  </conditionalFormatting>
  <conditionalFormatting sqref="E11:J11">
    <cfRule type="cellIs" dxfId="2786" priority="65" operator="greaterThanOrEqual">
      <formula>200</formula>
    </cfRule>
  </conditionalFormatting>
  <conditionalFormatting sqref="F12">
    <cfRule type="top10" dxfId="2785" priority="62" rank="1"/>
  </conditionalFormatting>
  <conditionalFormatting sqref="I12">
    <cfRule type="top10" dxfId="2784" priority="59" rank="1"/>
    <cfRule type="top10" dxfId="2783" priority="64" rank="1"/>
  </conditionalFormatting>
  <conditionalFormatting sqref="E12">
    <cfRule type="top10" dxfId="2782" priority="63" rank="1"/>
  </conditionalFormatting>
  <conditionalFormatting sqref="G12">
    <cfRule type="top10" dxfId="2781" priority="61" rank="1"/>
  </conditionalFormatting>
  <conditionalFormatting sqref="H12">
    <cfRule type="top10" dxfId="2780" priority="60" rank="1"/>
  </conditionalFormatting>
  <conditionalFormatting sqref="J12">
    <cfRule type="top10" dxfId="2779" priority="58" rank="1"/>
  </conditionalFormatting>
  <conditionalFormatting sqref="E12:J12">
    <cfRule type="cellIs" dxfId="2778" priority="57" operator="greaterThanOrEqual">
      <formula>200</formula>
    </cfRule>
  </conditionalFormatting>
  <conditionalFormatting sqref="F13">
    <cfRule type="top10" dxfId="2777" priority="54" rank="1"/>
  </conditionalFormatting>
  <conditionalFormatting sqref="I13">
    <cfRule type="top10" dxfId="2776" priority="51" rank="1"/>
    <cfRule type="top10" dxfId="2775" priority="56" rank="1"/>
  </conditionalFormatting>
  <conditionalFormatting sqref="E13">
    <cfRule type="top10" dxfId="2774" priority="55" rank="1"/>
  </conditionalFormatting>
  <conditionalFormatting sqref="G13">
    <cfRule type="top10" dxfId="2773" priority="53" rank="1"/>
  </conditionalFormatting>
  <conditionalFormatting sqref="H13">
    <cfRule type="top10" dxfId="2772" priority="52" rank="1"/>
  </conditionalFormatting>
  <conditionalFormatting sqref="J13">
    <cfRule type="top10" dxfId="2771" priority="50" rank="1"/>
  </conditionalFormatting>
  <conditionalFormatting sqref="E13:J13">
    <cfRule type="cellIs" dxfId="2770" priority="49" operator="greaterThanOrEqual">
      <formula>200</formula>
    </cfRule>
  </conditionalFormatting>
  <conditionalFormatting sqref="F14">
    <cfRule type="top10" dxfId="2769" priority="46" rank="1"/>
  </conditionalFormatting>
  <conditionalFormatting sqref="I14">
    <cfRule type="top10" dxfId="2768" priority="43" rank="1"/>
    <cfRule type="top10" dxfId="2767" priority="48" rank="1"/>
  </conditionalFormatting>
  <conditionalFormatting sqref="E14">
    <cfRule type="top10" dxfId="2766" priority="47" rank="1"/>
  </conditionalFormatting>
  <conditionalFormatting sqref="G14">
    <cfRule type="top10" dxfId="2765" priority="45" rank="1"/>
  </conditionalFormatting>
  <conditionalFormatting sqref="H14">
    <cfRule type="top10" dxfId="2764" priority="44" rank="1"/>
  </conditionalFormatting>
  <conditionalFormatting sqref="J14">
    <cfRule type="top10" dxfId="2763" priority="42" rank="1"/>
  </conditionalFormatting>
  <conditionalFormatting sqref="E14:J14">
    <cfRule type="cellIs" dxfId="2762" priority="41" operator="greaterThanOrEqual">
      <formula>200</formula>
    </cfRule>
  </conditionalFormatting>
  <conditionalFormatting sqref="F15">
    <cfRule type="top10" dxfId="2761" priority="38" rank="1"/>
  </conditionalFormatting>
  <conditionalFormatting sqref="I15">
    <cfRule type="top10" dxfId="2760" priority="35" rank="1"/>
    <cfRule type="top10" dxfId="2759" priority="40" rank="1"/>
  </conditionalFormatting>
  <conditionalFormatting sqref="E15">
    <cfRule type="top10" dxfId="2758" priority="39" rank="1"/>
  </conditionalFormatting>
  <conditionalFormatting sqref="G15">
    <cfRule type="top10" dxfId="2757" priority="37" rank="1"/>
  </conditionalFormatting>
  <conditionalFormatting sqref="H15">
    <cfRule type="top10" dxfId="2756" priority="36" rank="1"/>
  </conditionalFormatting>
  <conditionalFormatting sqref="J15">
    <cfRule type="top10" dxfId="2755" priority="34" rank="1"/>
  </conditionalFormatting>
  <conditionalFormatting sqref="E15:J15">
    <cfRule type="cellIs" dxfId="2754" priority="33" operator="greaterThanOrEqual">
      <formula>200</formula>
    </cfRule>
  </conditionalFormatting>
  <conditionalFormatting sqref="F16:F17">
    <cfRule type="top10" dxfId="2753" priority="30" rank="1"/>
  </conditionalFormatting>
  <conditionalFormatting sqref="I16:I17">
    <cfRule type="top10" dxfId="2752" priority="27" rank="1"/>
    <cfRule type="top10" dxfId="2751" priority="32" rank="1"/>
  </conditionalFormatting>
  <conditionalFormatting sqref="E16:E17">
    <cfRule type="top10" dxfId="2750" priority="31" rank="1"/>
  </conditionalFormatting>
  <conditionalFormatting sqref="G16:G17">
    <cfRule type="top10" dxfId="2749" priority="29" rank="1"/>
  </conditionalFormatting>
  <conditionalFormatting sqref="H16:H17">
    <cfRule type="top10" dxfId="2748" priority="28" rank="1"/>
  </conditionalFormatting>
  <conditionalFormatting sqref="J16:J17">
    <cfRule type="top10" dxfId="2747" priority="26" rank="1"/>
  </conditionalFormatting>
  <conditionalFormatting sqref="E16:J17">
    <cfRule type="cellIs" dxfId="2746" priority="25" operator="greaterThanOrEqual">
      <formula>200</formula>
    </cfRule>
  </conditionalFormatting>
  <conditionalFormatting sqref="F18">
    <cfRule type="top10" dxfId="2745" priority="22" rank="1"/>
  </conditionalFormatting>
  <conditionalFormatting sqref="I18">
    <cfRule type="top10" dxfId="2744" priority="19" rank="1"/>
    <cfRule type="top10" dxfId="2743" priority="24" rank="1"/>
  </conditionalFormatting>
  <conditionalFormatting sqref="E18">
    <cfRule type="top10" dxfId="2742" priority="23" rank="1"/>
  </conditionalFormatting>
  <conditionalFormatting sqref="G18">
    <cfRule type="top10" dxfId="2741" priority="21" rank="1"/>
  </conditionalFormatting>
  <conditionalFormatting sqref="H18">
    <cfRule type="top10" dxfId="2740" priority="20" rank="1"/>
  </conditionalFormatting>
  <conditionalFormatting sqref="J18">
    <cfRule type="top10" dxfId="2739" priority="18" rank="1"/>
  </conditionalFormatting>
  <conditionalFormatting sqref="E18:J18">
    <cfRule type="cellIs" dxfId="2738" priority="17" operator="greaterThanOrEqual">
      <formula>200</formula>
    </cfRule>
  </conditionalFormatting>
  <conditionalFormatting sqref="F19">
    <cfRule type="top10" dxfId="2737" priority="14" rank="1"/>
  </conditionalFormatting>
  <conditionalFormatting sqref="I19">
    <cfRule type="top10" dxfId="2736" priority="11" rank="1"/>
    <cfRule type="top10" dxfId="2735" priority="16" rank="1"/>
  </conditionalFormatting>
  <conditionalFormatting sqref="E19">
    <cfRule type="top10" dxfId="2734" priority="15" rank="1"/>
  </conditionalFormatting>
  <conditionalFormatting sqref="G19">
    <cfRule type="top10" dxfId="2733" priority="13" rank="1"/>
  </conditionalFormatting>
  <conditionalFormatting sqref="H19">
    <cfRule type="top10" dxfId="2732" priority="12" rank="1"/>
  </conditionalFormatting>
  <conditionalFormatting sqref="J19">
    <cfRule type="top10" dxfId="2731" priority="10" rank="1"/>
  </conditionalFormatting>
  <conditionalFormatting sqref="E19:J19">
    <cfRule type="cellIs" dxfId="2730" priority="9" operator="greaterThanOrEqual">
      <formula>200</formula>
    </cfRule>
  </conditionalFormatting>
  <conditionalFormatting sqref="F20">
    <cfRule type="top10" dxfId="2729" priority="6" rank="1"/>
  </conditionalFormatting>
  <conditionalFormatting sqref="I20">
    <cfRule type="top10" dxfId="2728" priority="3" rank="1"/>
    <cfRule type="top10" dxfId="2727" priority="8" rank="1"/>
  </conditionalFormatting>
  <conditionalFormatting sqref="E20">
    <cfRule type="top10" dxfId="2726" priority="7" rank="1"/>
  </conditionalFormatting>
  <conditionalFormatting sqref="G20">
    <cfRule type="top10" dxfId="2725" priority="5" rank="1"/>
  </conditionalFormatting>
  <conditionalFormatting sqref="H20">
    <cfRule type="top10" dxfId="2724" priority="4" rank="1"/>
  </conditionalFormatting>
  <conditionalFormatting sqref="J20">
    <cfRule type="top10" dxfId="2723" priority="2" rank="1"/>
  </conditionalFormatting>
  <conditionalFormatting sqref="E20:J20">
    <cfRule type="cellIs" dxfId="2722" priority="1" operator="greaterThanOrEqual">
      <formula>200</formula>
    </cfRule>
  </conditionalFormatting>
  <hyperlinks>
    <hyperlink ref="Q1" location="'Kentucky 2022'!A1" display="Back to Ranking" xr:uid="{E1DF34DE-4A99-4E84-B255-B28D154687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FFE57-3883-4539-937E-D4201A80F8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8C61-42B1-4BAB-AF93-670EFDD4D59C}">
  <dimension ref="A1:Q13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92</v>
      </c>
      <c r="C2" s="12">
        <v>44717</v>
      </c>
      <c r="D2" s="13" t="s">
        <v>56</v>
      </c>
      <c r="E2" s="14">
        <v>191</v>
      </c>
      <c r="F2" s="14">
        <v>197</v>
      </c>
      <c r="G2" s="14">
        <v>193</v>
      </c>
      <c r="H2" s="14">
        <v>197</v>
      </c>
      <c r="I2" s="14">
        <v>192</v>
      </c>
      <c r="J2" s="14">
        <v>187</v>
      </c>
      <c r="K2" s="15">
        <v>6</v>
      </c>
      <c r="L2" s="15">
        <v>1157</v>
      </c>
      <c r="M2" s="16">
        <v>192.83333333333334</v>
      </c>
      <c r="N2" s="17">
        <v>4</v>
      </c>
      <c r="O2" s="18">
        <v>196.83333333333334</v>
      </c>
    </row>
    <row r="4" spans="1:17" x14ac:dyDescent="0.3">
      <c r="K4" s="8">
        <f>SUM(K2:K3)</f>
        <v>6</v>
      </c>
      <c r="L4" s="8">
        <f>SUM(L2:L3)</f>
        <v>1157</v>
      </c>
      <c r="M4" s="7">
        <f>SUM(L4/K4)</f>
        <v>192.83333333333334</v>
      </c>
      <c r="N4" s="8">
        <f>SUM(N2:N3)</f>
        <v>4</v>
      </c>
      <c r="O4" s="9">
        <f>SUM(M4+N4)</f>
        <v>196.83333333333334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0" t="s">
        <v>21</v>
      </c>
      <c r="B11" s="11" t="s">
        <v>92</v>
      </c>
      <c r="C11" s="12">
        <v>44717</v>
      </c>
      <c r="D11" s="13" t="s">
        <v>56</v>
      </c>
      <c r="E11" s="14">
        <v>191</v>
      </c>
      <c r="F11" s="14">
        <v>189</v>
      </c>
      <c r="G11" s="14">
        <v>194</v>
      </c>
      <c r="H11" s="14">
        <v>196</v>
      </c>
      <c r="I11" s="14">
        <v>192</v>
      </c>
      <c r="J11" s="14">
        <v>193</v>
      </c>
      <c r="K11" s="15">
        <v>6</v>
      </c>
      <c r="L11" s="15">
        <v>1155</v>
      </c>
      <c r="M11" s="16">
        <v>192.5</v>
      </c>
      <c r="N11" s="17">
        <v>4</v>
      </c>
      <c r="O11" s="18">
        <v>196.5</v>
      </c>
    </row>
    <row r="13" spans="1:17" x14ac:dyDescent="0.3">
      <c r="K13" s="8">
        <f>SUM(K11:K12)</f>
        <v>6</v>
      </c>
      <c r="L13" s="8">
        <f>SUM(L11:L12)</f>
        <v>1155</v>
      </c>
      <c r="M13" s="7">
        <f>SUM(L13/K13)</f>
        <v>192.5</v>
      </c>
      <c r="N13" s="8">
        <f>SUM(N11:N12)</f>
        <v>4</v>
      </c>
      <c r="O13" s="9">
        <f>SUM(M13+N13)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2:J2 B2:C2" name="Range1_50"/>
    <protectedRange algorithmName="SHA-512" hashValue="ON39YdpmFHfN9f47KpiRvqrKx0V9+erV1CNkpWzYhW/Qyc6aT8rEyCrvauWSYGZK2ia3o7vd3akF07acHAFpOA==" saltValue="yVW9XmDwTqEnmpSGai0KYg==" spinCount="100000" sqref="D2" name="Range1_1_48"/>
    <protectedRange algorithmName="SHA-512" hashValue="ON39YdpmFHfN9f47KpiRvqrKx0V9+erV1CNkpWzYhW/Qyc6aT8rEyCrvauWSYGZK2ia3o7vd3akF07acHAFpOA==" saltValue="yVW9XmDwTqEnmpSGai0KYg==" spinCount="100000" sqref="E2:H2" name="Range1_3_21"/>
    <protectedRange algorithmName="SHA-512" hashValue="ON39YdpmFHfN9f47KpiRvqrKx0V9+erV1CNkpWzYhW/Qyc6aT8rEyCrvauWSYGZK2ia3o7vd3akF07acHAFpOA==" saltValue="yVW9XmDwTqEnmpSGai0KYg==" spinCount="100000" sqref="B11:C11 E11:J11" name="Range1_51"/>
    <protectedRange algorithmName="SHA-512" hashValue="ON39YdpmFHfN9f47KpiRvqrKx0V9+erV1CNkpWzYhW/Qyc6aT8rEyCrvauWSYGZK2ia3o7vd3akF07acHAFpOA==" saltValue="yVW9XmDwTqEnmpSGai0KYg==" spinCount="100000" sqref="D11" name="Range1_1_49"/>
  </protectedRanges>
  <conditionalFormatting sqref="F2">
    <cfRule type="top10" dxfId="6264" priority="21" rank="1"/>
  </conditionalFormatting>
  <conditionalFormatting sqref="I2">
    <cfRule type="top10" dxfId="6263" priority="18" rank="1"/>
    <cfRule type="top10" dxfId="6262" priority="23" rank="1"/>
  </conditionalFormatting>
  <conditionalFormatting sqref="E2">
    <cfRule type="top10" dxfId="6261" priority="22" rank="1"/>
  </conditionalFormatting>
  <conditionalFormatting sqref="G2">
    <cfRule type="top10" dxfId="6260" priority="20" rank="1"/>
  </conditionalFormatting>
  <conditionalFormatting sqref="H2">
    <cfRule type="top10" dxfId="6259" priority="19" rank="1"/>
  </conditionalFormatting>
  <conditionalFormatting sqref="J2">
    <cfRule type="top10" dxfId="6258" priority="17" rank="1"/>
  </conditionalFormatting>
  <conditionalFormatting sqref="E2:J2">
    <cfRule type="cellIs" dxfId="6257" priority="16" operator="greaterThanOrEqual">
      <formula>200</formula>
    </cfRule>
  </conditionalFormatting>
  <conditionalFormatting sqref="I11">
    <cfRule type="top10" dxfId="6256" priority="2" rank="1"/>
  </conditionalFormatting>
  <conditionalFormatting sqref="H11">
    <cfRule type="top10" dxfId="6255" priority="3" rank="1"/>
  </conditionalFormatting>
  <conditionalFormatting sqref="G11">
    <cfRule type="top10" dxfId="6254" priority="4" rank="1"/>
  </conditionalFormatting>
  <conditionalFormatting sqref="F11">
    <cfRule type="top10" dxfId="6253" priority="5" rank="1"/>
  </conditionalFormatting>
  <conditionalFormatting sqref="E11">
    <cfRule type="top10" dxfId="6252" priority="6" rank="1"/>
  </conditionalFormatting>
  <conditionalFormatting sqref="J11">
    <cfRule type="top10" dxfId="6251" priority="7" rank="1"/>
  </conditionalFormatting>
  <conditionalFormatting sqref="E11:J11">
    <cfRule type="cellIs" dxfId="6250" priority="1" operator="equal">
      <formula>200</formula>
    </cfRule>
  </conditionalFormatting>
  <hyperlinks>
    <hyperlink ref="Q1" location="'Kentucky 2022'!A1" display="Back to Ranking" xr:uid="{4BC11CC9-4051-4ACA-9017-377C9124C5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7958C-4FBF-4177-ADB3-0D7A0D8034B8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9CC0-A215-495F-9FAC-CB20C49EDBCB}">
  <sheetPr codeName="Sheet28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60</v>
      </c>
      <c r="C2" s="12">
        <v>44661</v>
      </c>
      <c r="D2" s="13" t="s">
        <v>56</v>
      </c>
      <c r="E2" s="14">
        <v>191</v>
      </c>
      <c r="F2" s="14">
        <v>179</v>
      </c>
      <c r="G2" s="14">
        <v>190</v>
      </c>
      <c r="H2" s="14">
        <v>195</v>
      </c>
      <c r="I2" s="14"/>
      <c r="J2" s="14"/>
      <c r="K2" s="15">
        <v>4</v>
      </c>
      <c r="L2" s="15">
        <v>755</v>
      </c>
      <c r="M2" s="16">
        <v>188.75</v>
      </c>
      <c r="N2" s="17">
        <v>2</v>
      </c>
      <c r="O2" s="18">
        <v>190.75</v>
      </c>
    </row>
    <row r="3" spans="1:17" x14ac:dyDescent="0.3">
      <c r="A3" s="10" t="s">
        <v>27</v>
      </c>
      <c r="B3" s="11" t="s">
        <v>60</v>
      </c>
      <c r="C3" s="12">
        <v>44678</v>
      </c>
      <c r="D3" s="13" t="s">
        <v>56</v>
      </c>
      <c r="E3" s="14">
        <v>194</v>
      </c>
      <c r="F3" s="14">
        <v>191</v>
      </c>
      <c r="G3" s="14">
        <v>196</v>
      </c>
      <c r="H3" s="14">
        <v>198</v>
      </c>
      <c r="I3" s="14"/>
      <c r="J3" s="14"/>
      <c r="K3" s="15">
        <v>4</v>
      </c>
      <c r="L3" s="15">
        <v>779</v>
      </c>
      <c r="M3" s="16">
        <v>194.75</v>
      </c>
      <c r="N3" s="17">
        <v>2</v>
      </c>
      <c r="O3" s="18">
        <v>196.75</v>
      </c>
    </row>
    <row r="4" spans="1:17" x14ac:dyDescent="0.3">
      <c r="A4" s="10" t="s">
        <v>27</v>
      </c>
      <c r="B4" s="11" t="s">
        <v>60</v>
      </c>
      <c r="C4" s="12">
        <v>44717</v>
      </c>
      <c r="D4" s="13" t="s">
        <v>56</v>
      </c>
      <c r="E4" s="14">
        <v>191</v>
      </c>
      <c r="F4" s="14">
        <v>192</v>
      </c>
      <c r="G4" s="14">
        <v>192</v>
      </c>
      <c r="H4" s="14">
        <v>197</v>
      </c>
      <c r="I4" s="14">
        <v>193</v>
      </c>
      <c r="J4" s="14">
        <v>194</v>
      </c>
      <c r="K4" s="15">
        <v>6</v>
      </c>
      <c r="L4" s="15">
        <v>1159</v>
      </c>
      <c r="M4" s="16">
        <v>193.16666666666666</v>
      </c>
      <c r="N4" s="17">
        <v>4</v>
      </c>
      <c r="O4" s="18">
        <v>197.16666666666666</v>
      </c>
    </row>
    <row r="5" spans="1:17" x14ac:dyDescent="0.3">
      <c r="A5" s="10" t="s">
        <v>27</v>
      </c>
      <c r="B5" s="11" t="s">
        <v>60</v>
      </c>
      <c r="C5" s="12">
        <v>44731</v>
      </c>
      <c r="D5" s="13" t="s">
        <v>73</v>
      </c>
      <c r="E5" s="14">
        <v>193</v>
      </c>
      <c r="F5" s="14">
        <v>195</v>
      </c>
      <c r="G5" s="14">
        <v>197</v>
      </c>
      <c r="H5" s="14">
        <v>200</v>
      </c>
      <c r="I5" s="14"/>
      <c r="J5" s="14"/>
      <c r="K5" s="15">
        <v>4</v>
      </c>
      <c r="L5" s="15">
        <v>785</v>
      </c>
      <c r="M5" s="16">
        <v>196.25</v>
      </c>
      <c r="N5" s="17">
        <v>2</v>
      </c>
      <c r="O5" s="18">
        <v>198.25</v>
      </c>
    </row>
    <row r="6" spans="1:17" x14ac:dyDescent="0.3">
      <c r="A6" s="10" t="s">
        <v>27</v>
      </c>
      <c r="B6" s="11" t="s">
        <v>60</v>
      </c>
      <c r="C6" s="12">
        <v>44780</v>
      </c>
      <c r="D6" s="13" t="s">
        <v>56</v>
      </c>
      <c r="E6" s="14">
        <v>196</v>
      </c>
      <c r="F6" s="14">
        <v>196</v>
      </c>
      <c r="G6" s="14">
        <v>195</v>
      </c>
      <c r="H6" s="14">
        <v>193</v>
      </c>
      <c r="I6" s="14"/>
      <c r="J6" s="14"/>
      <c r="K6" s="15">
        <v>4</v>
      </c>
      <c r="L6" s="15">
        <v>780</v>
      </c>
      <c r="M6" s="16">
        <v>195</v>
      </c>
      <c r="N6" s="17">
        <v>2</v>
      </c>
      <c r="O6" s="18">
        <v>197</v>
      </c>
    </row>
    <row r="7" spans="1:17" x14ac:dyDescent="0.3">
      <c r="A7" s="10" t="s">
        <v>27</v>
      </c>
      <c r="B7" s="11" t="s">
        <v>60</v>
      </c>
      <c r="C7" s="12">
        <v>44793</v>
      </c>
      <c r="D7" s="13" t="s">
        <v>40</v>
      </c>
      <c r="E7" s="14">
        <v>198</v>
      </c>
      <c r="F7" s="14">
        <v>193</v>
      </c>
      <c r="G7" s="14">
        <v>191</v>
      </c>
      <c r="H7" s="14">
        <v>197</v>
      </c>
      <c r="I7" s="14">
        <v>196</v>
      </c>
      <c r="J7" s="14">
        <v>198</v>
      </c>
      <c r="K7" s="15">
        <v>6</v>
      </c>
      <c r="L7" s="15">
        <v>1173</v>
      </c>
      <c r="M7" s="16">
        <v>195.5</v>
      </c>
      <c r="N7" s="17">
        <v>4</v>
      </c>
      <c r="O7" s="18">
        <v>199.5</v>
      </c>
    </row>
    <row r="8" spans="1:17" x14ac:dyDescent="0.3">
      <c r="A8" s="10" t="s">
        <v>27</v>
      </c>
      <c r="B8" s="11" t="s">
        <v>60</v>
      </c>
      <c r="C8" s="12">
        <v>44815</v>
      </c>
      <c r="D8" s="13" t="s">
        <v>56</v>
      </c>
      <c r="E8" s="14">
        <v>194</v>
      </c>
      <c r="F8" s="14">
        <v>197</v>
      </c>
      <c r="G8" s="14">
        <v>196</v>
      </c>
      <c r="H8" s="14">
        <v>198</v>
      </c>
      <c r="I8" s="14">
        <v>197</v>
      </c>
      <c r="J8" s="14">
        <v>196</v>
      </c>
      <c r="K8" s="15">
        <v>6</v>
      </c>
      <c r="L8" s="15">
        <v>1178</v>
      </c>
      <c r="M8" s="16">
        <v>196.33333333333334</v>
      </c>
      <c r="N8" s="17">
        <v>4</v>
      </c>
      <c r="O8" s="18">
        <v>200.33333333333334</v>
      </c>
    </row>
    <row r="9" spans="1:17" x14ac:dyDescent="0.3">
      <c r="A9" s="10" t="s">
        <v>27</v>
      </c>
      <c r="B9" s="11" t="s">
        <v>60</v>
      </c>
      <c r="C9" s="12">
        <v>8318</v>
      </c>
      <c r="D9" s="13" t="s">
        <v>56</v>
      </c>
      <c r="E9" s="14">
        <v>189</v>
      </c>
      <c r="F9" s="14">
        <v>196</v>
      </c>
      <c r="G9" s="14">
        <v>192</v>
      </c>
      <c r="H9" s="14">
        <v>193</v>
      </c>
      <c r="I9" s="14"/>
      <c r="J9" s="14"/>
      <c r="K9" s="15">
        <v>4</v>
      </c>
      <c r="L9" s="15">
        <v>770</v>
      </c>
      <c r="M9" s="16">
        <v>192.5</v>
      </c>
      <c r="N9" s="17">
        <v>2</v>
      </c>
      <c r="O9" s="18">
        <v>194.5</v>
      </c>
    </row>
    <row r="10" spans="1:17" x14ac:dyDescent="0.3">
      <c r="A10" s="10" t="s">
        <v>27</v>
      </c>
      <c r="B10" s="11" t="s">
        <v>60</v>
      </c>
      <c r="C10" s="12">
        <v>44863</v>
      </c>
      <c r="D10" s="13" t="s">
        <v>100</v>
      </c>
      <c r="E10" s="14">
        <v>193</v>
      </c>
      <c r="F10" s="14">
        <v>199</v>
      </c>
      <c r="G10" s="14">
        <v>195</v>
      </c>
      <c r="H10" s="14">
        <v>192</v>
      </c>
      <c r="I10" s="14">
        <v>191</v>
      </c>
      <c r="J10" s="14">
        <v>185</v>
      </c>
      <c r="K10" s="15">
        <v>6</v>
      </c>
      <c r="L10" s="15">
        <v>1155</v>
      </c>
      <c r="M10" s="16">
        <v>192.5</v>
      </c>
      <c r="N10" s="17">
        <v>6</v>
      </c>
      <c r="O10" s="18">
        <v>198.5</v>
      </c>
    </row>
    <row r="12" spans="1:17" x14ac:dyDescent="0.3">
      <c r="K12" s="8">
        <f>SUM(K2:K11)</f>
        <v>44</v>
      </c>
      <c r="L12" s="8">
        <f>SUM(L2:L11)</f>
        <v>8534</v>
      </c>
      <c r="M12" s="7">
        <f>SUM(L12/K12)</f>
        <v>193.95454545454547</v>
      </c>
      <c r="N12" s="8">
        <f>SUM(N2:N11)</f>
        <v>28</v>
      </c>
      <c r="O12" s="9">
        <f>SUM(M12+N12)</f>
        <v>221.95454545454547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50"/>
    <protectedRange algorithmName="SHA-512" hashValue="ON39YdpmFHfN9f47KpiRvqrKx0V9+erV1CNkpWzYhW/Qyc6aT8rEyCrvauWSYGZK2ia3o7vd3akF07acHAFpOA==" saltValue="yVW9XmDwTqEnmpSGai0KYg==" spinCount="100000" sqref="D4" name="Range1_1_48"/>
    <protectedRange algorithmName="SHA-512" hashValue="ON39YdpmFHfN9f47KpiRvqrKx0V9+erV1CNkpWzYhW/Qyc6aT8rEyCrvauWSYGZK2ia3o7vd3akF07acHAFpOA==" saltValue="yVW9XmDwTqEnmpSGai0KYg==" spinCount="100000" sqref="E4:H4" name="Range1_3_21"/>
    <protectedRange algorithmName="SHA-512" hashValue="ON39YdpmFHfN9f47KpiRvqrKx0V9+erV1CNkpWzYhW/Qyc6aT8rEyCrvauWSYGZK2ia3o7vd3akF07acHAFpOA==" saltValue="yVW9XmDwTqEnmpSGai0KYg==" spinCount="100000" sqref="I5:J5 B5:C5" name="Range1_34"/>
    <protectedRange algorithmName="SHA-512" hashValue="ON39YdpmFHfN9f47KpiRvqrKx0V9+erV1CNkpWzYhW/Qyc6aT8rEyCrvauWSYGZK2ia3o7vd3akF07acHAFpOA==" saltValue="yVW9XmDwTqEnmpSGai0KYg==" spinCount="100000" sqref="D5" name="Range1_1_36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B8:C8 I8:J8" name="Range1_1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9 I9:J9" name="Range1_4_8"/>
    <protectedRange algorithmName="SHA-512" hashValue="ON39YdpmFHfN9f47KpiRvqrKx0V9+erV1CNkpWzYhW/Qyc6aT8rEyCrvauWSYGZK2ia3o7vd3akF07acHAFpOA==" saltValue="yVW9XmDwTqEnmpSGai0KYg==" spinCount="100000" sqref="D9" name="Range1_1_5_7"/>
    <protectedRange algorithmName="SHA-512" hashValue="ON39YdpmFHfN9f47KpiRvqrKx0V9+erV1CNkpWzYhW/Qyc6aT8rEyCrvauWSYGZK2ia3o7vd3akF07acHAFpOA==" saltValue="yVW9XmDwTqEnmpSGai0KYg==" spinCount="100000" sqref="E9:H9" name="Range1_3_2_5"/>
    <protectedRange algorithmName="SHA-512" hashValue="ON39YdpmFHfN9f47KpiRvqrKx0V9+erV1CNkpWzYhW/Qyc6aT8rEyCrvauWSYGZK2ia3o7vd3akF07acHAFpOA==" saltValue="yVW9XmDwTqEnmpSGai0KYg==" spinCount="100000" sqref="B10:C10 I10:J10" name="Range1_6_1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F2">
    <cfRule type="top10" dxfId="2721" priority="68" rank="1"/>
  </conditionalFormatting>
  <conditionalFormatting sqref="I2">
    <cfRule type="top10" dxfId="2720" priority="65" rank="1"/>
    <cfRule type="top10" dxfId="2719" priority="70" rank="1"/>
  </conditionalFormatting>
  <conditionalFormatting sqref="E2">
    <cfRule type="top10" dxfId="2718" priority="69" rank="1"/>
  </conditionalFormatting>
  <conditionalFormatting sqref="G2">
    <cfRule type="top10" dxfId="2717" priority="67" rank="1"/>
  </conditionalFormatting>
  <conditionalFormatting sqref="H2">
    <cfRule type="top10" dxfId="2716" priority="66" rank="1"/>
  </conditionalFormatting>
  <conditionalFormatting sqref="J2">
    <cfRule type="top10" dxfId="2715" priority="64" rank="1"/>
  </conditionalFormatting>
  <conditionalFormatting sqref="E2:J2">
    <cfRule type="cellIs" dxfId="2714" priority="63" operator="greaterThanOrEqual">
      <formula>200</formula>
    </cfRule>
  </conditionalFormatting>
  <conditionalFormatting sqref="F3">
    <cfRule type="top10" dxfId="2713" priority="60" rank="1"/>
  </conditionalFormatting>
  <conditionalFormatting sqref="I3">
    <cfRule type="top10" dxfId="2712" priority="57" rank="1"/>
    <cfRule type="top10" dxfId="2711" priority="62" rank="1"/>
  </conditionalFormatting>
  <conditionalFormatting sqref="E3">
    <cfRule type="top10" dxfId="2710" priority="61" rank="1"/>
  </conditionalFormatting>
  <conditionalFormatting sqref="G3">
    <cfRule type="top10" dxfId="2709" priority="59" rank="1"/>
  </conditionalFormatting>
  <conditionalFormatting sqref="H3">
    <cfRule type="top10" dxfId="2708" priority="58" rank="1"/>
  </conditionalFormatting>
  <conditionalFormatting sqref="J3">
    <cfRule type="top10" dxfId="2707" priority="56" rank="1"/>
  </conditionalFormatting>
  <conditionalFormatting sqref="E3:J3">
    <cfRule type="cellIs" dxfId="2706" priority="55" operator="greaterThanOrEqual">
      <formula>200</formula>
    </cfRule>
  </conditionalFormatting>
  <conditionalFormatting sqref="F4">
    <cfRule type="top10" dxfId="2705" priority="52" rank="1"/>
  </conditionalFormatting>
  <conditionalFormatting sqref="I4">
    <cfRule type="top10" dxfId="2704" priority="49" rank="1"/>
    <cfRule type="top10" dxfId="2703" priority="54" rank="1"/>
  </conditionalFormatting>
  <conditionalFormatting sqref="E4">
    <cfRule type="top10" dxfId="2702" priority="53" rank="1"/>
  </conditionalFormatting>
  <conditionalFormatting sqref="G4">
    <cfRule type="top10" dxfId="2701" priority="51" rank="1"/>
  </conditionalFormatting>
  <conditionalFormatting sqref="H4">
    <cfRule type="top10" dxfId="2700" priority="50" rank="1"/>
  </conditionalFormatting>
  <conditionalFormatting sqref="J4">
    <cfRule type="top10" dxfId="2699" priority="48" rank="1"/>
  </conditionalFormatting>
  <conditionalFormatting sqref="E4:J4">
    <cfRule type="cellIs" dxfId="2698" priority="47" operator="greaterThanOrEqual">
      <formula>200</formula>
    </cfRule>
  </conditionalFormatting>
  <conditionalFormatting sqref="F5">
    <cfRule type="top10" dxfId="2697" priority="44" rank="1"/>
  </conditionalFormatting>
  <conditionalFormatting sqref="I5">
    <cfRule type="top10" dxfId="2696" priority="41" rank="1"/>
    <cfRule type="top10" dxfId="2695" priority="46" rank="1"/>
  </conditionalFormatting>
  <conditionalFormatting sqref="E5">
    <cfRule type="top10" dxfId="2694" priority="45" rank="1"/>
  </conditionalFormatting>
  <conditionalFormatting sqref="G5">
    <cfRule type="top10" dxfId="2693" priority="43" rank="1"/>
  </conditionalFormatting>
  <conditionalFormatting sqref="H5">
    <cfRule type="top10" dxfId="2692" priority="42" rank="1"/>
  </conditionalFormatting>
  <conditionalFormatting sqref="J5">
    <cfRule type="top10" dxfId="2691" priority="40" rank="1"/>
  </conditionalFormatting>
  <conditionalFormatting sqref="E5:J5">
    <cfRule type="cellIs" dxfId="2690" priority="39" operator="greaterThanOrEqual">
      <formula>200</formula>
    </cfRule>
  </conditionalFormatting>
  <conditionalFormatting sqref="F6">
    <cfRule type="top10" dxfId="2689" priority="36" rank="1"/>
  </conditionalFormatting>
  <conditionalFormatting sqref="I6">
    <cfRule type="top10" dxfId="2688" priority="33" rank="1"/>
    <cfRule type="top10" dxfId="2687" priority="38" rank="1"/>
  </conditionalFormatting>
  <conditionalFormatting sqref="E6">
    <cfRule type="top10" dxfId="2686" priority="37" rank="1"/>
  </conditionalFormatting>
  <conditionalFormatting sqref="G6">
    <cfRule type="top10" dxfId="2685" priority="35" rank="1"/>
  </conditionalFormatting>
  <conditionalFormatting sqref="H6">
    <cfRule type="top10" dxfId="2684" priority="34" rank="1"/>
  </conditionalFormatting>
  <conditionalFormatting sqref="J6">
    <cfRule type="top10" dxfId="2683" priority="32" rank="1"/>
  </conditionalFormatting>
  <conditionalFormatting sqref="E6:J6">
    <cfRule type="cellIs" dxfId="2682" priority="31" operator="greaterThanOrEqual">
      <formula>200</formula>
    </cfRule>
  </conditionalFormatting>
  <conditionalFormatting sqref="F7">
    <cfRule type="top10" dxfId="2681" priority="28" rank="1"/>
  </conditionalFormatting>
  <conditionalFormatting sqref="I7">
    <cfRule type="top10" dxfId="2680" priority="25" rank="1"/>
    <cfRule type="top10" dxfId="2679" priority="30" rank="1"/>
  </conditionalFormatting>
  <conditionalFormatting sqref="E7">
    <cfRule type="top10" dxfId="2678" priority="29" rank="1"/>
  </conditionalFormatting>
  <conditionalFormatting sqref="G7">
    <cfRule type="top10" dxfId="2677" priority="27" rank="1"/>
  </conditionalFormatting>
  <conditionalFormatting sqref="H7">
    <cfRule type="top10" dxfId="2676" priority="26" rank="1"/>
  </conditionalFormatting>
  <conditionalFormatting sqref="J7">
    <cfRule type="top10" dxfId="2675" priority="24" rank="1"/>
  </conditionalFormatting>
  <conditionalFormatting sqref="E7:J7">
    <cfRule type="cellIs" dxfId="2674" priority="23" operator="greaterThanOrEqual">
      <formula>200</formula>
    </cfRule>
  </conditionalFormatting>
  <conditionalFormatting sqref="F8">
    <cfRule type="top10" dxfId="2673" priority="20" rank="1"/>
  </conditionalFormatting>
  <conditionalFormatting sqref="I8">
    <cfRule type="top10" dxfId="2672" priority="17" rank="1"/>
    <cfRule type="top10" dxfId="2671" priority="22" rank="1"/>
  </conditionalFormatting>
  <conditionalFormatting sqref="E8">
    <cfRule type="top10" dxfId="2670" priority="21" rank="1"/>
  </conditionalFormatting>
  <conditionalFormatting sqref="G8">
    <cfRule type="top10" dxfId="2669" priority="19" rank="1"/>
  </conditionalFormatting>
  <conditionalFormatting sqref="H8">
    <cfRule type="top10" dxfId="2668" priority="18" rank="1"/>
  </conditionalFormatting>
  <conditionalFormatting sqref="J8">
    <cfRule type="top10" dxfId="2667" priority="16" rank="1"/>
  </conditionalFormatting>
  <conditionalFormatting sqref="E8:J8">
    <cfRule type="cellIs" dxfId="2666" priority="15" operator="greaterThanOrEqual">
      <formula>200</formula>
    </cfRule>
  </conditionalFormatting>
  <conditionalFormatting sqref="I9">
    <cfRule type="top10" dxfId="2665" priority="11" rank="1"/>
    <cfRule type="top10" dxfId="2664" priority="14" rank="1"/>
  </conditionalFormatting>
  <conditionalFormatting sqref="E9">
    <cfRule type="top10" dxfId="2663" priority="13" rank="1"/>
  </conditionalFormatting>
  <conditionalFormatting sqref="H9">
    <cfRule type="top10" dxfId="2662" priority="12" rank="1"/>
  </conditionalFormatting>
  <conditionalFormatting sqref="J9">
    <cfRule type="top10" dxfId="2661" priority="10" rank="1"/>
  </conditionalFormatting>
  <conditionalFormatting sqref="E9:J9">
    <cfRule type="cellIs" dxfId="2660" priority="9" operator="greaterThanOrEqual">
      <formula>200</formula>
    </cfRule>
  </conditionalFormatting>
  <conditionalFormatting sqref="E10:J10">
    <cfRule type="cellIs" dxfId="2659" priority="1" operator="greaterThanOrEqual">
      <formula>200</formula>
    </cfRule>
  </conditionalFormatting>
  <conditionalFormatting sqref="F10">
    <cfRule type="top10" dxfId="2658" priority="2" rank="1"/>
  </conditionalFormatting>
  <conditionalFormatting sqref="I10">
    <cfRule type="top10" dxfId="2657" priority="3" rank="1"/>
    <cfRule type="top10" dxfId="2656" priority="4" rank="1"/>
  </conditionalFormatting>
  <conditionalFormatting sqref="E10">
    <cfRule type="top10" dxfId="2655" priority="5" rank="1"/>
  </conditionalFormatting>
  <conditionalFormatting sqref="G10">
    <cfRule type="top10" dxfId="2654" priority="6" rank="1"/>
  </conditionalFormatting>
  <conditionalFormatting sqref="H10">
    <cfRule type="top10" dxfId="2653" priority="7" rank="1"/>
  </conditionalFormatting>
  <conditionalFormatting sqref="J10">
    <cfRule type="top10" dxfId="2652" priority="8" rank="1"/>
  </conditionalFormatting>
  <hyperlinks>
    <hyperlink ref="Q1" location="'Kentucky 2022'!A1" display="Back to Ranking" xr:uid="{3C16D55F-6018-4359-9CE5-122E440A24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87695-E961-40A5-8306-89DCBADB64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AFE9-29B0-42D4-AAF9-380B308F9290}">
  <sheetPr codeName="Sheet29"/>
  <dimension ref="A1:Q60"/>
  <sheetViews>
    <sheetView topLeftCell="A50" workbookViewId="0">
      <selection activeCell="A58" sqref="A58:O58"/>
    </sheetView>
  </sheetViews>
  <sheetFormatPr defaultRowHeight="14.4" x14ac:dyDescent="0.3"/>
  <cols>
    <col min="1" max="1" width="27.21875" customWidth="1"/>
    <col min="2" max="2" width="17.21875" style="7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59</v>
      </c>
      <c r="C2" s="12">
        <v>44661</v>
      </c>
      <c r="D2" s="13" t="s">
        <v>56</v>
      </c>
      <c r="E2" s="14">
        <v>190</v>
      </c>
      <c r="F2" s="14">
        <v>188</v>
      </c>
      <c r="G2" s="14">
        <v>191</v>
      </c>
      <c r="H2" s="14">
        <v>189</v>
      </c>
      <c r="I2" s="14"/>
      <c r="J2" s="14"/>
      <c r="K2" s="15">
        <v>4</v>
      </c>
      <c r="L2" s="15">
        <v>758</v>
      </c>
      <c r="M2" s="16">
        <v>189.5</v>
      </c>
      <c r="N2" s="17">
        <v>2</v>
      </c>
      <c r="O2" s="18">
        <v>191.5</v>
      </c>
    </row>
    <row r="3" spans="1:17" x14ac:dyDescent="0.3">
      <c r="A3" s="10" t="s">
        <v>27</v>
      </c>
      <c r="B3" s="11" t="s">
        <v>59</v>
      </c>
      <c r="C3" s="12">
        <v>44695</v>
      </c>
      <c r="D3" s="13" t="s">
        <v>42</v>
      </c>
      <c r="E3" s="14">
        <v>196</v>
      </c>
      <c r="F3" s="14">
        <v>198</v>
      </c>
      <c r="G3" s="14">
        <v>198</v>
      </c>
      <c r="H3" s="14">
        <v>196</v>
      </c>
      <c r="I3" s="14"/>
      <c r="J3" s="14"/>
      <c r="K3" s="15">
        <v>4</v>
      </c>
      <c r="L3" s="15">
        <v>788</v>
      </c>
      <c r="M3" s="16">
        <v>197</v>
      </c>
      <c r="N3" s="17">
        <v>3</v>
      </c>
      <c r="O3" s="18">
        <v>200</v>
      </c>
    </row>
    <row r="4" spans="1:17" x14ac:dyDescent="0.3">
      <c r="A4" s="10" t="s">
        <v>27</v>
      </c>
      <c r="B4" s="11" t="s">
        <v>59</v>
      </c>
      <c r="C4" s="12">
        <v>44717</v>
      </c>
      <c r="D4" s="13" t="s">
        <v>56</v>
      </c>
      <c r="E4" s="14">
        <v>197</v>
      </c>
      <c r="F4" s="14">
        <v>194</v>
      </c>
      <c r="G4" s="14">
        <v>196</v>
      </c>
      <c r="H4" s="14">
        <v>193</v>
      </c>
      <c r="I4" s="14">
        <v>194</v>
      </c>
      <c r="J4" s="14">
        <v>192</v>
      </c>
      <c r="K4" s="15">
        <v>6</v>
      </c>
      <c r="L4" s="15">
        <v>1166</v>
      </c>
      <c r="M4" s="16">
        <v>194.33333333333334</v>
      </c>
      <c r="N4" s="17">
        <v>4</v>
      </c>
      <c r="O4" s="18">
        <v>198.33333333333334</v>
      </c>
    </row>
    <row r="5" spans="1:17" x14ac:dyDescent="0.3">
      <c r="A5" s="10" t="s">
        <v>27</v>
      </c>
      <c r="B5" s="11" t="s">
        <v>112</v>
      </c>
      <c r="C5" s="12">
        <v>44734</v>
      </c>
      <c r="D5" s="13" t="s">
        <v>56</v>
      </c>
      <c r="E5" s="14">
        <v>191</v>
      </c>
      <c r="F5" s="14">
        <v>193</v>
      </c>
      <c r="G5" s="14">
        <v>199</v>
      </c>
      <c r="H5" s="14">
        <v>198</v>
      </c>
      <c r="I5" s="14"/>
      <c r="J5" s="14"/>
      <c r="K5" s="15">
        <v>4</v>
      </c>
      <c r="L5" s="15">
        <v>781</v>
      </c>
      <c r="M5" s="16">
        <v>195.25</v>
      </c>
      <c r="N5" s="17">
        <v>2</v>
      </c>
      <c r="O5" s="18">
        <v>197.25</v>
      </c>
    </row>
    <row r="6" spans="1:17" x14ac:dyDescent="0.3">
      <c r="A6" s="10" t="s">
        <v>27</v>
      </c>
      <c r="B6" s="11" t="s">
        <v>59</v>
      </c>
      <c r="C6" s="12">
        <v>44752</v>
      </c>
      <c r="D6" s="13" t="s">
        <v>56</v>
      </c>
      <c r="E6" s="14">
        <v>196</v>
      </c>
      <c r="F6" s="14">
        <v>193</v>
      </c>
      <c r="G6" s="14">
        <v>192</v>
      </c>
      <c r="H6" s="14">
        <v>196</v>
      </c>
      <c r="I6" s="14"/>
      <c r="J6" s="14"/>
      <c r="K6" s="15">
        <v>4</v>
      </c>
      <c r="L6" s="15">
        <v>777</v>
      </c>
      <c r="M6" s="16">
        <v>194.25</v>
      </c>
      <c r="N6" s="17">
        <v>2</v>
      </c>
      <c r="O6" s="18">
        <v>196.25</v>
      </c>
    </row>
    <row r="7" spans="1:17" x14ac:dyDescent="0.3">
      <c r="A7" s="10" t="s">
        <v>27</v>
      </c>
      <c r="B7" s="11" t="s">
        <v>118</v>
      </c>
      <c r="C7" s="12">
        <v>44776</v>
      </c>
      <c r="D7" s="13" t="s">
        <v>40</v>
      </c>
      <c r="E7" s="14">
        <v>198</v>
      </c>
      <c r="F7" s="14">
        <v>199</v>
      </c>
      <c r="G7" s="14">
        <v>200.001</v>
      </c>
      <c r="H7" s="14">
        <v>197</v>
      </c>
      <c r="I7" s="14"/>
      <c r="J7" s="14"/>
      <c r="K7" s="15">
        <v>4</v>
      </c>
      <c r="L7" s="15">
        <v>794.00099999999998</v>
      </c>
      <c r="M7" s="16">
        <v>198.50024999999999</v>
      </c>
      <c r="N7" s="17">
        <v>5</v>
      </c>
      <c r="O7" s="18">
        <v>203.50024999999999</v>
      </c>
    </row>
    <row r="8" spans="1:17" x14ac:dyDescent="0.3">
      <c r="A8" s="10" t="s">
        <v>27</v>
      </c>
      <c r="B8" s="11" t="s">
        <v>59</v>
      </c>
      <c r="C8" s="12">
        <v>44769</v>
      </c>
      <c r="D8" s="13" t="s">
        <v>56</v>
      </c>
      <c r="E8" s="14">
        <v>194</v>
      </c>
      <c r="F8" s="14">
        <v>196</v>
      </c>
      <c r="G8" s="14">
        <v>197</v>
      </c>
      <c r="H8" s="14">
        <v>195</v>
      </c>
      <c r="I8" s="14"/>
      <c r="J8" s="14"/>
      <c r="K8" s="15">
        <v>4</v>
      </c>
      <c r="L8" s="15">
        <v>782</v>
      </c>
      <c r="M8" s="16">
        <v>195.5</v>
      </c>
      <c r="N8" s="17">
        <v>2</v>
      </c>
      <c r="O8" s="18">
        <v>197.5</v>
      </c>
    </row>
    <row r="9" spans="1:17" x14ac:dyDescent="0.3">
      <c r="A9" s="10" t="s">
        <v>27</v>
      </c>
      <c r="B9" s="11" t="s">
        <v>59</v>
      </c>
      <c r="C9" s="12">
        <v>44790</v>
      </c>
      <c r="D9" s="13" t="s">
        <v>40</v>
      </c>
      <c r="E9" s="14">
        <v>199</v>
      </c>
      <c r="F9" s="14">
        <v>199</v>
      </c>
      <c r="G9" s="14">
        <v>198</v>
      </c>
      <c r="H9" s="14">
        <v>197</v>
      </c>
      <c r="I9" s="14"/>
      <c r="J9" s="14"/>
      <c r="K9" s="15">
        <v>4</v>
      </c>
      <c r="L9" s="15">
        <v>793</v>
      </c>
      <c r="M9" s="16">
        <v>198.25</v>
      </c>
      <c r="N9" s="17">
        <v>2</v>
      </c>
      <c r="O9" s="18">
        <v>200.25</v>
      </c>
    </row>
    <row r="10" spans="1:17" x14ac:dyDescent="0.3">
      <c r="A10" s="10" t="s">
        <v>27</v>
      </c>
      <c r="B10" s="11" t="s">
        <v>59</v>
      </c>
      <c r="C10" s="12">
        <v>44779</v>
      </c>
      <c r="D10" s="13" t="s">
        <v>42</v>
      </c>
      <c r="E10" s="14">
        <v>194</v>
      </c>
      <c r="F10" s="14">
        <v>199</v>
      </c>
      <c r="G10" s="14">
        <v>192</v>
      </c>
      <c r="H10" s="14">
        <v>198</v>
      </c>
      <c r="I10" s="14"/>
      <c r="J10" s="14"/>
      <c r="K10" s="15">
        <v>4</v>
      </c>
      <c r="L10" s="15">
        <v>783</v>
      </c>
      <c r="M10" s="16">
        <v>195.75</v>
      </c>
      <c r="N10" s="17">
        <v>2</v>
      </c>
      <c r="O10" s="18">
        <v>197.75</v>
      </c>
    </row>
    <row r="11" spans="1:17" x14ac:dyDescent="0.3">
      <c r="A11" s="10" t="s">
        <v>27</v>
      </c>
      <c r="B11" s="11" t="s">
        <v>59</v>
      </c>
      <c r="C11" s="12">
        <v>44793</v>
      </c>
      <c r="D11" s="13" t="s">
        <v>40</v>
      </c>
      <c r="E11" s="14">
        <v>199</v>
      </c>
      <c r="F11" s="14">
        <v>199.001</v>
      </c>
      <c r="G11" s="14">
        <v>199</v>
      </c>
      <c r="H11" s="14">
        <v>198</v>
      </c>
      <c r="I11" s="14">
        <v>200</v>
      </c>
      <c r="J11" s="14">
        <v>195</v>
      </c>
      <c r="K11" s="15">
        <v>6</v>
      </c>
      <c r="L11" s="15">
        <v>1190.001</v>
      </c>
      <c r="M11" s="16">
        <v>198.33349999999999</v>
      </c>
      <c r="N11" s="17">
        <v>12</v>
      </c>
      <c r="O11" s="18">
        <v>210.33349999999999</v>
      </c>
    </row>
    <row r="12" spans="1:17" x14ac:dyDescent="0.3">
      <c r="A12" s="10" t="s">
        <v>27</v>
      </c>
      <c r="B12" s="11" t="s">
        <v>118</v>
      </c>
      <c r="C12" s="12">
        <v>44818</v>
      </c>
      <c r="D12" s="13" t="s">
        <v>40</v>
      </c>
      <c r="E12" s="14">
        <v>196</v>
      </c>
      <c r="F12" s="14">
        <v>197</v>
      </c>
      <c r="G12" s="14">
        <v>198</v>
      </c>
      <c r="H12" s="14">
        <v>196</v>
      </c>
      <c r="I12" s="14"/>
      <c r="J12" s="14"/>
      <c r="K12" s="15">
        <v>4</v>
      </c>
      <c r="L12" s="15">
        <v>787</v>
      </c>
      <c r="M12" s="16">
        <v>196.75</v>
      </c>
      <c r="N12" s="17">
        <v>2</v>
      </c>
      <c r="O12" s="18">
        <v>198.75</v>
      </c>
    </row>
    <row r="13" spans="1:17" x14ac:dyDescent="0.3">
      <c r="A13" s="10" t="s">
        <v>27</v>
      </c>
      <c r="B13" s="11" t="s">
        <v>59</v>
      </c>
      <c r="C13" s="12">
        <v>44815</v>
      </c>
      <c r="D13" s="13" t="s">
        <v>56</v>
      </c>
      <c r="E13" s="14">
        <v>200</v>
      </c>
      <c r="F13" s="14">
        <v>199</v>
      </c>
      <c r="G13" s="14">
        <v>197</v>
      </c>
      <c r="H13" s="14">
        <v>196</v>
      </c>
      <c r="I13" s="14">
        <v>200.001</v>
      </c>
      <c r="J13" s="14">
        <v>199</v>
      </c>
      <c r="K13" s="15">
        <v>6</v>
      </c>
      <c r="L13" s="15">
        <v>1191.001</v>
      </c>
      <c r="M13" s="16">
        <v>198.50016666666667</v>
      </c>
      <c r="N13" s="17">
        <v>18</v>
      </c>
      <c r="O13" s="18">
        <v>216.50016666666667</v>
      </c>
    </row>
    <row r="14" spans="1:17" x14ac:dyDescent="0.3">
      <c r="A14" s="10" t="s">
        <v>27</v>
      </c>
      <c r="B14" s="11" t="s">
        <v>59</v>
      </c>
      <c r="C14" s="12">
        <v>44828</v>
      </c>
      <c r="D14" s="13" t="s">
        <v>42</v>
      </c>
      <c r="E14" s="14">
        <v>196</v>
      </c>
      <c r="F14" s="14">
        <v>195</v>
      </c>
      <c r="G14" s="14">
        <v>194</v>
      </c>
      <c r="H14" s="14">
        <v>199</v>
      </c>
      <c r="I14" s="14">
        <v>198</v>
      </c>
      <c r="J14" s="14">
        <v>196</v>
      </c>
      <c r="K14" s="15">
        <v>6</v>
      </c>
      <c r="L14" s="15">
        <v>1178</v>
      </c>
      <c r="M14" s="16">
        <v>196.33333333333334</v>
      </c>
      <c r="N14" s="17">
        <v>4</v>
      </c>
      <c r="O14" s="18">
        <v>200.33333333333334</v>
      </c>
    </row>
    <row r="16" spans="1:17" x14ac:dyDescent="0.3">
      <c r="K16" s="8">
        <f>SUM(K2:K15)</f>
        <v>60</v>
      </c>
      <c r="L16" s="8">
        <f>SUM(L2:L15)</f>
        <v>11768.003000000001</v>
      </c>
      <c r="M16" s="7">
        <f>SUM(L16/K16)</f>
        <v>196.13338333333334</v>
      </c>
      <c r="N16" s="8">
        <f>SUM(N2:N15)</f>
        <v>60</v>
      </c>
      <c r="O16" s="9">
        <f>SUM(M16+N16)</f>
        <v>256.13338333333331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30" t="s">
        <v>21</v>
      </c>
      <c r="B25" s="29" t="s">
        <v>59</v>
      </c>
      <c r="C25" s="31">
        <v>44689</v>
      </c>
      <c r="D25" s="32" t="s">
        <v>56</v>
      </c>
      <c r="E25" s="33">
        <v>194</v>
      </c>
      <c r="F25" s="33">
        <v>194</v>
      </c>
      <c r="G25" s="33">
        <v>195</v>
      </c>
      <c r="H25" s="33">
        <v>196</v>
      </c>
      <c r="I25" s="33"/>
      <c r="J25" s="33"/>
      <c r="K25" s="34">
        <v>4</v>
      </c>
      <c r="L25" s="34">
        <v>779</v>
      </c>
      <c r="M25" s="35">
        <v>194.75</v>
      </c>
      <c r="N25" s="36">
        <v>13</v>
      </c>
      <c r="O25" s="37">
        <v>207.75</v>
      </c>
    </row>
    <row r="26" spans="1:15" x14ac:dyDescent="0.3">
      <c r="A26" s="10" t="s">
        <v>21</v>
      </c>
      <c r="B26" s="11" t="s">
        <v>59</v>
      </c>
      <c r="C26" s="12">
        <v>44695</v>
      </c>
      <c r="D26" s="13" t="s">
        <v>42</v>
      </c>
      <c r="E26" s="14">
        <v>188</v>
      </c>
      <c r="F26" s="14">
        <v>191</v>
      </c>
      <c r="G26" s="14">
        <v>194</v>
      </c>
      <c r="H26" s="14">
        <v>192</v>
      </c>
      <c r="I26" s="14"/>
      <c r="J26" s="14"/>
      <c r="K26" s="15">
        <v>4</v>
      </c>
      <c r="L26" s="15">
        <v>765</v>
      </c>
      <c r="M26" s="16">
        <v>191.25</v>
      </c>
      <c r="N26" s="17">
        <v>4</v>
      </c>
      <c r="O26" s="18">
        <v>195.25</v>
      </c>
    </row>
    <row r="27" spans="1:15" x14ac:dyDescent="0.3">
      <c r="A27" s="10" t="s">
        <v>21</v>
      </c>
      <c r="B27" s="11" t="s">
        <v>59</v>
      </c>
      <c r="C27" s="12">
        <v>44716</v>
      </c>
      <c r="D27" s="13" t="s">
        <v>86</v>
      </c>
      <c r="E27" s="14">
        <v>190</v>
      </c>
      <c r="F27" s="14">
        <v>195</v>
      </c>
      <c r="G27" s="14">
        <v>195</v>
      </c>
      <c r="H27" s="14">
        <v>198</v>
      </c>
      <c r="I27" s="14"/>
      <c r="J27" s="14"/>
      <c r="K27" s="15">
        <f>COUNT(E27:J27)</f>
        <v>4</v>
      </c>
      <c r="L27" s="15">
        <f>SUM(E27:J27)</f>
        <v>778</v>
      </c>
      <c r="M27" s="16">
        <f>IFERROR(L27/K27,0)</f>
        <v>194.5</v>
      </c>
      <c r="N27" s="17">
        <v>13</v>
      </c>
      <c r="O27" s="18">
        <f>SUM(M27+N27)</f>
        <v>207.5</v>
      </c>
    </row>
    <row r="28" spans="1:15" x14ac:dyDescent="0.3">
      <c r="A28" s="10" t="s">
        <v>21</v>
      </c>
      <c r="B28" s="11" t="s">
        <v>59</v>
      </c>
      <c r="C28" s="12">
        <v>44717</v>
      </c>
      <c r="D28" s="13" t="s">
        <v>56</v>
      </c>
      <c r="E28" s="14">
        <v>194</v>
      </c>
      <c r="F28" s="14">
        <v>191</v>
      </c>
      <c r="G28" s="14">
        <v>195</v>
      </c>
      <c r="H28" s="14">
        <v>199</v>
      </c>
      <c r="I28" s="14">
        <v>200</v>
      </c>
      <c r="J28" s="14">
        <v>197</v>
      </c>
      <c r="K28" s="15">
        <v>6</v>
      </c>
      <c r="L28" s="15">
        <v>1176</v>
      </c>
      <c r="M28" s="16">
        <v>196</v>
      </c>
      <c r="N28" s="17">
        <v>20</v>
      </c>
      <c r="O28" s="18">
        <v>216</v>
      </c>
    </row>
    <row r="29" spans="1:15" x14ac:dyDescent="0.3">
      <c r="A29" s="10" t="s">
        <v>21</v>
      </c>
      <c r="B29" s="11" t="s">
        <v>59</v>
      </c>
      <c r="C29" s="12">
        <v>44731</v>
      </c>
      <c r="D29" s="13" t="s">
        <v>73</v>
      </c>
      <c r="E29" s="14">
        <v>195</v>
      </c>
      <c r="F29" s="14">
        <v>193</v>
      </c>
      <c r="G29" s="14">
        <v>200</v>
      </c>
      <c r="H29" s="14">
        <v>199</v>
      </c>
      <c r="I29" s="14"/>
      <c r="J29" s="14"/>
      <c r="K29" s="15">
        <v>4</v>
      </c>
      <c r="L29" s="15">
        <v>787</v>
      </c>
      <c r="M29" s="16">
        <v>196.75</v>
      </c>
      <c r="N29" s="17">
        <v>5</v>
      </c>
      <c r="O29" s="18">
        <v>201.75</v>
      </c>
    </row>
    <row r="30" spans="1:15" x14ac:dyDescent="0.3">
      <c r="A30" s="10" t="s">
        <v>21</v>
      </c>
      <c r="B30" s="11" t="s">
        <v>59</v>
      </c>
      <c r="C30" s="12">
        <v>44734</v>
      </c>
      <c r="D30" s="13" t="s">
        <v>56</v>
      </c>
      <c r="E30" s="14">
        <v>192</v>
      </c>
      <c r="F30" s="14">
        <v>195</v>
      </c>
      <c r="G30" s="14">
        <v>193</v>
      </c>
      <c r="H30" s="14">
        <v>199</v>
      </c>
      <c r="I30" s="14"/>
      <c r="J30" s="14"/>
      <c r="K30" s="15">
        <v>4</v>
      </c>
      <c r="L30" s="15">
        <v>779</v>
      </c>
      <c r="M30" s="16">
        <v>194.75</v>
      </c>
      <c r="N30" s="17">
        <v>13</v>
      </c>
      <c r="O30" s="18">
        <v>207.75</v>
      </c>
    </row>
    <row r="31" spans="1:15" x14ac:dyDescent="0.3">
      <c r="A31" s="10" t="s">
        <v>21</v>
      </c>
      <c r="B31" s="11" t="s">
        <v>59</v>
      </c>
      <c r="C31" s="12">
        <v>44744</v>
      </c>
      <c r="D31" s="13" t="s">
        <v>42</v>
      </c>
      <c r="E31" s="14">
        <v>197</v>
      </c>
      <c r="F31" s="14">
        <v>192</v>
      </c>
      <c r="G31" s="14">
        <v>194</v>
      </c>
      <c r="H31" s="14">
        <v>198</v>
      </c>
      <c r="I31" s="14"/>
      <c r="J31" s="14"/>
      <c r="K31" s="15">
        <v>4</v>
      </c>
      <c r="L31" s="15">
        <v>781</v>
      </c>
      <c r="M31" s="16">
        <v>195.25</v>
      </c>
      <c r="N31" s="17">
        <v>13</v>
      </c>
      <c r="O31" s="18">
        <v>208.25</v>
      </c>
    </row>
    <row r="32" spans="1:15" x14ac:dyDescent="0.3">
      <c r="A32" s="10" t="s">
        <v>21</v>
      </c>
      <c r="B32" s="11" t="s">
        <v>118</v>
      </c>
      <c r="C32" s="12">
        <v>44748</v>
      </c>
      <c r="D32" s="13" t="s">
        <v>40</v>
      </c>
      <c r="E32" s="14">
        <v>196</v>
      </c>
      <c r="F32" s="14">
        <v>198</v>
      </c>
      <c r="G32" s="14">
        <v>197</v>
      </c>
      <c r="H32" s="14">
        <v>199</v>
      </c>
      <c r="I32" s="14"/>
      <c r="J32" s="14"/>
      <c r="K32" s="15">
        <v>4</v>
      </c>
      <c r="L32" s="15">
        <v>790</v>
      </c>
      <c r="M32" s="16">
        <v>197.5</v>
      </c>
      <c r="N32" s="17">
        <v>13</v>
      </c>
      <c r="O32" s="18">
        <v>210.5</v>
      </c>
    </row>
    <row r="33" spans="1:15" x14ac:dyDescent="0.3">
      <c r="A33" s="10" t="s">
        <v>21</v>
      </c>
      <c r="B33" s="11" t="s">
        <v>59</v>
      </c>
      <c r="C33" s="12">
        <v>44752</v>
      </c>
      <c r="D33" s="13" t="s">
        <v>56</v>
      </c>
      <c r="E33" s="14">
        <v>193</v>
      </c>
      <c r="F33" s="14">
        <v>194</v>
      </c>
      <c r="G33" s="14">
        <v>199</v>
      </c>
      <c r="H33" s="14">
        <v>192</v>
      </c>
      <c r="I33" s="14"/>
      <c r="J33" s="14"/>
      <c r="K33" s="15">
        <v>4</v>
      </c>
      <c r="L33" s="15">
        <v>778</v>
      </c>
      <c r="M33" s="16">
        <v>194.5</v>
      </c>
      <c r="N33" s="17">
        <v>9</v>
      </c>
      <c r="O33" s="18">
        <v>203.5</v>
      </c>
    </row>
    <row r="34" spans="1:15" x14ac:dyDescent="0.3">
      <c r="A34" s="10" t="s">
        <v>21</v>
      </c>
      <c r="B34" s="11" t="s">
        <v>59</v>
      </c>
      <c r="C34" s="12">
        <v>44759</v>
      </c>
      <c r="D34" s="13" t="s">
        <v>119</v>
      </c>
      <c r="E34" s="14">
        <v>196</v>
      </c>
      <c r="F34" s="14">
        <v>196</v>
      </c>
      <c r="G34" s="14">
        <v>197</v>
      </c>
      <c r="H34" s="14">
        <v>199</v>
      </c>
      <c r="I34" s="14"/>
      <c r="J34" s="14"/>
      <c r="K34" s="15">
        <f>COUNT(E34:J34)</f>
        <v>4</v>
      </c>
      <c r="L34" s="15">
        <f>SUM(E34:J34)</f>
        <v>788</v>
      </c>
      <c r="M34" s="16">
        <f>IFERROR(L34/K34,0)</f>
        <v>197</v>
      </c>
      <c r="N34" s="17">
        <v>11</v>
      </c>
      <c r="O34" s="18">
        <f>SUM(M34+N34)</f>
        <v>208</v>
      </c>
    </row>
    <row r="35" spans="1:15" x14ac:dyDescent="0.3">
      <c r="A35" s="10" t="s">
        <v>21</v>
      </c>
      <c r="B35" s="11" t="s">
        <v>118</v>
      </c>
      <c r="C35" s="12">
        <v>44776</v>
      </c>
      <c r="D35" s="13" t="s">
        <v>40</v>
      </c>
      <c r="E35" s="14">
        <v>200</v>
      </c>
      <c r="F35" s="14">
        <v>198</v>
      </c>
      <c r="G35" s="14">
        <v>198</v>
      </c>
      <c r="H35" s="14">
        <v>198</v>
      </c>
      <c r="I35" s="14"/>
      <c r="J35" s="14"/>
      <c r="K35" s="15">
        <v>4</v>
      </c>
      <c r="L35" s="15">
        <v>794</v>
      </c>
      <c r="M35" s="16">
        <v>198.5</v>
      </c>
      <c r="N35" s="17">
        <v>11</v>
      </c>
      <c r="O35" s="18">
        <v>209.5</v>
      </c>
    </row>
    <row r="36" spans="1:15" x14ac:dyDescent="0.3">
      <c r="A36" s="10" t="s">
        <v>21</v>
      </c>
      <c r="B36" s="11" t="s">
        <v>59</v>
      </c>
      <c r="C36" s="12">
        <v>44769</v>
      </c>
      <c r="D36" s="13" t="s">
        <v>56</v>
      </c>
      <c r="E36" s="14">
        <v>195</v>
      </c>
      <c r="F36" s="14">
        <v>195.001</v>
      </c>
      <c r="G36" s="14">
        <v>197</v>
      </c>
      <c r="H36" s="14">
        <v>200</v>
      </c>
      <c r="I36" s="14"/>
      <c r="J36" s="14"/>
      <c r="K36" s="15">
        <v>4</v>
      </c>
      <c r="L36" s="15">
        <v>787.00099999999998</v>
      </c>
      <c r="M36" s="16">
        <v>196.75024999999999</v>
      </c>
      <c r="N36" s="17">
        <v>13</v>
      </c>
      <c r="O36" s="18">
        <v>209.75024999999999</v>
      </c>
    </row>
    <row r="37" spans="1:15" x14ac:dyDescent="0.3">
      <c r="A37" s="10" t="s">
        <v>21</v>
      </c>
      <c r="B37" s="11" t="s">
        <v>59</v>
      </c>
      <c r="C37" s="12">
        <v>44780</v>
      </c>
      <c r="D37" s="13" t="s">
        <v>56</v>
      </c>
      <c r="E37" s="14">
        <v>195</v>
      </c>
      <c r="F37" s="14">
        <v>198</v>
      </c>
      <c r="G37" s="14">
        <v>197</v>
      </c>
      <c r="H37" s="14">
        <v>197</v>
      </c>
      <c r="I37" s="14"/>
      <c r="J37" s="14"/>
      <c r="K37" s="15">
        <v>4</v>
      </c>
      <c r="L37" s="15">
        <v>787</v>
      </c>
      <c r="M37" s="16">
        <v>196.75</v>
      </c>
      <c r="N37" s="17">
        <v>5</v>
      </c>
      <c r="O37" s="18">
        <v>201.75</v>
      </c>
    </row>
    <row r="38" spans="1:15" x14ac:dyDescent="0.3">
      <c r="A38" s="10" t="s">
        <v>21</v>
      </c>
      <c r="B38" s="11" t="s">
        <v>59</v>
      </c>
      <c r="C38" s="12">
        <v>44790</v>
      </c>
      <c r="D38" s="13" t="s">
        <v>40</v>
      </c>
      <c r="E38" s="14">
        <v>193</v>
      </c>
      <c r="F38" s="14">
        <v>198.001</v>
      </c>
      <c r="G38" s="14">
        <v>196</v>
      </c>
      <c r="H38" s="14">
        <v>194.001</v>
      </c>
      <c r="I38" s="14"/>
      <c r="J38" s="14"/>
      <c r="K38" s="15">
        <v>4</v>
      </c>
      <c r="L38" s="15">
        <v>781.00199999999995</v>
      </c>
      <c r="M38" s="16">
        <v>195.25049999999999</v>
      </c>
      <c r="N38" s="17">
        <v>8</v>
      </c>
      <c r="O38" s="18">
        <v>203.25049999999999</v>
      </c>
    </row>
    <row r="39" spans="1:15" x14ac:dyDescent="0.3">
      <c r="A39" s="10" t="s">
        <v>21</v>
      </c>
      <c r="B39" s="11" t="s">
        <v>59</v>
      </c>
      <c r="C39" s="12">
        <v>44779</v>
      </c>
      <c r="D39" s="13" t="s">
        <v>42</v>
      </c>
      <c r="E39" s="14">
        <v>196</v>
      </c>
      <c r="F39" s="14">
        <v>193</v>
      </c>
      <c r="G39" s="14">
        <v>197</v>
      </c>
      <c r="H39" s="14">
        <v>196.001</v>
      </c>
      <c r="I39" s="14"/>
      <c r="J39" s="14"/>
      <c r="K39" s="15">
        <v>4</v>
      </c>
      <c r="L39" s="15">
        <v>782.00099999999998</v>
      </c>
      <c r="M39" s="16">
        <v>195.50024999999999</v>
      </c>
      <c r="N39" s="17">
        <v>11</v>
      </c>
      <c r="O39" s="18">
        <v>206.50024999999999</v>
      </c>
    </row>
    <row r="40" spans="1:15" x14ac:dyDescent="0.3">
      <c r="A40" s="10" t="s">
        <v>21</v>
      </c>
      <c r="B40" s="11" t="s">
        <v>59</v>
      </c>
      <c r="C40" s="12">
        <v>44793</v>
      </c>
      <c r="D40" s="13" t="s">
        <v>40</v>
      </c>
      <c r="E40" s="14">
        <v>193</v>
      </c>
      <c r="F40" s="14">
        <v>196</v>
      </c>
      <c r="G40" s="14">
        <v>195</v>
      </c>
      <c r="H40" s="14">
        <v>196</v>
      </c>
      <c r="I40" s="14">
        <v>196</v>
      </c>
      <c r="J40" s="14">
        <v>198</v>
      </c>
      <c r="K40" s="15">
        <v>6</v>
      </c>
      <c r="L40" s="15">
        <v>1174</v>
      </c>
      <c r="M40" s="16">
        <v>195.66666666666666</v>
      </c>
      <c r="N40" s="17">
        <v>16</v>
      </c>
      <c r="O40" s="18">
        <v>211.66666666666666</v>
      </c>
    </row>
    <row r="41" spans="1:15" x14ac:dyDescent="0.3">
      <c r="A41" s="10" t="s">
        <v>21</v>
      </c>
      <c r="B41" s="11" t="s">
        <v>59</v>
      </c>
      <c r="C41" s="12">
        <v>44794</v>
      </c>
      <c r="D41" s="13" t="s">
        <v>73</v>
      </c>
      <c r="E41" s="14">
        <v>194</v>
      </c>
      <c r="F41" s="14">
        <v>192.001</v>
      </c>
      <c r="G41" s="14">
        <v>193</v>
      </c>
      <c r="H41" s="14">
        <v>191</v>
      </c>
      <c r="I41" s="14"/>
      <c r="J41" s="14"/>
      <c r="K41" s="15">
        <v>4</v>
      </c>
      <c r="L41" s="15">
        <v>770.00099999999998</v>
      </c>
      <c r="M41" s="16">
        <v>192.50024999999999</v>
      </c>
      <c r="N41" s="17">
        <v>11</v>
      </c>
      <c r="O41" s="18">
        <v>203.50024999999999</v>
      </c>
    </row>
    <row r="42" spans="1:15" x14ac:dyDescent="0.3">
      <c r="A42" s="10" t="s">
        <v>21</v>
      </c>
      <c r="B42" s="11" t="s">
        <v>59</v>
      </c>
      <c r="C42" s="12">
        <v>44797</v>
      </c>
      <c r="D42" s="13" t="s">
        <v>56</v>
      </c>
      <c r="E42" s="14">
        <v>194</v>
      </c>
      <c r="F42" s="14">
        <v>197</v>
      </c>
      <c r="G42" s="14">
        <v>198</v>
      </c>
      <c r="H42" s="14">
        <v>196</v>
      </c>
      <c r="I42" s="14"/>
      <c r="J42" s="14"/>
      <c r="K42" s="15">
        <v>4</v>
      </c>
      <c r="L42" s="15">
        <v>785</v>
      </c>
      <c r="M42" s="16">
        <v>196.25</v>
      </c>
      <c r="N42" s="17">
        <v>9</v>
      </c>
      <c r="O42" s="18">
        <v>205.25</v>
      </c>
    </row>
    <row r="43" spans="1:15" x14ac:dyDescent="0.3">
      <c r="A43" s="10" t="s">
        <v>21</v>
      </c>
      <c r="B43" s="11" t="s">
        <v>118</v>
      </c>
      <c r="C43" s="12">
        <v>44825</v>
      </c>
      <c r="D43" s="13" t="s">
        <v>40</v>
      </c>
      <c r="E43" s="14">
        <v>195</v>
      </c>
      <c r="F43" s="14">
        <v>196</v>
      </c>
      <c r="G43" s="14">
        <v>195</v>
      </c>
      <c r="H43" s="14">
        <v>195</v>
      </c>
      <c r="I43" s="14"/>
      <c r="J43" s="14"/>
      <c r="K43" s="15">
        <v>4</v>
      </c>
      <c r="L43" s="15">
        <v>781</v>
      </c>
      <c r="M43" s="16">
        <v>195.25</v>
      </c>
      <c r="N43" s="17">
        <v>13</v>
      </c>
      <c r="O43" s="18">
        <v>208.25</v>
      </c>
    </row>
    <row r="44" spans="1:15" x14ac:dyDescent="0.3">
      <c r="A44" s="10" t="s">
        <v>21</v>
      </c>
      <c r="B44" s="11" t="s">
        <v>59</v>
      </c>
      <c r="C44" s="12">
        <v>44822</v>
      </c>
      <c r="D44" s="13" t="s">
        <v>73</v>
      </c>
      <c r="E44" s="14">
        <v>197</v>
      </c>
      <c r="F44" s="14">
        <v>197</v>
      </c>
      <c r="G44" s="14">
        <v>197</v>
      </c>
      <c r="H44" s="14">
        <v>194</v>
      </c>
      <c r="I44" s="14"/>
      <c r="J44" s="14"/>
      <c r="K44" s="15">
        <v>4</v>
      </c>
      <c r="L44" s="15">
        <v>785</v>
      </c>
      <c r="M44" s="16">
        <v>196.25</v>
      </c>
      <c r="N44" s="17">
        <v>13</v>
      </c>
      <c r="O44" s="18">
        <v>209.25</v>
      </c>
    </row>
    <row r="45" spans="1:15" x14ac:dyDescent="0.3">
      <c r="A45" s="10" t="s">
        <v>21</v>
      </c>
      <c r="B45" s="11" t="s">
        <v>118</v>
      </c>
      <c r="C45" s="12">
        <v>44818</v>
      </c>
      <c r="D45" s="13" t="s">
        <v>40</v>
      </c>
      <c r="E45" s="14">
        <v>194</v>
      </c>
      <c r="F45" s="14">
        <v>194</v>
      </c>
      <c r="G45" s="14">
        <v>199</v>
      </c>
      <c r="H45" s="14">
        <v>199</v>
      </c>
      <c r="I45" s="14"/>
      <c r="J45" s="14"/>
      <c r="K45" s="15">
        <v>4</v>
      </c>
      <c r="L45" s="15">
        <v>786</v>
      </c>
      <c r="M45" s="16">
        <v>196.5</v>
      </c>
      <c r="N45" s="17">
        <v>11</v>
      </c>
      <c r="O45" s="18">
        <v>207.5</v>
      </c>
    </row>
    <row r="46" spans="1:15" x14ac:dyDescent="0.3">
      <c r="A46" s="10" t="s">
        <v>21</v>
      </c>
      <c r="B46" s="11" t="s">
        <v>59</v>
      </c>
      <c r="C46" s="12">
        <v>44815</v>
      </c>
      <c r="D46" s="13" t="s">
        <v>56</v>
      </c>
      <c r="E46" s="14">
        <v>198</v>
      </c>
      <c r="F46" s="14">
        <v>196</v>
      </c>
      <c r="G46" s="14">
        <v>196</v>
      </c>
      <c r="H46" s="14">
        <v>194</v>
      </c>
      <c r="I46" s="14">
        <v>192</v>
      </c>
      <c r="J46" s="14">
        <v>196</v>
      </c>
      <c r="K46" s="15">
        <v>6</v>
      </c>
      <c r="L46" s="15">
        <v>1172</v>
      </c>
      <c r="M46" s="16">
        <v>195.33333333333334</v>
      </c>
      <c r="N46" s="17">
        <v>34</v>
      </c>
      <c r="O46" s="18">
        <v>229.33333333333334</v>
      </c>
    </row>
    <row r="47" spans="1:15" x14ac:dyDescent="0.3">
      <c r="A47" s="10" t="s">
        <v>21</v>
      </c>
      <c r="B47" s="11" t="s">
        <v>59</v>
      </c>
      <c r="C47" s="12">
        <v>44828</v>
      </c>
      <c r="D47" s="13" t="s">
        <v>42</v>
      </c>
      <c r="E47" s="14">
        <v>195</v>
      </c>
      <c r="F47" s="14">
        <v>196</v>
      </c>
      <c r="G47" s="14">
        <v>196</v>
      </c>
      <c r="H47" s="14">
        <v>196</v>
      </c>
      <c r="I47" s="14">
        <v>191</v>
      </c>
      <c r="J47" s="14">
        <v>199</v>
      </c>
      <c r="K47" s="15">
        <v>6</v>
      </c>
      <c r="L47" s="15">
        <v>1173</v>
      </c>
      <c r="M47" s="16">
        <v>195.5</v>
      </c>
      <c r="N47" s="17">
        <v>26</v>
      </c>
      <c r="O47" s="18">
        <v>221.5</v>
      </c>
    </row>
    <row r="48" spans="1:15" x14ac:dyDescent="0.3">
      <c r="A48" s="10" t="s">
        <v>21</v>
      </c>
      <c r="B48" s="11" t="s">
        <v>59</v>
      </c>
      <c r="C48" s="12">
        <v>44832</v>
      </c>
      <c r="D48" s="13" t="s">
        <v>56</v>
      </c>
      <c r="E48" s="14">
        <v>195</v>
      </c>
      <c r="F48" s="14">
        <v>196</v>
      </c>
      <c r="G48" s="14">
        <v>193</v>
      </c>
      <c r="H48" s="14">
        <v>197</v>
      </c>
      <c r="I48" s="14"/>
      <c r="J48" s="14"/>
      <c r="K48" s="15">
        <v>4</v>
      </c>
      <c r="L48" s="15">
        <v>781</v>
      </c>
      <c r="M48" s="16">
        <v>195.25</v>
      </c>
      <c r="N48" s="17">
        <v>9</v>
      </c>
      <c r="O48" s="18">
        <v>204.25</v>
      </c>
    </row>
    <row r="49" spans="1:15" ht="13.95" customHeight="1" x14ac:dyDescent="0.3">
      <c r="A49" s="10" t="s">
        <v>21</v>
      </c>
      <c r="B49" s="60" t="s">
        <v>59</v>
      </c>
      <c r="C49" s="12">
        <v>44839</v>
      </c>
      <c r="D49" s="13" t="s">
        <v>40</v>
      </c>
      <c r="E49" s="14">
        <v>195</v>
      </c>
      <c r="F49" s="14">
        <v>196</v>
      </c>
      <c r="G49" s="14">
        <v>196</v>
      </c>
      <c r="H49" s="14">
        <v>193</v>
      </c>
      <c r="I49" s="14"/>
      <c r="J49" s="14"/>
      <c r="K49" s="15">
        <v>4</v>
      </c>
      <c r="L49" s="15">
        <v>780</v>
      </c>
      <c r="M49" s="16">
        <v>195</v>
      </c>
      <c r="N49" s="17">
        <v>13</v>
      </c>
      <c r="O49" s="18">
        <v>208</v>
      </c>
    </row>
    <row r="50" spans="1:15" x14ac:dyDescent="0.3">
      <c r="A50" s="10" t="s">
        <v>21</v>
      </c>
      <c r="B50" s="11" t="s">
        <v>59</v>
      </c>
      <c r="C50" s="12">
        <v>8318</v>
      </c>
      <c r="D50" s="13" t="s">
        <v>56</v>
      </c>
      <c r="E50" s="14">
        <v>191</v>
      </c>
      <c r="F50" s="14">
        <v>195</v>
      </c>
      <c r="G50" s="14">
        <v>196</v>
      </c>
      <c r="H50" s="14">
        <v>191</v>
      </c>
      <c r="I50" s="14"/>
      <c r="J50" s="14"/>
      <c r="K50" s="15">
        <v>4</v>
      </c>
      <c r="L50" s="15">
        <v>773</v>
      </c>
      <c r="M50" s="16">
        <v>193.25</v>
      </c>
      <c r="N50" s="17">
        <v>13</v>
      </c>
      <c r="O50" s="18">
        <v>206.25</v>
      </c>
    </row>
    <row r="51" spans="1:15" x14ac:dyDescent="0.3">
      <c r="A51" s="10" t="s">
        <v>21</v>
      </c>
      <c r="B51" s="11" t="s">
        <v>118</v>
      </c>
      <c r="C51" s="12">
        <v>44846</v>
      </c>
      <c r="D51" s="13" t="s">
        <v>40</v>
      </c>
      <c r="E51" s="14">
        <v>196</v>
      </c>
      <c r="F51" s="14">
        <v>195</v>
      </c>
      <c r="G51" s="14">
        <v>197</v>
      </c>
      <c r="H51" s="14">
        <v>199</v>
      </c>
      <c r="I51" s="14"/>
      <c r="J51" s="14"/>
      <c r="K51" s="15">
        <v>4</v>
      </c>
      <c r="L51" s="15">
        <v>787</v>
      </c>
      <c r="M51" s="16">
        <v>196.75</v>
      </c>
      <c r="N51" s="17">
        <v>13</v>
      </c>
      <c r="O51" s="18">
        <v>209.75</v>
      </c>
    </row>
    <row r="52" spans="1:15" x14ac:dyDescent="0.3">
      <c r="A52" s="10" t="s">
        <v>21</v>
      </c>
      <c r="B52" s="11" t="s">
        <v>59</v>
      </c>
      <c r="C52" s="12">
        <v>44850</v>
      </c>
      <c r="D52" s="13" t="s">
        <v>119</v>
      </c>
      <c r="E52" s="14">
        <v>198</v>
      </c>
      <c r="F52" s="14">
        <v>197</v>
      </c>
      <c r="G52" s="14">
        <v>198</v>
      </c>
      <c r="H52" s="14">
        <v>197</v>
      </c>
      <c r="I52" s="14">
        <v>196</v>
      </c>
      <c r="J52" s="14">
        <v>198</v>
      </c>
      <c r="K52" s="15">
        <v>6</v>
      </c>
      <c r="L52" s="15">
        <v>1184</v>
      </c>
      <c r="M52" s="16">
        <v>197.33333333333334</v>
      </c>
      <c r="N52" s="17">
        <v>30</v>
      </c>
      <c r="O52" s="18">
        <v>227.33333333333334</v>
      </c>
    </row>
    <row r="53" spans="1:15" x14ac:dyDescent="0.3">
      <c r="A53" s="10" t="s">
        <v>21</v>
      </c>
      <c r="B53" s="11" t="s">
        <v>118</v>
      </c>
      <c r="C53" s="12">
        <v>44853</v>
      </c>
      <c r="D53" s="13" t="s">
        <v>40</v>
      </c>
      <c r="E53" s="14">
        <v>194</v>
      </c>
      <c r="F53" s="14">
        <v>192</v>
      </c>
      <c r="G53" s="14">
        <v>194</v>
      </c>
      <c r="H53" s="14">
        <v>194</v>
      </c>
      <c r="I53" s="14"/>
      <c r="J53" s="14"/>
      <c r="K53" s="15">
        <v>4</v>
      </c>
      <c r="L53" s="15">
        <v>774</v>
      </c>
      <c r="M53" s="16">
        <v>193.5</v>
      </c>
      <c r="N53" s="17">
        <v>11</v>
      </c>
      <c r="O53" s="18">
        <v>204.5</v>
      </c>
    </row>
    <row r="54" spans="1:15" x14ac:dyDescent="0.3">
      <c r="A54" s="10" t="s">
        <v>21</v>
      </c>
      <c r="B54" s="11" t="s">
        <v>59</v>
      </c>
      <c r="C54" s="12">
        <v>44867</v>
      </c>
      <c r="D54" s="13" t="s">
        <v>40</v>
      </c>
      <c r="E54" s="14">
        <v>197</v>
      </c>
      <c r="F54" s="14">
        <v>196</v>
      </c>
      <c r="G54" s="14">
        <v>195</v>
      </c>
      <c r="H54" s="14">
        <v>198</v>
      </c>
      <c r="I54" s="14"/>
      <c r="J54" s="14"/>
      <c r="K54" s="15">
        <v>4</v>
      </c>
      <c r="L54" s="15">
        <v>786</v>
      </c>
      <c r="M54" s="16">
        <v>196.5</v>
      </c>
      <c r="N54" s="17">
        <v>13</v>
      </c>
      <c r="O54" s="18">
        <v>209.5</v>
      </c>
    </row>
    <row r="55" spans="1:15" x14ac:dyDescent="0.3">
      <c r="A55" s="10" t="s">
        <v>21</v>
      </c>
      <c r="B55" s="11" t="s">
        <v>59</v>
      </c>
      <c r="C55" s="12">
        <v>44860</v>
      </c>
      <c r="D55" s="13" t="s">
        <v>56</v>
      </c>
      <c r="E55" s="14">
        <v>194.001</v>
      </c>
      <c r="F55" s="14">
        <v>196.001</v>
      </c>
      <c r="G55" s="14">
        <v>195</v>
      </c>
      <c r="H55" s="14">
        <v>198</v>
      </c>
      <c r="I55" s="14"/>
      <c r="J55" s="14"/>
      <c r="K55" s="15">
        <v>4</v>
      </c>
      <c r="L55" s="15">
        <v>783.00199999999995</v>
      </c>
      <c r="M55" s="16">
        <v>195.75049999999999</v>
      </c>
      <c r="N55" s="17">
        <v>11</v>
      </c>
      <c r="O55" s="18">
        <v>206.75049999999999</v>
      </c>
    </row>
    <row r="56" spans="1:15" x14ac:dyDescent="0.3">
      <c r="A56" s="10" t="s">
        <v>21</v>
      </c>
      <c r="B56" s="11" t="s">
        <v>59</v>
      </c>
      <c r="C56" s="12">
        <v>44871</v>
      </c>
      <c r="D56" s="13" t="s">
        <v>56</v>
      </c>
      <c r="E56" s="14">
        <v>194</v>
      </c>
      <c r="F56" s="14">
        <v>196.001</v>
      </c>
      <c r="G56" s="14">
        <v>196</v>
      </c>
      <c r="H56" s="14">
        <v>197</v>
      </c>
      <c r="I56" s="14"/>
      <c r="J56" s="14"/>
      <c r="K56" s="15">
        <v>4</v>
      </c>
      <c r="L56" s="15">
        <v>783.00099999999998</v>
      </c>
      <c r="M56" s="16">
        <v>195.75024999999999</v>
      </c>
      <c r="N56" s="17">
        <v>10</v>
      </c>
      <c r="O56" s="18">
        <v>205.75024999999999</v>
      </c>
    </row>
    <row r="57" spans="1:15" x14ac:dyDescent="0.3">
      <c r="A57" s="10" t="s">
        <v>21</v>
      </c>
      <c r="B57" s="11" t="s">
        <v>118</v>
      </c>
      <c r="C57" s="12">
        <v>44874</v>
      </c>
      <c r="D57" s="13" t="s">
        <v>40</v>
      </c>
      <c r="E57" s="14">
        <v>196</v>
      </c>
      <c r="F57" s="14">
        <v>197</v>
      </c>
      <c r="G57" s="14">
        <v>199</v>
      </c>
      <c r="H57" s="14">
        <v>199</v>
      </c>
      <c r="I57" s="14"/>
      <c r="J57" s="14"/>
      <c r="K57" s="15">
        <v>4</v>
      </c>
      <c r="L57" s="15">
        <v>791</v>
      </c>
      <c r="M57" s="16">
        <v>197.75</v>
      </c>
      <c r="N57" s="17">
        <v>13</v>
      </c>
      <c r="O57" s="18">
        <v>210.75</v>
      </c>
    </row>
    <row r="58" spans="1:15" x14ac:dyDescent="0.3">
      <c r="A58" s="10" t="s">
        <v>21</v>
      </c>
      <c r="B58" s="64" t="s">
        <v>59</v>
      </c>
      <c r="C58" s="12">
        <v>44895</v>
      </c>
      <c r="D58" s="13" t="s">
        <v>40</v>
      </c>
      <c r="E58" s="14">
        <v>197</v>
      </c>
      <c r="F58" s="14">
        <v>193</v>
      </c>
      <c r="G58" s="14">
        <v>198</v>
      </c>
      <c r="H58" s="14">
        <v>197</v>
      </c>
      <c r="I58" s="14"/>
      <c r="J58" s="14"/>
      <c r="K58" s="15">
        <v>4</v>
      </c>
      <c r="L58" s="15">
        <v>785</v>
      </c>
      <c r="M58" s="16">
        <v>196.25</v>
      </c>
      <c r="N58" s="17">
        <v>5</v>
      </c>
      <c r="O58" s="18">
        <v>201.25</v>
      </c>
    </row>
    <row r="60" spans="1:15" x14ac:dyDescent="0.3">
      <c r="K60" s="8">
        <f>SUM(K25:K59)</f>
        <v>146</v>
      </c>
      <c r="L60" s="8">
        <f>SUM(L25:L59)</f>
        <v>28565.008000000002</v>
      </c>
      <c r="M60" s="7">
        <f>SUM(L60/K60)</f>
        <v>195.65073972602741</v>
      </c>
      <c r="N60" s="8">
        <f>SUM(N25:N59)</f>
        <v>436</v>
      </c>
      <c r="O60" s="9">
        <f>SUM(M60+N60)</f>
        <v>631.65073972602738</v>
      </c>
    </row>
  </sheetData>
  <protectedRanges>
    <protectedRange algorithmName="SHA-512" hashValue="ON39YdpmFHfN9f47KpiRvqrKx0V9+erV1CNkpWzYhW/Qyc6aT8rEyCrvauWSYGZK2ia3o7vd3akF07acHAFpOA==" saltValue="yVW9XmDwTqEnmpSGai0KYg==" spinCount="100000" sqref="B1 B24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B25:C25 E25:J25" name="Range1_10_1"/>
    <protectedRange algorithmName="SHA-512" hashValue="ON39YdpmFHfN9f47KpiRvqrKx0V9+erV1CNkpWzYhW/Qyc6aT8rEyCrvauWSYGZK2ia3o7vd3akF07acHAFpOA==" saltValue="yVW9XmDwTqEnmpSGai0KYg==" spinCount="100000" sqref="D25" name="Range1_1_5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B26:C26 E26:J26" name="Range1_31"/>
    <protectedRange algorithmName="SHA-512" hashValue="ON39YdpmFHfN9f47KpiRvqrKx0V9+erV1CNkpWzYhW/Qyc6aT8rEyCrvauWSYGZK2ia3o7vd3akF07acHAFpOA==" saltValue="yVW9XmDwTqEnmpSGai0KYg==" spinCount="100000" sqref="D26" name="Range1_1_31"/>
    <protectedRange algorithmName="SHA-512" hashValue="ON39YdpmFHfN9f47KpiRvqrKx0V9+erV1CNkpWzYhW/Qyc6aT8rEyCrvauWSYGZK2ia3o7vd3akF07acHAFpOA==" saltValue="yVW9XmDwTqEnmpSGai0KYg==" spinCount="100000" sqref="E27:J27 B27:C27" name="Range1_44"/>
    <protectedRange algorithmName="SHA-512" hashValue="ON39YdpmFHfN9f47KpiRvqrKx0V9+erV1CNkpWzYhW/Qyc6aT8rEyCrvauWSYGZK2ia3o7vd3akF07acHAFpOA==" saltValue="yVW9XmDwTqEnmpSGai0KYg==" spinCount="100000" sqref="D27" name="Range1_1_44"/>
    <protectedRange algorithmName="SHA-512" hashValue="ON39YdpmFHfN9f47KpiRvqrKx0V9+erV1CNkpWzYhW/Qyc6aT8rEyCrvauWSYGZK2ia3o7vd3akF07acHAFpOA==" saltValue="yVW9XmDwTqEnmpSGai0KYg==" spinCount="100000" sqref="I4:J4 B4:C4" name="Range1_50"/>
    <protectedRange algorithmName="SHA-512" hashValue="ON39YdpmFHfN9f47KpiRvqrKx0V9+erV1CNkpWzYhW/Qyc6aT8rEyCrvauWSYGZK2ia3o7vd3akF07acHAFpOA==" saltValue="yVW9XmDwTqEnmpSGai0KYg==" spinCount="100000" sqref="D4" name="Range1_1_48"/>
    <protectedRange algorithmName="SHA-512" hashValue="ON39YdpmFHfN9f47KpiRvqrKx0V9+erV1CNkpWzYhW/Qyc6aT8rEyCrvauWSYGZK2ia3o7vd3akF07acHAFpOA==" saltValue="yVW9XmDwTqEnmpSGai0KYg==" spinCount="100000" sqref="E4:H4" name="Range1_3_21"/>
    <protectedRange algorithmName="SHA-512" hashValue="ON39YdpmFHfN9f47KpiRvqrKx0V9+erV1CNkpWzYhW/Qyc6aT8rEyCrvauWSYGZK2ia3o7vd3akF07acHAFpOA==" saltValue="yVW9XmDwTqEnmpSGai0KYg==" spinCount="100000" sqref="B28:C28 E28:J28" name="Range1_51"/>
    <protectedRange algorithmName="SHA-512" hashValue="ON39YdpmFHfN9f47KpiRvqrKx0V9+erV1CNkpWzYhW/Qyc6aT8rEyCrvauWSYGZK2ia3o7vd3akF07acHAFpOA==" saltValue="yVW9XmDwTqEnmpSGai0KYg==" spinCount="100000" sqref="D28" name="Range1_1_49"/>
    <protectedRange algorithmName="SHA-512" hashValue="ON39YdpmFHfN9f47KpiRvqrKx0V9+erV1CNkpWzYhW/Qyc6aT8rEyCrvauWSYGZK2ia3o7vd3akF07acHAFpOA==" saltValue="yVW9XmDwTqEnmpSGai0KYg==" spinCount="100000" sqref="E29:J29 B29:C29" name="Range1_2_2"/>
    <protectedRange algorithmName="SHA-512" hashValue="ON39YdpmFHfN9f47KpiRvqrKx0V9+erV1CNkpWzYhW/Qyc6aT8rEyCrvauWSYGZK2ia3o7vd3akF07acHAFpOA==" saltValue="yVW9XmDwTqEnmpSGai0KYg==" spinCount="100000" sqref="E5:H5" name="Range1_3_6_3"/>
    <protectedRange algorithmName="SHA-512" hashValue="ON39YdpmFHfN9f47KpiRvqrKx0V9+erV1CNkpWzYhW/Qyc6aT8rEyCrvauWSYGZK2ia3o7vd3akF07acHAFpOA==" saltValue="yVW9XmDwTqEnmpSGai0KYg==" spinCount="100000" sqref="B30:C30 E30:J30" name="Range1_25_3"/>
    <protectedRange algorithmName="SHA-512" hashValue="ON39YdpmFHfN9f47KpiRvqrKx0V9+erV1CNkpWzYhW/Qyc6aT8rEyCrvauWSYGZK2ia3o7vd3akF07acHAFpOA==" saltValue="yVW9XmDwTqEnmpSGai0KYg==" spinCount="100000" sqref="D30" name="Range1_1_21_3"/>
    <protectedRange algorithmName="SHA-512" hashValue="ON39YdpmFHfN9f47KpiRvqrKx0V9+erV1CNkpWzYhW/Qyc6aT8rEyCrvauWSYGZK2ia3o7vd3akF07acHAFpOA==" saltValue="yVW9XmDwTqEnmpSGai0KYg==" spinCount="100000" sqref="B31:C31 E31:J31" name="Range1_38"/>
    <protectedRange algorithmName="SHA-512" hashValue="ON39YdpmFHfN9f47KpiRvqrKx0V9+erV1CNkpWzYhW/Qyc6aT8rEyCrvauWSYGZK2ia3o7vd3akF07acHAFpOA==" saltValue="yVW9XmDwTqEnmpSGai0KYg==" spinCount="100000" sqref="D31" name="Range1_1_38"/>
    <protectedRange algorithmName="SHA-512" hashValue="ON39YdpmFHfN9f47KpiRvqrKx0V9+erV1CNkpWzYhW/Qyc6aT8rEyCrvauWSYGZK2ia3o7vd3akF07acHAFpOA==" saltValue="yVW9XmDwTqEnmpSGai0KYg==" spinCount="100000" sqref="B32:C32 E32:J32" name="Range1_8_1_2"/>
    <protectedRange algorithmName="SHA-512" hashValue="ON39YdpmFHfN9f47KpiRvqrKx0V9+erV1CNkpWzYhW/Qyc6aT8rEyCrvauWSYGZK2ia3o7vd3akF07acHAFpOA==" saltValue="yVW9XmDwTqEnmpSGai0KYg==" spinCount="100000" sqref="D32" name="Range1_1_6_2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33:C34 I33:J34" name="Range1_4_3"/>
    <protectedRange algorithmName="SHA-512" hashValue="ON39YdpmFHfN9f47KpiRvqrKx0V9+erV1CNkpWzYhW/Qyc6aT8rEyCrvauWSYGZK2ia3o7vd3akF07acHAFpOA==" saltValue="yVW9XmDwTqEnmpSGai0KYg==" spinCount="100000" sqref="D33:D34" name="Range1_1_2_4"/>
    <protectedRange algorithmName="SHA-512" hashValue="ON39YdpmFHfN9f47KpiRvqrKx0V9+erV1CNkpWzYhW/Qyc6aT8rEyCrvauWSYGZK2ia3o7vd3akF07acHAFpOA==" saltValue="yVW9XmDwTqEnmpSGai0KYg==" spinCount="100000" sqref="E33:H34" name="Range1_3_2_1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E35:J35 B35:C35" name="Range1_2_1"/>
    <protectedRange algorithmName="SHA-512" hashValue="ON39YdpmFHfN9f47KpiRvqrKx0V9+erV1CNkpWzYhW/Qyc6aT8rEyCrvauWSYGZK2ia3o7vd3akF07acHAFpOA==" saltValue="yVW9XmDwTqEnmpSGai0KYg==" spinCount="100000" sqref="D35" name="Range1_1_1_1"/>
    <protectedRange algorithmName="SHA-512" hashValue="ON39YdpmFHfN9f47KpiRvqrKx0V9+erV1CNkpWzYhW/Qyc6aT8rEyCrvauWSYGZK2ia3o7vd3akF07acHAFpOA==" saltValue="yVW9XmDwTqEnmpSGai0KYg==" spinCount="100000" sqref="I8:J8 B8:C8" name="Range1_6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B36:C36 E36:J36" name="Range1_9"/>
    <protectedRange algorithmName="SHA-512" hashValue="ON39YdpmFHfN9f47KpiRvqrKx0V9+erV1CNkpWzYhW/Qyc6aT8rEyCrvauWSYGZK2ia3o7vd3akF07acHAFpOA==" saltValue="yVW9XmDwTqEnmpSGai0KYg==" spinCount="100000" sqref="D36" name="Range1_1_7"/>
    <protectedRange algorithmName="SHA-512" hashValue="ON39YdpmFHfN9f47KpiRvqrKx0V9+erV1CNkpWzYhW/Qyc6aT8rEyCrvauWSYGZK2ia3o7vd3akF07acHAFpOA==" saltValue="yVW9XmDwTqEnmpSGai0KYg==" spinCount="100000" sqref="B37:C37 E37:J37" name="Range1_11"/>
    <protectedRange algorithmName="SHA-512" hashValue="ON39YdpmFHfN9f47KpiRvqrKx0V9+erV1CNkpWzYhW/Qyc6aT8rEyCrvauWSYGZK2ia3o7vd3akF07acHAFpOA==" saltValue="yVW9XmDwTqEnmpSGai0KYg==" spinCount="100000" sqref="D37" name="Range1_1_5"/>
    <protectedRange algorithmName="SHA-512" hashValue="ON39YdpmFHfN9f47KpiRvqrKx0V9+erV1CNkpWzYhW/Qyc6aT8rEyCrvauWSYGZK2ia3o7vd3akF07acHAFpOA==" saltValue="yVW9XmDwTqEnmpSGai0KYg==" spinCount="100000" sqref="I9:J9 B9:C9" name="Range1_43"/>
    <protectedRange algorithmName="SHA-512" hashValue="ON39YdpmFHfN9f47KpiRvqrKx0V9+erV1CNkpWzYhW/Qyc6aT8rEyCrvauWSYGZK2ia3o7vd3akF07acHAFpOA==" saltValue="yVW9XmDwTqEnmpSGai0KYg==" spinCount="100000" sqref="D9" name="Range1_1_57"/>
    <protectedRange algorithmName="SHA-512" hashValue="ON39YdpmFHfN9f47KpiRvqrKx0V9+erV1CNkpWzYhW/Qyc6aT8rEyCrvauWSYGZK2ia3o7vd3akF07acHAFpOA==" saltValue="yVW9XmDwTqEnmpSGai0KYg==" spinCount="100000" sqref="E9:H9" name="Range1_3_14"/>
    <protectedRange algorithmName="SHA-512" hashValue="ON39YdpmFHfN9f47KpiRvqrKx0V9+erV1CNkpWzYhW/Qyc6aT8rEyCrvauWSYGZK2ia3o7vd3akF07acHAFpOA==" saltValue="yVW9XmDwTqEnmpSGai0KYg==" spinCount="100000" sqref="B38:C38 E38:J38" name="Range1_47"/>
    <protectedRange algorithmName="SHA-512" hashValue="ON39YdpmFHfN9f47KpiRvqrKx0V9+erV1CNkpWzYhW/Qyc6aT8rEyCrvauWSYGZK2ia3o7vd3akF07acHAFpOA==" saltValue="yVW9XmDwTqEnmpSGai0KYg==" spinCount="100000" sqref="D38" name="Range1_1_58"/>
    <protectedRange algorithmName="SHA-512" hashValue="ON39YdpmFHfN9f47KpiRvqrKx0V9+erV1CNkpWzYhW/Qyc6aT8rEyCrvauWSYGZK2ia3o7vd3akF07acHAFpOA==" saltValue="yVW9XmDwTqEnmpSGai0KYg==" spinCount="100000" sqref="I10:J10 B10:C10" name="Range1_60"/>
    <protectedRange algorithmName="SHA-512" hashValue="ON39YdpmFHfN9f47KpiRvqrKx0V9+erV1CNkpWzYhW/Qyc6aT8rEyCrvauWSYGZK2ia3o7vd3akF07acHAFpOA==" saltValue="yVW9XmDwTqEnmpSGai0KYg==" spinCount="100000" sqref="D10" name="Range1_1_61"/>
    <protectedRange algorithmName="SHA-512" hashValue="ON39YdpmFHfN9f47KpiRvqrKx0V9+erV1CNkpWzYhW/Qyc6aT8rEyCrvauWSYGZK2ia3o7vd3akF07acHAFpOA==" saltValue="yVW9XmDwTqEnmpSGai0KYg==" spinCount="100000" sqref="E10:H10" name="Range1_3_15"/>
    <protectedRange algorithmName="SHA-512" hashValue="ON39YdpmFHfN9f47KpiRvqrKx0V9+erV1CNkpWzYhW/Qyc6aT8rEyCrvauWSYGZK2ia3o7vd3akF07acHAFpOA==" saltValue="yVW9XmDwTqEnmpSGai0KYg==" spinCount="100000" sqref="B39:C39 E39:J39" name="Range1_61"/>
    <protectedRange algorithmName="SHA-512" hashValue="ON39YdpmFHfN9f47KpiRvqrKx0V9+erV1CNkpWzYhW/Qyc6aT8rEyCrvauWSYGZK2ia3o7vd3akF07acHAFpOA==" saltValue="yVW9XmDwTqEnmpSGai0KYg==" spinCount="100000" sqref="D39" name="Range1_1_62"/>
    <protectedRange algorithmName="SHA-512" hashValue="ON39YdpmFHfN9f47KpiRvqrKx0V9+erV1CNkpWzYhW/Qyc6aT8rEyCrvauWSYGZK2ia3o7vd3akF07acHAFpOA==" saltValue="yVW9XmDwTqEnmpSGai0KYg==" spinCount="100000" sqref="I11:J11 B11:C11" name="Range1_6_1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1:H11" name="Range1_3_1_1"/>
    <protectedRange algorithmName="SHA-512" hashValue="ON39YdpmFHfN9f47KpiRvqrKx0V9+erV1CNkpWzYhW/Qyc6aT8rEyCrvauWSYGZK2ia3o7vd3akF07acHAFpOA==" saltValue="yVW9XmDwTqEnmpSGai0KYg==" spinCount="100000" sqref="B40:C40 E40:J40" name="Range1_7"/>
    <protectedRange algorithmName="SHA-512" hashValue="ON39YdpmFHfN9f47KpiRvqrKx0V9+erV1CNkpWzYhW/Qyc6aT8rEyCrvauWSYGZK2ia3o7vd3akF07acHAFpOA==" saltValue="yVW9XmDwTqEnmpSGai0KYg==" spinCount="100000" sqref="D40" name="Range1_1_5_2"/>
    <protectedRange algorithmName="SHA-512" hashValue="ON39YdpmFHfN9f47KpiRvqrKx0V9+erV1CNkpWzYhW/Qyc6aT8rEyCrvauWSYGZK2ia3o7vd3akF07acHAFpOA==" saltValue="yVW9XmDwTqEnmpSGai0KYg==" spinCount="100000" sqref="E41:J41 B41:C41" name="Range1_2_3"/>
    <protectedRange algorithmName="SHA-512" hashValue="ON39YdpmFHfN9f47KpiRvqrKx0V9+erV1CNkpWzYhW/Qyc6aT8rEyCrvauWSYGZK2ia3o7vd3akF07acHAFpOA==" saltValue="yVW9XmDwTqEnmpSGai0KYg==" spinCount="100000" sqref="D41" name="Range1_1_1_2"/>
    <protectedRange algorithmName="SHA-512" hashValue="ON39YdpmFHfN9f47KpiRvqrKx0V9+erV1CNkpWzYhW/Qyc6aT8rEyCrvauWSYGZK2ia3o7vd3akF07acHAFpOA==" saltValue="yVW9XmDwTqEnmpSGai0KYg==" spinCount="100000" sqref="B42:C42 E42:J42" name="Range1_30_1"/>
    <protectedRange algorithmName="SHA-512" hashValue="ON39YdpmFHfN9f47KpiRvqrKx0V9+erV1CNkpWzYhW/Qyc6aT8rEyCrvauWSYGZK2ia3o7vd3akF07acHAFpOA==" saltValue="yVW9XmDwTqEnmpSGai0KYg==" spinCount="100000" sqref="D42" name="Range1_1_12_1"/>
    <protectedRange algorithmName="SHA-512" hashValue="ON39YdpmFHfN9f47KpiRvqrKx0V9+erV1CNkpWzYhW/Qyc6aT8rEyCrvauWSYGZK2ia3o7vd3akF07acHAFpOA==" saltValue="yVW9XmDwTqEnmpSGai0KYg==" spinCount="100000" sqref="B12:C14 I12:J14" name="Range1_11_1"/>
    <protectedRange algorithmName="SHA-512" hashValue="ON39YdpmFHfN9f47KpiRvqrKx0V9+erV1CNkpWzYhW/Qyc6aT8rEyCrvauWSYGZK2ia3o7vd3akF07acHAFpOA==" saltValue="yVW9XmDwTqEnmpSGai0KYg==" spinCount="100000" sqref="D12:D14" name="Range1_1_8"/>
    <protectedRange algorithmName="SHA-512" hashValue="ON39YdpmFHfN9f47KpiRvqrKx0V9+erV1CNkpWzYhW/Qyc6aT8rEyCrvauWSYGZK2ia3o7vd3akF07acHAFpOA==" saltValue="yVW9XmDwTqEnmpSGai0KYg==" spinCount="100000" sqref="E12:H14" name="Range1_3_2"/>
    <protectedRange algorithmName="SHA-512" hashValue="ON39YdpmFHfN9f47KpiRvqrKx0V9+erV1CNkpWzYhW/Qyc6aT8rEyCrvauWSYGZK2ia3o7vd3akF07acHAFpOA==" saltValue="yVW9XmDwTqEnmpSGai0KYg==" spinCount="100000" sqref="B43:C43 I43:J43" name="Range1_11_3"/>
    <protectedRange algorithmName="SHA-512" hashValue="ON39YdpmFHfN9f47KpiRvqrKx0V9+erV1CNkpWzYhW/Qyc6aT8rEyCrvauWSYGZK2ia3o7vd3akF07acHAFpOA==" saltValue="yVW9XmDwTqEnmpSGai0KYg==" spinCount="100000" sqref="D43" name="Range1_1_8_2"/>
    <protectedRange algorithmName="SHA-512" hashValue="ON39YdpmFHfN9f47KpiRvqrKx0V9+erV1CNkpWzYhW/Qyc6aT8rEyCrvauWSYGZK2ia3o7vd3akF07acHAFpOA==" saltValue="yVW9XmDwTqEnmpSGai0KYg==" spinCount="100000" sqref="E43:H43" name="Range1_3_2_3"/>
    <protectedRange algorithmName="SHA-512" hashValue="ON39YdpmFHfN9f47KpiRvqrKx0V9+erV1CNkpWzYhW/Qyc6aT8rEyCrvauWSYGZK2ia3o7vd3akF07acHAFpOA==" saltValue="yVW9XmDwTqEnmpSGai0KYg==" spinCount="100000" sqref="E44:J44" name="Range1_20"/>
    <protectedRange algorithmName="SHA-512" hashValue="ON39YdpmFHfN9f47KpiRvqrKx0V9+erV1CNkpWzYhW/Qyc6aT8rEyCrvauWSYGZK2ia3o7vd3akF07acHAFpOA==" saltValue="yVW9XmDwTqEnmpSGai0KYg==" spinCount="100000" sqref="B44:C44" name="Range1_1_2_1"/>
    <protectedRange algorithmName="SHA-512" hashValue="ON39YdpmFHfN9f47KpiRvqrKx0V9+erV1CNkpWzYhW/Qyc6aT8rEyCrvauWSYGZK2ia3o7vd3akF07acHAFpOA==" saltValue="yVW9XmDwTqEnmpSGai0KYg==" spinCount="100000" sqref="D44" name="Range1_1_1_2_1"/>
    <protectedRange algorithmName="SHA-512" hashValue="ON39YdpmFHfN9f47KpiRvqrKx0V9+erV1CNkpWzYhW/Qyc6aT8rEyCrvauWSYGZK2ia3o7vd3akF07acHAFpOA==" saltValue="yVW9XmDwTqEnmpSGai0KYg==" spinCount="100000" sqref="E45:J45" name="Range1_21"/>
    <protectedRange algorithmName="SHA-512" hashValue="ON39YdpmFHfN9f47KpiRvqrKx0V9+erV1CNkpWzYhW/Qyc6aT8rEyCrvauWSYGZK2ia3o7vd3akF07acHAFpOA==" saltValue="yVW9XmDwTqEnmpSGai0KYg==" spinCount="100000" sqref="B45:C45" name="Range1_1_2_2"/>
    <protectedRange algorithmName="SHA-512" hashValue="ON39YdpmFHfN9f47KpiRvqrKx0V9+erV1CNkpWzYhW/Qyc6aT8rEyCrvauWSYGZK2ia3o7vd3akF07acHAFpOA==" saltValue="yVW9XmDwTqEnmpSGai0KYg==" spinCount="100000" sqref="D45" name="Range1_1_1_2_1_1"/>
    <protectedRange algorithmName="SHA-512" hashValue="ON39YdpmFHfN9f47KpiRvqrKx0V9+erV1CNkpWzYhW/Qyc6aT8rEyCrvauWSYGZK2ia3o7vd3akF07acHAFpOA==" saltValue="yVW9XmDwTqEnmpSGai0KYg==" spinCount="100000" sqref="B46:C47 I46:J47" name="Range1_22"/>
    <protectedRange algorithmName="SHA-512" hashValue="ON39YdpmFHfN9f47KpiRvqrKx0V9+erV1CNkpWzYhW/Qyc6aT8rEyCrvauWSYGZK2ia3o7vd3akF07acHAFpOA==" saltValue="yVW9XmDwTqEnmpSGai0KYg==" spinCount="100000" sqref="D46:D47" name="Range1_1_16"/>
    <protectedRange algorithmName="SHA-512" hashValue="ON39YdpmFHfN9f47KpiRvqrKx0V9+erV1CNkpWzYhW/Qyc6aT8rEyCrvauWSYGZK2ia3o7vd3akF07acHAFpOA==" saltValue="yVW9XmDwTqEnmpSGai0KYg==" spinCount="100000" sqref="E46:H47" name="Range1_3_4"/>
    <protectedRange algorithmName="SHA-512" hashValue="ON39YdpmFHfN9f47KpiRvqrKx0V9+erV1CNkpWzYhW/Qyc6aT8rEyCrvauWSYGZK2ia3o7vd3akF07acHAFpOA==" saltValue="yVW9XmDwTqEnmpSGai0KYg==" spinCount="100000" sqref="E48:J48 B48:C48" name="Range1_13_4"/>
    <protectedRange algorithmName="SHA-512" hashValue="ON39YdpmFHfN9f47KpiRvqrKx0V9+erV1CNkpWzYhW/Qyc6aT8rEyCrvauWSYGZK2ia3o7vd3akF07acHAFpOA==" saltValue="yVW9XmDwTqEnmpSGai0KYg==" spinCount="100000" sqref="D48" name="Range1_1_13_4"/>
    <protectedRange sqref="B49:C49 E49:J49" name="Range1_9_7"/>
    <protectedRange sqref="D49" name="Range1_1_9_4"/>
    <protectedRange algorithmName="SHA-512" hashValue="ON39YdpmFHfN9f47KpiRvqrKx0V9+erV1CNkpWzYhW/Qyc6aT8rEyCrvauWSYGZK2ia3o7vd3akF07acHAFpOA==" saltValue="yVW9XmDwTqEnmpSGai0KYg==" spinCount="100000" sqref="E50:J50 B50:C50" name="Range1_7_5"/>
    <protectedRange algorithmName="SHA-512" hashValue="ON39YdpmFHfN9f47KpiRvqrKx0V9+erV1CNkpWzYhW/Qyc6aT8rEyCrvauWSYGZK2ia3o7vd3akF07acHAFpOA==" saltValue="yVW9XmDwTqEnmpSGai0KYg==" spinCount="100000" sqref="D50" name="Range1_1_6_8"/>
    <protectedRange algorithmName="SHA-512" hashValue="ON39YdpmFHfN9f47KpiRvqrKx0V9+erV1CNkpWzYhW/Qyc6aT8rEyCrvauWSYGZK2ia3o7vd3akF07acHAFpOA==" saltValue="yVW9XmDwTqEnmpSGai0KYg==" spinCount="100000" sqref="B51:C51 E51:J51" name="Range1_2_8"/>
    <protectedRange algorithmName="SHA-512" hashValue="ON39YdpmFHfN9f47KpiRvqrKx0V9+erV1CNkpWzYhW/Qyc6aT8rEyCrvauWSYGZK2ia3o7vd3akF07acHAFpOA==" saltValue="yVW9XmDwTqEnmpSGai0KYg==" spinCount="100000" sqref="D51" name="Range1_1_3_8"/>
    <protectedRange algorithmName="SHA-512" hashValue="ON39YdpmFHfN9f47KpiRvqrKx0V9+erV1CNkpWzYhW/Qyc6aT8rEyCrvauWSYGZK2ia3o7vd3akF07acHAFpOA==" saltValue="yVW9XmDwTqEnmpSGai0KYg==" spinCount="100000" sqref="C52" name="Range1_24"/>
    <protectedRange algorithmName="SHA-512" hashValue="ON39YdpmFHfN9f47KpiRvqrKx0V9+erV1CNkpWzYhW/Qyc6aT8rEyCrvauWSYGZK2ia3o7vd3akF07acHAFpOA==" saltValue="yVW9XmDwTqEnmpSGai0KYg==" spinCount="100000" sqref="D52" name="Range1_1_23"/>
    <protectedRange algorithmName="SHA-512" hashValue="ON39YdpmFHfN9f47KpiRvqrKx0V9+erV1CNkpWzYhW/Qyc6aT8rEyCrvauWSYGZK2ia3o7vd3akF07acHAFpOA==" saltValue="yVW9XmDwTqEnmpSGai0KYg==" spinCount="100000" sqref="B52 E52:J52" name="Range1_67"/>
    <protectedRange algorithmName="SHA-512" hashValue="ON39YdpmFHfN9f47KpiRvqrKx0V9+erV1CNkpWzYhW/Qyc6aT8rEyCrvauWSYGZK2ia3o7vd3akF07acHAFpOA==" saltValue="yVW9XmDwTqEnmpSGai0KYg==" spinCount="100000" sqref="B53:C53 E53:J53" name="Range1_77"/>
    <protectedRange algorithmName="SHA-512" hashValue="ON39YdpmFHfN9f47KpiRvqrKx0V9+erV1CNkpWzYhW/Qyc6aT8rEyCrvauWSYGZK2ia3o7vd3akF07acHAFpOA==" saltValue="yVW9XmDwTqEnmpSGai0KYg==" spinCount="100000" sqref="D53" name="Range1_1_76"/>
    <protectedRange algorithmName="SHA-512" hashValue="ON39YdpmFHfN9f47KpiRvqrKx0V9+erV1CNkpWzYhW/Qyc6aT8rEyCrvauWSYGZK2ia3o7vd3akF07acHAFpOA==" saltValue="yVW9XmDwTqEnmpSGai0KYg==" spinCount="100000" sqref="B54:C54 E54:J54" name="Range1_13_3"/>
    <protectedRange algorithmName="SHA-512" hashValue="ON39YdpmFHfN9f47KpiRvqrKx0V9+erV1CNkpWzYhW/Qyc6aT8rEyCrvauWSYGZK2ia3o7vd3akF07acHAFpOA==" saltValue="yVW9XmDwTqEnmpSGai0KYg==" spinCount="100000" sqref="D54" name="Range1_1_7_9"/>
    <protectedRange algorithmName="SHA-512" hashValue="ON39YdpmFHfN9f47KpiRvqrKx0V9+erV1CNkpWzYhW/Qyc6aT8rEyCrvauWSYGZK2ia3o7vd3akF07acHAFpOA==" saltValue="yVW9XmDwTqEnmpSGai0KYg==" spinCount="100000" sqref="B55:C55 E55:J55" name="Range1_14_2"/>
    <protectedRange algorithmName="SHA-512" hashValue="ON39YdpmFHfN9f47KpiRvqrKx0V9+erV1CNkpWzYhW/Qyc6aT8rEyCrvauWSYGZK2ia3o7vd3akF07acHAFpOA==" saltValue="yVW9XmDwTqEnmpSGai0KYg==" spinCount="100000" sqref="D55" name="Range1_1_15_2"/>
    <protectedRange algorithmName="SHA-512" hashValue="ON39YdpmFHfN9f47KpiRvqrKx0V9+erV1CNkpWzYhW/Qyc6aT8rEyCrvauWSYGZK2ia3o7vd3akF07acHAFpOA==" saltValue="yVW9XmDwTqEnmpSGai0KYg==" spinCount="100000" sqref="B56:C56 E56:J56" name="Range1_84"/>
    <protectedRange algorithmName="SHA-512" hashValue="ON39YdpmFHfN9f47KpiRvqrKx0V9+erV1CNkpWzYhW/Qyc6aT8rEyCrvauWSYGZK2ia3o7vd3akF07acHAFpOA==" saltValue="yVW9XmDwTqEnmpSGai0KYg==" spinCount="100000" sqref="D56" name="Range1_1_82"/>
    <protectedRange algorithmName="SHA-512" hashValue="ON39YdpmFHfN9f47KpiRvqrKx0V9+erV1CNkpWzYhW/Qyc6aT8rEyCrvauWSYGZK2ia3o7vd3akF07acHAFpOA==" saltValue="yVW9XmDwTqEnmpSGai0KYg==" spinCount="100000" sqref="B57:C57 E57:J57" name="Range1_19_4"/>
    <protectedRange algorithmName="SHA-512" hashValue="ON39YdpmFHfN9f47KpiRvqrKx0V9+erV1CNkpWzYhW/Qyc6aT8rEyCrvauWSYGZK2ia3o7vd3akF07acHAFpOA==" saltValue="yVW9XmDwTqEnmpSGai0KYg==" spinCount="100000" sqref="D57" name="Range1_1_18_5"/>
    <protectedRange algorithmName="SHA-512" hashValue="ON39YdpmFHfN9f47KpiRvqrKx0V9+erV1CNkpWzYhW/Qyc6aT8rEyCrvauWSYGZK2ia3o7vd3akF07acHAFpOA==" saltValue="yVW9XmDwTqEnmpSGai0KYg==" spinCount="100000" sqref="B58:C58 E58:J58" name="Range1_90"/>
    <protectedRange algorithmName="SHA-512" hashValue="ON39YdpmFHfN9f47KpiRvqrKx0V9+erV1CNkpWzYhW/Qyc6aT8rEyCrvauWSYGZK2ia3o7vd3akF07acHAFpOA==" saltValue="yVW9XmDwTqEnmpSGai0KYg==" spinCount="100000" sqref="D58" name="Range1_1_88"/>
  </protectedRanges>
  <conditionalFormatting sqref="F2">
    <cfRule type="top10" dxfId="2651" priority="331" rank="1"/>
  </conditionalFormatting>
  <conditionalFormatting sqref="I2">
    <cfRule type="top10" dxfId="2650" priority="328" rank="1"/>
    <cfRule type="top10" dxfId="2649" priority="333" rank="1"/>
  </conditionalFormatting>
  <conditionalFormatting sqref="E2">
    <cfRule type="top10" dxfId="2648" priority="332" rank="1"/>
  </conditionalFormatting>
  <conditionalFormatting sqref="G2">
    <cfRule type="top10" dxfId="2647" priority="330" rank="1"/>
  </conditionalFormatting>
  <conditionalFormatting sqref="H2">
    <cfRule type="top10" dxfId="2646" priority="329" rank="1"/>
  </conditionalFormatting>
  <conditionalFormatting sqref="J2">
    <cfRule type="top10" dxfId="2645" priority="327" rank="1"/>
  </conditionalFormatting>
  <conditionalFormatting sqref="E2:J2">
    <cfRule type="cellIs" dxfId="2644" priority="326" operator="greaterThanOrEqual">
      <formula>200</formula>
    </cfRule>
  </conditionalFormatting>
  <conditionalFormatting sqref="I25">
    <cfRule type="top10" dxfId="2643" priority="312" rank="1"/>
  </conditionalFormatting>
  <conditionalFormatting sqref="H25">
    <cfRule type="top10" dxfId="2642" priority="313" rank="1"/>
  </conditionalFormatting>
  <conditionalFormatting sqref="G25">
    <cfRule type="top10" dxfId="2641" priority="314" rank="1"/>
  </conditionalFormatting>
  <conditionalFormatting sqref="F25">
    <cfRule type="top10" dxfId="2640" priority="315" rank="1"/>
  </conditionalFormatting>
  <conditionalFormatting sqref="E25">
    <cfRule type="top10" dxfId="2639" priority="316" rank="1"/>
  </conditionalFormatting>
  <conditionalFormatting sqref="J25">
    <cfRule type="top10" dxfId="2638" priority="317" rank="1"/>
  </conditionalFormatting>
  <conditionalFormatting sqref="E25:J25">
    <cfRule type="cellIs" dxfId="2637" priority="311" operator="equal">
      <formula>200</formula>
    </cfRule>
  </conditionalFormatting>
  <conditionalFormatting sqref="F3">
    <cfRule type="top10" dxfId="2636" priority="308" rank="1"/>
  </conditionalFormatting>
  <conditionalFormatting sqref="I3">
    <cfRule type="top10" dxfId="2635" priority="305" rank="1"/>
    <cfRule type="top10" dxfId="2634" priority="310" rank="1"/>
  </conditionalFormatting>
  <conditionalFormatting sqref="E3">
    <cfRule type="top10" dxfId="2633" priority="309" rank="1"/>
  </conditionalFormatting>
  <conditionalFormatting sqref="G3">
    <cfRule type="top10" dxfId="2632" priority="307" rank="1"/>
  </conditionalFormatting>
  <conditionalFormatting sqref="H3">
    <cfRule type="top10" dxfId="2631" priority="306" rank="1"/>
  </conditionalFormatting>
  <conditionalFormatting sqref="J3">
    <cfRule type="top10" dxfId="2630" priority="304" rank="1"/>
  </conditionalFormatting>
  <conditionalFormatting sqref="E3:J3">
    <cfRule type="cellIs" dxfId="2629" priority="303" operator="greaterThanOrEqual">
      <formula>200</formula>
    </cfRule>
  </conditionalFormatting>
  <conditionalFormatting sqref="I26">
    <cfRule type="top10" dxfId="2628" priority="297" rank="1"/>
  </conditionalFormatting>
  <conditionalFormatting sqref="H26">
    <cfRule type="top10" dxfId="2627" priority="298" rank="1"/>
  </conditionalFormatting>
  <conditionalFormatting sqref="G26">
    <cfRule type="top10" dxfId="2626" priority="295" rank="1"/>
    <cfRule type="top10" dxfId="2625" priority="299" rank="1"/>
  </conditionalFormatting>
  <conditionalFormatting sqref="F26">
    <cfRule type="top10" dxfId="2624" priority="300" rank="1"/>
  </conditionalFormatting>
  <conditionalFormatting sqref="E26">
    <cfRule type="top10" dxfId="2623" priority="301" rank="1"/>
  </conditionalFormatting>
  <conditionalFormatting sqref="J26">
    <cfRule type="top10" dxfId="2622" priority="302" rank="1"/>
  </conditionalFormatting>
  <conditionalFormatting sqref="E26:J26">
    <cfRule type="cellIs" dxfId="2621" priority="296" operator="equal">
      <formula>200</formula>
    </cfRule>
  </conditionalFormatting>
  <conditionalFormatting sqref="E27:J27">
    <cfRule type="cellIs" dxfId="2620" priority="288" operator="equal">
      <formula>200</formula>
    </cfRule>
  </conditionalFormatting>
  <conditionalFormatting sqref="I27">
    <cfRule type="top10" dxfId="2619" priority="289" rank="1"/>
  </conditionalFormatting>
  <conditionalFormatting sqref="H27">
    <cfRule type="top10" dxfId="2618" priority="290" rank="1"/>
  </conditionalFormatting>
  <conditionalFormatting sqref="G27">
    <cfRule type="top10" dxfId="2617" priority="291" rank="1"/>
  </conditionalFormatting>
  <conditionalFormatting sqref="F27">
    <cfRule type="top10" dxfId="2616" priority="292" rank="1"/>
  </conditionalFormatting>
  <conditionalFormatting sqref="E27">
    <cfRule type="top10" dxfId="2615" priority="293" rank="1"/>
  </conditionalFormatting>
  <conditionalFormatting sqref="J27">
    <cfRule type="top10" dxfId="2614" priority="294" rank="1"/>
  </conditionalFormatting>
  <conditionalFormatting sqref="F4">
    <cfRule type="top10" dxfId="2613" priority="285" rank="1"/>
  </conditionalFormatting>
  <conditionalFormatting sqref="I4">
    <cfRule type="top10" dxfId="2612" priority="282" rank="1"/>
    <cfRule type="top10" dxfId="2611" priority="287" rank="1"/>
  </conditionalFormatting>
  <conditionalFormatting sqref="E4">
    <cfRule type="top10" dxfId="2610" priority="286" rank="1"/>
  </conditionalFormatting>
  <conditionalFormatting sqref="G4">
    <cfRule type="top10" dxfId="2609" priority="284" rank="1"/>
  </conditionalFormatting>
  <conditionalFormatting sqref="H4">
    <cfRule type="top10" dxfId="2608" priority="283" rank="1"/>
  </conditionalFormatting>
  <conditionalFormatting sqref="J4">
    <cfRule type="top10" dxfId="2607" priority="281" rank="1"/>
  </conditionalFormatting>
  <conditionalFormatting sqref="E4:J4">
    <cfRule type="cellIs" dxfId="2606" priority="280" operator="greaterThanOrEqual">
      <formula>200</formula>
    </cfRule>
  </conditionalFormatting>
  <conditionalFormatting sqref="I28">
    <cfRule type="top10" dxfId="2605" priority="274" rank="1"/>
  </conditionalFormatting>
  <conditionalFormatting sqref="H28">
    <cfRule type="top10" dxfId="2604" priority="275" rank="1"/>
  </conditionalFormatting>
  <conditionalFormatting sqref="G28">
    <cfRule type="top10" dxfId="2603" priority="276" rank="1"/>
  </conditionalFormatting>
  <conditionalFormatting sqref="F28">
    <cfRule type="top10" dxfId="2602" priority="277" rank="1"/>
  </conditionalFormatting>
  <conditionalFormatting sqref="E28">
    <cfRule type="top10" dxfId="2601" priority="278" rank="1"/>
  </conditionalFormatting>
  <conditionalFormatting sqref="J28">
    <cfRule type="top10" dxfId="2600" priority="279" rank="1"/>
  </conditionalFormatting>
  <conditionalFormatting sqref="E28:J28">
    <cfRule type="cellIs" dxfId="2599" priority="273" operator="equal">
      <formula>200</formula>
    </cfRule>
  </conditionalFormatting>
  <conditionalFormatting sqref="I29">
    <cfRule type="top10" dxfId="2598" priority="267" rank="1"/>
  </conditionalFormatting>
  <conditionalFormatting sqref="H29">
    <cfRule type="top10" dxfId="2597" priority="268" rank="1"/>
  </conditionalFormatting>
  <conditionalFormatting sqref="G29">
    <cfRule type="top10" dxfId="2596" priority="269" rank="1"/>
  </conditionalFormatting>
  <conditionalFormatting sqref="F29">
    <cfRule type="top10" dxfId="2595" priority="270" rank="1"/>
  </conditionalFormatting>
  <conditionalFormatting sqref="E29">
    <cfRule type="top10" dxfId="2594" priority="271" rank="1"/>
  </conditionalFormatting>
  <conditionalFormatting sqref="J29">
    <cfRule type="top10" dxfId="2593" priority="272" rank="1"/>
  </conditionalFormatting>
  <conditionalFormatting sqref="E29:J29">
    <cfRule type="cellIs" dxfId="2592" priority="266" operator="equal">
      <formula>200</formula>
    </cfRule>
  </conditionalFormatting>
  <conditionalFormatting sqref="F5">
    <cfRule type="top10" dxfId="2591" priority="263" rank="1"/>
  </conditionalFormatting>
  <conditionalFormatting sqref="I5">
    <cfRule type="top10" dxfId="2590" priority="260" rank="1"/>
    <cfRule type="top10" dxfId="2589" priority="265" rank="1"/>
  </conditionalFormatting>
  <conditionalFormatting sqref="E5">
    <cfRule type="top10" dxfId="2588" priority="264" rank="1"/>
  </conditionalFormatting>
  <conditionalFormatting sqref="G5">
    <cfRule type="top10" dxfId="2587" priority="262" rank="1"/>
  </conditionalFormatting>
  <conditionalFormatting sqref="H5">
    <cfRule type="top10" dxfId="2586" priority="261" rank="1"/>
  </conditionalFormatting>
  <conditionalFormatting sqref="J5">
    <cfRule type="top10" dxfId="2585" priority="259" rank="1"/>
  </conditionalFormatting>
  <conditionalFormatting sqref="E5:J5">
    <cfRule type="cellIs" dxfId="2584" priority="258" operator="greaterThanOrEqual">
      <formula>200</formula>
    </cfRule>
  </conditionalFormatting>
  <conditionalFormatting sqref="I30">
    <cfRule type="top10" dxfId="2583" priority="252" rank="1"/>
  </conditionalFormatting>
  <conditionalFormatting sqref="H30">
    <cfRule type="top10" dxfId="2582" priority="253" rank="1"/>
  </conditionalFormatting>
  <conditionalFormatting sqref="G30">
    <cfRule type="top10" dxfId="2581" priority="254" rank="1"/>
  </conditionalFormatting>
  <conditionalFormatting sqref="F30">
    <cfRule type="top10" dxfId="2580" priority="255" rank="1"/>
  </conditionalFormatting>
  <conditionalFormatting sqref="E30">
    <cfRule type="top10" dxfId="2579" priority="256" rank="1"/>
  </conditionalFormatting>
  <conditionalFormatting sqref="J30">
    <cfRule type="top10" dxfId="2578" priority="257" rank="1"/>
  </conditionalFormatting>
  <conditionalFormatting sqref="E30:J30">
    <cfRule type="cellIs" dxfId="2577" priority="251" operator="equal">
      <formula>200</formula>
    </cfRule>
  </conditionalFormatting>
  <conditionalFormatting sqref="I31">
    <cfRule type="top10" dxfId="2576" priority="245" rank="1"/>
  </conditionalFormatting>
  <conditionalFormatting sqref="H31">
    <cfRule type="top10" dxfId="2575" priority="246" rank="1"/>
  </conditionalFormatting>
  <conditionalFormatting sqref="G31">
    <cfRule type="top10" dxfId="2574" priority="247" rank="1"/>
  </conditionalFormatting>
  <conditionalFormatting sqref="F31">
    <cfRule type="top10" dxfId="2573" priority="248" rank="1"/>
  </conditionalFormatting>
  <conditionalFormatting sqref="E31">
    <cfRule type="top10" dxfId="2572" priority="249" rank="1"/>
  </conditionalFormatting>
  <conditionalFormatting sqref="J31">
    <cfRule type="top10" dxfId="2571" priority="250" rank="1"/>
  </conditionalFormatting>
  <conditionalFormatting sqref="E31:J31">
    <cfRule type="cellIs" dxfId="2570" priority="244" operator="equal">
      <formula>200</formula>
    </cfRule>
  </conditionalFormatting>
  <conditionalFormatting sqref="I32">
    <cfRule type="top10" dxfId="2569" priority="238" rank="1"/>
  </conditionalFormatting>
  <conditionalFormatting sqref="H32">
    <cfRule type="top10" dxfId="2568" priority="239" rank="1"/>
  </conditionalFormatting>
  <conditionalFormatting sqref="G32">
    <cfRule type="top10" dxfId="2567" priority="240" rank="1"/>
  </conditionalFormatting>
  <conditionalFormatting sqref="F32">
    <cfRule type="top10" dxfId="2566" priority="241" rank="1"/>
  </conditionalFormatting>
  <conditionalFormatting sqref="E32">
    <cfRule type="top10" dxfId="2565" priority="242" rank="1"/>
  </conditionalFormatting>
  <conditionalFormatting sqref="J32">
    <cfRule type="top10" dxfId="2564" priority="243" rank="1"/>
  </conditionalFormatting>
  <conditionalFormatting sqref="E32:J32">
    <cfRule type="cellIs" dxfId="2563" priority="237" operator="equal">
      <formula>200</formula>
    </cfRule>
  </conditionalFormatting>
  <conditionalFormatting sqref="F6">
    <cfRule type="top10" dxfId="2562" priority="234" rank="1"/>
  </conditionalFormatting>
  <conditionalFormatting sqref="I6">
    <cfRule type="top10" dxfId="2561" priority="231" rank="1"/>
    <cfRule type="top10" dxfId="2560" priority="236" rank="1"/>
  </conditionalFormatting>
  <conditionalFormatting sqref="E6">
    <cfRule type="top10" dxfId="2559" priority="235" rank="1"/>
  </conditionalFormatting>
  <conditionalFormatting sqref="G6">
    <cfRule type="top10" dxfId="2558" priority="233" rank="1"/>
  </conditionalFormatting>
  <conditionalFormatting sqref="H6">
    <cfRule type="top10" dxfId="2557" priority="232" rank="1"/>
  </conditionalFormatting>
  <conditionalFormatting sqref="J6">
    <cfRule type="top10" dxfId="2556" priority="230" rank="1"/>
  </conditionalFormatting>
  <conditionalFormatting sqref="E6:J6">
    <cfRule type="cellIs" dxfId="2555" priority="229" operator="greaterThanOrEqual">
      <formula>200</formula>
    </cfRule>
  </conditionalFormatting>
  <conditionalFormatting sqref="E33:J34">
    <cfRule type="cellIs" dxfId="2554" priority="222" operator="greaterThanOrEqual">
      <formula>200</formula>
    </cfRule>
  </conditionalFormatting>
  <conditionalFormatting sqref="F33:F34">
    <cfRule type="top10" dxfId="2553" priority="223" rank="1"/>
  </conditionalFormatting>
  <conditionalFormatting sqref="E33:E34">
    <cfRule type="top10" dxfId="2552" priority="224" rank="1"/>
  </conditionalFormatting>
  <conditionalFormatting sqref="G33:G34">
    <cfRule type="top10" dxfId="2551" priority="225" rank="1"/>
  </conditionalFormatting>
  <conditionalFormatting sqref="H33:H34">
    <cfRule type="top10" dxfId="2550" priority="226" rank="1"/>
  </conditionalFormatting>
  <conditionalFormatting sqref="J33:J34">
    <cfRule type="top10" dxfId="2549" priority="227" rank="1"/>
  </conditionalFormatting>
  <conditionalFormatting sqref="I33:I34">
    <cfRule type="top10" dxfId="2548" priority="228" rank="1"/>
  </conditionalFormatting>
  <conditionalFormatting sqref="F7">
    <cfRule type="top10" dxfId="2547" priority="219" rank="1"/>
  </conditionalFormatting>
  <conditionalFormatting sqref="I7">
    <cfRule type="top10" dxfId="2546" priority="216" rank="1"/>
    <cfRule type="top10" dxfId="2545" priority="221" rank="1"/>
  </conditionalFormatting>
  <conditionalFormatting sqref="E7">
    <cfRule type="top10" dxfId="2544" priority="220" rank="1"/>
  </conditionalFormatting>
  <conditionalFormatting sqref="G7">
    <cfRule type="top10" dxfId="2543" priority="218" rank="1"/>
  </conditionalFormatting>
  <conditionalFormatting sqref="H7">
    <cfRule type="top10" dxfId="2542" priority="217" rank="1"/>
  </conditionalFormatting>
  <conditionalFormatting sqref="J7">
    <cfRule type="top10" dxfId="2541" priority="215" rank="1"/>
  </conditionalFormatting>
  <conditionalFormatting sqref="E7:J7">
    <cfRule type="cellIs" dxfId="2540" priority="214" operator="greaterThanOrEqual">
      <formula>200</formula>
    </cfRule>
  </conditionalFormatting>
  <conditionalFormatting sqref="I35">
    <cfRule type="top10" dxfId="2539" priority="208" rank="1"/>
  </conditionalFormatting>
  <conditionalFormatting sqref="H35">
    <cfRule type="top10" dxfId="2538" priority="209" rank="1"/>
  </conditionalFormatting>
  <conditionalFormatting sqref="G35">
    <cfRule type="top10" dxfId="2537" priority="210" rank="1"/>
  </conditionalFormatting>
  <conditionalFormatting sqref="F35">
    <cfRule type="top10" dxfId="2536" priority="211" rank="1"/>
  </conditionalFormatting>
  <conditionalFormatting sqref="E35">
    <cfRule type="top10" dxfId="2535" priority="212" rank="1"/>
  </conditionalFormatting>
  <conditionalFormatting sqref="J35">
    <cfRule type="top10" dxfId="2534" priority="213" rank="1"/>
  </conditionalFormatting>
  <conditionalFormatting sqref="E35:J35">
    <cfRule type="cellIs" dxfId="2533" priority="207" operator="equal">
      <formula>200</formula>
    </cfRule>
  </conditionalFormatting>
  <conditionalFormatting sqref="F8">
    <cfRule type="top10" dxfId="2532" priority="204" rank="1"/>
  </conditionalFormatting>
  <conditionalFormatting sqref="I8">
    <cfRule type="top10" dxfId="2531" priority="201" rank="1"/>
    <cfRule type="top10" dxfId="2530" priority="206" rank="1"/>
  </conditionalFormatting>
  <conditionalFormatting sqref="E8">
    <cfRule type="top10" dxfId="2529" priority="205" rank="1"/>
  </conditionalFormatting>
  <conditionalFormatting sqref="G8">
    <cfRule type="top10" dxfId="2528" priority="203" rank="1"/>
  </conditionalFormatting>
  <conditionalFormatting sqref="H8">
    <cfRule type="top10" dxfId="2527" priority="202" rank="1"/>
  </conditionalFormatting>
  <conditionalFormatting sqref="J8">
    <cfRule type="top10" dxfId="2526" priority="200" rank="1"/>
  </conditionalFormatting>
  <conditionalFormatting sqref="E8:J8">
    <cfRule type="cellIs" dxfId="2525" priority="199" operator="greaterThanOrEqual">
      <formula>200</formula>
    </cfRule>
  </conditionalFormatting>
  <conditionalFormatting sqref="I36">
    <cfRule type="top10" dxfId="2524" priority="193" rank="1"/>
  </conditionalFormatting>
  <conditionalFormatting sqref="H36">
    <cfRule type="top10" dxfId="2523" priority="194" rank="1"/>
  </conditionalFormatting>
  <conditionalFormatting sqref="G36">
    <cfRule type="top10" dxfId="2522" priority="195" rank="1"/>
  </conditionalFormatting>
  <conditionalFormatting sqref="F36">
    <cfRule type="top10" dxfId="2521" priority="196" rank="1"/>
  </conditionalFormatting>
  <conditionalFormatting sqref="E36">
    <cfRule type="top10" dxfId="2520" priority="197" rank="1"/>
  </conditionalFormatting>
  <conditionalFormatting sqref="J36">
    <cfRule type="top10" dxfId="2519" priority="198" rank="1"/>
  </conditionalFormatting>
  <conditionalFormatting sqref="E36:J36">
    <cfRule type="cellIs" dxfId="2518" priority="192" operator="equal">
      <formula>200</formula>
    </cfRule>
  </conditionalFormatting>
  <conditionalFormatting sqref="I37">
    <cfRule type="top10" dxfId="2517" priority="186" rank="1"/>
  </conditionalFormatting>
  <conditionalFormatting sqref="H37">
    <cfRule type="top10" dxfId="2516" priority="187" rank="1"/>
  </conditionalFormatting>
  <conditionalFormatting sqref="G37">
    <cfRule type="top10" dxfId="2515" priority="188" rank="1"/>
  </conditionalFormatting>
  <conditionalFormatting sqref="F37">
    <cfRule type="top10" dxfId="2514" priority="189" rank="1"/>
  </conditionalFormatting>
  <conditionalFormatting sqref="E37">
    <cfRule type="top10" dxfId="2513" priority="190" rank="1"/>
  </conditionalFormatting>
  <conditionalFormatting sqref="J37">
    <cfRule type="top10" dxfId="2512" priority="191" rank="1"/>
  </conditionalFormatting>
  <conditionalFormatting sqref="E37:J37">
    <cfRule type="cellIs" dxfId="2511" priority="185" operator="equal">
      <formula>200</formula>
    </cfRule>
  </conditionalFormatting>
  <conditionalFormatting sqref="F9">
    <cfRule type="top10" dxfId="2510" priority="182" rank="1"/>
  </conditionalFormatting>
  <conditionalFormatting sqref="I9">
    <cfRule type="top10" dxfId="2509" priority="179" rank="1"/>
    <cfRule type="top10" dxfId="2508" priority="184" rank="1"/>
  </conditionalFormatting>
  <conditionalFormatting sqref="E9">
    <cfRule type="top10" dxfId="2507" priority="183" rank="1"/>
  </conditionalFormatting>
  <conditionalFormatting sqref="G9">
    <cfRule type="top10" dxfId="2506" priority="181" rank="1"/>
  </conditionalFormatting>
  <conditionalFormatting sqref="H9">
    <cfRule type="top10" dxfId="2505" priority="180" rank="1"/>
  </conditionalFormatting>
  <conditionalFormatting sqref="J9">
    <cfRule type="top10" dxfId="2504" priority="178" rank="1"/>
  </conditionalFormatting>
  <conditionalFormatting sqref="E9:J9">
    <cfRule type="cellIs" dxfId="2503" priority="177" operator="greaterThanOrEqual">
      <formula>200</formula>
    </cfRule>
  </conditionalFormatting>
  <conditionalFormatting sqref="I38">
    <cfRule type="top10" dxfId="2502" priority="171" rank="1"/>
  </conditionalFormatting>
  <conditionalFormatting sqref="H38">
    <cfRule type="top10" dxfId="2501" priority="172" rank="1"/>
  </conditionalFormatting>
  <conditionalFormatting sqref="G38">
    <cfRule type="top10" dxfId="2500" priority="173" rank="1"/>
  </conditionalFormatting>
  <conditionalFormatting sqref="F38">
    <cfRule type="top10" dxfId="2499" priority="174" rank="1"/>
  </conditionalFormatting>
  <conditionalFormatting sqref="E38">
    <cfRule type="top10" dxfId="2498" priority="175" rank="1"/>
  </conditionalFormatting>
  <conditionalFormatting sqref="J38">
    <cfRule type="top10" dxfId="2497" priority="176" rank="1"/>
  </conditionalFormatting>
  <conditionalFormatting sqref="E38:J38">
    <cfRule type="cellIs" dxfId="2496" priority="170" operator="equal">
      <formula>200</formula>
    </cfRule>
  </conditionalFormatting>
  <conditionalFormatting sqref="F10">
    <cfRule type="top10" dxfId="2495" priority="167" rank="1"/>
  </conditionalFormatting>
  <conditionalFormatting sqref="I10">
    <cfRule type="top10" dxfId="2494" priority="164" rank="1"/>
    <cfRule type="top10" dxfId="2493" priority="169" rank="1"/>
  </conditionalFormatting>
  <conditionalFormatting sqref="E10">
    <cfRule type="top10" dxfId="2492" priority="168" rank="1"/>
  </conditionalFormatting>
  <conditionalFormatting sqref="G10">
    <cfRule type="top10" dxfId="2491" priority="166" rank="1"/>
  </conditionalFormatting>
  <conditionalFormatting sqref="H10">
    <cfRule type="top10" dxfId="2490" priority="165" rank="1"/>
  </conditionalFormatting>
  <conditionalFormatting sqref="J10">
    <cfRule type="top10" dxfId="2489" priority="163" rank="1"/>
  </conditionalFormatting>
  <conditionalFormatting sqref="E10:J10">
    <cfRule type="cellIs" dxfId="2488" priority="162" operator="greaterThanOrEqual">
      <formula>200</formula>
    </cfRule>
  </conditionalFormatting>
  <conditionalFormatting sqref="I39">
    <cfRule type="top10" dxfId="2487" priority="156" rank="1"/>
  </conditionalFormatting>
  <conditionalFormatting sqref="H39">
    <cfRule type="top10" dxfId="2486" priority="157" rank="1"/>
  </conditionalFormatting>
  <conditionalFormatting sqref="G39">
    <cfRule type="top10" dxfId="2485" priority="158" rank="1"/>
  </conditionalFormatting>
  <conditionalFormatting sqref="F39">
    <cfRule type="top10" dxfId="2484" priority="159" rank="1"/>
  </conditionalFormatting>
  <conditionalFormatting sqref="E39">
    <cfRule type="top10" dxfId="2483" priority="160" rank="1"/>
  </conditionalFormatting>
  <conditionalFormatting sqref="J39">
    <cfRule type="top10" dxfId="2482" priority="161" rank="1"/>
  </conditionalFormatting>
  <conditionalFormatting sqref="E39:J39">
    <cfRule type="cellIs" dxfId="2481" priority="155" operator="equal">
      <formula>200</formula>
    </cfRule>
  </conditionalFormatting>
  <conditionalFormatting sqref="F11">
    <cfRule type="top10" dxfId="2480" priority="152" rank="1"/>
  </conditionalFormatting>
  <conditionalFormatting sqref="I11">
    <cfRule type="top10" dxfId="2479" priority="149" rank="1"/>
    <cfRule type="top10" dxfId="2478" priority="154" rank="1"/>
  </conditionalFormatting>
  <conditionalFormatting sqref="E11">
    <cfRule type="top10" dxfId="2477" priority="153" rank="1"/>
  </conditionalFormatting>
  <conditionalFormatting sqref="G11">
    <cfRule type="top10" dxfId="2476" priority="151" rank="1"/>
  </conditionalFormatting>
  <conditionalFormatting sqref="H11">
    <cfRule type="top10" dxfId="2475" priority="150" rank="1"/>
  </conditionalFormatting>
  <conditionalFormatting sqref="J11">
    <cfRule type="top10" dxfId="2474" priority="148" rank="1"/>
  </conditionalFormatting>
  <conditionalFormatting sqref="E11:J11">
    <cfRule type="cellIs" dxfId="2473" priority="147" operator="greaterThanOrEqual">
      <formula>200</formula>
    </cfRule>
  </conditionalFormatting>
  <conditionalFormatting sqref="I40">
    <cfRule type="top10" dxfId="2472" priority="141" rank="1"/>
  </conditionalFormatting>
  <conditionalFormatting sqref="H40">
    <cfRule type="top10" dxfId="2471" priority="142" rank="1"/>
  </conditionalFormatting>
  <conditionalFormatting sqref="G40">
    <cfRule type="top10" dxfId="2470" priority="143" rank="1"/>
  </conditionalFormatting>
  <conditionalFormatting sqref="F40">
    <cfRule type="top10" dxfId="2469" priority="144" rank="1"/>
  </conditionalFormatting>
  <conditionalFormatting sqref="E40">
    <cfRule type="top10" dxfId="2468" priority="145" rank="1"/>
  </conditionalFormatting>
  <conditionalFormatting sqref="J40">
    <cfRule type="top10" dxfId="2467" priority="146" rank="1"/>
  </conditionalFormatting>
  <conditionalFormatting sqref="E40:J40">
    <cfRule type="cellIs" dxfId="2466" priority="140" operator="equal">
      <formula>200</formula>
    </cfRule>
  </conditionalFormatting>
  <conditionalFormatting sqref="I41">
    <cfRule type="top10" dxfId="2465" priority="134" rank="1"/>
  </conditionalFormatting>
  <conditionalFormatting sqref="H41">
    <cfRule type="top10" dxfId="2464" priority="135" rank="1"/>
  </conditionalFormatting>
  <conditionalFormatting sqref="G41">
    <cfRule type="top10" dxfId="2463" priority="136" rank="1"/>
  </conditionalFormatting>
  <conditionalFormatting sqref="F41">
    <cfRule type="top10" dxfId="2462" priority="137" rank="1"/>
  </conditionalFormatting>
  <conditionalFormatting sqref="E41">
    <cfRule type="top10" dxfId="2461" priority="138" rank="1"/>
  </conditionalFormatting>
  <conditionalFormatting sqref="J41">
    <cfRule type="top10" dxfId="2460" priority="139" rank="1"/>
  </conditionalFormatting>
  <conditionalFormatting sqref="E41:J41">
    <cfRule type="cellIs" dxfId="2459" priority="133" operator="equal">
      <formula>200</formula>
    </cfRule>
  </conditionalFormatting>
  <conditionalFormatting sqref="I42">
    <cfRule type="top10" dxfId="2458" priority="127" rank="1"/>
  </conditionalFormatting>
  <conditionalFormatting sqref="H42">
    <cfRule type="top10" dxfId="2457" priority="128" rank="1"/>
  </conditionalFormatting>
  <conditionalFormatting sqref="G42">
    <cfRule type="top10" dxfId="2456" priority="129" rank="1"/>
  </conditionalFormatting>
  <conditionalFormatting sqref="F42">
    <cfRule type="top10" dxfId="2455" priority="130" rank="1"/>
  </conditionalFormatting>
  <conditionalFormatting sqref="E42">
    <cfRule type="top10" dxfId="2454" priority="131" rank="1"/>
  </conditionalFormatting>
  <conditionalFormatting sqref="J42">
    <cfRule type="top10" dxfId="2453" priority="132" rank="1"/>
  </conditionalFormatting>
  <conditionalFormatting sqref="E42:J42">
    <cfRule type="cellIs" dxfId="2452" priority="126" operator="equal">
      <formula>200</formula>
    </cfRule>
  </conditionalFormatting>
  <conditionalFormatting sqref="F12:F14">
    <cfRule type="top10" dxfId="2451" priority="123" rank="1"/>
  </conditionalFormatting>
  <conditionalFormatting sqref="I12:I14">
    <cfRule type="top10" dxfId="2450" priority="120" rank="1"/>
    <cfRule type="top10" dxfId="2449" priority="125" rank="1"/>
  </conditionalFormatting>
  <conditionalFormatting sqref="E12:E14">
    <cfRule type="top10" dxfId="2448" priority="124" rank="1"/>
  </conditionalFormatting>
  <conditionalFormatting sqref="G12:G14">
    <cfRule type="top10" dxfId="2447" priority="122" rank="1"/>
  </conditionalFormatting>
  <conditionalFormatting sqref="H12:H14">
    <cfRule type="top10" dxfId="2446" priority="121" rank="1"/>
  </conditionalFormatting>
  <conditionalFormatting sqref="J12:J14">
    <cfRule type="top10" dxfId="2445" priority="119" rank="1"/>
  </conditionalFormatting>
  <conditionalFormatting sqref="E12:J14">
    <cfRule type="cellIs" dxfId="2444" priority="118" operator="greaterThanOrEqual">
      <formula>200</formula>
    </cfRule>
  </conditionalFormatting>
  <conditionalFormatting sqref="F43">
    <cfRule type="top10" dxfId="2443" priority="107" rank="1"/>
  </conditionalFormatting>
  <conditionalFormatting sqref="I43">
    <cfRule type="top10" dxfId="2442" priority="104" rank="1"/>
    <cfRule type="top10" dxfId="2441" priority="109" rank="1"/>
  </conditionalFormatting>
  <conditionalFormatting sqref="E43">
    <cfRule type="top10" dxfId="2440" priority="108" rank="1"/>
  </conditionalFormatting>
  <conditionalFormatting sqref="G43">
    <cfRule type="top10" dxfId="2439" priority="106" rank="1"/>
  </conditionalFormatting>
  <conditionalFormatting sqref="H43">
    <cfRule type="top10" dxfId="2438" priority="105" rank="1"/>
  </conditionalFormatting>
  <conditionalFormatting sqref="J43">
    <cfRule type="top10" dxfId="2437" priority="103" rank="1"/>
  </conditionalFormatting>
  <conditionalFormatting sqref="E43:J43">
    <cfRule type="cellIs" dxfId="2436" priority="102" operator="greaterThanOrEqual">
      <formula>200</formula>
    </cfRule>
  </conditionalFormatting>
  <conditionalFormatting sqref="F44">
    <cfRule type="top10" dxfId="2435" priority="96" rank="1"/>
  </conditionalFormatting>
  <conditionalFormatting sqref="G44">
    <cfRule type="top10" dxfId="2434" priority="97" rank="1"/>
  </conditionalFormatting>
  <conditionalFormatting sqref="H44">
    <cfRule type="top10" dxfId="2433" priority="98" rank="1"/>
  </conditionalFormatting>
  <conditionalFormatting sqref="I44">
    <cfRule type="top10" dxfId="2432" priority="99" rank="1"/>
  </conditionalFormatting>
  <conditionalFormatting sqref="J44">
    <cfRule type="top10" dxfId="2431" priority="100" rank="1"/>
  </conditionalFormatting>
  <conditionalFormatting sqref="E44">
    <cfRule type="top10" dxfId="2430" priority="101" rank="1"/>
  </conditionalFormatting>
  <conditionalFormatting sqref="E44:J44">
    <cfRule type="cellIs" dxfId="2429" priority="95" operator="equal">
      <formula>200</formula>
    </cfRule>
  </conditionalFormatting>
  <conditionalFormatting sqref="F45">
    <cfRule type="top10" dxfId="2428" priority="89" rank="1"/>
  </conditionalFormatting>
  <conditionalFormatting sqref="G45">
    <cfRule type="top10" dxfId="2427" priority="90" rank="1"/>
  </conditionalFormatting>
  <conditionalFormatting sqref="H45">
    <cfRule type="top10" dxfId="2426" priority="91" rank="1"/>
  </conditionalFormatting>
  <conditionalFormatting sqref="I45">
    <cfRule type="top10" dxfId="2425" priority="92" rank="1"/>
  </conditionalFormatting>
  <conditionalFormatting sqref="J45">
    <cfRule type="top10" dxfId="2424" priority="93" rank="1"/>
  </conditionalFormatting>
  <conditionalFormatting sqref="E45">
    <cfRule type="top10" dxfId="2423" priority="94" rank="1"/>
  </conditionalFormatting>
  <conditionalFormatting sqref="E45:J45">
    <cfRule type="cellIs" dxfId="2422" priority="88" operator="equal">
      <formula>200</formula>
    </cfRule>
  </conditionalFormatting>
  <conditionalFormatting sqref="F46:F47">
    <cfRule type="top10" dxfId="2421" priority="85" rank="1"/>
  </conditionalFormatting>
  <conditionalFormatting sqref="I46:I47">
    <cfRule type="top10" dxfId="2420" priority="82" rank="1"/>
    <cfRule type="top10" dxfId="2419" priority="87" rank="1"/>
  </conditionalFormatting>
  <conditionalFormatting sqref="E46:E47">
    <cfRule type="top10" dxfId="2418" priority="86" rank="1"/>
  </conditionalFormatting>
  <conditionalFormatting sqref="G46:G47">
    <cfRule type="top10" dxfId="2417" priority="84" rank="1"/>
  </conditionalFormatting>
  <conditionalFormatting sqref="H46:H47">
    <cfRule type="top10" dxfId="2416" priority="83" rank="1"/>
  </conditionalFormatting>
  <conditionalFormatting sqref="J46:J47">
    <cfRule type="top10" dxfId="2415" priority="81" rank="1"/>
  </conditionalFormatting>
  <conditionalFormatting sqref="E46:J47">
    <cfRule type="cellIs" dxfId="2414" priority="80" operator="greaterThanOrEqual">
      <formula>200</formula>
    </cfRule>
  </conditionalFormatting>
  <conditionalFormatting sqref="I48">
    <cfRule type="top10" dxfId="2413" priority="75" rank="1"/>
  </conditionalFormatting>
  <conditionalFormatting sqref="H48">
    <cfRule type="top10" dxfId="2412" priority="76" rank="1"/>
  </conditionalFormatting>
  <conditionalFormatting sqref="G48">
    <cfRule type="top10" dxfId="2411" priority="77" rank="1"/>
  </conditionalFormatting>
  <conditionalFormatting sqref="F48">
    <cfRule type="top10" dxfId="2410" priority="78" rank="1"/>
  </conditionalFormatting>
  <conditionalFormatting sqref="J48">
    <cfRule type="top10" dxfId="2409" priority="79" rank="1"/>
  </conditionalFormatting>
  <conditionalFormatting sqref="F48:J48">
    <cfRule type="cellIs" dxfId="2408" priority="74" operator="equal">
      <formula>200</formula>
    </cfRule>
  </conditionalFormatting>
  <conditionalFormatting sqref="E48">
    <cfRule type="top10" dxfId="2407" priority="73" rank="1"/>
  </conditionalFormatting>
  <conditionalFormatting sqref="E48">
    <cfRule type="cellIs" dxfId="2406" priority="72" operator="greaterThanOrEqual">
      <formula>200</formula>
    </cfRule>
  </conditionalFormatting>
  <conditionalFormatting sqref="I49">
    <cfRule type="top10" dxfId="2405" priority="66" rank="1"/>
  </conditionalFormatting>
  <conditionalFormatting sqref="H49">
    <cfRule type="top10" dxfId="2404" priority="67" rank="1"/>
  </conditionalFormatting>
  <conditionalFormatting sqref="G49">
    <cfRule type="top10" dxfId="2403" priority="68" rank="1"/>
  </conditionalFormatting>
  <conditionalFormatting sqref="F49">
    <cfRule type="top10" dxfId="2402" priority="69" rank="1"/>
  </conditionalFormatting>
  <conditionalFormatting sqref="E49">
    <cfRule type="top10" dxfId="2401" priority="70" rank="1"/>
  </conditionalFormatting>
  <conditionalFormatting sqref="J49">
    <cfRule type="top10" dxfId="2400" priority="71" rank="1"/>
  </conditionalFormatting>
  <conditionalFormatting sqref="E49:J49">
    <cfRule type="cellIs" dxfId="2399" priority="65" operator="equal">
      <formula>200</formula>
    </cfRule>
  </conditionalFormatting>
  <conditionalFormatting sqref="I50">
    <cfRule type="top10" dxfId="2398" priority="60" rank="1"/>
  </conditionalFormatting>
  <conditionalFormatting sqref="H50">
    <cfRule type="top10" dxfId="2397" priority="61" rank="1"/>
  </conditionalFormatting>
  <conditionalFormatting sqref="G50">
    <cfRule type="top10" dxfId="2396" priority="62" rank="1"/>
  </conditionalFormatting>
  <conditionalFormatting sqref="F50">
    <cfRule type="top10" dxfId="2395" priority="63" rank="1"/>
  </conditionalFormatting>
  <conditionalFormatting sqref="J50">
    <cfRule type="top10" dxfId="2394" priority="64" rank="1"/>
  </conditionalFormatting>
  <conditionalFormatting sqref="F50:J50">
    <cfRule type="cellIs" dxfId="2393" priority="59" operator="equal">
      <formula>200</formula>
    </cfRule>
  </conditionalFormatting>
  <conditionalFormatting sqref="E50">
    <cfRule type="top10" dxfId="2392" priority="58" rank="1"/>
  </conditionalFormatting>
  <conditionalFormatting sqref="E50">
    <cfRule type="cellIs" dxfId="2391" priority="57" operator="greaterThanOrEqual">
      <formula>200</formula>
    </cfRule>
  </conditionalFormatting>
  <conditionalFormatting sqref="I51">
    <cfRule type="top10" dxfId="2390" priority="51" rank="1"/>
  </conditionalFormatting>
  <conditionalFormatting sqref="H51">
    <cfRule type="top10" dxfId="2389" priority="52" rank="1"/>
  </conditionalFormatting>
  <conditionalFormatting sqref="G51">
    <cfRule type="top10" dxfId="2388" priority="53" rank="1"/>
  </conditionalFormatting>
  <conditionalFormatting sqref="F51">
    <cfRule type="top10" dxfId="2387" priority="54" rank="1"/>
  </conditionalFormatting>
  <conditionalFormatting sqref="E51">
    <cfRule type="top10" dxfId="2386" priority="55" rank="1"/>
  </conditionalFormatting>
  <conditionalFormatting sqref="J51">
    <cfRule type="top10" dxfId="2385" priority="56" rank="1"/>
  </conditionalFormatting>
  <conditionalFormatting sqref="E51:J51">
    <cfRule type="cellIs" dxfId="2384" priority="50" operator="equal">
      <formula>200</formula>
    </cfRule>
  </conditionalFormatting>
  <conditionalFormatting sqref="I52">
    <cfRule type="top10" dxfId="2383" priority="45" rank="1"/>
  </conditionalFormatting>
  <conditionalFormatting sqref="H52">
    <cfRule type="top10" dxfId="2382" priority="46" rank="1"/>
  </conditionalFormatting>
  <conditionalFormatting sqref="G52">
    <cfRule type="top10" dxfId="2381" priority="47" rank="1"/>
  </conditionalFormatting>
  <conditionalFormatting sqref="E52">
    <cfRule type="top10" dxfId="2380" priority="48" rank="1"/>
  </conditionalFormatting>
  <conditionalFormatting sqref="J52">
    <cfRule type="top10" dxfId="2379" priority="49" rank="1"/>
  </conditionalFormatting>
  <conditionalFormatting sqref="E52:J52">
    <cfRule type="cellIs" dxfId="2378" priority="44" operator="greaterThanOrEqual">
      <formula>200</formula>
    </cfRule>
  </conditionalFormatting>
  <conditionalFormatting sqref="F52">
    <cfRule type="top10" dxfId="2377" priority="43" rank="1"/>
  </conditionalFormatting>
  <conditionalFormatting sqref="I53">
    <cfRule type="top10" dxfId="2376" priority="37" rank="1"/>
  </conditionalFormatting>
  <conditionalFormatting sqref="H53">
    <cfRule type="top10" dxfId="2375" priority="38" rank="1"/>
  </conditionalFormatting>
  <conditionalFormatting sqref="G53">
    <cfRule type="top10" dxfId="2374" priority="39" rank="1"/>
  </conditionalFormatting>
  <conditionalFormatting sqref="F53">
    <cfRule type="top10" dxfId="2373" priority="40" rank="1"/>
  </conditionalFormatting>
  <conditionalFormatting sqref="E53">
    <cfRule type="top10" dxfId="2372" priority="41" rank="1"/>
  </conditionalFormatting>
  <conditionalFormatting sqref="J53">
    <cfRule type="top10" dxfId="2371" priority="42" rank="1"/>
  </conditionalFormatting>
  <conditionalFormatting sqref="E53:J53">
    <cfRule type="cellIs" dxfId="2370" priority="36" operator="equal">
      <formula>200</formula>
    </cfRule>
  </conditionalFormatting>
  <conditionalFormatting sqref="I54">
    <cfRule type="top10" dxfId="2369" priority="30" rank="1"/>
  </conditionalFormatting>
  <conditionalFormatting sqref="H54">
    <cfRule type="top10" dxfId="2368" priority="31" rank="1"/>
  </conditionalFormatting>
  <conditionalFormatting sqref="G54">
    <cfRule type="top10" dxfId="2367" priority="32" rank="1"/>
  </conditionalFormatting>
  <conditionalFormatting sqref="F54">
    <cfRule type="top10" dxfId="2366" priority="33" rank="1"/>
  </conditionalFormatting>
  <conditionalFormatting sqref="E54">
    <cfRule type="top10" dxfId="2365" priority="34" rank="1"/>
  </conditionalFormatting>
  <conditionalFormatting sqref="J54">
    <cfRule type="top10" dxfId="2364" priority="35" rank="1"/>
  </conditionalFormatting>
  <conditionalFormatting sqref="E54:J54">
    <cfRule type="cellIs" dxfId="2363" priority="29" operator="equal">
      <formula>200</formula>
    </cfRule>
  </conditionalFormatting>
  <conditionalFormatting sqref="I55">
    <cfRule type="top10" dxfId="2362" priority="24" rank="1"/>
  </conditionalFormatting>
  <conditionalFormatting sqref="H55">
    <cfRule type="top10" dxfId="2361" priority="25" rank="1"/>
  </conditionalFormatting>
  <conditionalFormatting sqref="G55">
    <cfRule type="top10" dxfId="2360" priority="26" rank="1"/>
  </conditionalFormatting>
  <conditionalFormatting sqref="E55">
    <cfRule type="top10" dxfId="2359" priority="27" rank="1"/>
  </conditionalFormatting>
  <conditionalFormatting sqref="J55">
    <cfRule type="top10" dxfId="2358" priority="28" rank="1"/>
  </conditionalFormatting>
  <conditionalFormatting sqref="E55:J55">
    <cfRule type="cellIs" dxfId="2357" priority="23" operator="greaterThanOrEqual">
      <formula>200</formula>
    </cfRule>
  </conditionalFormatting>
  <conditionalFormatting sqref="F55">
    <cfRule type="top10" dxfId="2356" priority="22" rank="1"/>
  </conditionalFormatting>
  <conditionalFormatting sqref="I56">
    <cfRule type="top10" dxfId="2355" priority="17" rank="1"/>
  </conditionalFormatting>
  <conditionalFormatting sqref="H56">
    <cfRule type="top10" dxfId="2354" priority="18" rank="1"/>
  </conditionalFormatting>
  <conditionalFormatting sqref="G56">
    <cfRule type="top10" dxfId="2353" priority="19" rank="1"/>
  </conditionalFormatting>
  <conditionalFormatting sqref="E56">
    <cfRule type="top10" dxfId="2352" priority="20" rank="1"/>
  </conditionalFormatting>
  <conditionalFormatting sqref="J56">
    <cfRule type="top10" dxfId="2351" priority="21" rank="1"/>
  </conditionalFormatting>
  <conditionalFormatting sqref="E56:J56">
    <cfRule type="cellIs" dxfId="2350" priority="16" operator="greaterThanOrEqual">
      <formula>200</formula>
    </cfRule>
  </conditionalFormatting>
  <conditionalFormatting sqref="F56">
    <cfRule type="top10" dxfId="2349" priority="15" rank="1"/>
  </conditionalFormatting>
  <conditionalFormatting sqref="I57">
    <cfRule type="top10" dxfId="2348" priority="9" rank="1"/>
  </conditionalFormatting>
  <conditionalFormatting sqref="H57">
    <cfRule type="top10" dxfId="2347" priority="10" rank="1"/>
  </conditionalFormatting>
  <conditionalFormatting sqref="G57">
    <cfRule type="top10" dxfId="2346" priority="11" rank="1"/>
  </conditionalFormatting>
  <conditionalFormatting sqref="F57">
    <cfRule type="top10" dxfId="2345" priority="12" rank="1"/>
  </conditionalFormatting>
  <conditionalFormatting sqref="E57">
    <cfRule type="top10" dxfId="2344" priority="13" rank="1"/>
  </conditionalFormatting>
  <conditionalFormatting sqref="J57">
    <cfRule type="top10" dxfId="2343" priority="14" rank="1"/>
  </conditionalFormatting>
  <conditionalFormatting sqref="E57:J57">
    <cfRule type="cellIs" dxfId="2342" priority="8" operator="equal">
      <formula>200</formula>
    </cfRule>
  </conditionalFormatting>
  <conditionalFormatting sqref="I58">
    <cfRule type="top10" dxfId="2341" priority="2" rank="1"/>
  </conditionalFormatting>
  <conditionalFormatting sqref="H58">
    <cfRule type="top10" dxfId="2340" priority="3" rank="1"/>
  </conditionalFormatting>
  <conditionalFormatting sqref="G58">
    <cfRule type="top10" dxfId="2339" priority="4" rank="1"/>
  </conditionalFormatting>
  <conditionalFormatting sqref="F58">
    <cfRule type="top10" dxfId="2338" priority="5" rank="1"/>
  </conditionalFormatting>
  <conditionalFormatting sqref="E58">
    <cfRule type="top10" dxfId="2337" priority="6" rank="1"/>
  </conditionalFormatting>
  <conditionalFormatting sqref="J58">
    <cfRule type="top10" dxfId="2336" priority="7" rank="1"/>
  </conditionalFormatting>
  <conditionalFormatting sqref="E58:J58">
    <cfRule type="cellIs" dxfId="2335" priority="1" operator="equal">
      <formula>200</formula>
    </cfRule>
  </conditionalFormatting>
  <hyperlinks>
    <hyperlink ref="Q1" location="'Kentucky 2022'!A1" display="Back to Ranking" xr:uid="{B02AE3B0-39C6-4A06-874F-8E9ACAEACF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B84DFC-3BD7-4DEA-AC62-70A253D100CE}">
          <x14:formula1>
            <xm:f>'C:\Users\abra2\Desktop\ABRA Files and More\AUTO BENCH REST ASSOCIATION FILE\ABRA 2019\Georgia\[Georgia Results 01 19 20.xlsm]DATA SHEET'!#REF!</xm:f>
          </x14:formula1>
          <xm:sqref>B1 B24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4BF5-BCB7-469E-9C06-FCA9A4137415}"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104</v>
      </c>
      <c r="C2" s="12">
        <v>44651</v>
      </c>
      <c r="D2" s="13" t="s">
        <v>100</v>
      </c>
      <c r="E2" s="14">
        <v>184</v>
      </c>
      <c r="F2" s="14">
        <v>176</v>
      </c>
      <c r="G2" s="14">
        <v>181</v>
      </c>
      <c r="H2" s="14"/>
      <c r="I2" s="14"/>
      <c r="J2" s="14"/>
      <c r="K2" s="15">
        <v>3</v>
      </c>
      <c r="L2" s="15">
        <v>541</v>
      </c>
      <c r="M2" s="16">
        <v>180.33333333333334</v>
      </c>
      <c r="N2" s="17">
        <v>11</v>
      </c>
      <c r="O2" s="18">
        <v>191.33</v>
      </c>
    </row>
    <row r="3" spans="1:17" x14ac:dyDescent="0.3">
      <c r="A3" s="10" t="s">
        <v>55</v>
      </c>
      <c r="B3" s="11" t="s">
        <v>104</v>
      </c>
      <c r="C3" s="12">
        <v>44665</v>
      </c>
      <c r="D3" s="13" t="s">
        <v>100</v>
      </c>
      <c r="E3" s="14">
        <v>178</v>
      </c>
      <c r="F3" s="14">
        <v>184</v>
      </c>
      <c r="G3" s="14">
        <v>184</v>
      </c>
      <c r="H3" s="14"/>
      <c r="I3" s="14"/>
      <c r="J3" s="14"/>
      <c r="K3" s="15">
        <v>3</v>
      </c>
      <c r="L3" s="15">
        <v>546</v>
      </c>
      <c r="M3" s="16">
        <v>182</v>
      </c>
      <c r="N3" s="17">
        <v>5</v>
      </c>
      <c r="O3" s="18">
        <v>187</v>
      </c>
    </row>
    <row r="4" spans="1:17" x14ac:dyDescent="0.3">
      <c r="A4" s="10" t="s">
        <v>55</v>
      </c>
      <c r="B4" s="11" t="s">
        <v>104</v>
      </c>
      <c r="C4" s="12">
        <v>44679</v>
      </c>
      <c r="D4" s="13" t="s">
        <v>100</v>
      </c>
      <c r="E4" s="14">
        <v>181</v>
      </c>
      <c r="F4" s="14">
        <v>175</v>
      </c>
      <c r="G4" s="14">
        <v>178</v>
      </c>
      <c r="H4" s="14"/>
      <c r="I4" s="14"/>
      <c r="J4" s="14"/>
      <c r="K4" s="15">
        <v>3</v>
      </c>
      <c r="L4" s="15">
        <v>534</v>
      </c>
      <c r="M4" s="16">
        <v>178</v>
      </c>
      <c r="N4" s="17">
        <v>11</v>
      </c>
      <c r="O4" s="18">
        <v>189</v>
      </c>
    </row>
    <row r="5" spans="1:17" x14ac:dyDescent="0.3">
      <c r="A5" s="10" t="s">
        <v>55</v>
      </c>
      <c r="B5" s="11" t="s">
        <v>104</v>
      </c>
      <c r="C5" s="12">
        <v>44721</v>
      </c>
      <c r="D5" s="13" t="s">
        <v>100</v>
      </c>
      <c r="E5" s="14">
        <v>139</v>
      </c>
      <c r="F5" s="14">
        <v>162</v>
      </c>
      <c r="G5" s="14">
        <v>154</v>
      </c>
      <c r="H5" s="14"/>
      <c r="I5" s="14"/>
      <c r="J5" s="14"/>
      <c r="K5" s="15">
        <v>3</v>
      </c>
      <c r="L5" s="15">
        <v>455</v>
      </c>
      <c r="M5" s="16">
        <v>151.66666666666666</v>
      </c>
      <c r="N5" s="17">
        <v>5</v>
      </c>
      <c r="O5" s="18">
        <v>156.66666666666666</v>
      </c>
    </row>
    <row r="7" spans="1:17" x14ac:dyDescent="0.3">
      <c r="K7" s="8">
        <f>SUM(K2:K6)</f>
        <v>12</v>
      </c>
      <c r="L7" s="8">
        <f>SUM(L2:L6)</f>
        <v>2076</v>
      </c>
      <c r="M7" s="7">
        <f>SUM(L7/K7)</f>
        <v>173</v>
      </c>
      <c r="N7" s="8">
        <f>SUM(N2:N6)</f>
        <v>32</v>
      </c>
      <c r="O7" s="9">
        <f>SUM(M7+N7)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4"/>
    <protectedRange algorithmName="SHA-512" hashValue="ON39YdpmFHfN9f47KpiRvqrKx0V9+erV1CNkpWzYhW/Qyc6aT8rEyCrvauWSYGZK2ia3o7vd3akF07acHAFpOA==" saltValue="yVW9XmDwTqEnmpSGai0KYg==" spinCount="100000" sqref="D2" name="Range1_1_63"/>
    <protectedRange algorithmName="SHA-512" hashValue="ON39YdpmFHfN9f47KpiRvqrKx0V9+erV1CNkpWzYhW/Qyc6aT8rEyCrvauWSYGZK2ia3o7vd3akF07acHAFpOA==" saltValue="yVW9XmDwTqEnmpSGai0KYg==" spinCount="100000" sqref="B3:C3 E3:J3" name="Range1_69"/>
    <protectedRange algorithmName="SHA-512" hashValue="ON39YdpmFHfN9f47KpiRvqrKx0V9+erV1CNkpWzYhW/Qyc6aT8rEyCrvauWSYGZK2ia3o7vd3akF07acHAFpOA==" saltValue="yVW9XmDwTqEnmpSGai0KYg==" spinCount="100000" sqref="D3" name="Range1_1_67"/>
    <protectedRange algorithmName="SHA-512" hashValue="ON39YdpmFHfN9f47KpiRvqrKx0V9+erV1CNkpWzYhW/Qyc6aT8rEyCrvauWSYGZK2ia3o7vd3akF07acHAFpOA==" saltValue="yVW9XmDwTqEnmpSGai0KYg==" spinCount="100000" sqref="B4:C4 E4:J4" name="Range1_74"/>
    <protectedRange algorithmName="SHA-512" hashValue="ON39YdpmFHfN9f47KpiRvqrKx0V9+erV1CNkpWzYhW/Qyc6aT8rEyCrvauWSYGZK2ia3o7vd3akF07acHAFpOA==" saltValue="yVW9XmDwTqEnmpSGai0KYg==" spinCount="100000" sqref="D4" name="Range1_1_69"/>
    <protectedRange algorithmName="SHA-512" hashValue="ON39YdpmFHfN9f47KpiRvqrKx0V9+erV1CNkpWzYhW/Qyc6aT8rEyCrvauWSYGZK2ia3o7vd3akF07acHAFpOA==" saltValue="yVW9XmDwTqEnmpSGai0KYg==" spinCount="100000" sqref="B5:C5 E5:J5" name="Range1_76"/>
    <protectedRange algorithmName="SHA-512" hashValue="ON39YdpmFHfN9f47KpiRvqrKx0V9+erV1CNkpWzYhW/Qyc6aT8rEyCrvauWSYGZK2ia3o7vd3akF07acHAFpOA==" saltValue="yVW9XmDwTqEnmpSGai0KYg==" spinCount="100000" sqref="D5" name="Range1_1_71"/>
  </protectedRanges>
  <sortState xmlns:xlrd2="http://schemas.microsoft.com/office/spreadsheetml/2017/richdata2" ref="B2:O5">
    <sortCondition ref="C2:C5"/>
  </sortState>
  <conditionalFormatting sqref="F2">
    <cfRule type="top10" dxfId="2334" priority="23" rank="1"/>
  </conditionalFormatting>
  <conditionalFormatting sqref="G2">
    <cfRule type="top10" dxfId="2333" priority="24" rank="1"/>
  </conditionalFormatting>
  <conditionalFormatting sqref="H2">
    <cfRule type="top10" dxfId="2332" priority="25" rank="1"/>
  </conditionalFormatting>
  <conditionalFormatting sqref="I2">
    <cfRule type="top10" dxfId="2331" priority="26" rank="1"/>
  </conditionalFormatting>
  <conditionalFormatting sqref="J2">
    <cfRule type="top10" dxfId="2330" priority="27" rank="1"/>
  </conditionalFormatting>
  <conditionalFormatting sqref="E2">
    <cfRule type="top10" dxfId="2329" priority="28" rank="1"/>
  </conditionalFormatting>
  <conditionalFormatting sqref="E2:J2">
    <cfRule type="cellIs" dxfId="2328" priority="22" operator="equal">
      <formula>200</formula>
    </cfRule>
  </conditionalFormatting>
  <conditionalFormatting sqref="F3">
    <cfRule type="top10" dxfId="2327" priority="16" rank="1"/>
  </conditionalFormatting>
  <conditionalFormatting sqref="G3">
    <cfRule type="top10" dxfId="2326" priority="17" rank="1"/>
  </conditionalFormatting>
  <conditionalFormatting sqref="H3">
    <cfRule type="top10" dxfId="2325" priority="18" rank="1"/>
  </conditionalFormatting>
  <conditionalFormatting sqref="I3">
    <cfRule type="top10" dxfId="2324" priority="19" rank="1"/>
  </conditionalFormatting>
  <conditionalFormatting sqref="J3">
    <cfRule type="top10" dxfId="2323" priority="20" rank="1"/>
  </conditionalFormatting>
  <conditionalFormatting sqref="E3">
    <cfRule type="top10" dxfId="2322" priority="21" rank="1"/>
  </conditionalFormatting>
  <conditionalFormatting sqref="E3:J3">
    <cfRule type="cellIs" dxfId="2321" priority="15" operator="equal">
      <formula>200</formula>
    </cfRule>
  </conditionalFormatting>
  <conditionalFormatting sqref="F4">
    <cfRule type="top10" dxfId="2320" priority="9" rank="1"/>
  </conditionalFormatting>
  <conditionalFormatting sqref="G4">
    <cfRule type="top10" dxfId="2319" priority="10" rank="1"/>
  </conditionalFormatting>
  <conditionalFormatting sqref="H4">
    <cfRule type="top10" dxfId="2318" priority="11" rank="1"/>
  </conditionalFormatting>
  <conditionalFormatting sqref="I4">
    <cfRule type="top10" dxfId="2317" priority="12" rank="1"/>
  </conditionalFormatting>
  <conditionalFormatting sqref="J4">
    <cfRule type="top10" dxfId="2316" priority="13" rank="1"/>
  </conditionalFormatting>
  <conditionalFormatting sqref="E4">
    <cfRule type="top10" dxfId="2315" priority="14" rank="1"/>
  </conditionalFormatting>
  <conditionalFormatting sqref="E4:J4">
    <cfRule type="cellIs" dxfId="2314" priority="8" operator="equal">
      <formula>200</formula>
    </cfRule>
  </conditionalFormatting>
  <conditionalFormatting sqref="F5">
    <cfRule type="top10" dxfId="2313" priority="2" rank="1"/>
  </conditionalFormatting>
  <conditionalFormatting sqref="G5">
    <cfRule type="top10" dxfId="2312" priority="3" rank="1"/>
  </conditionalFormatting>
  <conditionalFormatting sqref="H5">
    <cfRule type="top10" dxfId="2311" priority="4" rank="1"/>
  </conditionalFormatting>
  <conditionalFormatting sqref="I5">
    <cfRule type="top10" dxfId="2310" priority="5" rank="1"/>
  </conditionalFormatting>
  <conditionalFormatting sqref="J5">
    <cfRule type="top10" dxfId="2309" priority="6" rank="1"/>
  </conditionalFormatting>
  <conditionalFormatting sqref="E5">
    <cfRule type="top10" dxfId="2308" priority="7" rank="1"/>
  </conditionalFormatting>
  <conditionalFormatting sqref="E5:J5">
    <cfRule type="cellIs" dxfId="2307" priority="1" operator="equal">
      <formula>200</formula>
    </cfRule>
  </conditionalFormatting>
  <hyperlinks>
    <hyperlink ref="Q1" location="'Kentucky 2022'!A1" display="Back to Ranking" xr:uid="{990BEDDD-0988-4BEA-B48B-4B691C2871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180ADD-D4DF-4E1D-B1DC-C97F66AF15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1E7C-21E7-44AE-9B06-75336CA1A26F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126</v>
      </c>
      <c r="C2" s="12">
        <v>44793</v>
      </c>
      <c r="D2" s="13" t="s">
        <v>40</v>
      </c>
      <c r="E2" s="14">
        <v>195</v>
      </c>
      <c r="F2" s="14">
        <v>193</v>
      </c>
      <c r="G2" s="14">
        <v>190</v>
      </c>
      <c r="H2" s="14">
        <v>195</v>
      </c>
      <c r="I2" s="14">
        <v>197.001</v>
      </c>
      <c r="J2" s="14">
        <v>198</v>
      </c>
      <c r="K2" s="15">
        <v>6</v>
      </c>
      <c r="L2" s="15">
        <v>1168.001</v>
      </c>
      <c r="M2" s="16">
        <v>194.66683333333333</v>
      </c>
      <c r="N2" s="17">
        <v>12</v>
      </c>
      <c r="O2" s="18">
        <v>206.66683333333333</v>
      </c>
    </row>
    <row r="3" spans="1:17" x14ac:dyDescent="0.3">
      <c r="A3" s="10" t="s">
        <v>50</v>
      </c>
      <c r="B3" s="11" t="s">
        <v>125</v>
      </c>
      <c r="C3" s="12">
        <v>44794</v>
      </c>
      <c r="D3" s="13" t="s">
        <v>73</v>
      </c>
      <c r="E3" s="14">
        <v>196</v>
      </c>
      <c r="F3" s="14">
        <v>194</v>
      </c>
      <c r="G3" s="14">
        <v>195</v>
      </c>
      <c r="H3" s="14">
        <v>194</v>
      </c>
      <c r="I3" s="14"/>
      <c r="J3" s="14"/>
      <c r="K3" s="15">
        <v>4</v>
      </c>
      <c r="L3" s="15">
        <v>779</v>
      </c>
      <c r="M3" s="16">
        <v>194.75</v>
      </c>
      <c r="N3" s="17">
        <v>6</v>
      </c>
      <c r="O3" s="18">
        <v>200.75</v>
      </c>
    </row>
    <row r="4" spans="1:17" x14ac:dyDescent="0.3">
      <c r="A4" s="10" t="s">
        <v>50</v>
      </c>
      <c r="B4" s="11" t="s">
        <v>126</v>
      </c>
      <c r="C4" s="12">
        <v>44815</v>
      </c>
      <c r="D4" s="13" t="s">
        <v>56</v>
      </c>
      <c r="E4" s="14">
        <v>192</v>
      </c>
      <c r="F4" s="14">
        <v>187</v>
      </c>
      <c r="G4" s="14">
        <v>194</v>
      </c>
      <c r="H4" s="14">
        <v>192</v>
      </c>
      <c r="I4" s="14">
        <v>190</v>
      </c>
      <c r="J4" s="14">
        <v>192</v>
      </c>
      <c r="K4" s="15">
        <v>6</v>
      </c>
      <c r="L4" s="15">
        <v>1147</v>
      </c>
      <c r="M4" s="16">
        <v>191.16666666666666</v>
      </c>
      <c r="N4" s="17">
        <v>12</v>
      </c>
      <c r="O4" s="18">
        <v>203.16666666666666</v>
      </c>
    </row>
    <row r="5" spans="1:17" x14ac:dyDescent="0.3">
      <c r="A5" s="10" t="s">
        <v>50</v>
      </c>
      <c r="B5" s="11" t="s">
        <v>126</v>
      </c>
      <c r="C5" s="12">
        <v>44850</v>
      </c>
      <c r="D5" s="13" t="s">
        <v>119</v>
      </c>
      <c r="E5" s="14">
        <v>193</v>
      </c>
      <c r="F5" s="14">
        <v>196</v>
      </c>
      <c r="G5" s="14">
        <v>194</v>
      </c>
      <c r="H5" s="14">
        <v>192</v>
      </c>
      <c r="I5" s="14">
        <v>193</v>
      </c>
      <c r="J5" s="14">
        <v>194</v>
      </c>
      <c r="K5" s="15">
        <v>6</v>
      </c>
      <c r="L5" s="15">
        <v>1162</v>
      </c>
      <c r="M5" s="16">
        <v>193.66666666666666</v>
      </c>
      <c r="N5" s="17">
        <v>6</v>
      </c>
      <c r="O5" s="18">
        <v>199.66666666666666</v>
      </c>
    </row>
    <row r="7" spans="1:17" x14ac:dyDescent="0.3">
      <c r="K7" s="8">
        <f>SUM(K2:K6)</f>
        <v>22</v>
      </c>
      <c r="L7" s="8">
        <f>SUM(L2:L6)</f>
        <v>4256.0010000000002</v>
      </c>
      <c r="M7" s="7">
        <f>SUM(L7/K7)</f>
        <v>193.45459090909091</v>
      </c>
      <c r="N7" s="8">
        <f>SUM(N2:N6)</f>
        <v>36</v>
      </c>
      <c r="O7" s="9">
        <f>SUM(M7+N7)</f>
        <v>229.45459090909091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4:J4 B4:C4" name="Range1_22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C5" name="Range1_24"/>
    <protectedRange algorithmName="SHA-512" hashValue="ON39YdpmFHfN9f47KpiRvqrKx0V9+erV1CNkpWzYhW/Qyc6aT8rEyCrvauWSYGZK2ia3o7vd3akF07acHAFpOA==" saltValue="yVW9XmDwTqEnmpSGai0KYg==" spinCount="100000" sqref="D5" name="Range1_1_23"/>
    <protectedRange algorithmName="SHA-512" hashValue="ON39YdpmFHfN9f47KpiRvqrKx0V9+erV1CNkpWzYhW/Qyc6aT8rEyCrvauWSYGZK2ia3o7vd3akF07acHAFpOA==" saltValue="yVW9XmDwTqEnmpSGai0KYg==" spinCount="100000" sqref="E5:J5 B5" name="Range1_73"/>
  </protectedRanges>
  <conditionalFormatting sqref="E2:J2">
    <cfRule type="cellIs" dxfId="2306" priority="29" operator="equal">
      <formula>200</formula>
    </cfRule>
  </conditionalFormatting>
  <conditionalFormatting sqref="F2">
    <cfRule type="top10" dxfId="2305" priority="23" rank="1"/>
  </conditionalFormatting>
  <conditionalFormatting sqref="G2">
    <cfRule type="top10" dxfId="2304" priority="24" rank="1"/>
  </conditionalFormatting>
  <conditionalFormatting sqref="H2">
    <cfRule type="top10" dxfId="2303" priority="25" rank="1"/>
  </conditionalFormatting>
  <conditionalFormatting sqref="I2">
    <cfRule type="top10" dxfId="2302" priority="26" rank="1"/>
  </conditionalFormatting>
  <conditionalFormatting sqref="J2">
    <cfRule type="top10" dxfId="2301" priority="27" rank="1"/>
  </conditionalFormatting>
  <conditionalFormatting sqref="E2">
    <cfRule type="top10" dxfId="2300" priority="28" rank="1"/>
  </conditionalFormatting>
  <conditionalFormatting sqref="E3:J3">
    <cfRule type="cellIs" dxfId="2299" priority="22" operator="equal">
      <formula>200</formula>
    </cfRule>
  </conditionalFormatting>
  <conditionalFormatting sqref="F3">
    <cfRule type="top10" dxfId="2298" priority="16" rank="1"/>
  </conditionalFormatting>
  <conditionalFormatting sqref="G3">
    <cfRule type="top10" dxfId="2297" priority="17" rank="1"/>
  </conditionalFormatting>
  <conditionalFormatting sqref="H3">
    <cfRule type="top10" dxfId="2296" priority="18" rank="1"/>
  </conditionalFormatting>
  <conditionalFormatting sqref="I3">
    <cfRule type="top10" dxfId="2295" priority="19" rank="1"/>
  </conditionalFormatting>
  <conditionalFormatting sqref="J3">
    <cfRule type="top10" dxfId="2294" priority="20" rank="1"/>
  </conditionalFormatting>
  <conditionalFormatting sqref="E3">
    <cfRule type="top10" dxfId="2293" priority="21" rank="1"/>
  </conditionalFormatting>
  <conditionalFormatting sqref="E4:J4">
    <cfRule type="cellIs" dxfId="2292" priority="8" operator="greaterThanOrEqual">
      <formula>200</formula>
    </cfRule>
  </conditionalFormatting>
  <conditionalFormatting sqref="F4">
    <cfRule type="top10" dxfId="2291" priority="9" rank="1"/>
  </conditionalFormatting>
  <conditionalFormatting sqref="I4">
    <cfRule type="top10" dxfId="2290" priority="10" rank="1"/>
    <cfRule type="top10" dxfId="2289" priority="11" rank="1"/>
  </conditionalFormatting>
  <conditionalFormatting sqref="E4">
    <cfRule type="top10" dxfId="2288" priority="12" rank="1"/>
  </conditionalFormatting>
  <conditionalFormatting sqref="G4">
    <cfRule type="top10" dxfId="2287" priority="13" rank="1"/>
  </conditionalFormatting>
  <conditionalFormatting sqref="H4">
    <cfRule type="top10" dxfId="2286" priority="14" rank="1"/>
  </conditionalFormatting>
  <conditionalFormatting sqref="J4">
    <cfRule type="top10" dxfId="2285" priority="15" rank="1"/>
  </conditionalFormatting>
  <conditionalFormatting sqref="F5">
    <cfRule type="top10" dxfId="2284" priority="3" rank="1"/>
  </conditionalFormatting>
  <conditionalFormatting sqref="G5">
    <cfRule type="top10" dxfId="2283" priority="4" rank="1"/>
  </conditionalFormatting>
  <conditionalFormatting sqref="H5">
    <cfRule type="top10" dxfId="2282" priority="5" rank="1"/>
  </conditionalFormatting>
  <conditionalFormatting sqref="I5">
    <cfRule type="top10" dxfId="2281" priority="6" rank="1"/>
  </conditionalFormatting>
  <conditionalFormatting sqref="J5">
    <cfRule type="top10" dxfId="2280" priority="7" rank="1"/>
  </conditionalFormatting>
  <conditionalFormatting sqref="E5">
    <cfRule type="top10" dxfId="2279" priority="2" rank="1"/>
  </conditionalFormatting>
  <conditionalFormatting sqref="E5:J5">
    <cfRule type="cellIs" dxfId="2278" priority="1" operator="greaterThanOrEqual">
      <formula>200</formula>
    </cfRule>
  </conditionalFormatting>
  <hyperlinks>
    <hyperlink ref="Q1" location="'Kentucky 2022'!A1" display="Back to Ranking" xr:uid="{8C3A1C05-0666-4EFB-8592-9B8113FF89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360096-26F1-4FB4-ABF2-92C2ACD769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9FDC-CF73-4528-8A1C-37E9278FAD0D}">
  <sheetPr codeName="Sheet30"/>
  <dimension ref="A1:Q29"/>
  <sheetViews>
    <sheetView topLeftCell="A6" workbookViewId="0">
      <selection activeCell="A19" sqref="A19:O1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45</v>
      </c>
      <c r="C2" s="12">
        <v>44660</v>
      </c>
      <c r="D2" s="13" t="s">
        <v>42</v>
      </c>
      <c r="E2" s="14">
        <v>192</v>
      </c>
      <c r="F2" s="14">
        <v>191</v>
      </c>
      <c r="G2" s="14">
        <v>198</v>
      </c>
      <c r="H2" s="14">
        <v>192</v>
      </c>
      <c r="I2" s="14"/>
      <c r="J2" s="14"/>
      <c r="K2" s="15">
        <v>4</v>
      </c>
      <c r="L2" s="15">
        <v>773</v>
      </c>
      <c r="M2" s="16">
        <v>193.25</v>
      </c>
      <c r="N2" s="17">
        <v>4</v>
      </c>
      <c r="O2" s="18">
        <v>197.25</v>
      </c>
    </row>
    <row r="3" spans="1:17" x14ac:dyDescent="0.3">
      <c r="A3" s="10" t="s">
        <v>27</v>
      </c>
      <c r="B3" s="11" t="s">
        <v>45</v>
      </c>
      <c r="C3" s="12">
        <v>44678</v>
      </c>
      <c r="D3" s="13" t="s">
        <v>56</v>
      </c>
      <c r="E3" s="14">
        <v>194</v>
      </c>
      <c r="F3" s="14">
        <v>197</v>
      </c>
      <c r="G3" s="14">
        <v>198</v>
      </c>
      <c r="H3" s="14">
        <v>199</v>
      </c>
      <c r="I3" s="14"/>
      <c r="J3" s="14"/>
      <c r="K3" s="15">
        <v>4</v>
      </c>
      <c r="L3" s="15">
        <v>788</v>
      </c>
      <c r="M3" s="16">
        <v>197</v>
      </c>
      <c r="N3" s="17">
        <v>2</v>
      </c>
      <c r="O3" s="18">
        <v>199</v>
      </c>
    </row>
    <row r="4" spans="1:17" x14ac:dyDescent="0.3">
      <c r="A4" s="30" t="s">
        <v>27</v>
      </c>
      <c r="B4" s="29" t="s">
        <v>45</v>
      </c>
      <c r="C4" s="31">
        <v>44689</v>
      </c>
      <c r="D4" s="32" t="s">
        <v>56</v>
      </c>
      <c r="E4" s="33">
        <v>196.001</v>
      </c>
      <c r="F4" s="33">
        <v>197</v>
      </c>
      <c r="G4" s="33">
        <v>194</v>
      </c>
      <c r="H4" s="33">
        <v>193</v>
      </c>
      <c r="I4" s="33"/>
      <c r="J4" s="33"/>
      <c r="K4" s="34">
        <v>4</v>
      </c>
      <c r="L4" s="34">
        <v>780.00099999999998</v>
      </c>
      <c r="M4" s="35">
        <v>195.00024999999999</v>
      </c>
      <c r="N4" s="36">
        <v>2</v>
      </c>
      <c r="O4" s="37">
        <v>197.00024999999999</v>
      </c>
    </row>
    <row r="5" spans="1:17" x14ac:dyDescent="0.3">
      <c r="A5" s="10" t="s">
        <v>27</v>
      </c>
      <c r="B5" s="11" t="s">
        <v>45</v>
      </c>
      <c r="C5" s="12">
        <v>44696</v>
      </c>
      <c r="D5" s="13" t="s">
        <v>73</v>
      </c>
      <c r="E5" s="14">
        <v>196</v>
      </c>
      <c r="F5" s="14">
        <v>195</v>
      </c>
      <c r="G5" s="14">
        <v>198</v>
      </c>
      <c r="H5" s="14">
        <v>200.00399999999999</v>
      </c>
      <c r="I5" s="14"/>
      <c r="J5" s="14"/>
      <c r="K5" s="15">
        <v>4</v>
      </c>
      <c r="L5" s="15">
        <v>789.00400000000002</v>
      </c>
      <c r="M5" s="16">
        <v>197.251</v>
      </c>
      <c r="N5" s="17">
        <v>6</v>
      </c>
      <c r="O5" s="18">
        <v>203.251</v>
      </c>
    </row>
    <row r="6" spans="1:17" x14ac:dyDescent="0.3">
      <c r="A6" s="10" t="s">
        <v>27</v>
      </c>
      <c r="B6" s="11" t="s">
        <v>45</v>
      </c>
      <c r="C6" s="12">
        <v>44706</v>
      </c>
      <c r="D6" s="13" t="s">
        <v>56</v>
      </c>
      <c r="E6" s="14">
        <v>194</v>
      </c>
      <c r="F6" s="14">
        <v>197.001</v>
      </c>
      <c r="G6" s="14">
        <v>196</v>
      </c>
      <c r="H6" s="14">
        <v>195</v>
      </c>
      <c r="I6" s="14"/>
      <c r="J6" s="14"/>
      <c r="K6" s="15">
        <v>4</v>
      </c>
      <c r="L6" s="15">
        <v>782.00099999999998</v>
      </c>
      <c r="M6" s="16">
        <v>195.50024999999999</v>
      </c>
      <c r="N6" s="17">
        <v>7</v>
      </c>
      <c r="O6" s="18">
        <v>202.50024999999999</v>
      </c>
    </row>
    <row r="7" spans="1:17" x14ac:dyDescent="0.3">
      <c r="A7" s="10" t="s">
        <v>27</v>
      </c>
      <c r="B7" s="11" t="s">
        <v>45</v>
      </c>
      <c r="C7" s="12">
        <v>44717</v>
      </c>
      <c r="D7" s="13" t="s">
        <v>56</v>
      </c>
      <c r="E7" s="14">
        <v>195</v>
      </c>
      <c r="F7" s="14">
        <v>195</v>
      </c>
      <c r="G7" s="14">
        <v>196</v>
      </c>
      <c r="H7" s="14">
        <v>194</v>
      </c>
      <c r="I7" s="14">
        <v>193</v>
      </c>
      <c r="J7" s="14">
        <v>198</v>
      </c>
      <c r="K7" s="15">
        <v>6</v>
      </c>
      <c r="L7" s="15">
        <v>1171</v>
      </c>
      <c r="M7" s="16">
        <v>195.16666666666666</v>
      </c>
      <c r="N7" s="17">
        <v>4</v>
      </c>
      <c r="O7" s="18">
        <v>199.16666666666666</v>
      </c>
    </row>
    <row r="8" spans="1:17" x14ac:dyDescent="0.3">
      <c r="A8" s="10" t="s">
        <v>27</v>
      </c>
      <c r="B8" s="11" t="s">
        <v>45</v>
      </c>
      <c r="C8" s="12">
        <v>44744</v>
      </c>
      <c r="D8" s="13" t="s">
        <v>42</v>
      </c>
      <c r="E8" s="14">
        <v>195</v>
      </c>
      <c r="F8" s="14">
        <v>197</v>
      </c>
      <c r="G8" s="14">
        <v>194</v>
      </c>
      <c r="H8" s="14">
        <v>197</v>
      </c>
      <c r="I8" s="14"/>
      <c r="J8" s="14"/>
      <c r="K8" s="15">
        <v>4</v>
      </c>
      <c r="L8" s="15">
        <v>783</v>
      </c>
      <c r="M8" s="16">
        <v>195.75</v>
      </c>
      <c r="N8" s="17">
        <v>4</v>
      </c>
      <c r="O8" s="18">
        <v>199.75</v>
      </c>
    </row>
    <row r="9" spans="1:17" x14ac:dyDescent="0.3">
      <c r="A9" s="10" t="s">
        <v>27</v>
      </c>
      <c r="B9" s="11" t="s">
        <v>45</v>
      </c>
      <c r="C9" s="12">
        <v>44752</v>
      </c>
      <c r="D9" s="13" t="s">
        <v>56</v>
      </c>
      <c r="E9" s="14">
        <v>197.001</v>
      </c>
      <c r="F9" s="14">
        <v>197</v>
      </c>
      <c r="G9" s="14">
        <v>199</v>
      </c>
      <c r="H9" s="14">
        <v>195</v>
      </c>
      <c r="I9" s="14"/>
      <c r="J9" s="14"/>
      <c r="K9" s="15">
        <v>4</v>
      </c>
      <c r="L9" s="15">
        <v>788.00099999999998</v>
      </c>
      <c r="M9" s="16">
        <v>197.00024999999999</v>
      </c>
      <c r="N9" s="17">
        <v>8</v>
      </c>
      <c r="O9" s="18">
        <v>205.00024999999999</v>
      </c>
    </row>
    <row r="10" spans="1:17" x14ac:dyDescent="0.3">
      <c r="A10" s="10" t="s">
        <v>27</v>
      </c>
      <c r="B10" s="11" t="s">
        <v>45</v>
      </c>
      <c r="C10" s="12">
        <v>44776</v>
      </c>
      <c r="D10" s="13" t="s">
        <v>40</v>
      </c>
      <c r="E10" s="14">
        <v>197</v>
      </c>
      <c r="F10" s="14">
        <v>200.001</v>
      </c>
      <c r="G10" s="14">
        <v>196</v>
      </c>
      <c r="H10" s="14">
        <v>199</v>
      </c>
      <c r="I10" s="14"/>
      <c r="J10" s="14"/>
      <c r="K10" s="15">
        <v>4</v>
      </c>
      <c r="L10" s="15">
        <v>792.00099999999998</v>
      </c>
      <c r="M10" s="16">
        <v>198.00024999999999</v>
      </c>
      <c r="N10" s="17">
        <v>4</v>
      </c>
      <c r="O10" s="18">
        <v>202.00024999999999</v>
      </c>
    </row>
    <row r="11" spans="1:17" x14ac:dyDescent="0.3">
      <c r="A11" s="10" t="s">
        <v>27</v>
      </c>
      <c r="B11" s="11" t="s">
        <v>45</v>
      </c>
      <c r="C11" s="12">
        <v>44769</v>
      </c>
      <c r="D11" s="13" t="s">
        <v>56</v>
      </c>
      <c r="E11" s="14">
        <v>197</v>
      </c>
      <c r="F11" s="14">
        <v>197</v>
      </c>
      <c r="G11" s="14">
        <v>193</v>
      </c>
      <c r="H11" s="14">
        <v>193</v>
      </c>
      <c r="I11" s="14"/>
      <c r="J11" s="14"/>
      <c r="K11" s="15">
        <v>4</v>
      </c>
      <c r="L11" s="15">
        <v>780</v>
      </c>
      <c r="M11" s="16">
        <v>195</v>
      </c>
      <c r="N11" s="17">
        <v>2</v>
      </c>
      <c r="O11" s="18">
        <v>197</v>
      </c>
    </row>
    <row r="12" spans="1:17" x14ac:dyDescent="0.3">
      <c r="A12" s="10" t="s">
        <v>27</v>
      </c>
      <c r="B12" s="11" t="s">
        <v>45</v>
      </c>
      <c r="C12" s="12">
        <v>44780</v>
      </c>
      <c r="D12" s="13" t="s">
        <v>56</v>
      </c>
      <c r="E12" s="14">
        <v>198</v>
      </c>
      <c r="F12" s="14">
        <v>197</v>
      </c>
      <c r="G12" s="14">
        <v>194</v>
      </c>
      <c r="H12" s="14">
        <v>199</v>
      </c>
      <c r="I12" s="14"/>
      <c r="J12" s="14"/>
      <c r="K12" s="15">
        <v>4</v>
      </c>
      <c r="L12" s="15">
        <v>788</v>
      </c>
      <c r="M12" s="16">
        <v>197</v>
      </c>
      <c r="N12" s="17">
        <v>5</v>
      </c>
      <c r="O12" s="18">
        <v>202</v>
      </c>
    </row>
    <row r="13" spans="1:17" x14ac:dyDescent="0.3">
      <c r="A13" s="10" t="s">
        <v>27</v>
      </c>
      <c r="B13" s="11" t="s">
        <v>45</v>
      </c>
      <c r="C13" s="12">
        <v>44783</v>
      </c>
      <c r="D13" s="13" t="s">
        <v>40</v>
      </c>
      <c r="E13" s="14">
        <v>197</v>
      </c>
      <c r="F13" s="14">
        <v>196</v>
      </c>
      <c r="G13" s="14">
        <v>197</v>
      </c>
      <c r="H13" s="14">
        <v>197</v>
      </c>
      <c r="I13" s="14"/>
      <c r="J13" s="14"/>
      <c r="K13" s="15">
        <v>4</v>
      </c>
      <c r="L13" s="15">
        <v>787</v>
      </c>
      <c r="M13" s="16">
        <v>196.75</v>
      </c>
      <c r="N13" s="17">
        <v>2</v>
      </c>
      <c r="O13" s="18">
        <v>198.75</v>
      </c>
    </row>
    <row r="14" spans="1:17" x14ac:dyDescent="0.3">
      <c r="A14" s="10" t="s">
        <v>27</v>
      </c>
      <c r="B14" s="11" t="s">
        <v>45</v>
      </c>
      <c r="C14" s="12">
        <v>44790</v>
      </c>
      <c r="D14" s="13" t="s">
        <v>40</v>
      </c>
      <c r="E14" s="14">
        <v>199</v>
      </c>
      <c r="F14" s="14">
        <v>199</v>
      </c>
      <c r="G14" s="14">
        <v>200</v>
      </c>
      <c r="H14" s="14">
        <v>199</v>
      </c>
      <c r="I14" s="14"/>
      <c r="J14" s="14"/>
      <c r="K14" s="15">
        <v>4</v>
      </c>
      <c r="L14" s="15">
        <v>797</v>
      </c>
      <c r="M14" s="16">
        <v>199.25</v>
      </c>
      <c r="N14" s="17">
        <v>6</v>
      </c>
      <c r="O14" s="18">
        <v>205.25</v>
      </c>
    </row>
    <row r="15" spans="1:17" x14ac:dyDescent="0.3">
      <c r="A15" s="10" t="s">
        <v>27</v>
      </c>
      <c r="B15" s="11" t="s">
        <v>45</v>
      </c>
      <c r="C15" s="12">
        <v>44779</v>
      </c>
      <c r="D15" s="13" t="s">
        <v>42</v>
      </c>
      <c r="E15" s="14">
        <v>199</v>
      </c>
      <c r="F15" s="14">
        <v>192</v>
      </c>
      <c r="G15" s="14">
        <v>198</v>
      </c>
      <c r="H15" s="14">
        <v>199</v>
      </c>
      <c r="I15" s="14"/>
      <c r="J15" s="14"/>
      <c r="K15" s="15">
        <v>4</v>
      </c>
      <c r="L15" s="15">
        <v>788</v>
      </c>
      <c r="M15" s="16">
        <v>197</v>
      </c>
      <c r="N15" s="17">
        <v>2</v>
      </c>
      <c r="O15" s="18">
        <v>199</v>
      </c>
    </row>
    <row r="16" spans="1:17" x14ac:dyDescent="0.3">
      <c r="A16" s="10" t="s">
        <v>27</v>
      </c>
      <c r="B16" s="11" t="s">
        <v>45</v>
      </c>
      <c r="C16" s="12">
        <v>44793</v>
      </c>
      <c r="D16" s="13" t="s">
        <v>40</v>
      </c>
      <c r="E16" s="14">
        <v>196</v>
      </c>
      <c r="F16" s="14">
        <v>197.001</v>
      </c>
      <c r="G16" s="14">
        <v>197</v>
      </c>
      <c r="H16" s="14">
        <v>199</v>
      </c>
      <c r="I16" s="14">
        <v>197</v>
      </c>
      <c r="J16" s="14">
        <v>199</v>
      </c>
      <c r="K16" s="15">
        <v>6</v>
      </c>
      <c r="L16" s="15">
        <v>1185.001</v>
      </c>
      <c r="M16" s="16">
        <v>197.50016666666667</v>
      </c>
      <c r="N16" s="17">
        <v>4</v>
      </c>
      <c r="O16" s="18">
        <v>201.50016666666667</v>
      </c>
    </row>
    <row r="17" spans="1:15" x14ac:dyDescent="0.3">
      <c r="A17" s="10" t="s">
        <v>27</v>
      </c>
      <c r="B17" s="11" t="s">
        <v>45</v>
      </c>
      <c r="C17" s="12">
        <v>44850</v>
      </c>
      <c r="D17" s="13" t="s">
        <v>119</v>
      </c>
      <c r="E17" s="14">
        <v>198</v>
      </c>
      <c r="F17" s="14">
        <v>197</v>
      </c>
      <c r="G17" s="14">
        <v>193</v>
      </c>
      <c r="H17" s="14">
        <v>197</v>
      </c>
      <c r="I17" s="14">
        <v>198</v>
      </c>
      <c r="J17" s="14">
        <v>195</v>
      </c>
      <c r="K17" s="15">
        <v>6</v>
      </c>
      <c r="L17" s="15">
        <v>1178</v>
      </c>
      <c r="M17" s="16">
        <v>196.33333333333334</v>
      </c>
      <c r="N17" s="17">
        <v>4</v>
      </c>
      <c r="O17" s="18">
        <v>200.33333333333334</v>
      </c>
    </row>
    <row r="18" spans="1:15" x14ac:dyDescent="0.3">
      <c r="A18" s="10" t="s">
        <v>27</v>
      </c>
      <c r="B18" s="11" t="s">
        <v>45</v>
      </c>
      <c r="C18" s="12">
        <v>44860</v>
      </c>
      <c r="D18" s="13" t="s">
        <v>56</v>
      </c>
      <c r="E18" s="14">
        <v>197</v>
      </c>
      <c r="F18" s="14">
        <v>197</v>
      </c>
      <c r="G18" s="14">
        <v>200</v>
      </c>
      <c r="H18" s="14">
        <v>195</v>
      </c>
      <c r="I18" s="14"/>
      <c r="J18" s="14"/>
      <c r="K18" s="15">
        <v>4</v>
      </c>
      <c r="L18" s="15">
        <v>789</v>
      </c>
      <c r="M18" s="16">
        <v>197.25</v>
      </c>
      <c r="N18" s="17">
        <v>5</v>
      </c>
      <c r="O18" s="18">
        <v>202.25</v>
      </c>
    </row>
    <row r="19" spans="1:15" x14ac:dyDescent="0.3">
      <c r="A19" s="10" t="s">
        <v>27</v>
      </c>
      <c r="B19" s="11" t="s">
        <v>45</v>
      </c>
      <c r="C19" s="12">
        <v>44895</v>
      </c>
      <c r="D19" s="13" t="s">
        <v>40</v>
      </c>
      <c r="E19" s="14">
        <v>198.001</v>
      </c>
      <c r="F19" s="14">
        <v>197</v>
      </c>
      <c r="G19" s="14">
        <v>196</v>
      </c>
      <c r="H19" s="14">
        <v>197</v>
      </c>
      <c r="I19" s="14"/>
      <c r="J19" s="14"/>
      <c r="K19" s="15">
        <v>4</v>
      </c>
      <c r="L19" s="15">
        <v>788.00099999999998</v>
      </c>
      <c r="M19" s="16">
        <v>197.00024999999999</v>
      </c>
      <c r="N19" s="17">
        <v>5</v>
      </c>
      <c r="O19" s="18">
        <v>202.00024999999999</v>
      </c>
    </row>
    <row r="21" spans="1:15" x14ac:dyDescent="0.3">
      <c r="K21" s="8">
        <f>SUM(K2:K20)</f>
        <v>78</v>
      </c>
      <c r="L21" s="8">
        <f>SUM(L2:L20)</f>
        <v>15326.010000000002</v>
      </c>
      <c r="M21" s="7">
        <f>SUM(L21/K21)</f>
        <v>196.48730769230772</v>
      </c>
      <c r="N21" s="8">
        <f>SUM(N2:N20)</f>
        <v>76</v>
      </c>
      <c r="O21" s="9">
        <f>SUM(M21+N21)</f>
        <v>272.4873076923077</v>
      </c>
    </row>
    <row r="26" spans="1:15" ht="28.8" x14ac:dyDescent="0.3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3">
      <c r="A27" s="10" t="s">
        <v>50</v>
      </c>
      <c r="B27" s="11" t="s">
        <v>45</v>
      </c>
      <c r="C27" s="12">
        <v>44696</v>
      </c>
      <c r="D27" s="13" t="s">
        <v>73</v>
      </c>
      <c r="E27" s="14">
        <v>189</v>
      </c>
      <c r="F27" s="14">
        <v>191</v>
      </c>
      <c r="G27" s="14">
        <v>194</v>
      </c>
      <c r="H27" s="14">
        <v>192</v>
      </c>
      <c r="I27" s="14"/>
      <c r="J27" s="14"/>
      <c r="K27" s="15">
        <v>4</v>
      </c>
      <c r="L27" s="15">
        <v>766</v>
      </c>
      <c r="M27" s="16">
        <v>191.5</v>
      </c>
      <c r="N27" s="17">
        <v>4</v>
      </c>
      <c r="O27" s="18">
        <v>195.5</v>
      </c>
    </row>
    <row r="29" spans="1:15" x14ac:dyDescent="0.3">
      <c r="K29" s="8">
        <f>SUM(K24:K28)</f>
        <v>4</v>
      </c>
      <c r="L29" s="8">
        <f>SUM(L24:L28)</f>
        <v>766</v>
      </c>
      <c r="M29" s="7">
        <f>SUM(L29/K29)</f>
        <v>191.5</v>
      </c>
      <c r="N29" s="8">
        <f>SUM(N24:N28)</f>
        <v>4</v>
      </c>
      <c r="O29" s="9">
        <f>SUM(M29+N29)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 B26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E27:J27 B27:C27" name="Range1_27"/>
    <protectedRange algorithmName="SHA-512" hashValue="ON39YdpmFHfN9f47KpiRvqrKx0V9+erV1CNkpWzYhW/Qyc6aT8rEyCrvauWSYGZK2ia3o7vd3akF07acHAFpOA==" saltValue="yVW9XmDwTqEnmpSGai0KYg==" spinCount="100000" sqref="D27" name="Range1_1_27"/>
    <protectedRange algorithmName="SHA-512" hashValue="ON39YdpmFHfN9f47KpiRvqrKx0V9+erV1CNkpWzYhW/Qyc6aT8rEyCrvauWSYGZK2ia3o7vd3akF07acHAFpOA==" saltValue="yVW9XmDwTqEnmpSGai0KYg==" spinCount="100000" sqref="I6:J6 B6:C6" name="Range1_29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50"/>
    <protectedRange algorithmName="SHA-512" hashValue="ON39YdpmFHfN9f47KpiRvqrKx0V9+erV1CNkpWzYhW/Qyc6aT8rEyCrvauWSYGZK2ia3o7vd3akF07acHAFpOA==" saltValue="yVW9XmDwTqEnmpSGai0KYg==" spinCount="100000" sqref="D7" name="Range1_1_48"/>
    <protectedRange algorithmName="SHA-512" hashValue="ON39YdpmFHfN9f47KpiRvqrKx0V9+erV1CNkpWzYhW/Qyc6aT8rEyCrvauWSYGZK2ia3o7vd3akF07acHAFpOA==" saltValue="yVW9XmDwTqEnmpSGai0KYg==" spinCount="100000" sqref="E7:H7" name="Range1_3_21"/>
    <protectedRange algorithmName="SHA-512" hashValue="ON39YdpmFHfN9f47KpiRvqrKx0V9+erV1CNkpWzYhW/Qyc6aT8rEyCrvauWSYGZK2ia3o7vd3akF07acHAFpOA==" saltValue="yVW9XmDwTqEnmpSGai0KYg==" spinCount="100000" sqref="I8:J8 B8:C8" name="Range1_37"/>
    <protectedRange algorithmName="SHA-512" hashValue="ON39YdpmFHfN9f47KpiRvqrKx0V9+erV1CNkpWzYhW/Qyc6aT8rEyCrvauWSYGZK2ia3o7vd3akF07acHAFpOA==" saltValue="yVW9XmDwTqEnmpSGai0KYg==" spinCount="100000" sqref="D8" name="Range1_1_37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9 I9:J9" name="Range1_4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_3"/>
    <protectedRange algorithmName="SHA-512" hashValue="ON39YdpmFHfN9f47KpiRvqrKx0V9+erV1CNkpWzYhW/Qyc6aT8rEyCrvauWSYGZK2ia3o7vd3akF07acHAFpOA==" saltValue="yVW9XmDwTqEnmpSGai0KYg==" spinCount="100000" sqref="I10:J10 B10:C10" name="Range1_5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1:J11 B11:C11" name="Range1_6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E11:H11" name="Range1_3_3_1"/>
    <protectedRange algorithmName="SHA-512" hashValue="ON39YdpmFHfN9f47KpiRvqrKx0V9+erV1CNkpWzYhW/Qyc6aT8rEyCrvauWSYGZK2ia3o7vd3akF07acHAFpOA==" saltValue="yVW9XmDwTqEnmpSGai0KYg==" spinCount="100000" sqref="I12:J12 B12:C12" name="Range1_10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1"/>
    <protectedRange algorithmName="SHA-512" hashValue="ON39YdpmFHfN9f47KpiRvqrKx0V9+erV1CNkpWzYhW/Qyc6aT8rEyCrvauWSYGZK2ia3o7vd3akF07acHAFpOA==" saltValue="yVW9XmDwTqEnmpSGai0KYg==" spinCount="100000" sqref="I13:J13 B13:C13" name="Range1_5_4"/>
    <protectedRange algorithmName="SHA-512" hashValue="ON39YdpmFHfN9f47KpiRvqrKx0V9+erV1CNkpWzYhW/Qyc6aT8rEyCrvauWSYGZK2ia3o7vd3akF07acHAFpOA==" saltValue="yVW9XmDwTqEnmpSGai0KYg==" spinCount="100000" sqref="D13" name="Range1_1_8_2"/>
    <protectedRange algorithmName="SHA-512" hashValue="ON39YdpmFHfN9f47KpiRvqrKx0V9+erV1CNkpWzYhW/Qyc6aT8rEyCrvauWSYGZK2ia3o7vd3akF07acHAFpOA==" saltValue="yVW9XmDwTqEnmpSGai0KYg==" spinCount="100000" sqref="E13:H13" name="Range1_3_2_2"/>
    <protectedRange algorithmName="SHA-512" hashValue="ON39YdpmFHfN9f47KpiRvqrKx0V9+erV1CNkpWzYhW/Qyc6aT8rEyCrvauWSYGZK2ia3o7vd3akF07acHAFpOA==" saltValue="yVW9XmDwTqEnmpSGai0KYg==" spinCount="100000" sqref="I14:J14 B14:C14" name="Range1_43"/>
    <protectedRange algorithmName="SHA-512" hashValue="ON39YdpmFHfN9f47KpiRvqrKx0V9+erV1CNkpWzYhW/Qyc6aT8rEyCrvauWSYGZK2ia3o7vd3akF07acHAFpOA==" saltValue="yVW9XmDwTqEnmpSGai0KYg==" spinCount="100000" sqref="D14" name="Range1_1_57"/>
    <protectedRange algorithmName="SHA-512" hashValue="ON39YdpmFHfN9f47KpiRvqrKx0V9+erV1CNkpWzYhW/Qyc6aT8rEyCrvauWSYGZK2ia3o7vd3akF07acHAFpOA==" saltValue="yVW9XmDwTqEnmpSGai0KYg==" spinCount="100000" sqref="E14:H14" name="Range1_3_14"/>
    <protectedRange algorithmName="SHA-512" hashValue="ON39YdpmFHfN9f47KpiRvqrKx0V9+erV1CNkpWzYhW/Qyc6aT8rEyCrvauWSYGZK2ia3o7vd3akF07acHAFpOA==" saltValue="yVW9XmDwTqEnmpSGai0KYg==" spinCount="100000" sqref="I15:J15 B15:C15" name="Range1_60"/>
    <protectedRange algorithmName="SHA-512" hashValue="ON39YdpmFHfN9f47KpiRvqrKx0V9+erV1CNkpWzYhW/Qyc6aT8rEyCrvauWSYGZK2ia3o7vd3akF07acHAFpOA==" saltValue="yVW9XmDwTqEnmpSGai0KYg==" spinCount="100000" sqref="D15" name="Range1_1_61"/>
    <protectedRange algorithmName="SHA-512" hashValue="ON39YdpmFHfN9f47KpiRvqrKx0V9+erV1CNkpWzYhW/Qyc6aT8rEyCrvauWSYGZK2ia3o7vd3akF07acHAFpOA==" saltValue="yVW9XmDwTqEnmpSGai0KYg==" spinCount="100000" sqref="E15:H15" name="Range1_3_15"/>
    <protectedRange algorithmName="SHA-512" hashValue="ON39YdpmFHfN9f47KpiRvqrKx0V9+erV1CNkpWzYhW/Qyc6aT8rEyCrvauWSYGZK2ia3o7vd3akF07acHAFpOA==" saltValue="yVW9XmDwTqEnmpSGai0KYg==" spinCount="100000" sqref="I16:J16 B16:C16" name="Range1_6_1"/>
    <protectedRange algorithmName="SHA-512" hashValue="ON39YdpmFHfN9f47KpiRvqrKx0V9+erV1CNkpWzYhW/Qyc6aT8rEyCrvauWSYGZK2ia3o7vd3akF07acHAFpOA==" saltValue="yVW9XmDwTqEnmpSGai0KYg==" spinCount="100000" sqref="D16" name="Range1_1_4_2"/>
    <protectedRange algorithmName="SHA-512" hashValue="ON39YdpmFHfN9f47KpiRvqrKx0V9+erV1CNkpWzYhW/Qyc6aT8rEyCrvauWSYGZK2ia3o7vd3akF07acHAFpOA==" saltValue="yVW9XmDwTqEnmpSGai0KYg==" spinCount="100000" sqref="E16:H16" name="Range1_3_1_2"/>
    <protectedRange algorithmName="SHA-512" hashValue="ON39YdpmFHfN9f47KpiRvqrKx0V9+erV1CNkpWzYhW/Qyc6aT8rEyCrvauWSYGZK2ia3o7vd3akF07acHAFpOA==" saltValue="yVW9XmDwTqEnmpSGai0KYg==" spinCount="100000" sqref="B17:C17" name="Range1_24"/>
    <protectedRange algorithmName="SHA-512" hashValue="ON39YdpmFHfN9f47KpiRvqrKx0V9+erV1CNkpWzYhW/Qyc6aT8rEyCrvauWSYGZK2ia3o7vd3akF07acHAFpOA==" saltValue="yVW9XmDwTqEnmpSGai0KYg==" spinCount="100000" sqref="E17:J17" name="Range1_3_7"/>
    <protectedRange algorithmName="SHA-512" hashValue="ON39YdpmFHfN9f47KpiRvqrKx0V9+erV1CNkpWzYhW/Qyc6aT8rEyCrvauWSYGZK2ia3o7vd3akF07acHAFpOA==" saltValue="yVW9XmDwTqEnmpSGai0KYg==" spinCount="100000" sqref="D17" name="Range1_1_23"/>
    <protectedRange algorithmName="SHA-512" hashValue="ON39YdpmFHfN9f47KpiRvqrKx0V9+erV1CNkpWzYhW/Qyc6aT8rEyCrvauWSYGZK2ia3o7vd3akF07acHAFpOA==" saltValue="yVW9XmDwTqEnmpSGai0KYg==" spinCount="100000" sqref="B18:C18" name="Range1_9_8"/>
    <protectedRange algorithmName="SHA-512" hashValue="ON39YdpmFHfN9f47KpiRvqrKx0V9+erV1CNkpWzYhW/Qyc6aT8rEyCrvauWSYGZK2ia3o7vd3akF07acHAFpOA==" saltValue="yVW9XmDwTqEnmpSGai0KYg==" spinCount="100000" sqref="D18" name="Range1_1_14_3"/>
    <protectedRange algorithmName="SHA-512" hashValue="ON39YdpmFHfN9f47KpiRvqrKx0V9+erV1CNkpWzYhW/Qyc6aT8rEyCrvauWSYGZK2ia3o7vd3akF07acHAFpOA==" saltValue="yVW9XmDwTqEnmpSGai0KYg==" spinCount="100000" sqref="E18:J18" name="Range1_3_6_2"/>
    <protectedRange algorithmName="SHA-512" hashValue="ON39YdpmFHfN9f47KpiRvqrKx0V9+erV1CNkpWzYhW/Qyc6aT8rEyCrvauWSYGZK2ia3o7vd3akF07acHAFpOA==" saltValue="yVW9XmDwTqEnmpSGai0KYg==" spinCount="100000" sqref="I19:J19 B19:C19" name="Range1_87"/>
    <protectedRange algorithmName="SHA-512" hashValue="ON39YdpmFHfN9f47KpiRvqrKx0V9+erV1CNkpWzYhW/Qyc6aT8rEyCrvauWSYGZK2ia3o7vd3akF07acHAFpOA==" saltValue="yVW9XmDwTqEnmpSGai0KYg==" spinCount="100000" sqref="D19" name="Range1_1_87"/>
    <protectedRange algorithmName="SHA-512" hashValue="ON39YdpmFHfN9f47KpiRvqrKx0V9+erV1CNkpWzYhW/Qyc6aT8rEyCrvauWSYGZK2ia3o7vd3akF07acHAFpOA==" saltValue="yVW9XmDwTqEnmpSGai0KYg==" spinCount="100000" sqref="E19:H19" name="Range1_3_29"/>
  </protectedRanges>
  <sortState xmlns:xlrd2="http://schemas.microsoft.com/office/spreadsheetml/2017/richdata2" ref="B2:O7">
    <sortCondition ref="C2:C7"/>
  </sortState>
  <conditionalFormatting sqref="F2">
    <cfRule type="top10" dxfId="2277" priority="147" rank="1"/>
  </conditionalFormatting>
  <conditionalFormatting sqref="I2">
    <cfRule type="top10" dxfId="2276" priority="144" rank="1"/>
    <cfRule type="top10" dxfId="2275" priority="149" rank="1"/>
  </conditionalFormatting>
  <conditionalFormatting sqref="E2">
    <cfRule type="top10" dxfId="2274" priority="148" rank="1"/>
  </conditionalFormatting>
  <conditionalFormatting sqref="G2">
    <cfRule type="top10" dxfId="2273" priority="146" rank="1"/>
  </conditionalFormatting>
  <conditionalFormatting sqref="H2">
    <cfRule type="top10" dxfId="2272" priority="145" rank="1"/>
  </conditionalFormatting>
  <conditionalFormatting sqref="J2">
    <cfRule type="top10" dxfId="2271" priority="143" rank="1"/>
  </conditionalFormatting>
  <conditionalFormatting sqref="E2:J2">
    <cfRule type="cellIs" dxfId="2270" priority="142" operator="greaterThanOrEqual">
      <formula>200</formula>
    </cfRule>
  </conditionalFormatting>
  <conditionalFormatting sqref="F3">
    <cfRule type="top10" dxfId="2269" priority="139" rank="1"/>
  </conditionalFormatting>
  <conditionalFormatting sqref="I3">
    <cfRule type="top10" dxfId="2268" priority="136" rank="1"/>
    <cfRule type="top10" dxfId="2267" priority="141" rank="1"/>
  </conditionalFormatting>
  <conditionalFormatting sqref="E3">
    <cfRule type="top10" dxfId="2266" priority="140" rank="1"/>
  </conditionalFormatting>
  <conditionalFormatting sqref="G3">
    <cfRule type="top10" dxfId="2265" priority="138" rank="1"/>
  </conditionalFormatting>
  <conditionalFormatting sqref="H3">
    <cfRule type="top10" dxfId="2264" priority="137" rank="1"/>
  </conditionalFormatting>
  <conditionalFormatting sqref="J3">
    <cfRule type="top10" dxfId="2263" priority="135" rank="1"/>
  </conditionalFormatting>
  <conditionalFormatting sqref="E3:J3">
    <cfRule type="cellIs" dxfId="2262" priority="134" operator="greaterThanOrEqual">
      <formula>200</formula>
    </cfRule>
  </conditionalFormatting>
  <conditionalFormatting sqref="F4">
    <cfRule type="top10" dxfId="2261" priority="131" rank="1"/>
  </conditionalFormatting>
  <conditionalFormatting sqref="I4">
    <cfRule type="top10" dxfId="2260" priority="128" rank="1"/>
    <cfRule type="top10" dxfId="2259" priority="133" rank="1"/>
  </conditionalFormatting>
  <conditionalFormatting sqref="E4">
    <cfRule type="top10" dxfId="2258" priority="132" rank="1"/>
  </conditionalFormatting>
  <conditionalFormatting sqref="G4">
    <cfRule type="top10" dxfId="2257" priority="130" rank="1"/>
  </conditionalFormatting>
  <conditionalFormatting sqref="H4">
    <cfRule type="top10" dxfId="2256" priority="129" rank="1"/>
  </conditionalFormatting>
  <conditionalFormatting sqref="J4">
    <cfRule type="top10" dxfId="2255" priority="127" rank="1"/>
  </conditionalFormatting>
  <conditionalFormatting sqref="E4:J4">
    <cfRule type="cellIs" dxfId="2254" priority="126" operator="greaterThanOrEqual">
      <formula>200</formula>
    </cfRule>
  </conditionalFormatting>
  <conditionalFormatting sqref="F5">
    <cfRule type="top10" dxfId="2253" priority="123" rank="1"/>
  </conditionalFormatting>
  <conditionalFormatting sqref="I5">
    <cfRule type="top10" dxfId="2252" priority="120" rank="1"/>
    <cfRule type="top10" dxfId="2251" priority="125" rank="1"/>
  </conditionalFormatting>
  <conditionalFormatting sqref="E5">
    <cfRule type="top10" dxfId="2250" priority="124" rank="1"/>
  </conditionalFormatting>
  <conditionalFormatting sqref="G5">
    <cfRule type="top10" dxfId="2249" priority="122" rank="1"/>
  </conditionalFormatting>
  <conditionalFormatting sqref="H5">
    <cfRule type="top10" dxfId="2248" priority="121" rank="1"/>
  </conditionalFormatting>
  <conditionalFormatting sqref="J5">
    <cfRule type="top10" dxfId="2247" priority="119" rank="1"/>
  </conditionalFormatting>
  <conditionalFormatting sqref="E5:J5">
    <cfRule type="cellIs" dxfId="2246" priority="118" operator="greaterThanOrEqual">
      <formula>200</formula>
    </cfRule>
  </conditionalFormatting>
  <conditionalFormatting sqref="E27:J27">
    <cfRule type="cellIs" dxfId="2245" priority="117" operator="equal">
      <formula>200</formula>
    </cfRule>
  </conditionalFormatting>
  <conditionalFormatting sqref="F27">
    <cfRule type="top10" dxfId="2244" priority="111" rank="1"/>
  </conditionalFormatting>
  <conditionalFormatting sqref="G27">
    <cfRule type="top10" dxfId="2243" priority="112" rank="1"/>
  </conditionalFormatting>
  <conditionalFormatting sqref="H27">
    <cfRule type="top10" dxfId="2242" priority="113" rank="1"/>
  </conditionalFormatting>
  <conditionalFormatting sqref="I27">
    <cfRule type="top10" dxfId="2241" priority="114" rank="1"/>
  </conditionalFormatting>
  <conditionalFormatting sqref="J27">
    <cfRule type="top10" dxfId="2240" priority="115" rank="1"/>
  </conditionalFormatting>
  <conditionalFormatting sqref="E27">
    <cfRule type="top10" dxfId="2239" priority="116" rank="1"/>
  </conditionalFormatting>
  <conditionalFormatting sqref="F6">
    <cfRule type="top10" dxfId="2238" priority="108" rank="1"/>
  </conditionalFormatting>
  <conditionalFormatting sqref="I6">
    <cfRule type="top10" dxfId="2237" priority="105" rank="1"/>
    <cfRule type="top10" dxfId="2236" priority="110" rank="1"/>
  </conditionalFormatting>
  <conditionalFormatting sqref="E6">
    <cfRule type="top10" dxfId="2235" priority="109" rank="1"/>
  </conditionalFormatting>
  <conditionalFormatting sqref="G6">
    <cfRule type="top10" dxfId="2234" priority="107" rank="1"/>
  </conditionalFormatting>
  <conditionalFormatting sqref="H6">
    <cfRule type="top10" dxfId="2233" priority="106" rank="1"/>
  </conditionalFormatting>
  <conditionalFormatting sqref="J6">
    <cfRule type="top10" dxfId="2232" priority="104" rank="1"/>
  </conditionalFormatting>
  <conditionalFormatting sqref="E6:J6">
    <cfRule type="cellIs" dxfId="2231" priority="103" operator="greaterThanOrEqual">
      <formula>200</formula>
    </cfRule>
  </conditionalFormatting>
  <conditionalFormatting sqref="F7">
    <cfRule type="top10" dxfId="2230" priority="100" rank="1"/>
  </conditionalFormatting>
  <conditionalFormatting sqref="I7">
    <cfRule type="top10" dxfId="2229" priority="97" rank="1"/>
    <cfRule type="top10" dxfId="2228" priority="102" rank="1"/>
  </conditionalFormatting>
  <conditionalFormatting sqref="E7">
    <cfRule type="top10" dxfId="2227" priority="101" rank="1"/>
  </conditionalFormatting>
  <conditionalFormatting sqref="G7">
    <cfRule type="top10" dxfId="2226" priority="99" rank="1"/>
  </conditionalFormatting>
  <conditionalFormatting sqref="H7">
    <cfRule type="top10" dxfId="2225" priority="98" rank="1"/>
  </conditionalFormatting>
  <conditionalFormatting sqref="J7">
    <cfRule type="top10" dxfId="2224" priority="96" rank="1"/>
  </conditionalFormatting>
  <conditionalFormatting sqref="E7:J7">
    <cfRule type="cellIs" dxfId="2223" priority="95" operator="greaterThanOrEqual">
      <formula>200</formula>
    </cfRule>
  </conditionalFormatting>
  <conditionalFormatting sqref="F8">
    <cfRule type="top10" dxfId="2222" priority="92" rank="1"/>
  </conditionalFormatting>
  <conditionalFormatting sqref="I8">
    <cfRule type="top10" dxfId="2221" priority="89" rank="1"/>
    <cfRule type="top10" dxfId="2220" priority="94" rank="1"/>
  </conditionalFormatting>
  <conditionalFormatting sqref="E8">
    <cfRule type="top10" dxfId="2219" priority="93" rank="1"/>
  </conditionalFormatting>
  <conditionalFormatting sqref="G8">
    <cfRule type="top10" dxfId="2218" priority="91" rank="1"/>
  </conditionalFormatting>
  <conditionalFormatting sqref="H8">
    <cfRule type="top10" dxfId="2217" priority="90" rank="1"/>
  </conditionalFormatting>
  <conditionalFormatting sqref="J8">
    <cfRule type="top10" dxfId="2216" priority="88" rank="1"/>
  </conditionalFormatting>
  <conditionalFormatting sqref="E8:J8">
    <cfRule type="cellIs" dxfId="2215" priority="87" operator="greaterThanOrEqual">
      <formula>200</formula>
    </cfRule>
  </conditionalFormatting>
  <conditionalFormatting sqref="F9">
    <cfRule type="top10" dxfId="2214" priority="84" rank="1"/>
  </conditionalFormatting>
  <conditionalFormatting sqref="I9">
    <cfRule type="top10" dxfId="2213" priority="81" rank="1"/>
    <cfRule type="top10" dxfId="2212" priority="86" rank="1"/>
  </conditionalFormatting>
  <conditionalFormatting sqref="E9">
    <cfRule type="top10" dxfId="2211" priority="85" rank="1"/>
  </conditionalFormatting>
  <conditionalFormatting sqref="G9">
    <cfRule type="top10" dxfId="2210" priority="83" rank="1"/>
  </conditionalFormatting>
  <conditionalFormatting sqref="H9">
    <cfRule type="top10" dxfId="2209" priority="82" rank="1"/>
  </conditionalFormatting>
  <conditionalFormatting sqref="J9">
    <cfRule type="top10" dxfId="2208" priority="80" rank="1"/>
  </conditionalFormatting>
  <conditionalFormatting sqref="E9:J9">
    <cfRule type="cellIs" dxfId="2207" priority="79" operator="greaterThanOrEqual">
      <formula>200</formula>
    </cfRule>
  </conditionalFormatting>
  <conditionalFormatting sqref="F10">
    <cfRule type="top10" dxfId="2206" priority="76" rank="1"/>
  </conditionalFormatting>
  <conditionalFormatting sqref="I10">
    <cfRule type="top10" dxfId="2205" priority="73" rank="1"/>
    <cfRule type="top10" dxfId="2204" priority="78" rank="1"/>
  </conditionalFormatting>
  <conditionalFormatting sqref="E10">
    <cfRule type="top10" dxfId="2203" priority="77" rank="1"/>
  </conditionalFormatting>
  <conditionalFormatting sqref="G10">
    <cfRule type="top10" dxfId="2202" priority="75" rank="1"/>
  </conditionalFormatting>
  <conditionalFormatting sqref="H10">
    <cfRule type="top10" dxfId="2201" priority="74" rank="1"/>
  </conditionalFormatting>
  <conditionalFormatting sqref="J10">
    <cfRule type="top10" dxfId="2200" priority="72" rank="1"/>
  </conditionalFormatting>
  <conditionalFormatting sqref="E10:J10">
    <cfRule type="cellIs" dxfId="2199" priority="71" operator="greaterThanOrEqual">
      <formula>200</formula>
    </cfRule>
  </conditionalFormatting>
  <conditionalFormatting sqref="F11">
    <cfRule type="top10" dxfId="2198" priority="68" rank="1"/>
  </conditionalFormatting>
  <conditionalFormatting sqref="I11">
    <cfRule type="top10" dxfId="2197" priority="65" rank="1"/>
    <cfRule type="top10" dxfId="2196" priority="70" rank="1"/>
  </conditionalFormatting>
  <conditionalFormatting sqref="E11">
    <cfRule type="top10" dxfId="2195" priority="69" rank="1"/>
  </conditionalFormatting>
  <conditionalFormatting sqref="G11">
    <cfRule type="top10" dxfId="2194" priority="67" rank="1"/>
  </conditionalFormatting>
  <conditionalFormatting sqref="H11">
    <cfRule type="top10" dxfId="2193" priority="66" rank="1"/>
  </conditionalFormatting>
  <conditionalFormatting sqref="J11">
    <cfRule type="top10" dxfId="2192" priority="64" rank="1"/>
  </conditionalFormatting>
  <conditionalFormatting sqref="E11:J11">
    <cfRule type="cellIs" dxfId="2191" priority="63" operator="greaterThanOrEqual">
      <formula>200</formula>
    </cfRule>
  </conditionalFormatting>
  <conditionalFormatting sqref="F12">
    <cfRule type="top10" dxfId="2190" priority="60" rank="1"/>
  </conditionalFormatting>
  <conditionalFormatting sqref="I12">
    <cfRule type="top10" dxfId="2189" priority="57" rank="1"/>
    <cfRule type="top10" dxfId="2188" priority="62" rank="1"/>
  </conditionalFormatting>
  <conditionalFormatting sqref="E12">
    <cfRule type="top10" dxfId="2187" priority="61" rank="1"/>
  </conditionalFormatting>
  <conditionalFormatting sqref="G12">
    <cfRule type="top10" dxfId="2186" priority="59" rank="1"/>
  </conditionalFormatting>
  <conditionalFormatting sqref="H12">
    <cfRule type="top10" dxfId="2185" priority="58" rank="1"/>
  </conditionalFormatting>
  <conditionalFormatting sqref="J12">
    <cfRule type="top10" dxfId="2184" priority="56" rank="1"/>
  </conditionalFormatting>
  <conditionalFormatting sqref="E12:J12">
    <cfRule type="cellIs" dxfId="2183" priority="55" operator="greaterThanOrEqual">
      <formula>200</formula>
    </cfRule>
  </conditionalFormatting>
  <conditionalFormatting sqref="F13">
    <cfRule type="top10" dxfId="2182" priority="52" rank="1"/>
  </conditionalFormatting>
  <conditionalFormatting sqref="I13">
    <cfRule type="top10" dxfId="2181" priority="49" rank="1"/>
    <cfRule type="top10" dxfId="2180" priority="54" rank="1"/>
  </conditionalFormatting>
  <conditionalFormatting sqref="E13">
    <cfRule type="top10" dxfId="2179" priority="53" rank="1"/>
  </conditionalFormatting>
  <conditionalFormatting sqref="G13">
    <cfRule type="top10" dxfId="2178" priority="51" rank="1"/>
  </conditionalFormatting>
  <conditionalFormatting sqref="H13">
    <cfRule type="top10" dxfId="2177" priority="50" rank="1"/>
  </conditionalFormatting>
  <conditionalFormatting sqref="J13">
    <cfRule type="top10" dxfId="2176" priority="48" rank="1"/>
  </conditionalFormatting>
  <conditionalFormatting sqref="E13:J13">
    <cfRule type="cellIs" dxfId="2175" priority="47" operator="greaterThanOrEqual">
      <formula>200</formula>
    </cfRule>
  </conditionalFormatting>
  <conditionalFormatting sqref="F14">
    <cfRule type="top10" dxfId="2174" priority="44" rank="1"/>
  </conditionalFormatting>
  <conditionalFormatting sqref="I14">
    <cfRule type="top10" dxfId="2173" priority="41" rank="1"/>
    <cfRule type="top10" dxfId="2172" priority="46" rank="1"/>
  </conditionalFormatting>
  <conditionalFormatting sqref="E14">
    <cfRule type="top10" dxfId="2171" priority="45" rank="1"/>
  </conditionalFormatting>
  <conditionalFormatting sqref="G14">
    <cfRule type="top10" dxfId="2170" priority="43" rank="1"/>
  </conditionalFormatting>
  <conditionalFormatting sqref="H14">
    <cfRule type="top10" dxfId="2169" priority="42" rank="1"/>
  </conditionalFormatting>
  <conditionalFormatting sqref="J14">
    <cfRule type="top10" dxfId="2168" priority="40" rank="1"/>
  </conditionalFormatting>
  <conditionalFormatting sqref="E14:J14">
    <cfRule type="cellIs" dxfId="2167" priority="39" operator="greaterThanOrEqual">
      <formula>200</formula>
    </cfRule>
  </conditionalFormatting>
  <conditionalFormatting sqref="F15">
    <cfRule type="top10" dxfId="2166" priority="36" rank="1"/>
  </conditionalFormatting>
  <conditionalFormatting sqref="I15">
    <cfRule type="top10" dxfId="2165" priority="33" rank="1"/>
    <cfRule type="top10" dxfId="2164" priority="38" rank="1"/>
  </conditionalFormatting>
  <conditionalFormatting sqref="E15">
    <cfRule type="top10" dxfId="2163" priority="37" rank="1"/>
  </conditionalFormatting>
  <conditionalFormatting sqref="G15">
    <cfRule type="top10" dxfId="2162" priority="35" rank="1"/>
  </conditionalFormatting>
  <conditionalFormatting sqref="H15">
    <cfRule type="top10" dxfId="2161" priority="34" rank="1"/>
  </conditionalFormatting>
  <conditionalFormatting sqref="J15">
    <cfRule type="top10" dxfId="2160" priority="32" rank="1"/>
  </conditionalFormatting>
  <conditionalFormatting sqref="E15:J15">
    <cfRule type="cellIs" dxfId="2159" priority="31" operator="greaterThanOrEqual">
      <formula>200</formula>
    </cfRule>
  </conditionalFormatting>
  <conditionalFormatting sqref="F16">
    <cfRule type="top10" dxfId="2158" priority="28" rank="1"/>
  </conditionalFormatting>
  <conditionalFormatting sqref="I16">
    <cfRule type="top10" dxfId="2157" priority="25" rank="1"/>
    <cfRule type="top10" dxfId="2156" priority="30" rank="1"/>
  </conditionalFormatting>
  <conditionalFormatting sqref="E16">
    <cfRule type="top10" dxfId="2155" priority="29" rank="1"/>
  </conditionalFormatting>
  <conditionalFormatting sqref="G16">
    <cfRule type="top10" dxfId="2154" priority="27" rank="1"/>
  </conditionalFormatting>
  <conditionalFormatting sqref="H16">
    <cfRule type="top10" dxfId="2153" priority="26" rank="1"/>
  </conditionalFormatting>
  <conditionalFormatting sqref="J16">
    <cfRule type="top10" dxfId="2152" priority="24" rank="1"/>
  </conditionalFormatting>
  <conditionalFormatting sqref="E16:J16">
    <cfRule type="cellIs" dxfId="2151" priority="23" operator="greaterThanOrEqual">
      <formula>200</formula>
    </cfRule>
  </conditionalFormatting>
  <conditionalFormatting sqref="E17:J17">
    <cfRule type="cellIs" dxfId="2150" priority="16" operator="greaterThanOrEqual">
      <formula>200</formula>
    </cfRule>
  </conditionalFormatting>
  <conditionalFormatting sqref="E17">
    <cfRule type="top10" dxfId="2149" priority="17" rank="1"/>
  </conditionalFormatting>
  <conditionalFormatting sqref="G17">
    <cfRule type="top10" dxfId="2148" priority="18" rank="1"/>
  </conditionalFormatting>
  <conditionalFormatting sqref="H17">
    <cfRule type="top10" dxfId="2147" priority="19" rank="1"/>
  </conditionalFormatting>
  <conditionalFormatting sqref="J17">
    <cfRule type="top10" dxfId="2146" priority="20" rank="1"/>
  </conditionalFormatting>
  <conditionalFormatting sqref="F17">
    <cfRule type="top10" dxfId="2145" priority="21" rank="1"/>
  </conditionalFormatting>
  <conditionalFormatting sqref="I17">
    <cfRule type="top10" dxfId="2144" priority="22" rank="1"/>
  </conditionalFormatting>
  <conditionalFormatting sqref="E18">
    <cfRule type="top10" dxfId="2143" priority="15" rank="1"/>
  </conditionalFormatting>
  <conditionalFormatting sqref="G18">
    <cfRule type="top10" dxfId="2142" priority="14" rank="1"/>
  </conditionalFormatting>
  <conditionalFormatting sqref="H18">
    <cfRule type="top10" dxfId="2141" priority="13" rank="1"/>
  </conditionalFormatting>
  <conditionalFormatting sqref="J18">
    <cfRule type="top10" dxfId="2140" priority="11" rank="1"/>
  </conditionalFormatting>
  <conditionalFormatting sqref="E18:J18">
    <cfRule type="cellIs" dxfId="2139" priority="10" operator="greaterThanOrEqual">
      <formula>200</formula>
    </cfRule>
  </conditionalFormatting>
  <conditionalFormatting sqref="F18">
    <cfRule type="top10" dxfId="2138" priority="9" rank="1"/>
  </conditionalFormatting>
  <conditionalFormatting sqref="I18">
    <cfRule type="top10" dxfId="2137" priority="12" rank="1"/>
  </conditionalFormatting>
  <conditionalFormatting sqref="F19">
    <cfRule type="top10" dxfId="2136" priority="6" rank="1"/>
  </conditionalFormatting>
  <conditionalFormatting sqref="I19">
    <cfRule type="top10" dxfId="2135" priority="3" rank="1"/>
    <cfRule type="top10" dxfId="2134" priority="8" rank="1"/>
  </conditionalFormatting>
  <conditionalFormatting sqref="E19">
    <cfRule type="top10" dxfId="2133" priority="7" rank="1"/>
  </conditionalFormatting>
  <conditionalFormatting sqref="G19">
    <cfRule type="top10" dxfId="2132" priority="5" rank="1"/>
  </conditionalFormatting>
  <conditionalFormatting sqref="H19">
    <cfRule type="top10" dxfId="2131" priority="4" rank="1"/>
  </conditionalFormatting>
  <conditionalFormatting sqref="J19">
    <cfRule type="top10" dxfId="2130" priority="2" rank="1"/>
  </conditionalFormatting>
  <conditionalFormatting sqref="E19:J19">
    <cfRule type="cellIs" dxfId="2129" priority="1" operator="greaterThanOrEqual">
      <formula>200</formula>
    </cfRule>
  </conditionalFormatting>
  <hyperlinks>
    <hyperlink ref="Q1" location="'Kentucky 2022'!A1" display="Back to Ranking" xr:uid="{98150788-58B4-43BD-AA2B-796C851BA1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B1AEF8-8D9C-492D-9A0E-1A503DC0C89D}">
          <x14:formula1>
            <xm:f>'C:\Users\abra2\Desktop\ABRA Files and More\AUTO BENCH REST ASSOCIATION FILE\ABRA 2019\Georgia\[Georgia Results 01 19 20.xlsm]DATA SHEET'!#REF!</xm:f>
          </x14:formula1>
          <xm:sqref>B1 B26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4B33-809B-49C3-A694-AC966635B9DF}">
  <sheetPr codeName="Sheet31"/>
  <dimension ref="A1:Q37"/>
  <sheetViews>
    <sheetView topLeftCell="A15" workbookViewId="0">
      <selection activeCell="A24" sqref="A24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91</v>
      </c>
      <c r="C2" s="12">
        <v>44695</v>
      </c>
      <c r="D2" s="13" t="s">
        <v>42</v>
      </c>
      <c r="E2" s="14">
        <v>181</v>
      </c>
      <c r="F2" s="14">
        <v>172</v>
      </c>
      <c r="G2" s="14">
        <v>173</v>
      </c>
      <c r="H2" s="14">
        <v>177</v>
      </c>
      <c r="I2" s="14"/>
      <c r="J2" s="14"/>
      <c r="K2" s="15">
        <v>4</v>
      </c>
      <c r="L2" s="15">
        <v>703</v>
      </c>
      <c r="M2" s="16">
        <v>175.75</v>
      </c>
      <c r="N2" s="17">
        <v>2</v>
      </c>
      <c r="O2" s="18">
        <v>177.75</v>
      </c>
    </row>
    <row r="3" spans="1:17" x14ac:dyDescent="0.3">
      <c r="A3" s="10" t="s">
        <v>21</v>
      </c>
      <c r="B3" s="11" t="s">
        <v>91</v>
      </c>
      <c r="C3" s="12">
        <v>44716</v>
      </c>
      <c r="D3" s="13" t="s">
        <v>86</v>
      </c>
      <c r="E3" s="14">
        <v>183</v>
      </c>
      <c r="F3" s="14">
        <v>184</v>
      </c>
      <c r="G3" s="14">
        <v>187</v>
      </c>
      <c r="H3" s="14">
        <v>187</v>
      </c>
      <c r="I3" s="14"/>
      <c r="J3" s="14"/>
      <c r="K3" s="15">
        <f>COUNT(E3:J3)</f>
        <v>4</v>
      </c>
      <c r="L3" s="15">
        <f>SUM(E3:J3)</f>
        <v>741</v>
      </c>
      <c r="M3" s="16">
        <f>IFERROR(L3/K3,0)</f>
        <v>185.25</v>
      </c>
      <c r="N3" s="17">
        <v>2</v>
      </c>
      <c r="O3" s="18">
        <f>SUM(M3+N3)</f>
        <v>187.25</v>
      </c>
    </row>
    <row r="4" spans="1:17" x14ac:dyDescent="0.3">
      <c r="A4" s="10" t="s">
        <v>21</v>
      </c>
      <c r="B4" s="11" t="s">
        <v>113</v>
      </c>
      <c r="C4" s="12">
        <v>44744</v>
      </c>
      <c r="D4" s="13" t="s">
        <v>42</v>
      </c>
      <c r="E4" s="14">
        <v>178</v>
      </c>
      <c r="F4" s="14">
        <v>185</v>
      </c>
      <c r="G4" s="14">
        <v>185</v>
      </c>
      <c r="H4" s="14">
        <v>181</v>
      </c>
      <c r="I4" s="14"/>
      <c r="J4" s="14"/>
      <c r="K4" s="15">
        <v>4</v>
      </c>
      <c r="L4" s="15">
        <v>729</v>
      </c>
      <c r="M4" s="16">
        <v>182.25</v>
      </c>
      <c r="N4" s="17">
        <v>3</v>
      </c>
      <c r="O4" s="18">
        <v>185.25</v>
      </c>
    </row>
    <row r="6" spans="1:17" x14ac:dyDescent="0.3">
      <c r="K6" s="8">
        <f>SUM(K2:K5)</f>
        <v>12</v>
      </c>
      <c r="L6" s="8">
        <f>SUM(L2:L5)</f>
        <v>2173</v>
      </c>
      <c r="M6" s="7">
        <f>SUM(L6/K6)</f>
        <v>181.08333333333334</v>
      </c>
      <c r="N6" s="8">
        <f>SUM(N2:N5)</f>
        <v>7</v>
      </c>
      <c r="O6" s="9">
        <f>SUM(M6+N6)</f>
        <v>188.08333333333334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10" t="s">
        <v>27</v>
      </c>
      <c r="B18" s="11" t="s">
        <v>113</v>
      </c>
      <c r="C18" s="12">
        <v>44744</v>
      </c>
      <c r="D18" s="13" t="s">
        <v>42</v>
      </c>
      <c r="E18" s="14">
        <v>192</v>
      </c>
      <c r="F18" s="14">
        <v>196</v>
      </c>
      <c r="G18" s="14">
        <v>195</v>
      </c>
      <c r="H18" s="14">
        <v>194</v>
      </c>
      <c r="I18" s="14"/>
      <c r="J18" s="14"/>
      <c r="K18" s="15">
        <v>4</v>
      </c>
      <c r="L18" s="15">
        <v>777</v>
      </c>
      <c r="M18" s="16">
        <v>194.25</v>
      </c>
      <c r="N18" s="17">
        <v>2</v>
      </c>
      <c r="O18" s="18">
        <v>196.25</v>
      </c>
    </row>
    <row r="19" spans="1:15" x14ac:dyDescent="0.3">
      <c r="A19" s="10" t="s">
        <v>27</v>
      </c>
      <c r="B19" s="11" t="s">
        <v>113</v>
      </c>
      <c r="C19" s="12">
        <v>44752</v>
      </c>
      <c r="D19" s="13" t="s">
        <v>56</v>
      </c>
      <c r="E19" s="14">
        <v>196</v>
      </c>
      <c r="F19" s="14">
        <v>193</v>
      </c>
      <c r="G19" s="14">
        <v>198</v>
      </c>
      <c r="H19" s="14">
        <v>196</v>
      </c>
      <c r="I19" s="14"/>
      <c r="J19" s="14"/>
      <c r="K19" s="15">
        <v>4</v>
      </c>
      <c r="L19" s="15">
        <v>783</v>
      </c>
      <c r="M19" s="16">
        <v>195.75</v>
      </c>
      <c r="N19" s="17">
        <v>2</v>
      </c>
      <c r="O19" s="18">
        <v>197.75</v>
      </c>
    </row>
    <row r="20" spans="1:15" x14ac:dyDescent="0.3">
      <c r="A20" s="10" t="s">
        <v>27</v>
      </c>
      <c r="B20" s="11" t="s">
        <v>113</v>
      </c>
      <c r="C20" s="12">
        <v>44779</v>
      </c>
      <c r="D20" s="13" t="s">
        <v>42</v>
      </c>
      <c r="E20" s="14">
        <v>189</v>
      </c>
      <c r="F20" s="14">
        <v>186</v>
      </c>
      <c r="G20" s="14">
        <v>194</v>
      </c>
      <c r="H20" s="14">
        <v>196</v>
      </c>
      <c r="I20" s="14"/>
      <c r="J20" s="14"/>
      <c r="K20" s="15">
        <v>4</v>
      </c>
      <c r="L20" s="15">
        <v>765</v>
      </c>
      <c r="M20" s="16">
        <v>191.25</v>
      </c>
      <c r="N20" s="17">
        <v>2</v>
      </c>
      <c r="O20" s="18">
        <v>193.25</v>
      </c>
    </row>
    <row r="21" spans="1:15" x14ac:dyDescent="0.3">
      <c r="A21" s="10" t="s">
        <v>27</v>
      </c>
      <c r="B21" s="60" t="s">
        <v>113</v>
      </c>
      <c r="C21" s="12">
        <v>44793</v>
      </c>
      <c r="D21" s="13" t="s">
        <v>40</v>
      </c>
      <c r="E21" s="14">
        <v>187</v>
      </c>
      <c r="F21" s="14">
        <v>186</v>
      </c>
      <c r="G21" s="14">
        <v>191</v>
      </c>
      <c r="H21" s="14">
        <v>190</v>
      </c>
      <c r="I21" s="14">
        <v>195</v>
      </c>
      <c r="J21" s="14">
        <v>194</v>
      </c>
      <c r="K21" s="15">
        <v>6</v>
      </c>
      <c r="L21" s="15">
        <v>1143</v>
      </c>
      <c r="M21" s="16">
        <v>190.5</v>
      </c>
      <c r="N21" s="17">
        <v>4</v>
      </c>
      <c r="O21" s="18">
        <v>194.5</v>
      </c>
    </row>
    <row r="22" spans="1:15" x14ac:dyDescent="0.3">
      <c r="A22" s="10" t="s">
        <v>27</v>
      </c>
      <c r="B22" s="11" t="s">
        <v>113</v>
      </c>
      <c r="C22" s="12">
        <v>44815</v>
      </c>
      <c r="D22" s="13" t="s">
        <v>56</v>
      </c>
      <c r="E22" s="14">
        <v>190</v>
      </c>
      <c r="F22" s="14">
        <v>196</v>
      </c>
      <c r="G22" s="14">
        <v>195</v>
      </c>
      <c r="H22" s="14">
        <v>192</v>
      </c>
      <c r="I22" s="14">
        <v>194</v>
      </c>
      <c r="J22" s="14">
        <v>197</v>
      </c>
      <c r="K22" s="15">
        <v>6</v>
      </c>
      <c r="L22" s="15">
        <v>1164</v>
      </c>
      <c r="M22" s="16">
        <v>194</v>
      </c>
      <c r="N22" s="17">
        <v>4</v>
      </c>
    </row>
    <row r="23" spans="1:15" x14ac:dyDescent="0.3">
      <c r="A23" s="10" t="s">
        <v>27</v>
      </c>
      <c r="B23" s="11" t="s">
        <v>113</v>
      </c>
      <c r="C23" s="12">
        <v>44828</v>
      </c>
      <c r="D23" s="13" t="s">
        <v>42</v>
      </c>
      <c r="E23" s="14">
        <v>194</v>
      </c>
      <c r="F23" s="14">
        <v>199</v>
      </c>
      <c r="G23" s="14">
        <v>196</v>
      </c>
      <c r="H23" s="14">
        <v>197</v>
      </c>
      <c r="I23" s="14">
        <v>197</v>
      </c>
      <c r="J23" s="14">
        <v>199</v>
      </c>
      <c r="K23" s="15">
        <v>6</v>
      </c>
      <c r="L23" s="15">
        <v>1182</v>
      </c>
      <c r="M23" s="16">
        <v>197</v>
      </c>
      <c r="N23" s="17">
        <v>4</v>
      </c>
    </row>
    <row r="24" spans="1:15" x14ac:dyDescent="0.3">
      <c r="A24" s="10" t="s">
        <v>27</v>
      </c>
      <c r="B24" s="11" t="s">
        <v>113</v>
      </c>
      <c r="C24" s="12">
        <v>44856</v>
      </c>
      <c r="D24" s="13" t="s">
        <v>42</v>
      </c>
      <c r="E24" s="14">
        <v>187</v>
      </c>
      <c r="F24" s="14">
        <v>195</v>
      </c>
      <c r="G24" s="14">
        <v>194</v>
      </c>
      <c r="H24" s="14">
        <v>197</v>
      </c>
      <c r="I24" s="14"/>
      <c r="J24" s="14"/>
      <c r="K24" s="15">
        <v>4</v>
      </c>
      <c r="L24" s="15">
        <v>773</v>
      </c>
      <c r="M24" s="16">
        <v>193.25</v>
      </c>
      <c r="N24" s="17">
        <v>2</v>
      </c>
      <c r="O24" s="18">
        <v>195.25</v>
      </c>
    </row>
    <row r="25" spans="1:15" x14ac:dyDescent="0.3">
      <c r="O25" s="9">
        <f>SUM(M27+N27)</f>
        <v>213.73529411764707</v>
      </c>
    </row>
    <row r="27" spans="1:15" x14ac:dyDescent="0.3">
      <c r="K27" s="8">
        <f>SUM(K18:K26)</f>
        <v>34</v>
      </c>
      <c r="L27" s="8">
        <f>SUM(L18:L26)</f>
        <v>6587</v>
      </c>
      <c r="M27" s="7">
        <f>SUM(L27/K27)</f>
        <v>193.73529411764707</v>
      </c>
      <c r="N27" s="8">
        <f>SUM(N18:N26)</f>
        <v>20</v>
      </c>
    </row>
    <row r="28" spans="1:15" ht="28.8" x14ac:dyDescent="0.3">
      <c r="O28" s="6" t="s">
        <v>15</v>
      </c>
    </row>
    <row r="29" spans="1:15" x14ac:dyDescent="0.3">
      <c r="O29" s="18">
        <v>195</v>
      </c>
    </row>
    <row r="30" spans="1:15" ht="28.8" x14ac:dyDescent="0.3">
      <c r="A30" s="1" t="s">
        <v>1</v>
      </c>
      <c r="B30" s="2" t="s">
        <v>2</v>
      </c>
      <c r="C30" s="2" t="s">
        <v>3</v>
      </c>
      <c r="D30" s="3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3" t="s">
        <v>12</v>
      </c>
      <c r="M30" s="5" t="s">
        <v>13</v>
      </c>
      <c r="N30" s="2" t="s">
        <v>14</v>
      </c>
      <c r="O30" s="18">
        <v>194</v>
      </c>
    </row>
    <row r="31" spans="1:15" x14ac:dyDescent="0.3">
      <c r="A31" s="10" t="s">
        <v>50</v>
      </c>
      <c r="B31" s="11" t="s">
        <v>113</v>
      </c>
      <c r="C31" s="12">
        <v>44752</v>
      </c>
      <c r="D31" s="13" t="s">
        <v>56</v>
      </c>
      <c r="E31" s="14">
        <v>190</v>
      </c>
      <c r="F31" s="14">
        <v>191</v>
      </c>
      <c r="G31" s="14">
        <v>189</v>
      </c>
      <c r="H31" s="14">
        <v>194</v>
      </c>
      <c r="I31" s="14"/>
      <c r="J31" s="14"/>
      <c r="K31" s="15">
        <v>4</v>
      </c>
      <c r="L31" s="15">
        <v>764</v>
      </c>
      <c r="M31" s="16">
        <v>191</v>
      </c>
      <c r="N31" s="17">
        <v>4</v>
      </c>
      <c r="O31" s="18">
        <v>191.25</v>
      </c>
    </row>
    <row r="32" spans="1:15" x14ac:dyDescent="0.3">
      <c r="A32" s="10" t="s">
        <v>50</v>
      </c>
      <c r="B32" s="11" t="s">
        <v>113</v>
      </c>
      <c r="C32" s="12">
        <v>44769</v>
      </c>
      <c r="D32" s="13" t="s">
        <v>56</v>
      </c>
      <c r="E32" s="14">
        <v>190</v>
      </c>
      <c r="F32" s="14">
        <v>186</v>
      </c>
      <c r="G32" s="14">
        <v>194</v>
      </c>
      <c r="H32" s="14">
        <v>190</v>
      </c>
      <c r="I32" s="14"/>
      <c r="J32" s="14"/>
      <c r="K32" s="15">
        <v>4</v>
      </c>
      <c r="L32" s="15">
        <v>760</v>
      </c>
      <c r="M32" s="16">
        <v>190</v>
      </c>
      <c r="N32" s="17">
        <v>4</v>
      </c>
      <c r="O32" s="18">
        <v>190.5</v>
      </c>
    </row>
    <row r="33" spans="1:15" x14ac:dyDescent="0.3">
      <c r="A33" s="10" t="s">
        <v>50</v>
      </c>
      <c r="B33" s="11" t="s">
        <v>113</v>
      </c>
      <c r="C33" s="12">
        <v>44779</v>
      </c>
      <c r="D33" s="13" t="s">
        <v>42</v>
      </c>
      <c r="E33" s="14">
        <v>187</v>
      </c>
      <c r="F33" s="14">
        <v>189</v>
      </c>
      <c r="G33" s="14">
        <v>184</v>
      </c>
      <c r="H33" s="14">
        <v>189</v>
      </c>
      <c r="I33" s="14"/>
      <c r="J33" s="14"/>
      <c r="K33" s="15">
        <v>4</v>
      </c>
      <c r="L33" s="15">
        <v>749</v>
      </c>
      <c r="M33" s="16">
        <v>187.25</v>
      </c>
      <c r="N33" s="17">
        <v>4</v>
      </c>
    </row>
    <row r="34" spans="1:15" x14ac:dyDescent="0.3">
      <c r="A34" s="10" t="s">
        <v>50</v>
      </c>
      <c r="B34" s="11" t="s">
        <v>113</v>
      </c>
      <c r="C34" s="12">
        <v>44793</v>
      </c>
      <c r="D34" s="13" t="s">
        <v>40</v>
      </c>
      <c r="E34" s="14">
        <v>189</v>
      </c>
      <c r="F34" s="14">
        <v>182</v>
      </c>
      <c r="G34" s="14">
        <v>190</v>
      </c>
      <c r="H34" s="14">
        <v>186</v>
      </c>
      <c r="I34" s="14">
        <v>186</v>
      </c>
      <c r="J34" s="14">
        <v>186</v>
      </c>
      <c r="K34" s="15">
        <v>6</v>
      </c>
      <c r="L34" s="15">
        <v>1119</v>
      </c>
      <c r="M34" s="16">
        <v>186.5</v>
      </c>
      <c r="N34" s="17">
        <v>4</v>
      </c>
      <c r="O34" s="9">
        <f>SUM(M37+N37)</f>
        <v>210.79166666666666</v>
      </c>
    </row>
    <row r="35" spans="1:15" x14ac:dyDescent="0.3">
      <c r="A35" s="10" t="s">
        <v>50</v>
      </c>
      <c r="B35" s="11" t="s">
        <v>113</v>
      </c>
      <c r="C35" s="12">
        <v>44815</v>
      </c>
      <c r="D35" s="13" t="s">
        <v>56</v>
      </c>
      <c r="E35" s="14">
        <v>190</v>
      </c>
      <c r="F35" s="14">
        <v>189</v>
      </c>
      <c r="G35" s="14">
        <v>191</v>
      </c>
      <c r="H35" s="14">
        <v>186</v>
      </c>
      <c r="I35" s="14">
        <v>193</v>
      </c>
      <c r="J35" s="14">
        <v>190</v>
      </c>
      <c r="K35" s="15">
        <v>6</v>
      </c>
      <c r="L35" s="15">
        <v>1139</v>
      </c>
      <c r="M35" s="16">
        <v>189.83333333333334</v>
      </c>
      <c r="N35" s="17">
        <v>6</v>
      </c>
      <c r="O35" s="18">
        <v>195.83333333333334</v>
      </c>
    </row>
    <row r="37" spans="1:15" x14ac:dyDescent="0.3">
      <c r="K37" s="8">
        <f>SUM(K29:K36)</f>
        <v>24</v>
      </c>
      <c r="L37" s="8">
        <f>SUM(L29:L36)</f>
        <v>4531</v>
      </c>
      <c r="M37" s="7">
        <f>SUM(L37/K37)</f>
        <v>188.79166666666666</v>
      </c>
      <c r="N37" s="8">
        <f>SUM(N29:N36)</f>
        <v>22</v>
      </c>
    </row>
  </sheetData>
  <protectedRanges>
    <protectedRange algorithmName="SHA-512" hashValue="ON39YdpmFHfN9f47KpiRvqrKx0V9+erV1CNkpWzYhW/Qyc6aT8rEyCrvauWSYGZK2ia3o7vd3akF07acHAFpOA==" saltValue="yVW9XmDwTqEnmpSGai0KYg==" spinCount="100000" sqref="B1 B17 B30" name="Range1_2"/>
    <protectedRange algorithmName="SHA-512" hashValue="ON39YdpmFHfN9f47KpiRvqrKx0V9+erV1CNkpWzYhW/Qyc6aT8rEyCrvauWSYGZK2ia3o7vd3akF07acHAFpOA==" saltValue="yVW9XmDwTqEnmpSGai0KYg==" spinCount="100000" sqref="C2 E2:J2" name="Range1_31"/>
    <protectedRange algorithmName="SHA-512" hashValue="ON39YdpmFHfN9f47KpiRvqrKx0V9+erV1CNkpWzYhW/Qyc6aT8rEyCrvauWSYGZK2ia3o7vd3akF07acHAFpOA==" saltValue="yVW9XmDwTqEnmpSGai0KYg==" spinCount="100000" sqref="D2" name="Range1_1_31"/>
    <protectedRange algorithmName="SHA-512" hashValue="ON39YdpmFHfN9f47KpiRvqrKx0V9+erV1CNkpWzYhW/Qyc6aT8rEyCrvauWSYGZK2ia3o7vd3akF07acHAFpOA==" saltValue="yVW9XmDwTqEnmpSGai0KYg==" spinCount="100000" sqref="E3:J3 B3:C3 B2" name="Range1_44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I18:J18 B18:C18" name="Range1_37_1"/>
    <protectedRange algorithmName="SHA-512" hashValue="ON39YdpmFHfN9f47KpiRvqrKx0V9+erV1CNkpWzYhW/Qyc6aT8rEyCrvauWSYGZK2ia3o7vd3akF07acHAFpOA==" saltValue="yVW9XmDwTqEnmpSGai0KYg==" spinCount="100000" sqref="D18" name="Range1_1_37_1"/>
    <protectedRange algorithmName="SHA-512" hashValue="ON39YdpmFHfN9f47KpiRvqrKx0V9+erV1CNkpWzYhW/Qyc6aT8rEyCrvauWSYGZK2ia3o7vd3akF07acHAFpOA==" saltValue="yVW9XmDwTqEnmpSGai0KYg==" spinCount="100000" sqref="E18:H18" name="Range1_3_2_1"/>
    <protectedRange algorithmName="SHA-512" hashValue="ON39YdpmFHfN9f47KpiRvqrKx0V9+erV1CNkpWzYhW/Qyc6aT8rEyCrvauWSYGZK2ia3o7vd3akF07acHAFpOA==" saltValue="yVW9XmDwTqEnmpSGai0KYg==" spinCount="100000" sqref="B4:C4 E4:J4" name="Range1_38"/>
    <protectedRange algorithmName="SHA-512" hashValue="ON39YdpmFHfN9f47KpiRvqrKx0V9+erV1CNkpWzYhW/Qyc6aT8rEyCrvauWSYGZK2ia3o7vd3akF07acHAFpOA==" saltValue="yVW9XmDwTqEnmpSGai0KYg==" spinCount="100000" sqref="D4" name="Range1_1_38"/>
    <protectedRange algorithmName="SHA-512" hashValue="ON39YdpmFHfN9f47KpiRvqrKx0V9+erV1CNkpWzYhW/Qyc6aT8rEyCrvauWSYGZK2ia3o7vd3akF07acHAFpOA==" saltValue="yVW9XmDwTqEnmpSGai0KYg==" spinCount="100000" sqref="B19:C19 I19:J19" name="Range1"/>
    <protectedRange algorithmName="SHA-512" hashValue="ON39YdpmFHfN9f47KpiRvqrKx0V9+erV1CNkpWzYhW/Qyc6aT8rEyCrvauWSYGZK2ia3o7vd3akF07acHAFpOA==" saltValue="yVW9XmDwTqEnmpSGai0KYg==" spinCount="100000" sqref="D19" name="Range1_1"/>
    <protectedRange algorithmName="SHA-512" hashValue="ON39YdpmFHfN9f47KpiRvqrKx0V9+erV1CNkpWzYhW/Qyc6aT8rEyCrvauWSYGZK2ia3o7vd3akF07acHAFpOA==" saltValue="yVW9XmDwTqEnmpSGai0KYg==" spinCount="100000" sqref="E19:H19" name="Range1_3"/>
    <protectedRange algorithmName="SHA-512" hashValue="ON39YdpmFHfN9f47KpiRvqrKx0V9+erV1CNkpWzYhW/Qyc6aT8rEyCrvauWSYGZK2ia3o7vd3akF07acHAFpOA==" saltValue="yVW9XmDwTqEnmpSGai0KYg==" spinCount="100000" sqref="B31:C31 I31:J31" name="Range1_4_3"/>
    <protectedRange algorithmName="SHA-512" hashValue="ON39YdpmFHfN9f47KpiRvqrKx0V9+erV1CNkpWzYhW/Qyc6aT8rEyCrvauWSYGZK2ia3o7vd3akF07acHAFpOA==" saltValue="yVW9XmDwTqEnmpSGai0KYg==" spinCount="100000" sqref="D31" name="Range1_1_2_4"/>
    <protectedRange algorithmName="SHA-512" hashValue="ON39YdpmFHfN9f47KpiRvqrKx0V9+erV1CNkpWzYhW/Qyc6aT8rEyCrvauWSYGZK2ia3o7vd3akF07acHAFpOA==" saltValue="yVW9XmDwTqEnmpSGai0KYg==" spinCount="100000" sqref="E31:H31" name="Range1_3_2_1_1"/>
    <protectedRange algorithmName="SHA-512" hashValue="ON39YdpmFHfN9f47KpiRvqrKx0V9+erV1CNkpWzYhW/Qyc6aT8rEyCrvauWSYGZK2ia3o7vd3akF07acHAFpOA==" saltValue="yVW9XmDwTqEnmpSGai0KYg==" spinCount="100000" sqref="B32:C32 E32:J32" name="Range1_10"/>
    <protectedRange algorithmName="SHA-512" hashValue="ON39YdpmFHfN9f47KpiRvqrKx0V9+erV1CNkpWzYhW/Qyc6aT8rEyCrvauWSYGZK2ia3o7vd3akF07acHAFpOA==" saltValue="yVW9XmDwTqEnmpSGai0KYg==" spinCount="100000" sqref="D32" name="Range1_1_8"/>
    <protectedRange algorithmName="SHA-512" hashValue="ON39YdpmFHfN9f47KpiRvqrKx0V9+erV1CNkpWzYhW/Qyc6aT8rEyCrvauWSYGZK2ia3o7vd3akF07acHAFpOA==" saltValue="yVW9XmDwTqEnmpSGai0KYg==" spinCount="100000" sqref="I20:J20 B20:C20" name="Range1_60"/>
    <protectedRange algorithmName="SHA-512" hashValue="ON39YdpmFHfN9f47KpiRvqrKx0V9+erV1CNkpWzYhW/Qyc6aT8rEyCrvauWSYGZK2ia3o7vd3akF07acHAFpOA==" saltValue="yVW9XmDwTqEnmpSGai0KYg==" spinCount="100000" sqref="D20" name="Range1_1_61"/>
    <protectedRange algorithmName="SHA-512" hashValue="ON39YdpmFHfN9f47KpiRvqrKx0V9+erV1CNkpWzYhW/Qyc6aT8rEyCrvauWSYGZK2ia3o7vd3akF07acHAFpOA==" saltValue="yVW9XmDwTqEnmpSGai0KYg==" spinCount="100000" sqref="E20:H20" name="Range1_3_15"/>
    <protectedRange algorithmName="SHA-512" hashValue="ON39YdpmFHfN9f47KpiRvqrKx0V9+erV1CNkpWzYhW/Qyc6aT8rEyCrvauWSYGZK2ia3o7vd3akF07acHAFpOA==" saltValue="yVW9XmDwTqEnmpSGai0KYg==" spinCount="100000" sqref="B33:C33 E33:J33" name="Range1_62"/>
    <protectedRange algorithmName="SHA-512" hashValue="ON39YdpmFHfN9f47KpiRvqrKx0V9+erV1CNkpWzYhW/Qyc6aT8rEyCrvauWSYGZK2ia3o7vd3akF07acHAFpOA==" saltValue="yVW9XmDwTqEnmpSGai0KYg==" spinCount="100000" sqref="D33" name="Range1_1_63"/>
    <protectedRange algorithmName="SHA-512" hashValue="ON39YdpmFHfN9f47KpiRvqrKx0V9+erV1CNkpWzYhW/Qyc6aT8rEyCrvauWSYGZK2ia3o7vd3akF07acHAFpOA==" saltValue="yVW9XmDwTqEnmpSGai0KYg==" spinCount="100000" sqref="I21:J21 B21:C21" name="Range1_6"/>
    <protectedRange algorithmName="SHA-512" hashValue="ON39YdpmFHfN9f47KpiRvqrKx0V9+erV1CNkpWzYhW/Qyc6aT8rEyCrvauWSYGZK2ia3o7vd3akF07acHAFpOA==" saltValue="yVW9XmDwTqEnmpSGai0KYg==" spinCount="100000" sqref="D21" name="Range1_1_4"/>
    <protectedRange algorithmName="SHA-512" hashValue="ON39YdpmFHfN9f47KpiRvqrKx0V9+erV1CNkpWzYhW/Qyc6aT8rEyCrvauWSYGZK2ia3o7vd3akF07acHAFpOA==" saltValue="yVW9XmDwTqEnmpSGai0KYg==" spinCount="100000" sqref="E21:H21" name="Range1_3_1"/>
    <protectedRange algorithmName="SHA-512" hashValue="ON39YdpmFHfN9f47KpiRvqrKx0V9+erV1CNkpWzYhW/Qyc6aT8rEyCrvauWSYGZK2ia3o7vd3akF07acHAFpOA==" saltValue="yVW9XmDwTqEnmpSGai0KYg==" spinCount="100000" sqref="B34:C34 E34:J34" name="Range1_8"/>
    <protectedRange algorithmName="SHA-512" hashValue="ON39YdpmFHfN9f47KpiRvqrKx0V9+erV1CNkpWzYhW/Qyc6aT8rEyCrvauWSYGZK2ia3o7vd3akF07acHAFpOA==" saltValue="yVW9XmDwTqEnmpSGai0KYg==" spinCount="100000" sqref="D34" name="Range1_1_6"/>
    <protectedRange algorithmName="SHA-512" hashValue="ON39YdpmFHfN9f47KpiRvqrKx0V9+erV1CNkpWzYhW/Qyc6aT8rEyCrvauWSYGZK2ia3o7vd3akF07acHAFpOA==" saltValue="yVW9XmDwTqEnmpSGai0KYg==" spinCount="100000" sqref="I22:J23 B22:C23" name="Range1_16"/>
    <protectedRange algorithmName="SHA-512" hashValue="ON39YdpmFHfN9f47KpiRvqrKx0V9+erV1CNkpWzYhW/Qyc6aT8rEyCrvauWSYGZK2ia3o7vd3akF07acHAFpOA==" saltValue="yVW9XmDwTqEnmpSGai0KYg==" spinCount="100000" sqref="D22:D23" name="Range1_1_12"/>
    <protectedRange algorithmName="SHA-512" hashValue="ON39YdpmFHfN9f47KpiRvqrKx0V9+erV1CNkpWzYhW/Qyc6aT8rEyCrvauWSYGZK2ia3o7vd3akF07acHAFpOA==" saltValue="yVW9XmDwTqEnmpSGai0KYg==" spinCount="100000" sqref="E22:H23" name="Range1_3_3"/>
    <protectedRange algorithmName="SHA-512" hashValue="ON39YdpmFHfN9f47KpiRvqrKx0V9+erV1CNkpWzYhW/Qyc6aT8rEyCrvauWSYGZK2ia3o7vd3akF07acHAFpOA==" saltValue="yVW9XmDwTqEnmpSGai0KYg==" spinCount="100000" sqref="I35:J35 B35:C35" name="Range1_22"/>
    <protectedRange algorithmName="SHA-512" hashValue="ON39YdpmFHfN9f47KpiRvqrKx0V9+erV1CNkpWzYhW/Qyc6aT8rEyCrvauWSYGZK2ia3o7vd3akF07acHAFpOA==" saltValue="yVW9XmDwTqEnmpSGai0KYg==" spinCount="100000" sqref="D35" name="Range1_1_16"/>
    <protectedRange algorithmName="SHA-512" hashValue="ON39YdpmFHfN9f47KpiRvqrKx0V9+erV1CNkpWzYhW/Qyc6aT8rEyCrvauWSYGZK2ia3o7vd3akF07acHAFpOA==" saltValue="yVW9XmDwTqEnmpSGai0KYg==" spinCount="100000" sqref="E35:H35" name="Range1_3_4"/>
    <protectedRange algorithmName="SHA-512" hashValue="ON39YdpmFHfN9f47KpiRvqrKx0V9+erV1CNkpWzYhW/Qyc6aT8rEyCrvauWSYGZK2ia3o7vd3akF07acHAFpOA==" saltValue="yVW9XmDwTqEnmpSGai0KYg==" spinCount="100000" sqref="I24:J24 B24:C24" name="Range1_80"/>
    <protectedRange algorithmName="SHA-512" hashValue="ON39YdpmFHfN9f47KpiRvqrKx0V9+erV1CNkpWzYhW/Qyc6aT8rEyCrvauWSYGZK2ia3o7vd3akF07acHAFpOA==" saltValue="yVW9XmDwTqEnmpSGai0KYg==" spinCount="100000" sqref="D24" name="Range1_1_78"/>
    <protectedRange algorithmName="SHA-512" hashValue="ON39YdpmFHfN9f47KpiRvqrKx0V9+erV1CNkpWzYhW/Qyc6aT8rEyCrvauWSYGZK2ia3o7vd3akF07acHAFpOA==" saltValue="yVW9XmDwTqEnmpSGai0KYg==" spinCount="100000" sqref="E24:H24" name="Range1_3_23"/>
  </protectedRanges>
  <conditionalFormatting sqref="I2">
    <cfRule type="top10" dxfId="2128" priority="101" rank="1"/>
  </conditionalFormatting>
  <conditionalFormatting sqref="H2">
    <cfRule type="top10" dxfId="2127" priority="102" rank="1"/>
  </conditionalFormatting>
  <conditionalFormatting sqref="G2">
    <cfRule type="top10" dxfId="2126" priority="99" rank="1"/>
    <cfRule type="top10" dxfId="2125" priority="103" rank="1"/>
  </conditionalFormatting>
  <conditionalFormatting sqref="F2">
    <cfRule type="top10" dxfId="2124" priority="104" rank="1"/>
  </conditionalFormatting>
  <conditionalFormatting sqref="E2">
    <cfRule type="top10" dxfId="2123" priority="105" rank="1"/>
  </conditionalFormatting>
  <conditionalFormatting sqref="J2">
    <cfRule type="top10" dxfId="2122" priority="106" rank="1"/>
  </conditionalFormatting>
  <conditionalFormatting sqref="E2:J2">
    <cfRule type="cellIs" dxfId="2121" priority="100" operator="equal">
      <formula>200</formula>
    </cfRule>
  </conditionalFormatting>
  <conditionalFormatting sqref="E3:J3">
    <cfRule type="cellIs" dxfId="2120" priority="92" operator="equal">
      <formula>200</formula>
    </cfRule>
  </conditionalFormatting>
  <conditionalFormatting sqref="I3">
    <cfRule type="top10" dxfId="2119" priority="93" rank="1"/>
  </conditionalFormatting>
  <conditionalFormatting sqref="H3">
    <cfRule type="top10" dxfId="2118" priority="94" rank="1"/>
  </conditionalFormatting>
  <conditionalFormatting sqref="G3">
    <cfRule type="top10" dxfId="2117" priority="95" rank="1"/>
  </conditionalFormatting>
  <conditionalFormatting sqref="F3">
    <cfRule type="top10" dxfId="2116" priority="96" rank="1"/>
  </conditionalFormatting>
  <conditionalFormatting sqref="E3">
    <cfRule type="top10" dxfId="2115" priority="97" rank="1"/>
  </conditionalFormatting>
  <conditionalFormatting sqref="J3">
    <cfRule type="top10" dxfId="2114" priority="98" rank="1"/>
  </conditionalFormatting>
  <conditionalFormatting sqref="F18">
    <cfRule type="top10" dxfId="2113" priority="89" rank="1"/>
  </conditionalFormatting>
  <conditionalFormatting sqref="I18">
    <cfRule type="top10" dxfId="2112" priority="86" rank="1"/>
    <cfRule type="top10" dxfId="2111" priority="91" rank="1"/>
  </conditionalFormatting>
  <conditionalFormatting sqref="E18">
    <cfRule type="top10" dxfId="2110" priority="90" rank="1"/>
  </conditionalFormatting>
  <conditionalFormatting sqref="G18">
    <cfRule type="top10" dxfId="2109" priority="88" rank="1"/>
  </conditionalFormatting>
  <conditionalFormatting sqref="H18">
    <cfRule type="top10" dxfId="2108" priority="87" rank="1"/>
  </conditionalFormatting>
  <conditionalFormatting sqref="J18">
    <cfRule type="top10" dxfId="2107" priority="85" rank="1"/>
  </conditionalFormatting>
  <conditionalFormatting sqref="E18:J18">
    <cfRule type="cellIs" dxfId="2106" priority="84" operator="greaterThanOrEqual">
      <formula>200</formula>
    </cfRule>
  </conditionalFormatting>
  <conditionalFormatting sqref="I4">
    <cfRule type="top10" dxfId="2105" priority="78" rank="1"/>
  </conditionalFormatting>
  <conditionalFormatting sqref="H4">
    <cfRule type="top10" dxfId="2104" priority="79" rank="1"/>
  </conditionalFormatting>
  <conditionalFormatting sqref="G4">
    <cfRule type="top10" dxfId="2103" priority="80" rank="1"/>
  </conditionalFormatting>
  <conditionalFormatting sqref="F4">
    <cfRule type="top10" dxfId="2102" priority="81" rank="1"/>
  </conditionalFormatting>
  <conditionalFormatting sqref="E4">
    <cfRule type="top10" dxfId="2101" priority="82" rank="1"/>
  </conditionalFormatting>
  <conditionalFormatting sqref="J4">
    <cfRule type="top10" dxfId="2100" priority="83" rank="1"/>
  </conditionalFormatting>
  <conditionalFormatting sqref="E4:J4">
    <cfRule type="cellIs" dxfId="2099" priority="77" operator="equal">
      <formula>200</formula>
    </cfRule>
  </conditionalFormatting>
  <conditionalFormatting sqref="F19">
    <cfRule type="top10" dxfId="2098" priority="74" rank="1"/>
  </conditionalFormatting>
  <conditionalFormatting sqref="I19">
    <cfRule type="top10" dxfId="2097" priority="71" rank="1"/>
    <cfRule type="top10" dxfId="2096" priority="76" rank="1"/>
  </conditionalFormatting>
  <conditionalFormatting sqref="E19">
    <cfRule type="top10" dxfId="2095" priority="75" rank="1"/>
  </conditionalFormatting>
  <conditionalFormatting sqref="G19">
    <cfRule type="top10" dxfId="2094" priority="73" rank="1"/>
  </conditionalFormatting>
  <conditionalFormatting sqref="H19">
    <cfRule type="top10" dxfId="2093" priority="72" rank="1"/>
  </conditionalFormatting>
  <conditionalFormatting sqref="J19">
    <cfRule type="top10" dxfId="2092" priority="70" rank="1"/>
  </conditionalFormatting>
  <conditionalFormatting sqref="E19:J19">
    <cfRule type="cellIs" dxfId="2091" priority="69" operator="greaterThanOrEqual">
      <formula>200</formula>
    </cfRule>
  </conditionalFormatting>
  <conditionalFormatting sqref="E31:J31">
    <cfRule type="cellIs" dxfId="2090" priority="62" operator="greaterThanOrEqual">
      <formula>200</formula>
    </cfRule>
  </conditionalFormatting>
  <conditionalFormatting sqref="F31">
    <cfRule type="top10" dxfId="2089" priority="63" rank="1"/>
  </conditionalFormatting>
  <conditionalFormatting sqref="E31">
    <cfRule type="top10" dxfId="2088" priority="64" rank="1"/>
  </conditionalFormatting>
  <conditionalFormatting sqref="G31">
    <cfRule type="top10" dxfId="2087" priority="65" rank="1"/>
  </conditionalFormatting>
  <conditionalFormatting sqref="H31">
    <cfRule type="top10" dxfId="2086" priority="66" rank="1"/>
  </conditionalFormatting>
  <conditionalFormatting sqref="J31">
    <cfRule type="top10" dxfId="2085" priority="67" rank="1"/>
  </conditionalFormatting>
  <conditionalFormatting sqref="I31">
    <cfRule type="top10" dxfId="2084" priority="68" rank="1"/>
  </conditionalFormatting>
  <conditionalFormatting sqref="E32:J32">
    <cfRule type="cellIs" dxfId="2083" priority="61" operator="equal">
      <formula>200</formula>
    </cfRule>
  </conditionalFormatting>
  <conditionalFormatting sqref="F32">
    <cfRule type="top10" dxfId="2082" priority="55" rank="1"/>
  </conditionalFormatting>
  <conditionalFormatting sqref="G32">
    <cfRule type="top10" dxfId="2081" priority="56" rank="1"/>
  </conditionalFormatting>
  <conditionalFormatting sqref="H32">
    <cfRule type="top10" dxfId="2080" priority="57" rank="1"/>
  </conditionalFormatting>
  <conditionalFormatting sqref="I32">
    <cfRule type="top10" dxfId="2079" priority="58" rank="1"/>
  </conditionalFormatting>
  <conditionalFormatting sqref="J32">
    <cfRule type="top10" dxfId="2078" priority="59" rank="1"/>
  </conditionalFormatting>
  <conditionalFormatting sqref="E32">
    <cfRule type="top10" dxfId="2077" priority="60" rank="1"/>
  </conditionalFormatting>
  <conditionalFormatting sqref="F20">
    <cfRule type="top10" dxfId="2076" priority="52" rank="1"/>
  </conditionalFormatting>
  <conditionalFormatting sqref="I20">
    <cfRule type="top10" dxfId="2075" priority="49" rank="1"/>
    <cfRule type="top10" dxfId="2074" priority="54" rank="1"/>
  </conditionalFormatting>
  <conditionalFormatting sqref="E20">
    <cfRule type="top10" dxfId="2073" priority="53" rank="1"/>
  </conditionalFormatting>
  <conditionalFormatting sqref="G20">
    <cfRule type="top10" dxfId="2072" priority="51" rank="1"/>
  </conditionalFormatting>
  <conditionalFormatting sqref="H20">
    <cfRule type="top10" dxfId="2071" priority="50" rank="1"/>
  </conditionalFormatting>
  <conditionalFormatting sqref="J20">
    <cfRule type="top10" dxfId="2070" priority="48" rank="1"/>
  </conditionalFormatting>
  <conditionalFormatting sqref="E20:J20">
    <cfRule type="cellIs" dxfId="2069" priority="47" operator="greaterThanOrEqual">
      <formula>200</formula>
    </cfRule>
  </conditionalFormatting>
  <conditionalFormatting sqref="E33:J33">
    <cfRule type="cellIs" dxfId="2068" priority="46" operator="equal">
      <formula>200</formula>
    </cfRule>
  </conditionalFormatting>
  <conditionalFormatting sqref="F33">
    <cfRule type="top10" dxfId="2067" priority="40" rank="1"/>
  </conditionalFormatting>
  <conditionalFormatting sqref="G33">
    <cfRule type="top10" dxfId="2066" priority="41" rank="1"/>
  </conditionalFormatting>
  <conditionalFormatting sqref="H33">
    <cfRule type="top10" dxfId="2065" priority="42" rank="1"/>
  </conditionalFormatting>
  <conditionalFormatting sqref="I33">
    <cfRule type="top10" dxfId="2064" priority="43" rank="1"/>
  </conditionalFormatting>
  <conditionalFormatting sqref="J33">
    <cfRule type="top10" dxfId="2063" priority="44" rank="1"/>
  </conditionalFormatting>
  <conditionalFormatting sqref="E33">
    <cfRule type="top10" dxfId="2062" priority="45" rank="1"/>
  </conditionalFormatting>
  <conditionalFormatting sqref="F21">
    <cfRule type="top10" dxfId="2061" priority="37" rank="1"/>
  </conditionalFormatting>
  <conditionalFormatting sqref="I21">
    <cfRule type="top10" dxfId="2060" priority="34" rank="1"/>
    <cfRule type="top10" dxfId="2059" priority="39" rank="1"/>
  </conditionalFormatting>
  <conditionalFormatting sqref="E21">
    <cfRule type="top10" dxfId="2058" priority="38" rank="1"/>
  </conditionalFormatting>
  <conditionalFormatting sqref="G21">
    <cfRule type="top10" dxfId="2057" priority="36" rank="1"/>
  </conditionalFormatting>
  <conditionalFormatting sqref="H21">
    <cfRule type="top10" dxfId="2056" priority="35" rank="1"/>
  </conditionalFormatting>
  <conditionalFormatting sqref="J21">
    <cfRule type="top10" dxfId="2055" priority="33" rank="1"/>
  </conditionalFormatting>
  <conditionalFormatting sqref="E21:J21">
    <cfRule type="cellIs" dxfId="2054" priority="32" operator="greaterThanOrEqual">
      <formula>200</formula>
    </cfRule>
  </conditionalFormatting>
  <conditionalFormatting sqref="E34:J34">
    <cfRule type="cellIs" dxfId="2053" priority="31" operator="equal">
      <formula>200</formula>
    </cfRule>
  </conditionalFormatting>
  <conditionalFormatting sqref="F34">
    <cfRule type="top10" dxfId="2052" priority="25" rank="1"/>
  </conditionalFormatting>
  <conditionalFormatting sqref="G34">
    <cfRule type="top10" dxfId="2051" priority="26" rank="1"/>
  </conditionalFormatting>
  <conditionalFormatting sqref="H34">
    <cfRule type="top10" dxfId="2050" priority="27" rank="1"/>
  </conditionalFormatting>
  <conditionalFormatting sqref="I34">
    <cfRule type="top10" dxfId="2049" priority="28" rank="1"/>
  </conditionalFormatting>
  <conditionalFormatting sqref="J34">
    <cfRule type="top10" dxfId="2048" priority="29" rank="1"/>
  </conditionalFormatting>
  <conditionalFormatting sqref="E34">
    <cfRule type="top10" dxfId="2047" priority="30" rank="1"/>
  </conditionalFormatting>
  <conditionalFormatting sqref="F22:F23">
    <cfRule type="top10" dxfId="2046" priority="22" rank="1"/>
  </conditionalFormatting>
  <conditionalFormatting sqref="I22:I23">
    <cfRule type="top10" dxfId="2045" priority="19" rank="1"/>
    <cfRule type="top10" dxfId="2044" priority="24" rank="1"/>
  </conditionalFormatting>
  <conditionalFormatting sqref="E22:E23">
    <cfRule type="top10" dxfId="2043" priority="23" rank="1"/>
  </conditionalFormatting>
  <conditionalFormatting sqref="G22:G23">
    <cfRule type="top10" dxfId="2042" priority="21" rank="1"/>
  </conditionalFormatting>
  <conditionalFormatting sqref="H22:H23">
    <cfRule type="top10" dxfId="2041" priority="20" rank="1"/>
  </conditionalFormatting>
  <conditionalFormatting sqref="J22:J23">
    <cfRule type="top10" dxfId="2040" priority="18" rank="1"/>
  </conditionalFormatting>
  <conditionalFormatting sqref="E22:J23">
    <cfRule type="cellIs" dxfId="2039" priority="17" operator="greaterThanOrEqual">
      <formula>200</formula>
    </cfRule>
  </conditionalFormatting>
  <conditionalFormatting sqref="E35:J35">
    <cfRule type="cellIs" dxfId="2038" priority="9" operator="greaterThanOrEqual">
      <formula>200</formula>
    </cfRule>
  </conditionalFormatting>
  <conditionalFormatting sqref="F35">
    <cfRule type="top10" dxfId="2037" priority="10" rank="1"/>
  </conditionalFormatting>
  <conditionalFormatting sqref="I35">
    <cfRule type="top10" dxfId="2036" priority="11" rank="1"/>
    <cfRule type="top10" dxfId="2035" priority="12" rank="1"/>
  </conditionalFormatting>
  <conditionalFormatting sqref="E35">
    <cfRule type="top10" dxfId="2034" priority="13" rank="1"/>
  </conditionalFormatting>
  <conditionalFormatting sqref="G35">
    <cfRule type="top10" dxfId="2033" priority="14" rank="1"/>
  </conditionalFormatting>
  <conditionalFormatting sqref="H35">
    <cfRule type="top10" dxfId="2032" priority="15" rank="1"/>
  </conditionalFormatting>
  <conditionalFormatting sqref="J35">
    <cfRule type="top10" dxfId="2031" priority="16" rank="1"/>
  </conditionalFormatting>
  <conditionalFormatting sqref="F24">
    <cfRule type="top10" dxfId="2030" priority="6" rank="1"/>
  </conditionalFormatting>
  <conditionalFormatting sqref="I24">
    <cfRule type="top10" dxfId="2029" priority="3" rank="1"/>
    <cfRule type="top10" dxfId="2028" priority="8" rank="1"/>
  </conditionalFormatting>
  <conditionalFormatting sqref="E24">
    <cfRule type="top10" dxfId="2027" priority="7" rank="1"/>
  </conditionalFormatting>
  <conditionalFormatting sqref="G24">
    <cfRule type="top10" dxfId="2026" priority="5" rank="1"/>
  </conditionalFormatting>
  <conditionalFormatting sqref="H24">
    <cfRule type="top10" dxfId="2025" priority="4" rank="1"/>
  </conditionalFormatting>
  <conditionalFormatting sqref="J24">
    <cfRule type="top10" dxfId="2024" priority="2" rank="1"/>
  </conditionalFormatting>
  <conditionalFormatting sqref="E24:J24">
    <cfRule type="cellIs" dxfId="2023" priority="1" operator="greaterThanOrEqual">
      <formula>200</formula>
    </cfRule>
  </conditionalFormatting>
  <hyperlinks>
    <hyperlink ref="Q1" location="'Kentucky 2022'!A1" display="Back to Ranking" xr:uid="{056AEC5F-451A-43EF-8DE3-AF8CD37A81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92CB5B-2F96-42DF-8FE0-19106AC30A31}">
          <x14:formula1>
            <xm:f>'C:\Users\abra2\Desktop\ABRA Files and More\AUTO BENCH REST ASSOCIATION FILE\ABRA 2019\Georgia\[Georgia Results 01 19 20.xlsm]DATA SHEET'!#REF!</xm:f>
          </x14:formula1>
          <xm:sqref>B1 B17 B30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8679-B8D0-4C44-8947-F9DAF5458C3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111</v>
      </c>
      <c r="C2" s="12">
        <v>44721</v>
      </c>
      <c r="D2" s="13" t="s">
        <v>100</v>
      </c>
      <c r="E2" s="14">
        <v>169</v>
      </c>
      <c r="F2" s="14">
        <v>172</v>
      </c>
      <c r="G2" s="14">
        <v>178</v>
      </c>
      <c r="H2" s="14"/>
      <c r="I2" s="14"/>
      <c r="J2" s="14"/>
      <c r="K2" s="15">
        <v>3</v>
      </c>
      <c r="L2" s="15">
        <v>519</v>
      </c>
      <c r="M2" s="16">
        <v>173</v>
      </c>
      <c r="N2" s="17">
        <v>2</v>
      </c>
      <c r="O2" s="18">
        <v>175</v>
      </c>
    </row>
    <row r="4" spans="1:17" x14ac:dyDescent="0.3">
      <c r="K4" s="8">
        <f>SUM(K2:K3)</f>
        <v>3</v>
      </c>
      <c r="L4" s="8">
        <f>SUM(L2:L3)</f>
        <v>519</v>
      </c>
      <c r="M4" s="7">
        <f>SUM(L4/K4)</f>
        <v>173</v>
      </c>
      <c r="N4" s="8">
        <f>SUM(N2:N3)</f>
        <v>2</v>
      </c>
      <c r="O4" s="9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1_1"/>
    <protectedRange algorithmName="SHA-512" hashValue="ON39YdpmFHfN9f47KpiRvqrKx0V9+erV1CNkpWzYhW/Qyc6aT8rEyCrvauWSYGZK2ia3o7vd3akF07acHAFpOA==" saltValue="yVW9XmDwTqEnmpSGai0KYg==" spinCount="100000" sqref="D2" name="Range1_1_70_1"/>
    <protectedRange algorithmName="SHA-512" hashValue="ON39YdpmFHfN9f47KpiRvqrKx0V9+erV1CNkpWzYhW/Qyc6aT8rEyCrvauWSYGZK2ia3o7vd3akF07acHAFpOA==" saltValue="yVW9XmDwTqEnmpSGai0KYg==" spinCount="100000" sqref="E2:H2" name="Range1_3_28_1"/>
  </protectedRanges>
  <conditionalFormatting sqref="F2">
    <cfRule type="top10" dxfId="2022" priority="6" rank="1"/>
  </conditionalFormatting>
  <conditionalFormatting sqref="I2">
    <cfRule type="top10" dxfId="2021" priority="3" rank="1"/>
    <cfRule type="top10" dxfId="2020" priority="8" rank="1"/>
  </conditionalFormatting>
  <conditionalFormatting sqref="E2">
    <cfRule type="top10" dxfId="2019" priority="7" rank="1"/>
  </conditionalFormatting>
  <conditionalFormatting sqref="G2">
    <cfRule type="top10" dxfId="2018" priority="5" rank="1"/>
  </conditionalFormatting>
  <conditionalFormatting sqref="H2">
    <cfRule type="top10" dxfId="2017" priority="4" rank="1"/>
  </conditionalFormatting>
  <conditionalFormatting sqref="J2">
    <cfRule type="top10" dxfId="2016" priority="2" rank="1"/>
  </conditionalFormatting>
  <conditionalFormatting sqref="E2:J2">
    <cfRule type="cellIs" dxfId="2015" priority="1" operator="greaterThanOrEqual">
      <formula>200</formula>
    </cfRule>
  </conditionalFormatting>
  <hyperlinks>
    <hyperlink ref="Q1" location="'Kentucky 2022'!A1" display="Back to Ranking" xr:uid="{6E6C0372-108A-4D1D-9833-90CA3907A2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646044-BB8B-4E8C-9F05-44CA3E1434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DA04-7C66-40F6-B058-52A274312566}"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133</v>
      </c>
      <c r="C2" s="12">
        <v>44794</v>
      </c>
      <c r="D2" s="13" t="s">
        <v>73</v>
      </c>
      <c r="E2" s="14">
        <v>192</v>
      </c>
      <c r="F2" s="14">
        <v>190</v>
      </c>
      <c r="G2" s="14">
        <v>187</v>
      </c>
      <c r="H2" s="14">
        <v>191</v>
      </c>
      <c r="I2" s="14"/>
      <c r="J2" s="14"/>
      <c r="K2" s="15">
        <v>4</v>
      </c>
      <c r="L2" s="15">
        <v>760</v>
      </c>
      <c r="M2" s="16">
        <v>190</v>
      </c>
      <c r="N2" s="17">
        <v>2</v>
      </c>
      <c r="O2" s="18">
        <v>192</v>
      </c>
    </row>
    <row r="3" spans="1:17" x14ac:dyDescent="0.3">
      <c r="A3" s="10" t="s">
        <v>27</v>
      </c>
      <c r="B3" s="11" t="s">
        <v>133</v>
      </c>
      <c r="C3" s="12">
        <v>44811</v>
      </c>
      <c r="D3" s="13" t="s">
        <v>40</v>
      </c>
      <c r="E3" s="14">
        <v>174</v>
      </c>
      <c r="F3" s="14">
        <v>195</v>
      </c>
      <c r="G3" s="14">
        <v>196</v>
      </c>
      <c r="H3" s="14">
        <v>194</v>
      </c>
      <c r="I3" s="14"/>
      <c r="J3" s="14"/>
      <c r="K3" s="15">
        <v>4</v>
      </c>
      <c r="L3" s="15">
        <v>759</v>
      </c>
      <c r="M3" s="16">
        <v>189.75</v>
      </c>
      <c r="N3" s="17">
        <v>2</v>
      </c>
      <c r="O3" s="18">
        <v>191.75</v>
      </c>
    </row>
    <row r="4" spans="1:17" x14ac:dyDescent="0.3">
      <c r="A4" s="10" t="s">
        <v>27</v>
      </c>
      <c r="B4" s="11" t="s">
        <v>136</v>
      </c>
      <c r="C4" s="12">
        <v>44815</v>
      </c>
      <c r="D4" s="13" t="s">
        <v>56</v>
      </c>
      <c r="E4" s="14">
        <v>187</v>
      </c>
      <c r="F4" s="14">
        <v>194</v>
      </c>
      <c r="G4" s="14">
        <v>189</v>
      </c>
      <c r="H4" s="14">
        <v>193</v>
      </c>
      <c r="I4" s="14">
        <v>195</v>
      </c>
      <c r="J4" s="14">
        <v>192</v>
      </c>
      <c r="K4" s="15">
        <v>6</v>
      </c>
      <c r="L4" s="15">
        <v>1150</v>
      </c>
      <c r="M4" s="16">
        <v>191.66666666666666</v>
      </c>
      <c r="N4" s="17">
        <v>4</v>
      </c>
      <c r="O4" s="18">
        <v>195.66666666666666</v>
      </c>
    </row>
    <row r="5" spans="1:17" x14ac:dyDescent="0.3">
      <c r="A5" s="10" t="s">
        <v>27</v>
      </c>
      <c r="B5" s="11" t="s">
        <v>133</v>
      </c>
      <c r="C5" s="12">
        <v>44822</v>
      </c>
      <c r="D5" s="13" t="s">
        <v>73</v>
      </c>
      <c r="E5" s="14">
        <v>183</v>
      </c>
      <c r="F5" s="14">
        <v>189</v>
      </c>
      <c r="G5" s="14">
        <v>196</v>
      </c>
      <c r="H5" s="14">
        <v>194</v>
      </c>
      <c r="I5" s="14"/>
      <c r="J5" s="14"/>
      <c r="K5" s="15">
        <v>4</v>
      </c>
      <c r="L5" s="15">
        <v>762</v>
      </c>
      <c r="M5" s="16">
        <v>190.5</v>
      </c>
      <c r="N5" s="17">
        <v>2</v>
      </c>
      <c r="O5" s="18">
        <v>192.5</v>
      </c>
    </row>
    <row r="6" spans="1:17" x14ac:dyDescent="0.3">
      <c r="A6" s="10" t="s">
        <v>27</v>
      </c>
      <c r="B6" s="66" t="s">
        <v>133</v>
      </c>
      <c r="C6" s="12">
        <v>44839</v>
      </c>
      <c r="D6" s="13" t="s">
        <v>40</v>
      </c>
      <c r="E6" s="14">
        <v>189</v>
      </c>
      <c r="F6" s="14">
        <v>182</v>
      </c>
      <c r="G6" s="14">
        <v>195</v>
      </c>
      <c r="H6" s="14">
        <v>191</v>
      </c>
      <c r="I6" s="14"/>
      <c r="J6" s="14"/>
      <c r="K6" s="15">
        <v>4</v>
      </c>
      <c r="L6" s="15">
        <v>757</v>
      </c>
      <c r="M6" s="16">
        <v>189.25</v>
      </c>
      <c r="N6" s="17">
        <v>2</v>
      </c>
      <c r="O6" s="18">
        <v>191.25</v>
      </c>
    </row>
    <row r="7" spans="1:17" x14ac:dyDescent="0.3">
      <c r="A7" s="10" t="s">
        <v>27</v>
      </c>
      <c r="B7" s="11" t="s">
        <v>136</v>
      </c>
      <c r="C7" s="12">
        <v>44850</v>
      </c>
      <c r="D7" s="13" t="s">
        <v>119</v>
      </c>
      <c r="E7" s="14">
        <v>193</v>
      </c>
      <c r="F7" s="14">
        <v>188</v>
      </c>
      <c r="G7" s="14">
        <v>183</v>
      </c>
      <c r="H7" s="14">
        <v>183</v>
      </c>
      <c r="I7" s="14">
        <v>188</v>
      </c>
      <c r="J7" s="14">
        <v>183</v>
      </c>
      <c r="K7" s="15">
        <v>6</v>
      </c>
      <c r="L7" s="15">
        <v>1118</v>
      </c>
      <c r="M7" s="16">
        <v>186.33333333333334</v>
      </c>
      <c r="N7" s="17">
        <v>4</v>
      </c>
      <c r="O7" s="18">
        <v>190.33333333333334</v>
      </c>
    </row>
    <row r="9" spans="1:17" x14ac:dyDescent="0.3">
      <c r="K9" s="8">
        <f>SUM(K2:K8)</f>
        <v>28</v>
      </c>
      <c r="L9" s="8">
        <f>SUM(L2:L8)</f>
        <v>5306</v>
      </c>
      <c r="M9" s="7">
        <f>SUM(L9/K9)</f>
        <v>189.5</v>
      </c>
      <c r="N9" s="8">
        <f>SUM(N2:N8)</f>
        <v>16</v>
      </c>
      <c r="O9" s="9">
        <f>SUM(M9+N9)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_6"/>
    <protectedRange algorithmName="SHA-512" hashValue="ON39YdpmFHfN9f47KpiRvqrKx0V9+erV1CNkpWzYhW/Qyc6aT8rEyCrvauWSYGZK2ia3o7vd3akF07acHAFpOA==" saltValue="yVW9XmDwTqEnmpSGai0KYg==" spinCount="100000" sqref="D3" name="Range1_1_2_7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I4:J5 B4:C5" name="Range1_16"/>
    <protectedRange algorithmName="SHA-512" hashValue="ON39YdpmFHfN9f47KpiRvqrKx0V9+erV1CNkpWzYhW/Qyc6aT8rEyCrvauWSYGZK2ia3o7vd3akF07acHAFpOA==" saltValue="yVW9XmDwTqEnmpSGai0KYg==" spinCount="100000" sqref="D4:D5" name="Range1_1_12"/>
    <protectedRange algorithmName="SHA-512" hashValue="ON39YdpmFHfN9f47KpiRvqrKx0V9+erV1CNkpWzYhW/Qyc6aT8rEyCrvauWSYGZK2ia3o7vd3akF07acHAFpOA==" saltValue="yVW9XmDwTqEnmpSGai0KYg==" spinCount="100000" sqref="E4:H5" name="Range1_3_3"/>
    <protectedRange sqref="I6:J6 B6:C6" name="Range1_6_7"/>
    <protectedRange sqref="D6" name="Range1_1_8_5"/>
    <protectedRange sqref="E6:H6" name="Range1_3_3_3"/>
    <protectedRange algorithmName="SHA-512" hashValue="ON39YdpmFHfN9f47KpiRvqrKx0V9+erV1CNkpWzYhW/Qyc6aT8rEyCrvauWSYGZK2ia3o7vd3akF07acHAFpOA==" saltValue="yVW9XmDwTqEnmpSGai0KYg==" spinCount="100000" sqref="B7:C7" name="Range1_24"/>
    <protectedRange algorithmName="SHA-512" hashValue="ON39YdpmFHfN9f47KpiRvqrKx0V9+erV1CNkpWzYhW/Qyc6aT8rEyCrvauWSYGZK2ia3o7vd3akF07acHAFpOA==" saltValue="yVW9XmDwTqEnmpSGai0KYg==" spinCount="100000" sqref="E7:J7" name="Range1_3_7"/>
    <protectedRange algorithmName="SHA-512" hashValue="ON39YdpmFHfN9f47KpiRvqrKx0V9+erV1CNkpWzYhW/Qyc6aT8rEyCrvauWSYGZK2ia3o7vd3akF07acHAFpOA==" saltValue="yVW9XmDwTqEnmpSGai0KYg==" spinCount="100000" sqref="D7" name="Range1_1_23"/>
  </protectedRanges>
  <conditionalFormatting sqref="F2">
    <cfRule type="top10" dxfId="2014" priority="37" rank="1"/>
  </conditionalFormatting>
  <conditionalFormatting sqref="I2">
    <cfRule type="top10" dxfId="2013" priority="34" rank="1"/>
    <cfRule type="top10" dxfId="2012" priority="39" rank="1"/>
  </conditionalFormatting>
  <conditionalFormatting sqref="E2">
    <cfRule type="top10" dxfId="2011" priority="38" rank="1"/>
  </conditionalFormatting>
  <conditionalFormatting sqref="G2">
    <cfRule type="top10" dxfId="2010" priority="36" rank="1"/>
  </conditionalFormatting>
  <conditionalFormatting sqref="H2">
    <cfRule type="top10" dxfId="2009" priority="35" rank="1"/>
  </conditionalFormatting>
  <conditionalFormatting sqref="J2">
    <cfRule type="top10" dxfId="2008" priority="33" rank="1"/>
  </conditionalFormatting>
  <conditionalFormatting sqref="E2:J2">
    <cfRule type="cellIs" dxfId="2007" priority="32" operator="greaterThanOrEqual">
      <formula>200</formula>
    </cfRule>
  </conditionalFormatting>
  <conditionalFormatting sqref="F3">
    <cfRule type="top10" dxfId="2006" priority="29" rank="1"/>
  </conditionalFormatting>
  <conditionalFormatting sqref="I3">
    <cfRule type="top10" dxfId="2005" priority="26" rank="1"/>
    <cfRule type="top10" dxfId="2004" priority="31" rank="1"/>
  </conditionalFormatting>
  <conditionalFormatting sqref="E3">
    <cfRule type="top10" dxfId="2003" priority="30" rank="1"/>
  </conditionalFormatting>
  <conditionalFormatting sqref="G3">
    <cfRule type="top10" dxfId="2002" priority="28" rank="1"/>
  </conditionalFormatting>
  <conditionalFormatting sqref="H3">
    <cfRule type="top10" dxfId="2001" priority="27" rank="1"/>
  </conditionalFormatting>
  <conditionalFormatting sqref="J3">
    <cfRule type="top10" dxfId="2000" priority="25" rank="1"/>
  </conditionalFormatting>
  <conditionalFormatting sqref="E3:J3">
    <cfRule type="cellIs" dxfId="1999" priority="24" operator="greaterThanOrEqual">
      <formula>200</formula>
    </cfRule>
  </conditionalFormatting>
  <conditionalFormatting sqref="F4:F5">
    <cfRule type="top10" dxfId="1998" priority="21" rank="1"/>
  </conditionalFormatting>
  <conditionalFormatting sqref="I4:I5">
    <cfRule type="top10" dxfId="1997" priority="18" rank="1"/>
    <cfRule type="top10" dxfId="1996" priority="23" rank="1"/>
  </conditionalFormatting>
  <conditionalFormatting sqref="E4:E5">
    <cfRule type="top10" dxfId="1995" priority="22" rank="1"/>
  </conditionalFormatting>
  <conditionalFormatting sqref="G4:G5">
    <cfRule type="top10" dxfId="1994" priority="20" rank="1"/>
  </conditionalFormatting>
  <conditionalFormatting sqref="H4:H5">
    <cfRule type="top10" dxfId="1993" priority="19" rank="1"/>
  </conditionalFormatting>
  <conditionalFormatting sqref="J4:J5">
    <cfRule type="top10" dxfId="1992" priority="17" rank="1"/>
  </conditionalFormatting>
  <conditionalFormatting sqref="E4:J5">
    <cfRule type="cellIs" dxfId="1991" priority="16" operator="greaterThanOrEqual">
      <formula>200</formula>
    </cfRule>
  </conditionalFormatting>
  <conditionalFormatting sqref="F6">
    <cfRule type="top10" dxfId="1990" priority="13" rank="1"/>
  </conditionalFormatting>
  <conditionalFormatting sqref="I6">
    <cfRule type="top10" dxfId="1989" priority="10" rank="1"/>
    <cfRule type="top10" dxfId="1988" priority="15" rank="1"/>
  </conditionalFormatting>
  <conditionalFormatting sqref="E6">
    <cfRule type="top10" dxfId="1987" priority="14" rank="1"/>
  </conditionalFormatting>
  <conditionalFormatting sqref="G6">
    <cfRule type="top10" dxfId="1986" priority="12" rank="1"/>
  </conditionalFormatting>
  <conditionalFormatting sqref="H6">
    <cfRule type="top10" dxfId="1985" priority="11" rank="1"/>
  </conditionalFormatting>
  <conditionalFormatting sqref="J6">
    <cfRule type="top10" dxfId="1984" priority="9" rank="1"/>
  </conditionalFormatting>
  <conditionalFormatting sqref="E6:J6">
    <cfRule type="cellIs" dxfId="1983" priority="8" operator="greaterThanOrEqual">
      <formula>200</formula>
    </cfRule>
  </conditionalFormatting>
  <conditionalFormatting sqref="E7:J7">
    <cfRule type="cellIs" dxfId="1982" priority="1" operator="greaterThanOrEqual">
      <formula>200</formula>
    </cfRule>
  </conditionalFormatting>
  <conditionalFormatting sqref="E7">
    <cfRule type="top10" dxfId="1981" priority="2" rank="1"/>
  </conditionalFormatting>
  <conditionalFormatting sqref="G7">
    <cfRule type="top10" dxfId="1980" priority="3" rank="1"/>
  </conditionalFormatting>
  <conditionalFormatting sqref="H7">
    <cfRule type="top10" dxfId="1979" priority="4" rank="1"/>
  </conditionalFormatting>
  <conditionalFormatting sqref="J7">
    <cfRule type="top10" dxfId="1978" priority="5" rank="1"/>
  </conditionalFormatting>
  <conditionalFormatting sqref="F7">
    <cfRule type="top10" dxfId="1977" priority="6" rank="1"/>
  </conditionalFormatting>
  <conditionalFormatting sqref="I7">
    <cfRule type="top10" dxfId="1976" priority="7" rank="1"/>
  </conditionalFormatting>
  <hyperlinks>
    <hyperlink ref="Q1" location="'Kentucky 2022'!A1" display="Back to Ranking" xr:uid="{D9772645-57D1-464C-AD76-1A0840FA5A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B44A88-C900-4671-9DA9-E8662AD140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64A7-D35D-4C3E-B289-E9B21C77F37B}">
  <sheetPr codeName="Sheet32"/>
  <dimension ref="A1:Q67"/>
  <sheetViews>
    <sheetView topLeftCell="A15" workbookViewId="0">
      <selection activeCell="A24" sqref="A24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46</v>
      </c>
      <c r="C2" s="12">
        <v>44660</v>
      </c>
      <c r="D2" s="13" t="s">
        <v>42</v>
      </c>
      <c r="E2" s="14">
        <v>191</v>
      </c>
      <c r="F2" s="14">
        <v>192</v>
      </c>
      <c r="G2" s="14">
        <v>193</v>
      </c>
      <c r="H2" s="14">
        <v>195</v>
      </c>
      <c r="I2" s="14"/>
      <c r="J2" s="14"/>
      <c r="K2" s="15">
        <v>4</v>
      </c>
      <c r="L2" s="15">
        <v>771</v>
      </c>
      <c r="M2" s="16">
        <v>192.75</v>
      </c>
      <c r="N2" s="17">
        <v>2</v>
      </c>
      <c r="O2" s="18">
        <v>194.75</v>
      </c>
    </row>
    <row r="3" spans="1:17" x14ac:dyDescent="0.3">
      <c r="A3" s="30" t="s">
        <v>27</v>
      </c>
      <c r="B3" s="29" t="s">
        <v>46</v>
      </c>
      <c r="C3" s="31">
        <v>44689</v>
      </c>
      <c r="D3" s="32" t="s">
        <v>56</v>
      </c>
      <c r="E3" s="33">
        <v>196</v>
      </c>
      <c r="F3" s="33">
        <v>193</v>
      </c>
      <c r="G3" s="33">
        <v>195.001</v>
      </c>
      <c r="H3" s="33">
        <v>197</v>
      </c>
      <c r="I3" s="33"/>
      <c r="J3" s="33"/>
      <c r="K3" s="34">
        <v>4</v>
      </c>
      <c r="L3" s="34">
        <v>781.00099999999998</v>
      </c>
      <c r="M3" s="35">
        <v>195.25024999999999</v>
      </c>
      <c r="N3" s="36">
        <v>4</v>
      </c>
      <c r="O3" s="37">
        <v>199.25024999999999</v>
      </c>
    </row>
    <row r="4" spans="1:17" x14ac:dyDescent="0.3">
      <c r="A4" s="10" t="s">
        <v>27</v>
      </c>
      <c r="B4" s="11" t="s">
        <v>46</v>
      </c>
      <c r="C4" s="12">
        <v>44695</v>
      </c>
      <c r="D4" s="13" t="s">
        <v>42</v>
      </c>
      <c r="E4" s="14">
        <v>199</v>
      </c>
      <c r="F4" s="14">
        <v>195</v>
      </c>
      <c r="G4" s="14">
        <v>195</v>
      </c>
      <c r="H4" s="14">
        <v>198</v>
      </c>
      <c r="I4" s="14"/>
      <c r="J4" s="14"/>
      <c r="K4" s="15">
        <v>4</v>
      </c>
      <c r="L4" s="15">
        <v>787</v>
      </c>
      <c r="M4" s="16">
        <v>196.75</v>
      </c>
      <c r="N4" s="17">
        <v>2</v>
      </c>
      <c r="O4" s="18">
        <v>198.75</v>
      </c>
    </row>
    <row r="5" spans="1:17" x14ac:dyDescent="0.3">
      <c r="A5" s="10" t="s">
        <v>27</v>
      </c>
      <c r="B5" s="11" t="s">
        <v>46</v>
      </c>
      <c r="C5" s="12">
        <v>44696</v>
      </c>
      <c r="D5" s="13" t="s">
        <v>73</v>
      </c>
      <c r="E5" s="14">
        <v>193</v>
      </c>
      <c r="F5" s="14">
        <v>192</v>
      </c>
      <c r="G5" s="14">
        <v>199.001</v>
      </c>
      <c r="H5" s="14">
        <v>199</v>
      </c>
      <c r="I5" s="14"/>
      <c r="J5" s="14"/>
      <c r="K5" s="15">
        <v>4</v>
      </c>
      <c r="L5" s="15">
        <v>783.00099999999998</v>
      </c>
      <c r="M5" s="16">
        <v>195.75024999999999</v>
      </c>
      <c r="N5" s="17">
        <v>4</v>
      </c>
      <c r="O5" s="18">
        <v>199.75024999999999</v>
      </c>
    </row>
    <row r="6" spans="1:17" x14ac:dyDescent="0.3">
      <c r="A6" s="10" t="s">
        <v>27</v>
      </c>
      <c r="B6" s="11" t="s">
        <v>46</v>
      </c>
      <c r="C6" s="12">
        <v>44717</v>
      </c>
      <c r="D6" s="13" t="s">
        <v>56</v>
      </c>
      <c r="E6" s="14">
        <v>197</v>
      </c>
      <c r="F6" s="14">
        <v>198</v>
      </c>
      <c r="G6" s="14">
        <v>192</v>
      </c>
      <c r="H6" s="14">
        <v>191</v>
      </c>
      <c r="I6" s="14">
        <v>197</v>
      </c>
      <c r="J6" s="14">
        <v>192</v>
      </c>
      <c r="K6" s="15">
        <v>6</v>
      </c>
      <c r="L6" s="15">
        <v>1167</v>
      </c>
      <c r="M6" s="16">
        <v>194.5</v>
      </c>
      <c r="N6" s="17">
        <v>4</v>
      </c>
      <c r="O6" s="18">
        <v>198.5</v>
      </c>
    </row>
    <row r="7" spans="1:17" x14ac:dyDescent="0.3">
      <c r="A7" s="10" t="s">
        <v>27</v>
      </c>
      <c r="B7" s="11" t="s">
        <v>46</v>
      </c>
      <c r="C7" s="12">
        <v>44744</v>
      </c>
      <c r="D7" s="13" t="s">
        <v>42</v>
      </c>
      <c r="E7" s="14">
        <v>193</v>
      </c>
      <c r="F7" s="14">
        <v>196</v>
      </c>
      <c r="G7" s="14">
        <v>192</v>
      </c>
      <c r="H7" s="14">
        <v>197</v>
      </c>
      <c r="I7" s="14"/>
      <c r="J7" s="14"/>
      <c r="K7" s="15">
        <v>4</v>
      </c>
      <c r="L7" s="15">
        <v>778</v>
      </c>
      <c r="M7" s="16">
        <v>194.5</v>
      </c>
      <c r="N7" s="17">
        <v>2</v>
      </c>
      <c r="O7" s="18">
        <v>196.5</v>
      </c>
    </row>
    <row r="8" spans="1:17" x14ac:dyDescent="0.3">
      <c r="A8" s="10" t="s">
        <v>27</v>
      </c>
      <c r="B8" s="11" t="s">
        <v>46</v>
      </c>
      <c r="C8" s="12">
        <v>44752</v>
      </c>
      <c r="D8" s="13" t="s">
        <v>56</v>
      </c>
      <c r="E8" s="14">
        <v>192</v>
      </c>
      <c r="F8" s="14">
        <v>197</v>
      </c>
      <c r="G8" s="14">
        <v>196</v>
      </c>
      <c r="H8" s="14">
        <v>197.001</v>
      </c>
      <c r="I8" s="14"/>
      <c r="J8" s="14"/>
      <c r="K8" s="15">
        <v>4</v>
      </c>
      <c r="L8" s="15">
        <v>782.00099999999998</v>
      </c>
      <c r="M8" s="16">
        <v>195.50024999999999</v>
      </c>
      <c r="N8" s="17">
        <v>2</v>
      </c>
      <c r="O8" s="18">
        <v>197.50024999999999</v>
      </c>
    </row>
    <row r="9" spans="1:17" x14ac:dyDescent="0.3">
      <c r="A9" s="10" t="s">
        <v>27</v>
      </c>
      <c r="B9" s="11" t="s">
        <v>46</v>
      </c>
      <c r="C9" s="12">
        <v>44776</v>
      </c>
      <c r="D9" s="13" t="s">
        <v>40</v>
      </c>
      <c r="E9" s="14">
        <v>200.001</v>
      </c>
      <c r="F9" s="14">
        <v>198</v>
      </c>
      <c r="G9" s="14">
        <v>198</v>
      </c>
      <c r="H9" s="14">
        <v>199</v>
      </c>
      <c r="I9" s="14"/>
      <c r="J9" s="14"/>
      <c r="K9" s="15">
        <v>4</v>
      </c>
      <c r="L9" s="15">
        <v>795.00099999999998</v>
      </c>
      <c r="M9" s="16">
        <v>198.75024999999999</v>
      </c>
      <c r="N9" s="17">
        <v>6</v>
      </c>
      <c r="O9" s="18">
        <v>204.75024999999999</v>
      </c>
    </row>
    <row r="10" spans="1:17" x14ac:dyDescent="0.3">
      <c r="A10" s="10" t="s">
        <v>27</v>
      </c>
      <c r="B10" s="11" t="s">
        <v>46</v>
      </c>
      <c r="C10" s="12">
        <v>44769</v>
      </c>
      <c r="D10" s="13" t="s">
        <v>56</v>
      </c>
      <c r="E10" s="14">
        <v>195</v>
      </c>
      <c r="F10" s="14">
        <v>198</v>
      </c>
      <c r="G10" s="14">
        <v>195</v>
      </c>
      <c r="H10" s="14">
        <v>193</v>
      </c>
      <c r="I10" s="14"/>
      <c r="J10" s="14"/>
      <c r="K10" s="15">
        <v>4</v>
      </c>
      <c r="L10" s="15">
        <v>781</v>
      </c>
      <c r="M10" s="16">
        <v>195.25</v>
      </c>
      <c r="N10" s="17">
        <v>2</v>
      </c>
      <c r="O10" s="18">
        <v>197.25</v>
      </c>
    </row>
    <row r="11" spans="1:17" x14ac:dyDescent="0.3">
      <c r="A11" s="10" t="s">
        <v>27</v>
      </c>
      <c r="B11" s="11" t="s">
        <v>46</v>
      </c>
      <c r="C11" s="12">
        <v>44783</v>
      </c>
      <c r="D11" s="13" t="s">
        <v>40</v>
      </c>
      <c r="E11" s="14">
        <v>197</v>
      </c>
      <c r="F11" s="14">
        <v>198</v>
      </c>
      <c r="G11" s="14">
        <v>195</v>
      </c>
      <c r="H11" s="14">
        <v>200</v>
      </c>
      <c r="I11" s="14"/>
      <c r="J11" s="14"/>
      <c r="K11" s="15">
        <v>4</v>
      </c>
      <c r="L11" s="15">
        <v>790</v>
      </c>
      <c r="M11" s="16">
        <v>197.5</v>
      </c>
      <c r="N11" s="17">
        <v>4</v>
      </c>
      <c r="O11" s="18">
        <v>201.5</v>
      </c>
    </row>
    <row r="12" spans="1:17" x14ac:dyDescent="0.3">
      <c r="A12" s="10" t="s">
        <v>27</v>
      </c>
      <c r="B12" s="11" t="s">
        <v>46</v>
      </c>
      <c r="C12" s="12">
        <v>44779</v>
      </c>
      <c r="D12" s="13" t="s">
        <v>42</v>
      </c>
      <c r="E12" s="14">
        <v>200</v>
      </c>
      <c r="F12" s="14">
        <v>200.001</v>
      </c>
      <c r="G12" s="14">
        <v>194</v>
      </c>
      <c r="H12" s="14">
        <v>198</v>
      </c>
      <c r="I12" s="14"/>
      <c r="J12" s="14"/>
      <c r="K12" s="15">
        <v>4</v>
      </c>
      <c r="L12" s="15">
        <v>792.00099999999998</v>
      </c>
      <c r="M12" s="16">
        <v>198.00024999999999</v>
      </c>
      <c r="N12" s="17">
        <v>5</v>
      </c>
      <c r="O12" s="18">
        <v>203.00024999999999</v>
      </c>
    </row>
    <row r="13" spans="1:17" x14ac:dyDescent="0.3">
      <c r="A13" s="10" t="s">
        <v>27</v>
      </c>
      <c r="B13" s="11" t="s">
        <v>46</v>
      </c>
      <c r="C13" s="12">
        <v>44793</v>
      </c>
      <c r="D13" s="13" t="s">
        <v>40</v>
      </c>
      <c r="E13" s="14">
        <v>198</v>
      </c>
      <c r="F13" s="14">
        <v>198</v>
      </c>
      <c r="G13" s="14">
        <v>199</v>
      </c>
      <c r="H13" s="14">
        <v>199</v>
      </c>
      <c r="I13" s="14">
        <v>199</v>
      </c>
      <c r="J13" s="14">
        <v>194</v>
      </c>
      <c r="K13" s="15">
        <v>6</v>
      </c>
      <c r="L13" s="15">
        <v>1187</v>
      </c>
      <c r="M13" s="16">
        <v>197.83333333333334</v>
      </c>
      <c r="N13" s="17">
        <v>4</v>
      </c>
      <c r="O13" s="18">
        <v>201.83333333333334</v>
      </c>
    </row>
    <row r="14" spans="1:17" x14ac:dyDescent="0.3">
      <c r="A14" s="10" t="s">
        <v>27</v>
      </c>
      <c r="B14" s="11" t="s">
        <v>46</v>
      </c>
      <c r="C14" s="12">
        <v>44794</v>
      </c>
      <c r="D14" s="13" t="s">
        <v>73</v>
      </c>
      <c r="E14" s="14">
        <v>200</v>
      </c>
      <c r="F14" s="14">
        <v>197</v>
      </c>
      <c r="G14" s="14">
        <v>199</v>
      </c>
      <c r="H14" s="14">
        <v>200</v>
      </c>
      <c r="I14" s="14"/>
      <c r="J14" s="14"/>
      <c r="K14" s="15">
        <v>4</v>
      </c>
      <c r="L14" s="15">
        <v>796</v>
      </c>
      <c r="M14" s="16">
        <v>199</v>
      </c>
      <c r="N14" s="17">
        <v>7</v>
      </c>
      <c r="O14" s="18">
        <v>206</v>
      </c>
    </row>
    <row r="15" spans="1:17" x14ac:dyDescent="0.3">
      <c r="A15" s="10" t="s">
        <v>27</v>
      </c>
      <c r="B15" s="11" t="s">
        <v>46</v>
      </c>
      <c r="C15" s="12">
        <v>44811</v>
      </c>
      <c r="D15" s="13" t="s">
        <v>40</v>
      </c>
      <c r="E15" s="14">
        <v>197</v>
      </c>
      <c r="F15" s="14">
        <v>196</v>
      </c>
      <c r="G15" s="14">
        <v>199</v>
      </c>
      <c r="H15" s="14">
        <v>197</v>
      </c>
      <c r="I15" s="14"/>
      <c r="J15" s="14"/>
      <c r="K15" s="15">
        <v>4</v>
      </c>
      <c r="L15" s="15">
        <v>789</v>
      </c>
      <c r="M15" s="16">
        <v>197.25</v>
      </c>
      <c r="N15" s="17">
        <v>2</v>
      </c>
      <c r="O15" s="18">
        <v>199.25</v>
      </c>
    </row>
    <row r="16" spans="1:17" x14ac:dyDescent="0.3">
      <c r="A16" s="10" t="s">
        <v>27</v>
      </c>
      <c r="B16" s="11" t="s">
        <v>46</v>
      </c>
      <c r="C16" s="12">
        <v>44825</v>
      </c>
      <c r="D16" s="13" t="s">
        <v>40</v>
      </c>
      <c r="E16" s="14">
        <v>199</v>
      </c>
      <c r="F16" s="14">
        <v>199</v>
      </c>
      <c r="G16" s="14">
        <v>198</v>
      </c>
      <c r="H16" s="14">
        <v>198</v>
      </c>
      <c r="I16" s="14"/>
      <c r="J16" s="14"/>
      <c r="K16" s="15">
        <v>4</v>
      </c>
      <c r="L16" s="15">
        <v>794</v>
      </c>
      <c r="M16" s="16">
        <v>198.5</v>
      </c>
      <c r="N16" s="17">
        <v>6</v>
      </c>
      <c r="O16" s="18">
        <v>204.5</v>
      </c>
    </row>
    <row r="17" spans="1:15" x14ac:dyDescent="0.3">
      <c r="A17" s="10" t="s">
        <v>27</v>
      </c>
      <c r="B17" s="11" t="s">
        <v>46</v>
      </c>
      <c r="C17" s="12">
        <v>44822</v>
      </c>
      <c r="D17" s="13" t="s">
        <v>73</v>
      </c>
      <c r="E17" s="14">
        <v>197</v>
      </c>
      <c r="F17" s="14">
        <v>194</v>
      </c>
      <c r="G17" s="14">
        <v>199</v>
      </c>
      <c r="H17" s="14">
        <v>196</v>
      </c>
      <c r="I17" s="14"/>
      <c r="J17" s="14"/>
      <c r="K17" s="15">
        <v>4</v>
      </c>
      <c r="L17" s="15">
        <v>786</v>
      </c>
      <c r="M17" s="16">
        <v>196.5</v>
      </c>
      <c r="N17" s="17">
        <v>2</v>
      </c>
      <c r="O17" s="18">
        <v>198.5</v>
      </c>
    </row>
    <row r="18" spans="1:15" x14ac:dyDescent="0.3">
      <c r="A18" s="10" t="s">
        <v>27</v>
      </c>
      <c r="B18" s="11" t="s">
        <v>46</v>
      </c>
      <c r="C18" s="12">
        <v>44818</v>
      </c>
      <c r="D18" s="13" t="s">
        <v>40</v>
      </c>
      <c r="E18" s="14">
        <v>198</v>
      </c>
      <c r="F18" s="14">
        <v>199</v>
      </c>
      <c r="G18" s="14">
        <v>197</v>
      </c>
      <c r="H18" s="14">
        <v>200.001</v>
      </c>
      <c r="I18" s="14"/>
      <c r="J18" s="14"/>
      <c r="K18" s="15">
        <v>4</v>
      </c>
      <c r="L18" s="15">
        <v>794.00099999999998</v>
      </c>
      <c r="M18" s="16">
        <v>198.50024999999999</v>
      </c>
      <c r="N18" s="17">
        <v>7</v>
      </c>
      <c r="O18" s="18">
        <v>205.50024999999999</v>
      </c>
    </row>
    <row r="19" spans="1:15" x14ac:dyDescent="0.3">
      <c r="A19" s="10" t="s">
        <v>27</v>
      </c>
      <c r="B19" s="11" t="s">
        <v>46</v>
      </c>
      <c r="C19" s="12">
        <v>44815</v>
      </c>
      <c r="D19" s="13" t="s">
        <v>56</v>
      </c>
      <c r="E19" s="14">
        <v>194</v>
      </c>
      <c r="F19" s="14">
        <v>196</v>
      </c>
      <c r="G19" s="14">
        <v>199</v>
      </c>
      <c r="H19" s="14">
        <v>197</v>
      </c>
      <c r="I19" s="14">
        <v>197</v>
      </c>
      <c r="J19" s="14">
        <v>199</v>
      </c>
      <c r="K19" s="15">
        <v>6</v>
      </c>
      <c r="L19" s="15">
        <v>1182</v>
      </c>
      <c r="M19" s="16">
        <v>197</v>
      </c>
      <c r="N19" s="17">
        <v>4</v>
      </c>
      <c r="O19" s="18">
        <v>201</v>
      </c>
    </row>
    <row r="20" spans="1:15" x14ac:dyDescent="0.3">
      <c r="A20" s="10" t="s">
        <v>27</v>
      </c>
      <c r="B20" s="11" t="s">
        <v>46</v>
      </c>
      <c r="C20" s="12">
        <v>44828</v>
      </c>
      <c r="D20" s="13" t="s">
        <v>42</v>
      </c>
      <c r="E20" s="14">
        <v>199</v>
      </c>
      <c r="F20" s="14">
        <v>200</v>
      </c>
      <c r="G20" s="14">
        <v>198</v>
      </c>
      <c r="H20" s="14">
        <v>199</v>
      </c>
      <c r="I20" s="14">
        <v>197</v>
      </c>
      <c r="J20" s="14">
        <v>200</v>
      </c>
      <c r="K20" s="15">
        <v>6</v>
      </c>
      <c r="L20" s="15">
        <v>1193</v>
      </c>
      <c r="M20" s="16">
        <v>198.83333333333334</v>
      </c>
      <c r="N20" s="17">
        <v>14</v>
      </c>
      <c r="O20" s="18">
        <v>212.83333333333334</v>
      </c>
    </row>
    <row r="21" spans="1:15" x14ac:dyDescent="0.3">
      <c r="A21" s="10" t="s">
        <v>27</v>
      </c>
      <c r="B21" s="11" t="s">
        <v>46</v>
      </c>
      <c r="C21" s="12">
        <v>44832</v>
      </c>
      <c r="D21" s="13" t="s">
        <v>56</v>
      </c>
      <c r="E21" s="14">
        <v>195</v>
      </c>
      <c r="F21" s="14">
        <v>197.001</v>
      </c>
      <c r="G21" s="14">
        <v>198</v>
      </c>
      <c r="H21" s="14">
        <v>199</v>
      </c>
      <c r="I21" s="14"/>
      <c r="J21" s="14"/>
      <c r="K21" s="15">
        <v>4</v>
      </c>
      <c r="L21" s="15">
        <v>789.00099999999998</v>
      </c>
      <c r="M21" s="16">
        <v>197.25024999999999</v>
      </c>
      <c r="N21" s="17">
        <v>7</v>
      </c>
      <c r="O21" s="18">
        <v>204.25024999999999</v>
      </c>
    </row>
    <row r="22" spans="1:15" x14ac:dyDescent="0.3">
      <c r="A22" s="10" t="s">
        <v>27</v>
      </c>
      <c r="B22" s="11" t="s">
        <v>46</v>
      </c>
      <c r="C22" s="12">
        <v>44850</v>
      </c>
      <c r="D22" s="13" t="s">
        <v>119</v>
      </c>
      <c r="E22" s="14">
        <v>199</v>
      </c>
      <c r="F22" s="14">
        <v>197</v>
      </c>
      <c r="G22" s="14">
        <v>198</v>
      </c>
      <c r="H22" s="14">
        <v>199</v>
      </c>
      <c r="I22" s="14">
        <v>200</v>
      </c>
      <c r="J22" s="14">
        <v>199</v>
      </c>
      <c r="K22" s="15">
        <v>6</v>
      </c>
      <c r="L22" s="15">
        <v>1192</v>
      </c>
      <c r="M22" s="16">
        <v>198.66666666666666</v>
      </c>
      <c r="N22" s="17">
        <v>12</v>
      </c>
      <c r="O22" s="18">
        <v>210.66666666666666</v>
      </c>
    </row>
    <row r="23" spans="1:15" x14ac:dyDescent="0.3">
      <c r="A23" s="10" t="s">
        <v>27</v>
      </c>
      <c r="B23" s="11" t="s">
        <v>46</v>
      </c>
      <c r="C23" s="12">
        <v>44860</v>
      </c>
      <c r="D23" s="13" t="s">
        <v>56</v>
      </c>
      <c r="E23" s="14">
        <v>200</v>
      </c>
      <c r="F23" s="14">
        <v>199</v>
      </c>
      <c r="G23" s="14">
        <v>198</v>
      </c>
      <c r="H23" s="14">
        <v>199</v>
      </c>
      <c r="I23" s="14"/>
      <c r="J23" s="14"/>
      <c r="K23" s="15">
        <v>4</v>
      </c>
      <c r="L23" s="15">
        <v>796</v>
      </c>
      <c r="M23" s="16">
        <v>199</v>
      </c>
      <c r="N23" s="17">
        <v>9</v>
      </c>
      <c r="O23" s="18">
        <v>208</v>
      </c>
    </row>
    <row r="24" spans="1:15" x14ac:dyDescent="0.3">
      <c r="A24" s="10" t="s">
        <v>27</v>
      </c>
      <c r="B24" s="11" t="s">
        <v>46</v>
      </c>
      <c r="C24" s="12">
        <v>44895</v>
      </c>
      <c r="D24" s="13" t="s">
        <v>40</v>
      </c>
      <c r="E24" s="14">
        <v>198</v>
      </c>
      <c r="F24" s="14">
        <v>196</v>
      </c>
      <c r="G24" s="14">
        <v>196</v>
      </c>
      <c r="H24" s="14">
        <v>199</v>
      </c>
      <c r="I24" s="14"/>
      <c r="J24" s="14"/>
      <c r="K24" s="15">
        <v>4</v>
      </c>
      <c r="L24" s="15">
        <v>789</v>
      </c>
      <c r="M24" s="16">
        <v>197.25</v>
      </c>
      <c r="N24" s="17">
        <v>6</v>
      </c>
      <c r="O24" s="18">
        <v>203.25</v>
      </c>
    </row>
    <row r="26" spans="1:15" x14ac:dyDescent="0.3">
      <c r="K26" s="8">
        <f>SUM(K2:K25)</f>
        <v>102</v>
      </c>
      <c r="L26" s="8">
        <f>SUM(L2:L25)</f>
        <v>20094.007000000001</v>
      </c>
      <c r="M26" s="7">
        <f>SUM(L26/K26)</f>
        <v>197.00006862745099</v>
      </c>
      <c r="N26" s="8">
        <f>SUM(N2:N25)</f>
        <v>117</v>
      </c>
      <c r="O26" s="9">
        <f>SUM(M26+N26)</f>
        <v>314.00006862745101</v>
      </c>
    </row>
    <row r="33" spans="1:15" ht="28.8" x14ac:dyDescent="0.3">
      <c r="A33" s="1" t="s">
        <v>1</v>
      </c>
      <c r="B33" s="2" t="s">
        <v>2</v>
      </c>
      <c r="C33" s="2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3" t="s">
        <v>12</v>
      </c>
      <c r="M33" s="5" t="s">
        <v>13</v>
      </c>
      <c r="N33" s="2" t="s">
        <v>14</v>
      </c>
      <c r="O33" s="6" t="s">
        <v>15</v>
      </c>
    </row>
    <row r="34" spans="1:15" x14ac:dyDescent="0.3">
      <c r="A34" s="10" t="s">
        <v>50</v>
      </c>
      <c r="B34" s="11" t="s">
        <v>46</v>
      </c>
      <c r="C34" s="12">
        <v>44660</v>
      </c>
      <c r="D34" s="13" t="s">
        <v>42</v>
      </c>
      <c r="E34" s="14">
        <v>168</v>
      </c>
      <c r="F34" s="14">
        <v>192</v>
      </c>
      <c r="G34" s="14">
        <v>192</v>
      </c>
      <c r="H34" s="14">
        <v>193</v>
      </c>
      <c r="I34" s="14"/>
      <c r="J34" s="14"/>
      <c r="K34" s="15">
        <v>4</v>
      </c>
      <c r="L34" s="15">
        <v>745</v>
      </c>
      <c r="M34" s="16">
        <v>186.25</v>
      </c>
      <c r="N34" s="17">
        <v>13</v>
      </c>
      <c r="O34" s="18">
        <v>199.25</v>
      </c>
    </row>
    <row r="35" spans="1:15" x14ac:dyDescent="0.3">
      <c r="A35" s="10" t="s">
        <v>50</v>
      </c>
      <c r="B35" s="11" t="s">
        <v>46</v>
      </c>
      <c r="C35" s="12">
        <v>44678</v>
      </c>
      <c r="D35" s="13" t="s">
        <v>56</v>
      </c>
      <c r="E35" s="14">
        <v>196</v>
      </c>
      <c r="F35" s="14">
        <v>196</v>
      </c>
      <c r="G35" s="14">
        <v>197</v>
      </c>
      <c r="H35" s="14">
        <v>197.001</v>
      </c>
      <c r="I35" s="14"/>
      <c r="J35" s="14"/>
      <c r="K35" s="15">
        <v>4</v>
      </c>
      <c r="L35" s="15">
        <v>786.00099999999998</v>
      </c>
      <c r="M35" s="16">
        <v>196.50024999999999</v>
      </c>
      <c r="N35" s="17">
        <v>13</v>
      </c>
      <c r="O35" s="18">
        <v>209.50024999999999</v>
      </c>
    </row>
    <row r="36" spans="1:15" x14ac:dyDescent="0.3">
      <c r="A36" s="30" t="s">
        <v>50</v>
      </c>
      <c r="B36" s="29" t="s">
        <v>46</v>
      </c>
      <c r="C36" s="31">
        <v>44689</v>
      </c>
      <c r="D36" s="32" t="s">
        <v>56</v>
      </c>
      <c r="E36" s="33">
        <v>193</v>
      </c>
      <c r="F36" s="33">
        <v>194</v>
      </c>
      <c r="G36" s="33">
        <v>191</v>
      </c>
      <c r="H36" s="33">
        <v>198</v>
      </c>
      <c r="I36" s="33"/>
      <c r="J36" s="33"/>
      <c r="K36" s="34">
        <v>4</v>
      </c>
      <c r="L36" s="34">
        <v>776</v>
      </c>
      <c r="M36" s="35">
        <v>194</v>
      </c>
      <c r="N36" s="36">
        <v>11</v>
      </c>
      <c r="O36" s="37">
        <v>205</v>
      </c>
    </row>
    <row r="37" spans="1:15" x14ac:dyDescent="0.3">
      <c r="A37" s="10" t="s">
        <v>50</v>
      </c>
      <c r="B37" s="11" t="s">
        <v>46</v>
      </c>
      <c r="C37" s="12">
        <v>44695</v>
      </c>
      <c r="D37" s="13" t="s">
        <v>42</v>
      </c>
      <c r="E37" s="14">
        <v>192</v>
      </c>
      <c r="F37" s="14">
        <v>193</v>
      </c>
      <c r="G37" s="14">
        <v>194</v>
      </c>
      <c r="H37" s="14">
        <v>196</v>
      </c>
      <c r="I37" s="14"/>
      <c r="J37" s="14"/>
      <c r="K37" s="15">
        <v>4</v>
      </c>
      <c r="L37" s="15">
        <v>775</v>
      </c>
      <c r="M37" s="16">
        <v>193.75</v>
      </c>
      <c r="N37" s="17">
        <v>11</v>
      </c>
      <c r="O37" s="18">
        <v>204.75</v>
      </c>
    </row>
    <row r="38" spans="1:15" x14ac:dyDescent="0.3">
      <c r="A38" s="10" t="s">
        <v>50</v>
      </c>
      <c r="B38" s="11" t="s">
        <v>46</v>
      </c>
      <c r="C38" s="12">
        <v>44696</v>
      </c>
      <c r="D38" s="13" t="s">
        <v>73</v>
      </c>
      <c r="E38" s="14">
        <v>196</v>
      </c>
      <c r="F38" s="14">
        <v>195</v>
      </c>
      <c r="G38" s="14">
        <v>196</v>
      </c>
      <c r="H38" s="14">
        <v>193</v>
      </c>
      <c r="I38" s="14"/>
      <c r="J38" s="14"/>
      <c r="K38" s="15">
        <v>4</v>
      </c>
      <c r="L38" s="15">
        <v>780</v>
      </c>
      <c r="M38" s="16">
        <v>195</v>
      </c>
      <c r="N38" s="17">
        <v>13</v>
      </c>
      <c r="O38" s="18">
        <v>208</v>
      </c>
    </row>
    <row r="39" spans="1:15" x14ac:dyDescent="0.3">
      <c r="A39" s="10" t="s">
        <v>50</v>
      </c>
      <c r="B39" s="11" t="s">
        <v>46</v>
      </c>
      <c r="C39" s="12">
        <v>44706</v>
      </c>
      <c r="D39" s="13" t="s">
        <v>56</v>
      </c>
      <c r="E39" s="14">
        <v>191</v>
      </c>
      <c r="F39" s="14">
        <v>197</v>
      </c>
      <c r="G39" s="14">
        <v>194</v>
      </c>
      <c r="H39" s="14">
        <v>191</v>
      </c>
      <c r="I39" s="14"/>
      <c r="J39" s="14"/>
      <c r="K39" s="15">
        <v>4</v>
      </c>
      <c r="L39" s="15">
        <v>773</v>
      </c>
      <c r="M39" s="16">
        <v>193.25</v>
      </c>
      <c r="N39" s="17">
        <v>13</v>
      </c>
      <c r="O39" s="18">
        <v>206.25</v>
      </c>
    </row>
    <row r="40" spans="1:15" x14ac:dyDescent="0.3">
      <c r="A40" s="10" t="s">
        <v>50</v>
      </c>
      <c r="B40" s="11" t="s">
        <v>46</v>
      </c>
      <c r="C40" s="12">
        <v>44717</v>
      </c>
      <c r="D40" s="13" t="s">
        <v>56</v>
      </c>
      <c r="E40" s="14">
        <v>188</v>
      </c>
      <c r="F40" s="14">
        <v>190</v>
      </c>
      <c r="G40" s="14">
        <v>195</v>
      </c>
      <c r="H40" s="14">
        <v>196</v>
      </c>
      <c r="I40" s="14">
        <v>195</v>
      </c>
      <c r="J40" s="14">
        <v>196</v>
      </c>
      <c r="K40" s="15">
        <v>6</v>
      </c>
      <c r="L40" s="15">
        <v>1160</v>
      </c>
      <c r="M40" s="16">
        <v>193.33333333333334</v>
      </c>
      <c r="N40" s="17">
        <v>34</v>
      </c>
      <c r="O40" s="18">
        <v>227.33333333333334</v>
      </c>
    </row>
    <row r="41" spans="1:15" x14ac:dyDescent="0.3">
      <c r="A41" s="10" t="s">
        <v>50</v>
      </c>
      <c r="B41" s="11" t="s">
        <v>46</v>
      </c>
      <c r="C41" s="12">
        <v>44744</v>
      </c>
      <c r="D41" s="13" t="s">
        <v>42</v>
      </c>
      <c r="E41" s="14">
        <v>196</v>
      </c>
      <c r="F41" s="14">
        <v>196</v>
      </c>
      <c r="G41" s="14">
        <v>194</v>
      </c>
      <c r="H41" s="14">
        <v>193</v>
      </c>
      <c r="I41" s="14"/>
      <c r="J41" s="14"/>
      <c r="K41" s="15">
        <v>4</v>
      </c>
      <c r="L41" s="15">
        <v>779</v>
      </c>
      <c r="M41" s="16">
        <v>194.75</v>
      </c>
      <c r="N41" s="17">
        <v>13</v>
      </c>
      <c r="O41" s="18">
        <v>207.75</v>
      </c>
    </row>
    <row r="42" spans="1:15" x14ac:dyDescent="0.3">
      <c r="A42" s="10" t="s">
        <v>50</v>
      </c>
      <c r="B42" s="11" t="s">
        <v>46</v>
      </c>
      <c r="C42" s="12">
        <v>44752</v>
      </c>
      <c r="D42" s="13" t="s">
        <v>56</v>
      </c>
      <c r="E42" s="14">
        <v>194</v>
      </c>
      <c r="F42" s="14">
        <v>196</v>
      </c>
      <c r="G42" s="14">
        <v>192</v>
      </c>
      <c r="H42" s="14">
        <v>194.001</v>
      </c>
      <c r="I42" s="14"/>
      <c r="J42" s="14"/>
      <c r="K42" s="15">
        <v>4</v>
      </c>
      <c r="L42" s="15">
        <v>776.00099999999998</v>
      </c>
      <c r="M42" s="16">
        <v>194.00024999999999</v>
      </c>
      <c r="N42" s="17">
        <v>13</v>
      </c>
      <c r="O42" s="18">
        <v>207.00024999999999</v>
      </c>
    </row>
    <row r="43" spans="1:15" x14ac:dyDescent="0.3">
      <c r="A43" s="10" t="s">
        <v>50</v>
      </c>
      <c r="B43" s="11" t="s">
        <v>46</v>
      </c>
      <c r="C43" s="12">
        <v>44776</v>
      </c>
      <c r="D43" s="13" t="s">
        <v>40</v>
      </c>
      <c r="E43" s="14">
        <v>197</v>
      </c>
      <c r="F43" s="14">
        <v>196</v>
      </c>
      <c r="G43" s="14">
        <v>198</v>
      </c>
      <c r="H43" s="14">
        <v>199</v>
      </c>
      <c r="I43" s="14"/>
      <c r="J43" s="14"/>
      <c r="K43" s="15">
        <v>4</v>
      </c>
      <c r="L43" s="15">
        <v>790</v>
      </c>
      <c r="M43" s="16">
        <v>197.5</v>
      </c>
      <c r="N43" s="17">
        <v>13</v>
      </c>
      <c r="O43" s="18">
        <v>210.5</v>
      </c>
    </row>
    <row r="44" spans="1:15" x14ac:dyDescent="0.3">
      <c r="A44" s="10" t="s">
        <v>50</v>
      </c>
      <c r="B44" s="11" t="s">
        <v>46</v>
      </c>
      <c r="C44" s="12">
        <v>44769</v>
      </c>
      <c r="D44" s="13" t="s">
        <v>56</v>
      </c>
      <c r="E44" s="14">
        <v>194</v>
      </c>
      <c r="F44" s="14">
        <v>194</v>
      </c>
      <c r="G44" s="14">
        <v>198</v>
      </c>
      <c r="H44" s="14">
        <v>196</v>
      </c>
      <c r="I44" s="14"/>
      <c r="J44" s="14"/>
      <c r="K44" s="15">
        <v>4</v>
      </c>
      <c r="L44" s="15">
        <v>782</v>
      </c>
      <c r="M44" s="16">
        <v>195.5</v>
      </c>
      <c r="N44" s="17">
        <v>13</v>
      </c>
      <c r="O44" s="18">
        <v>208.5</v>
      </c>
    </row>
    <row r="45" spans="1:15" x14ac:dyDescent="0.3">
      <c r="A45" s="10" t="s">
        <v>50</v>
      </c>
      <c r="B45" s="11" t="s">
        <v>46</v>
      </c>
      <c r="C45" s="12">
        <v>44780</v>
      </c>
      <c r="D45" s="13" t="s">
        <v>56</v>
      </c>
      <c r="E45" s="14">
        <v>198</v>
      </c>
      <c r="F45" s="14">
        <v>196</v>
      </c>
      <c r="G45" s="14">
        <v>196</v>
      </c>
      <c r="H45" s="14">
        <v>197</v>
      </c>
      <c r="I45" s="14"/>
      <c r="J45" s="14"/>
      <c r="K45" s="15">
        <v>4</v>
      </c>
      <c r="L45" s="15">
        <v>787</v>
      </c>
      <c r="M45" s="16">
        <v>196.75</v>
      </c>
      <c r="N45" s="17">
        <v>5</v>
      </c>
      <c r="O45" s="18">
        <v>201.75</v>
      </c>
    </row>
    <row r="46" spans="1:15" x14ac:dyDescent="0.3">
      <c r="A46" s="10" t="s">
        <v>50</v>
      </c>
      <c r="B46" s="11" t="s">
        <v>46</v>
      </c>
      <c r="C46" s="12">
        <v>44783</v>
      </c>
      <c r="D46" s="13" t="s">
        <v>40</v>
      </c>
      <c r="E46" s="14">
        <v>198</v>
      </c>
      <c r="F46" s="14">
        <v>198</v>
      </c>
      <c r="G46" s="14">
        <v>198</v>
      </c>
      <c r="H46" s="14">
        <v>196</v>
      </c>
      <c r="I46" s="14"/>
      <c r="J46" s="14"/>
      <c r="K46" s="15">
        <v>4</v>
      </c>
      <c r="L46" s="15">
        <v>790</v>
      </c>
      <c r="M46" s="16">
        <v>197.5</v>
      </c>
      <c r="N46" s="17">
        <v>13</v>
      </c>
      <c r="O46" s="18">
        <v>210.5</v>
      </c>
    </row>
    <row r="47" spans="1:15" x14ac:dyDescent="0.3">
      <c r="A47" s="10" t="s">
        <v>50</v>
      </c>
      <c r="B47" s="11" t="s">
        <v>46</v>
      </c>
      <c r="C47" s="12">
        <v>44790</v>
      </c>
      <c r="D47" s="13" t="s">
        <v>40</v>
      </c>
      <c r="E47" s="14">
        <v>193.001</v>
      </c>
      <c r="F47" s="14">
        <v>194</v>
      </c>
      <c r="G47" s="14">
        <v>192</v>
      </c>
      <c r="H47" s="14">
        <v>193</v>
      </c>
      <c r="I47" s="14"/>
      <c r="J47" s="14"/>
      <c r="K47" s="15">
        <v>4</v>
      </c>
      <c r="L47" s="15">
        <v>772.00099999999998</v>
      </c>
      <c r="M47" s="16">
        <v>193.00024999999999</v>
      </c>
      <c r="N47" s="17">
        <v>8</v>
      </c>
      <c r="O47" s="18">
        <v>201.00024999999999</v>
      </c>
    </row>
    <row r="48" spans="1:15" x14ac:dyDescent="0.3">
      <c r="A48" s="10" t="s">
        <v>50</v>
      </c>
      <c r="B48" s="11" t="s">
        <v>46</v>
      </c>
      <c r="C48" s="12">
        <v>44779</v>
      </c>
      <c r="D48" s="13" t="s">
        <v>42</v>
      </c>
      <c r="E48" s="14">
        <v>194</v>
      </c>
      <c r="F48" s="14">
        <v>194</v>
      </c>
      <c r="G48" s="14">
        <v>195</v>
      </c>
      <c r="H48" s="14">
        <v>196</v>
      </c>
      <c r="I48" s="14"/>
      <c r="J48" s="14"/>
      <c r="K48" s="15">
        <v>4</v>
      </c>
      <c r="L48" s="15">
        <v>779</v>
      </c>
      <c r="M48" s="16">
        <v>194.75</v>
      </c>
      <c r="N48" s="17">
        <v>13</v>
      </c>
      <c r="O48" s="18">
        <v>207.75</v>
      </c>
    </row>
    <row r="49" spans="1:15" x14ac:dyDescent="0.3">
      <c r="A49" s="10" t="s">
        <v>50</v>
      </c>
      <c r="B49" s="11" t="s">
        <v>46</v>
      </c>
      <c r="C49" s="12">
        <v>44793</v>
      </c>
      <c r="D49" s="13" t="s">
        <v>40</v>
      </c>
      <c r="E49" s="14">
        <v>195.001</v>
      </c>
      <c r="F49" s="14">
        <v>196</v>
      </c>
      <c r="G49" s="14">
        <v>196</v>
      </c>
      <c r="H49" s="14">
        <v>195.001</v>
      </c>
      <c r="I49" s="14">
        <v>197</v>
      </c>
      <c r="J49" s="14">
        <v>198.001</v>
      </c>
      <c r="K49" s="15">
        <v>6</v>
      </c>
      <c r="L49" s="15">
        <v>1177.0029999999999</v>
      </c>
      <c r="M49" s="16">
        <v>196.16716666666665</v>
      </c>
      <c r="N49" s="17">
        <v>30</v>
      </c>
      <c r="O49" s="18">
        <v>226.16716666666665</v>
      </c>
    </row>
    <row r="50" spans="1:15" x14ac:dyDescent="0.3">
      <c r="A50" s="10" t="s">
        <v>50</v>
      </c>
      <c r="B50" s="11" t="s">
        <v>46</v>
      </c>
      <c r="C50" s="12">
        <v>44794</v>
      </c>
      <c r="D50" s="13" t="s">
        <v>73</v>
      </c>
      <c r="E50" s="14">
        <v>199</v>
      </c>
      <c r="F50" s="14">
        <v>199</v>
      </c>
      <c r="G50" s="14">
        <v>193</v>
      </c>
      <c r="H50" s="14">
        <v>197</v>
      </c>
      <c r="I50" s="14"/>
      <c r="J50" s="14"/>
      <c r="K50" s="15">
        <v>4</v>
      </c>
      <c r="L50" s="15">
        <v>788</v>
      </c>
      <c r="M50" s="16">
        <v>197</v>
      </c>
      <c r="N50" s="17">
        <v>11</v>
      </c>
      <c r="O50" s="18">
        <v>208</v>
      </c>
    </row>
    <row r="51" spans="1:15" x14ac:dyDescent="0.3">
      <c r="A51" s="10" t="s">
        <v>50</v>
      </c>
      <c r="B51" s="11" t="s">
        <v>46</v>
      </c>
      <c r="C51" s="12">
        <v>44797</v>
      </c>
      <c r="D51" s="13" t="s">
        <v>56</v>
      </c>
      <c r="E51" s="14">
        <v>194</v>
      </c>
      <c r="F51" s="14">
        <v>195</v>
      </c>
      <c r="G51" s="14">
        <v>197</v>
      </c>
      <c r="H51" s="14">
        <v>197</v>
      </c>
      <c r="I51" s="14"/>
      <c r="J51" s="14"/>
      <c r="K51" s="15">
        <v>4</v>
      </c>
      <c r="L51" s="15">
        <v>783</v>
      </c>
      <c r="M51" s="16">
        <v>195.75</v>
      </c>
      <c r="N51" s="17">
        <v>13</v>
      </c>
      <c r="O51" s="18">
        <v>208.75</v>
      </c>
    </row>
    <row r="52" spans="1:15" x14ac:dyDescent="0.3">
      <c r="A52" s="10" t="s">
        <v>50</v>
      </c>
      <c r="B52" s="11" t="s">
        <v>46</v>
      </c>
      <c r="C52" s="12">
        <v>44811</v>
      </c>
      <c r="D52" s="13" t="s">
        <v>40</v>
      </c>
      <c r="E52" s="14">
        <v>195</v>
      </c>
      <c r="F52" s="14">
        <v>196</v>
      </c>
      <c r="G52" s="14">
        <v>198</v>
      </c>
      <c r="H52" s="14">
        <v>196</v>
      </c>
      <c r="I52" s="14"/>
      <c r="J52" s="14"/>
      <c r="K52" s="15">
        <v>4</v>
      </c>
      <c r="L52" s="15">
        <v>785</v>
      </c>
      <c r="M52" s="16">
        <v>196.25</v>
      </c>
      <c r="N52" s="17">
        <v>5</v>
      </c>
      <c r="O52" s="18">
        <v>201.25</v>
      </c>
    </row>
    <row r="53" spans="1:15" x14ac:dyDescent="0.3">
      <c r="A53" s="10" t="s">
        <v>50</v>
      </c>
      <c r="B53" s="11" t="s">
        <v>46</v>
      </c>
      <c r="C53" s="12">
        <v>44825</v>
      </c>
      <c r="D53" s="13" t="s">
        <v>40</v>
      </c>
      <c r="E53" s="14">
        <v>197</v>
      </c>
      <c r="F53" s="14">
        <v>197</v>
      </c>
      <c r="G53" s="14">
        <v>196</v>
      </c>
      <c r="H53" s="14">
        <v>198</v>
      </c>
      <c r="I53" s="14"/>
      <c r="J53" s="14"/>
      <c r="K53" s="15">
        <v>4</v>
      </c>
      <c r="L53" s="15">
        <v>788</v>
      </c>
      <c r="M53" s="16">
        <v>197</v>
      </c>
      <c r="N53" s="17">
        <v>13</v>
      </c>
      <c r="O53" s="18">
        <v>210</v>
      </c>
    </row>
    <row r="54" spans="1:15" x14ac:dyDescent="0.3">
      <c r="A54" s="10" t="s">
        <v>50</v>
      </c>
      <c r="B54" s="11" t="s">
        <v>46</v>
      </c>
      <c r="C54" s="12">
        <v>44822</v>
      </c>
      <c r="D54" s="13" t="s">
        <v>73</v>
      </c>
      <c r="E54" s="14">
        <v>190</v>
      </c>
      <c r="F54" s="14">
        <v>194</v>
      </c>
      <c r="G54" s="14">
        <v>196</v>
      </c>
      <c r="H54" s="14">
        <v>193</v>
      </c>
      <c r="I54" s="14"/>
      <c r="J54" s="14"/>
      <c r="K54" s="15">
        <v>4</v>
      </c>
      <c r="L54" s="15">
        <v>773</v>
      </c>
      <c r="M54" s="16">
        <v>193.25</v>
      </c>
      <c r="N54" s="17">
        <v>9</v>
      </c>
      <c r="O54" s="18">
        <v>202.25</v>
      </c>
    </row>
    <row r="55" spans="1:15" x14ac:dyDescent="0.3">
      <c r="A55" s="10" t="s">
        <v>50</v>
      </c>
      <c r="B55" s="11" t="s">
        <v>46</v>
      </c>
      <c r="C55" s="12">
        <v>44818</v>
      </c>
      <c r="D55" s="13" t="s">
        <v>40</v>
      </c>
      <c r="E55" s="14">
        <v>196</v>
      </c>
      <c r="F55" s="14">
        <v>197</v>
      </c>
      <c r="G55" s="14">
        <v>195</v>
      </c>
      <c r="H55" s="14">
        <v>197</v>
      </c>
      <c r="I55" s="14"/>
      <c r="J55" s="14"/>
      <c r="K55" s="15">
        <v>4</v>
      </c>
      <c r="L55" s="15">
        <v>785</v>
      </c>
      <c r="M55" s="16">
        <v>196.25</v>
      </c>
      <c r="N55" s="17">
        <v>5</v>
      </c>
      <c r="O55" s="18">
        <v>201.25</v>
      </c>
    </row>
    <row r="56" spans="1:15" x14ac:dyDescent="0.3">
      <c r="A56" s="10" t="s">
        <v>50</v>
      </c>
      <c r="B56" s="11" t="s">
        <v>46</v>
      </c>
      <c r="C56" s="12">
        <v>44815</v>
      </c>
      <c r="D56" s="13" t="s">
        <v>56</v>
      </c>
      <c r="E56" s="14">
        <v>192</v>
      </c>
      <c r="F56" s="14">
        <v>195</v>
      </c>
      <c r="G56" s="14">
        <v>188</v>
      </c>
      <c r="H56" s="14">
        <v>196</v>
      </c>
      <c r="I56" s="14">
        <v>197</v>
      </c>
      <c r="J56" s="14">
        <v>196</v>
      </c>
      <c r="K56" s="15">
        <v>6</v>
      </c>
      <c r="L56" s="15">
        <v>1164</v>
      </c>
      <c r="M56" s="16">
        <v>194</v>
      </c>
      <c r="N56" s="17">
        <v>26</v>
      </c>
      <c r="O56" s="18">
        <v>220</v>
      </c>
    </row>
    <row r="57" spans="1:15" x14ac:dyDescent="0.3">
      <c r="A57" s="10" t="s">
        <v>50</v>
      </c>
      <c r="B57" s="11" t="s">
        <v>46</v>
      </c>
      <c r="C57" s="12">
        <v>44828</v>
      </c>
      <c r="D57" s="13" t="s">
        <v>42</v>
      </c>
      <c r="E57" s="14">
        <v>197</v>
      </c>
      <c r="F57" s="14">
        <v>193</v>
      </c>
      <c r="G57" s="14">
        <v>196</v>
      </c>
      <c r="H57" s="14">
        <v>196</v>
      </c>
      <c r="I57" s="14">
        <v>197</v>
      </c>
      <c r="J57" s="14">
        <v>193</v>
      </c>
      <c r="K57" s="15">
        <v>6</v>
      </c>
      <c r="L57" s="15">
        <v>1172</v>
      </c>
      <c r="M57" s="16">
        <v>195.33333333333334</v>
      </c>
      <c r="N57" s="17">
        <v>10</v>
      </c>
      <c r="O57" s="18">
        <v>205.33333333333334</v>
      </c>
    </row>
    <row r="58" spans="1:15" x14ac:dyDescent="0.3">
      <c r="A58" s="10" t="s">
        <v>50</v>
      </c>
      <c r="B58" s="11" t="s">
        <v>46</v>
      </c>
      <c r="C58" s="12">
        <v>44850</v>
      </c>
      <c r="D58" s="13" t="s">
        <v>119</v>
      </c>
      <c r="E58" s="14">
        <v>195</v>
      </c>
      <c r="F58" s="14">
        <v>192</v>
      </c>
      <c r="G58" s="14">
        <v>196</v>
      </c>
      <c r="H58" s="14">
        <v>197</v>
      </c>
      <c r="I58" s="14">
        <v>195.001</v>
      </c>
      <c r="J58" s="14">
        <v>199</v>
      </c>
      <c r="K58" s="15">
        <v>6</v>
      </c>
      <c r="L58" s="15">
        <v>1174.001</v>
      </c>
      <c r="M58" s="16">
        <v>195.66683333333333</v>
      </c>
      <c r="N58" s="17">
        <v>26</v>
      </c>
      <c r="O58" s="18">
        <v>221.66683333333333</v>
      </c>
    </row>
    <row r="59" spans="1:15" x14ac:dyDescent="0.3">
      <c r="A59" s="10" t="s">
        <v>50</v>
      </c>
      <c r="B59" s="11" t="s">
        <v>46</v>
      </c>
      <c r="C59" s="12">
        <v>44881</v>
      </c>
      <c r="D59" s="13" t="s">
        <v>40</v>
      </c>
      <c r="E59" s="14">
        <v>197</v>
      </c>
      <c r="F59" s="14">
        <v>196</v>
      </c>
      <c r="G59" s="14">
        <v>197</v>
      </c>
      <c r="H59" s="14">
        <v>196</v>
      </c>
      <c r="I59" s="14"/>
      <c r="J59" s="14"/>
      <c r="K59" s="15">
        <v>4</v>
      </c>
      <c r="L59" s="15">
        <v>786</v>
      </c>
      <c r="M59" s="16">
        <v>196.5</v>
      </c>
      <c r="N59" s="17">
        <v>13</v>
      </c>
      <c r="O59" s="18">
        <v>209.5</v>
      </c>
    </row>
    <row r="61" spans="1:15" x14ac:dyDescent="0.3">
      <c r="K61" s="8">
        <f>SUM(K34:K60)</f>
        <v>114</v>
      </c>
      <c r="L61" s="8">
        <f>SUM(L34:L60)</f>
        <v>22225.007000000001</v>
      </c>
      <c r="M61" s="7">
        <f>SUM(L61/K61)</f>
        <v>194.95620175438597</v>
      </c>
      <c r="N61" s="8">
        <f>SUM(N34:N60)</f>
        <v>360</v>
      </c>
      <c r="O61" s="9">
        <f>SUM(M61+N61)</f>
        <v>554.95620175438603</v>
      </c>
    </row>
    <row r="64" spans="1:15" ht="28.8" x14ac:dyDescent="0.3">
      <c r="A64" s="1" t="s">
        <v>1</v>
      </c>
      <c r="B64" s="2" t="s">
        <v>2</v>
      </c>
      <c r="C64" s="2" t="s">
        <v>3</v>
      </c>
      <c r="D64" s="3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  <c r="L64" s="3" t="s">
        <v>12</v>
      </c>
      <c r="M64" s="5" t="s">
        <v>13</v>
      </c>
      <c r="N64" s="2" t="s">
        <v>14</v>
      </c>
      <c r="O64" s="6" t="s">
        <v>15</v>
      </c>
    </row>
    <row r="65" spans="1:15" x14ac:dyDescent="0.3">
      <c r="A65" s="10" t="s">
        <v>21</v>
      </c>
      <c r="B65" s="11" t="s">
        <v>46</v>
      </c>
      <c r="C65" s="12">
        <v>44871</v>
      </c>
      <c r="D65" s="13" t="s">
        <v>56</v>
      </c>
      <c r="E65" s="14">
        <v>193.00299999999999</v>
      </c>
      <c r="F65" s="14">
        <v>196</v>
      </c>
      <c r="G65" s="14">
        <v>198</v>
      </c>
      <c r="H65" s="14">
        <v>196</v>
      </c>
      <c r="I65" s="14"/>
      <c r="J65" s="14"/>
      <c r="K65" s="15">
        <v>4</v>
      </c>
      <c r="L65" s="15">
        <v>783.00299999999993</v>
      </c>
      <c r="M65" s="16">
        <v>195.75074999999998</v>
      </c>
      <c r="N65" s="17">
        <v>7</v>
      </c>
      <c r="O65" s="18">
        <v>202.75074999999998</v>
      </c>
    </row>
    <row r="67" spans="1:15" x14ac:dyDescent="0.3">
      <c r="K67" s="8">
        <f>SUM(K65:K66)</f>
        <v>4</v>
      </c>
      <c r="L67" s="8">
        <f>SUM(L65:L66)</f>
        <v>783.00299999999993</v>
      </c>
      <c r="M67" s="7">
        <f>SUM(L67/K67)</f>
        <v>195.75074999999998</v>
      </c>
      <c r="N67" s="8">
        <f>SUM(N65:N66)</f>
        <v>7</v>
      </c>
      <c r="O67" s="70">
        <f>SUM(M67+N67)</f>
        <v>202.75074999999998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 B33 B64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4:C34 E34:J34" name="Range1_4_1"/>
    <protectedRange algorithmName="SHA-512" hashValue="ON39YdpmFHfN9f47KpiRvqrKx0V9+erV1CNkpWzYhW/Qyc6aT8rEyCrvauWSYGZK2ia3o7vd3akF07acHAFpOA==" saltValue="yVW9XmDwTqEnmpSGai0KYg==" spinCount="100000" sqref="D34" name="Range1_1_2"/>
    <protectedRange algorithmName="SHA-512" hashValue="ON39YdpmFHfN9f47KpiRvqrKx0V9+erV1CNkpWzYhW/Qyc6aT8rEyCrvauWSYGZK2ia3o7vd3akF07acHAFpOA==" saltValue="yVW9XmDwTqEnmpSGai0KYg==" spinCount="100000" sqref="B35:C35 E35:J35" name="Range1_9"/>
    <protectedRange algorithmName="SHA-512" hashValue="ON39YdpmFHfN9f47KpiRvqrKx0V9+erV1CNkpWzYhW/Qyc6aT8rEyCrvauWSYGZK2ia3o7vd3akF07acHAFpOA==" saltValue="yVW9XmDwTqEnmpSGai0KYg==" spinCount="100000" sqref="D35" name="Range1_1_20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36:C36 E36:J36" name="Range1_11"/>
    <protectedRange algorithmName="SHA-512" hashValue="ON39YdpmFHfN9f47KpiRvqrKx0V9+erV1CNkpWzYhW/Qyc6aT8rEyCrvauWSYGZK2ia3o7vd3akF07acHAFpOA==" saltValue="yVW9XmDwTqEnmpSGai0KYg==" spinCount="100000" sqref="D36" name="Range1_1_6"/>
    <protectedRange algorithmName="SHA-512" hashValue="ON39YdpmFHfN9f47KpiRvqrKx0V9+erV1CNkpWzYhW/Qyc6aT8rEyCrvauWSYGZK2ia3o7vd3akF07acHAFpOA==" saltValue="yVW9XmDwTqEnmpSGai0KYg==" spinCount="100000" sqref="I4:J4 B4:C4" name="Range1_30_1"/>
    <protectedRange algorithmName="SHA-512" hashValue="ON39YdpmFHfN9f47KpiRvqrKx0V9+erV1CNkpWzYhW/Qyc6aT8rEyCrvauWSYGZK2ia3o7vd3akF07acHAFpOA==" saltValue="yVW9XmDwTqEnmpSGai0KYg==" spinCount="100000" sqref="D4" name="Range1_1_30_1"/>
    <protectedRange algorithmName="SHA-512" hashValue="ON39YdpmFHfN9f47KpiRvqrKx0V9+erV1CNkpWzYhW/Qyc6aT8rEyCrvauWSYGZK2ia3o7vd3akF07acHAFpOA==" saltValue="yVW9XmDwTqEnmpSGai0KYg==" spinCount="100000" sqref="E4:H4" name="Range1_3_9_1"/>
    <protectedRange algorithmName="SHA-512" hashValue="ON39YdpmFHfN9f47KpiRvqrKx0V9+erV1CNkpWzYhW/Qyc6aT8rEyCrvauWSYGZK2ia3o7vd3akF07acHAFpOA==" saltValue="yVW9XmDwTqEnmpSGai0KYg==" spinCount="100000" sqref="B37:C37 E37:J37" name="Range1_32"/>
    <protectedRange algorithmName="SHA-512" hashValue="ON39YdpmFHfN9f47KpiRvqrKx0V9+erV1CNkpWzYhW/Qyc6aT8rEyCrvauWSYGZK2ia3o7vd3akF07acHAFpOA==" saltValue="yVW9XmDwTqEnmpSGai0KYg==" spinCount="100000" sqref="D37" name="Range1_1_32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E38:J38 B38:C38" name="Range1_27"/>
    <protectedRange algorithmName="SHA-512" hashValue="ON39YdpmFHfN9f47KpiRvqrKx0V9+erV1CNkpWzYhW/Qyc6aT8rEyCrvauWSYGZK2ia3o7vd3akF07acHAFpOA==" saltValue="yVW9XmDwTqEnmpSGai0KYg==" spinCount="100000" sqref="D38" name="Range1_1_27"/>
    <protectedRange algorithmName="SHA-512" hashValue="ON39YdpmFHfN9f47KpiRvqrKx0V9+erV1CNkpWzYhW/Qyc6aT8rEyCrvauWSYGZK2ia3o7vd3akF07acHAFpOA==" saltValue="yVW9XmDwTqEnmpSGai0KYg==" spinCount="100000" sqref="B39:C39 E39:J39" name="Range1_35"/>
    <protectedRange algorithmName="SHA-512" hashValue="ON39YdpmFHfN9f47KpiRvqrKx0V9+erV1CNkpWzYhW/Qyc6aT8rEyCrvauWSYGZK2ia3o7vd3akF07acHAFpOA==" saltValue="yVW9XmDwTqEnmpSGai0KYg==" spinCount="100000" sqref="D39" name="Range1_1_34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8"/>
    <protectedRange algorithmName="SHA-512" hashValue="ON39YdpmFHfN9f47KpiRvqrKx0V9+erV1CNkpWzYhW/Qyc6aT8rEyCrvauWSYGZK2ia3o7vd3akF07acHAFpOA==" saltValue="yVW9XmDwTqEnmpSGai0KYg==" spinCount="100000" sqref="E6:H6" name="Range1_3_21"/>
    <protectedRange algorithmName="SHA-512" hashValue="ON39YdpmFHfN9f47KpiRvqrKx0V9+erV1CNkpWzYhW/Qyc6aT8rEyCrvauWSYGZK2ia3o7vd3akF07acHAFpOA==" saltValue="yVW9XmDwTqEnmpSGai0KYg==" spinCount="100000" sqref="B40:C40 E40:J40" name="Range1_52"/>
    <protectedRange algorithmName="SHA-512" hashValue="ON39YdpmFHfN9f47KpiRvqrKx0V9+erV1CNkpWzYhW/Qyc6aT8rEyCrvauWSYGZK2ia3o7vd3akF07acHAFpOA==" saltValue="yVW9XmDwTqEnmpSGai0KYg==" spinCount="100000" sqref="D40" name="Range1_1_50"/>
    <protectedRange algorithmName="SHA-512" hashValue="ON39YdpmFHfN9f47KpiRvqrKx0V9+erV1CNkpWzYhW/Qyc6aT8rEyCrvauWSYGZK2ia3o7vd3akF07acHAFpOA==" saltValue="yVW9XmDwTqEnmpSGai0KYg==" spinCount="100000" sqref="I7:J7 B7:C7" name="Range1_37"/>
    <protectedRange algorithmName="SHA-512" hashValue="ON39YdpmFHfN9f47KpiRvqrKx0V9+erV1CNkpWzYhW/Qyc6aT8rEyCrvauWSYGZK2ia3o7vd3akF07acHAFpOA==" saltValue="yVW9XmDwTqEnmpSGai0KYg==" spinCount="100000" sqref="D7" name="Range1_1_37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B41:C41 E41:J41" name="Range1_39"/>
    <protectedRange algorithmName="SHA-512" hashValue="ON39YdpmFHfN9f47KpiRvqrKx0V9+erV1CNkpWzYhW/Qyc6aT8rEyCrvauWSYGZK2ia3o7vd3akF07acHAFpOA==" saltValue="yVW9XmDwTqEnmpSGai0KYg==" spinCount="100000" sqref="D41" name="Range1_1_39"/>
    <protectedRange algorithmName="SHA-512" hashValue="ON39YdpmFHfN9f47KpiRvqrKx0V9+erV1CNkpWzYhW/Qyc6aT8rEyCrvauWSYGZK2ia3o7vd3akF07acHAFpOA==" saltValue="yVW9XmDwTqEnmpSGai0KYg==" spinCount="100000" sqref="B8:C8 I8:J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B42:C42 I42:J42" name="Range1_4_3"/>
    <protectedRange algorithmName="SHA-512" hashValue="ON39YdpmFHfN9f47KpiRvqrKx0V9+erV1CNkpWzYhW/Qyc6aT8rEyCrvauWSYGZK2ia3o7vd3akF07acHAFpOA==" saltValue="yVW9XmDwTqEnmpSGai0KYg==" spinCount="100000" sqref="D42" name="Range1_1_2_4"/>
    <protectedRange algorithmName="SHA-512" hashValue="ON39YdpmFHfN9f47KpiRvqrKx0V9+erV1CNkpWzYhW/Qyc6aT8rEyCrvauWSYGZK2ia3o7vd3akF07acHAFpOA==" saltValue="yVW9XmDwTqEnmpSGai0KYg==" spinCount="100000" sqref="E42:H42" name="Range1_3_2_1"/>
    <protectedRange algorithmName="SHA-512" hashValue="ON39YdpmFHfN9f47KpiRvqrKx0V9+erV1CNkpWzYhW/Qyc6aT8rEyCrvauWSYGZK2ia3o7vd3akF07acHAFpOA==" saltValue="yVW9XmDwTqEnmpSGai0KYg==" spinCount="100000" sqref="I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E9:H9" name="Range1_3_3"/>
    <protectedRange algorithmName="SHA-512" hashValue="ON39YdpmFHfN9f47KpiRvqrKx0V9+erV1CNkpWzYhW/Qyc6aT8rEyCrvauWSYGZK2ia3o7vd3akF07acHAFpOA==" saltValue="yVW9XmDwTqEnmpSGai0KYg==" spinCount="100000" sqref="B43:C43 E43:J43" name="Range1_4_2"/>
    <protectedRange algorithmName="SHA-512" hashValue="ON39YdpmFHfN9f47KpiRvqrKx0V9+erV1CNkpWzYhW/Qyc6aT8rEyCrvauWSYGZK2ia3o7vd3akF07acHAFpOA==" saltValue="yVW9XmDwTqEnmpSGai0KYg==" spinCount="100000" sqref="D43" name="Range1_1_2_1"/>
    <protectedRange algorithmName="SHA-512" hashValue="ON39YdpmFHfN9f47KpiRvqrKx0V9+erV1CNkpWzYhW/Qyc6aT8rEyCrvauWSYGZK2ia3o7vd3akF07acHAFpOA==" saltValue="yVW9XmDwTqEnmpSGai0KYg==" spinCount="100000" sqref="I10:J10 B10:C10" name="Range1_6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0:H10" name="Range1_3_3_1"/>
    <protectedRange algorithmName="SHA-512" hashValue="ON39YdpmFHfN9f47KpiRvqrKx0V9+erV1CNkpWzYhW/Qyc6aT8rEyCrvauWSYGZK2ia3o7vd3akF07acHAFpOA==" saltValue="yVW9XmDwTqEnmpSGai0KYg==" spinCount="100000" sqref="B44:C44 E44:J44" name="Range1_10"/>
    <protectedRange algorithmName="SHA-512" hashValue="ON39YdpmFHfN9f47KpiRvqrKx0V9+erV1CNkpWzYhW/Qyc6aT8rEyCrvauWSYGZK2ia3o7vd3akF07acHAFpOA==" saltValue="yVW9XmDwTqEnmpSGai0KYg==" spinCount="100000" sqref="D44" name="Range1_1_8"/>
    <protectedRange algorithmName="SHA-512" hashValue="ON39YdpmFHfN9f47KpiRvqrKx0V9+erV1CNkpWzYhW/Qyc6aT8rEyCrvauWSYGZK2ia3o7vd3akF07acHAFpOA==" saltValue="yVW9XmDwTqEnmpSGai0KYg==" spinCount="100000" sqref="B45:C45 E45:J45" name="Range1_12"/>
    <protectedRange algorithmName="SHA-512" hashValue="ON39YdpmFHfN9f47KpiRvqrKx0V9+erV1CNkpWzYhW/Qyc6aT8rEyCrvauWSYGZK2ia3o7vd3akF07acHAFpOA==" saltValue="yVW9XmDwTqEnmpSGai0KYg==" spinCount="100000" sqref="D45" name="Range1_1_6_2"/>
    <protectedRange algorithmName="SHA-512" hashValue="ON39YdpmFHfN9f47KpiRvqrKx0V9+erV1CNkpWzYhW/Qyc6aT8rEyCrvauWSYGZK2ia3o7vd3akF07acHAFpOA==" saltValue="yVW9XmDwTqEnmpSGai0KYg==" spinCount="100000" sqref="I11:J11 B11:C11" name="Range1_5_4"/>
    <protectedRange algorithmName="SHA-512" hashValue="ON39YdpmFHfN9f47KpiRvqrKx0V9+erV1CNkpWzYhW/Qyc6aT8rEyCrvauWSYGZK2ia3o7vd3akF07acHAFpOA==" saltValue="yVW9XmDwTqEnmpSGai0KYg==" spinCount="100000" sqref="D11" name="Range1_1_8_2"/>
    <protectedRange algorithmName="SHA-512" hashValue="ON39YdpmFHfN9f47KpiRvqrKx0V9+erV1CNkpWzYhW/Qyc6aT8rEyCrvauWSYGZK2ia3o7vd3akF07acHAFpOA==" saltValue="yVW9XmDwTqEnmpSGai0KYg==" spinCount="100000" sqref="E11:H11" name="Range1_3_2_2"/>
    <protectedRange algorithmName="SHA-512" hashValue="ON39YdpmFHfN9f47KpiRvqrKx0V9+erV1CNkpWzYhW/Qyc6aT8rEyCrvauWSYGZK2ia3o7vd3akF07acHAFpOA==" saltValue="yVW9XmDwTqEnmpSGai0KYg==" spinCount="100000" sqref="E46:J46 B46:C46" name="Range1_7_2"/>
    <protectedRange algorithmName="SHA-512" hashValue="ON39YdpmFHfN9f47KpiRvqrKx0V9+erV1CNkpWzYhW/Qyc6aT8rEyCrvauWSYGZK2ia3o7vd3akF07acHAFpOA==" saltValue="yVW9XmDwTqEnmpSGai0KYg==" spinCount="100000" sqref="D46" name="Range1_1_10_1"/>
    <protectedRange algorithmName="SHA-512" hashValue="ON39YdpmFHfN9f47KpiRvqrKx0V9+erV1CNkpWzYhW/Qyc6aT8rEyCrvauWSYGZK2ia3o7vd3akF07acHAFpOA==" saltValue="yVW9XmDwTqEnmpSGai0KYg==" spinCount="100000" sqref="B47:C47 E47:J47" name="Range1_49"/>
    <protectedRange algorithmName="SHA-512" hashValue="ON39YdpmFHfN9f47KpiRvqrKx0V9+erV1CNkpWzYhW/Qyc6aT8rEyCrvauWSYGZK2ia3o7vd3akF07acHAFpOA==" saltValue="yVW9XmDwTqEnmpSGai0KYg==" spinCount="100000" sqref="D47" name="Range1_1_59"/>
    <protectedRange algorithmName="SHA-512" hashValue="ON39YdpmFHfN9f47KpiRvqrKx0V9+erV1CNkpWzYhW/Qyc6aT8rEyCrvauWSYGZK2ia3o7vd3akF07acHAFpOA==" saltValue="yVW9XmDwTqEnmpSGai0KYg==" spinCount="100000" sqref="I12:J12 B12:C12" name="Range1_60"/>
    <protectedRange algorithmName="SHA-512" hashValue="ON39YdpmFHfN9f47KpiRvqrKx0V9+erV1CNkpWzYhW/Qyc6aT8rEyCrvauWSYGZK2ia3o7vd3akF07acHAFpOA==" saltValue="yVW9XmDwTqEnmpSGai0KYg==" spinCount="100000" sqref="D12" name="Range1_1_61"/>
    <protectedRange algorithmName="SHA-512" hashValue="ON39YdpmFHfN9f47KpiRvqrKx0V9+erV1CNkpWzYhW/Qyc6aT8rEyCrvauWSYGZK2ia3o7vd3akF07acHAFpOA==" saltValue="yVW9XmDwTqEnmpSGai0KYg==" spinCount="100000" sqref="E12:H12" name="Range1_3_15"/>
    <protectedRange algorithmName="SHA-512" hashValue="ON39YdpmFHfN9f47KpiRvqrKx0V9+erV1CNkpWzYhW/Qyc6aT8rEyCrvauWSYGZK2ia3o7vd3akF07acHAFpOA==" saltValue="yVW9XmDwTqEnmpSGai0KYg==" spinCount="100000" sqref="B48:C48 E48:J48" name="Range1_62"/>
    <protectedRange algorithmName="SHA-512" hashValue="ON39YdpmFHfN9f47KpiRvqrKx0V9+erV1CNkpWzYhW/Qyc6aT8rEyCrvauWSYGZK2ia3o7vd3akF07acHAFpOA==" saltValue="yVW9XmDwTqEnmpSGai0KYg==" spinCount="100000" sqref="D48" name="Range1_1_63"/>
    <protectedRange algorithmName="SHA-512" hashValue="ON39YdpmFHfN9f47KpiRvqrKx0V9+erV1CNkpWzYhW/Qyc6aT8rEyCrvauWSYGZK2ia3o7vd3akF07acHAFpOA==" saltValue="yVW9XmDwTqEnmpSGai0KYg==" spinCount="100000" sqref="I13:J13 B13:C13" name="Range1_6_1"/>
    <protectedRange algorithmName="SHA-512" hashValue="ON39YdpmFHfN9f47KpiRvqrKx0V9+erV1CNkpWzYhW/Qyc6aT8rEyCrvauWSYGZK2ia3o7vd3akF07acHAFpOA==" saltValue="yVW9XmDwTqEnmpSGai0KYg==" spinCount="100000" sqref="D13" name="Range1_1_4_1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B49:C49 E49:J49" name="Range1_8"/>
    <protectedRange algorithmName="SHA-512" hashValue="ON39YdpmFHfN9f47KpiRvqrKx0V9+erV1CNkpWzYhW/Qyc6aT8rEyCrvauWSYGZK2ia3o7vd3akF07acHAFpOA==" saltValue="yVW9XmDwTqEnmpSGai0KYg==" spinCount="100000" sqref="D49" name="Range1_1_6_3"/>
    <protectedRange algorithmName="SHA-512" hashValue="ON39YdpmFHfN9f47KpiRvqrKx0V9+erV1CNkpWzYhW/Qyc6aT8rEyCrvauWSYGZK2ia3o7vd3akF07acHAFpOA==" saltValue="yVW9XmDwTqEnmpSGai0KYg==" spinCount="100000" sqref="I14:J14 B14:C14" name="Range1_13"/>
    <protectedRange algorithmName="SHA-512" hashValue="ON39YdpmFHfN9f47KpiRvqrKx0V9+erV1CNkpWzYhW/Qyc6aT8rEyCrvauWSYGZK2ia3o7vd3akF07acHAFpOA==" saltValue="yVW9XmDwTqEnmpSGai0KYg==" spinCount="100000" sqref="D14" name="Range1_1_7"/>
    <protectedRange algorithmName="SHA-512" hashValue="ON39YdpmFHfN9f47KpiRvqrKx0V9+erV1CNkpWzYhW/Qyc6aT8rEyCrvauWSYGZK2ia3o7vd3akF07acHAFpOA==" saltValue="yVW9XmDwTqEnmpSGai0KYg==" spinCount="100000" sqref="E14:H14" name="Range1_3_4"/>
    <protectedRange algorithmName="SHA-512" hashValue="ON39YdpmFHfN9f47KpiRvqrKx0V9+erV1CNkpWzYhW/Qyc6aT8rEyCrvauWSYGZK2ia3o7vd3akF07acHAFpOA==" saltValue="yVW9XmDwTqEnmpSGai0KYg==" spinCount="100000" sqref="E50:J50 B50:C50" name="Range1_4_4"/>
    <protectedRange algorithmName="SHA-512" hashValue="ON39YdpmFHfN9f47KpiRvqrKx0V9+erV1CNkpWzYhW/Qyc6aT8rEyCrvauWSYGZK2ia3o7vd3akF07acHAFpOA==" saltValue="yVW9XmDwTqEnmpSGai0KYg==" spinCount="100000" sqref="D50" name="Range1_1_2_2"/>
    <protectedRange algorithmName="SHA-512" hashValue="ON39YdpmFHfN9f47KpiRvqrKx0V9+erV1CNkpWzYhW/Qyc6aT8rEyCrvauWSYGZK2ia3o7vd3akF07acHAFpOA==" saltValue="yVW9XmDwTqEnmpSGai0KYg==" spinCount="100000" sqref="B51:C51 E51:J51" name="Range1_31_1"/>
    <protectedRange algorithmName="SHA-512" hashValue="ON39YdpmFHfN9f47KpiRvqrKx0V9+erV1CNkpWzYhW/Qyc6aT8rEyCrvauWSYGZK2ia3o7vd3akF07acHAFpOA==" saltValue="yVW9XmDwTqEnmpSGai0KYg==" spinCount="100000" sqref="D51" name="Range1_1_13_1"/>
    <protectedRange algorithmName="SHA-512" hashValue="ON39YdpmFHfN9f47KpiRvqrKx0V9+erV1CNkpWzYhW/Qyc6aT8rEyCrvauWSYGZK2ia3o7vd3akF07acHAFpOA==" saltValue="yVW9XmDwTqEnmpSGai0KYg==" spinCount="100000" sqref="B52:C52 E52:J52" name="Range1_5_6_1"/>
    <protectedRange algorithmName="SHA-512" hashValue="ON39YdpmFHfN9f47KpiRvqrKx0V9+erV1CNkpWzYhW/Qyc6aT8rEyCrvauWSYGZK2ia3o7vd3akF07acHAFpOA==" saltValue="yVW9XmDwTqEnmpSGai0KYg==" spinCount="100000" sqref="D52" name="Range1_1_16_1_1"/>
    <protectedRange algorithmName="SHA-512" hashValue="ON39YdpmFHfN9f47KpiRvqrKx0V9+erV1CNkpWzYhW/Qyc6aT8rEyCrvauWSYGZK2ia3o7vd3akF07acHAFpOA==" saltValue="yVW9XmDwTqEnmpSGai0KYg==" spinCount="100000" sqref="I15:J15 B15:C15" name="Range1_2_6_1"/>
    <protectedRange algorithmName="SHA-512" hashValue="ON39YdpmFHfN9f47KpiRvqrKx0V9+erV1CNkpWzYhW/Qyc6aT8rEyCrvauWSYGZK2ia3o7vd3akF07acHAFpOA==" saltValue="yVW9XmDwTqEnmpSGai0KYg==" spinCount="100000" sqref="D15" name="Range1_1_2_7_1"/>
    <protectedRange algorithmName="SHA-512" hashValue="ON39YdpmFHfN9f47KpiRvqrKx0V9+erV1CNkpWzYhW/Qyc6aT8rEyCrvauWSYGZK2ia3o7vd3akF07acHAFpOA==" saltValue="yVW9XmDwTqEnmpSGai0KYg==" spinCount="100000" sqref="E15:H15" name="Range1_3_6_1_1"/>
    <protectedRange algorithmName="SHA-512" hashValue="ON39YdpmFHfN9f47KpiRvqrKx0V9+erV1CNkpWzYhW/Qyc6aT8rEyCrvauWSYGZK2ia3o7vd3akF07acHAFpOA==" saltValue="yVW9XmDwTqEnmpSGai0KYg==" spinCount="100000" sqref="I16:J20 B16:C20" name="Range1_16"/>
    <protectedRange algorithmName="SHA-512" hashValue="ON39YdpmFHfN9f47KpiRvqrKx0V9+erV1CNkpWzYhW/Qyc6aT8rEyCrvauWSYGZK2ia3o7vd3akF07acHAFpOA==" saltValue="yVW9XmDwTqEnmpSGai0KYg==" spinCount="100000" sqref="D16:D20" name="Range1_1_12"/>
    <protectedRange algorithmName="SHA-512" hashValue="ON39YdpmFHfN9f47KpiRvqrKx0V9+erV1CNkpWzYhW/Qyc6aT8rEyCrvauWSYGZK2ia3o7vd3akF07acHAFpOA==" saltValue="yVW9XmDwTqEnmpSGai0KYg==" spinCount="100000" sqref="E16:H20" name="Range1_3_3_2"/>
    <protectedRange algorithmName="SHA-512" hashValue="ON39YdpmFHfN9f47KpiRvqrKx0V9+erV1CNkpWzYhW/Qyc6aT8rEyCrvauWSYGZK2ia3o7vd3akF07acHAFpOA==" saltValue="yVW9XmDwTqEnmpSGai0KYg==" spinCount="100000" sqref="I53:J57 B53:C57" name="Range1_22"/>
    <protectedRange algorithmName="SHA-512" hashValue="ON39YdpmFHfN9f47KpiRvqrKx0V9+erV1CNkpWzYhW/Qyc6aT8rEyCrvauWSYGZK2ia3o7vd3akF07acHAFpOA==" saltValue="yVW9XmDwTqEnmpSGai0KYg==" spinCount="100000" sqref="D53:D57" name="Range1_1_16"/>
    <protectedRange algorithmName="SHA-512" hashValue="ON39YdpmFHfN9f47KpiRvqrKx0V9+erV1CNkpWzYhW/Qyc6aT8rEyCrvauWSYGZK2ia3o7vd3akF07acHAFpOA==" saltValue="yVW9XmDwTqEnmpSGai0KYg==" spinCount="100000" sqref="E53:H57" name="Range1_3_4_1"/>
    <protectedRange algorithmName="SHA-512" hashValue="ON39YdpmFHfN9f47KpiRvqrKx0V9+erV1CNkpWzYhW/Qyc6aT8rEyCrvauWSYGZK2ia3o7vd3akF07acHAFpOA==" saltValue="yVW9XmDwTqEnmpSGai0KYg==" spinCount="100000" sqref="B21:C21 I21:J21" name="Range1_12_5"/>
    <protectedRange algorithmName="SHA-512" hashValue="ON39YdpmFHfN9f47KpiRvqrKx0V9+erV1CNkpWzYhW/Qyc6aT8rEyCrvauWSYGZK2ia3o7vd3akF07acHAFpOA==" saltValue="yVW9XmDwTqEnmpSGai0KYg==" spinCount="100000" sqref="D21" name="Range1_1_12_4"/>
    <protectedRange algorithmName="SHA-512" hashValue="ON39YdpmFHfN9f47KpiRvqrKx0V9+erV1CNkpWzYhW/Qyc6aT8rEyCrvauWSYGZK2ia3o7vd3akF07acHAFpOA==" saltValue="yVW9XmDwTqEnmpSGai0KYg==" spinCount="100000" sqref="E21:H21" name="Range1_3_4_4"/>
    <protectedRange algorithmName="SHA-512" hashValue="ON39YdpmFHfN9f47KpiRvqrKx0V9+erV1CNkpWzYhW/Qyc6aT8rEyCrvauWSYGZK2ia3o7vd3akF07acHAFpOA==" saltValue="yVW9XmDwTqEnmpSGai0KYg==" spinCount="100000" sqref="B22:C22" name="Range1_24"/>
    <protectedRange algorithmName="SHA-512" hashValue="ON39YdpmFHfN9f47KpiRvqrKx0V9+erV1CNkpWzYhW/Qyc6aT8rEyCrvauWSYGZK2ia3o7vd3akF07acHAFpOA==" saltValue="yVW9XmDwTqEnmpSGai0KYg==" spinCount="100000" sqref="E22:J22" name="Range1_3_7"/>
    <protectedRange algorithmName="SHA-512" hashValue="ON39YdpmFHfN9f47KpiRvqrKx0V9+erV1CNkpWzYhW/Qyc6aT8rEyCrvauWSYGZK2ia3o7vd3akF07acHAFpOA==" saltValue="yVW9XmDwTqEnmpSGai0KYg==" spinCount="100000" sqref="D22" name="Range1_1_23"/>
    <protectedRange algorithmName="SHA-512" hashValue="ON39YdpmFHfN9f47KpiRvqrKx0V9+erV1CNkpWzYhW/Qyc6aT8rEyCrvauWSYGZK2ia3o7vd3akF07acHAFpOA==" saltValue="yVW9XmDwTqEnmpSGai0KYg==" spinCount="100000" sqref="C58" name="Range1_24_2"/>
    <protectedRange algorithmName="SHA-512" hashValue="ON39YdpmFHfN9f47KpiRvqrKx0V9+erV1CNkpWzYhW/Qyc6aT8rEyCrvauWSYGZK2ia3o7vd3akF07acHAFpOA==" saltValue="yVW9XmDwTqEnmpSGai0KYg==" spinCount="100000" sqref="D58" name="Range1_1_23_2"/>
    <protectedRange algorithmName="SHA-512" hashValue="ON39YdpmFHfN9f47KpiRvqrKx0V9+erV1CNkpWzYhW/Qyc6aT8rEyCrvauWSYGZK2ia3o7vd3akF07acHAFpOA==" saltValue="yVW9XmDwTqEnmpSGai0KYg==" spinCount="100000" sqref="E58:J58 B58" name="Range1_73_1"/>
    <protectedRange algorithmName="SHA-512" hashValue="ON39YdpmFHfN9f47KpiRvqrKx0V9+erV1CNkpWzYhW/Qyc6aT8rEyCrvauWSYGZK2ia3o7vd3akF07acHAFpOA==" saltValue="yVW9XmDwTqEnmpSGai0KYg==" spinCount="100000" sqref="B23:C23" name="Range1_9_8_1"/>
    <protectedRange algorithmName="SHA-512" hashValue="ON39YdpmFHfN9f47KpiRvqrKx0V9+erV1CNkpWzYhW/Qyc6aT8rEyCrvauWSYGZK2ia3o7vd3akF07acHAFpOA==" saltValue="yVW9XmDwTqEnmpSGai0KYg==" spinCount="100000" sqref="D23" name="Range1_1_14_3_1"/>
    <protectedRange algorithmName="SHA-512" hashValue="ON39YdpmFHfN9f47KpiRvqrKx0V9+erV1CNkpWzYhW/Qyc6aT8rEyCrvauWSYGZK2ia3o7vd3akF07acHAFpOA==" saltValue="yVW9XmDwTqEnmpSGai0KYg==" spinCount="100000" sqref="E23:J23" name="Range1_3_6_2_1"/>
    <protectedRange algorithmName="SHA-512" hashValue="ON39YdpmFHfN9f47KpiRvqrKx0V9+erV1CNkpWzYhW/Qyc6aT8rEyCrvauWSYGZK2ia3o7vd3akF07acHAFpOA==" saltValue="yVW9XmDwTqEnmpSGai0KYg==" spinCount="100000" sqref="B65:C65 E65:J65" name="Range1_84"/>
    <protectedRange algorithmName="SHA-512" hashValue="ON39YdpmFHfN9f47KpiRvqrKx0V9+erV1CNkpWzYhW/Qyc6aT8rEyCrvauWSYGZK2ia3o7vd3akF07acHAFpOA==" saltValue="yVW9XmDwTqEnmpSGai0KYg==" spinCount="100000" sqref="D65" name="Range1_1_82"/>
    <protectedRange algorithmName="SHA-512" hashValue="ON39YdpmFHfN9f47KpiRvqrKx0V9+erV1CNkpWzYhW/Qyc6aT8rEyCrvauWSYGZK2ia3o7vd3akF07acHAFpOA==" saltValue="yVW9XmDwTqEnmpSGai0KYg==" spinCount="100000" sqref="B59:C59 E59:J59" name="Range1_88"/>
    <protectedRange algorithmName="SHA-512" hashValue="ON39YdpmFHfN9f47KpiRvqrKx0V9+erV1CNkpWzYhW/Qyc6aT8rEyCrvauWSYGZK2ia3o7vd3akF07acHAFpOA==" saltValue="yVW9XmDwTqEnmpSGai0KYg==" spinCount="100000" sqref="D59" name="Range1_1_85"/>
    <protectedRange algorithmName="SHA-512" hashValue="ON39YdpmFHfN9f47KpiRvqrKx0V9+erV1CNkpWzYhW/Qyc6aT8rEyCrvauWSYGZK2ia3o7vd3akF07acHAFpOA==" saltValue="yVW9XmDwTqEnmpSGai0KYg==" spinCount="100000" sqref="I24:J24 B24:C24" name="Range1_87"/>
    <protectedRange algorithmName="SHA-512" hashValue="ON39YdpmFHfN9f47KpiRvqrKx0V9+erV1CNkpWzYhW/Qyc6aT8rEyCrvauWSYGZK2ia3o7vd3akF07acHAFpOA==" saltValue="yVW9XmDwTqEnmpSGai0KYg==" spinCount="100000" sqref="D24" name="Range1_1_87"/>
    <protectedRange algorithmName="SHA-512" hashValue="ON39YdpmFHfN9f47KpiRvqrKx0V9+erV1CNkpWzYhW/Qyc6aT8rEyCrvauWSYGZK2ia3o7vd3akF07acHAFpOA==" saltValue="yVW9XmDwTqEnmpSGai0KYg==" spinCount="100000" sqref="E24:H24" name="Range1_3_29"/>
  </protectedRanges>
  <sortState xmlns:xlrd2="http://schemas.microsoft.com/office/spreadsheetml/2017/richdata2" ref="B34:O40">
    <sortCondition ref="C34:C40"/>
  </sortState>
  <conditionalFormatting sqref="F2">
    <cfRule type="top10" dxfId="1975" priority="328" rank="1"/>
  </conditionalFormatting>
  <conditionalFormatting sqref="I2">
    <cfRule type="top10" dxfId="1974" priority="325" rank="1"/>
    <cfRule type="top10" dxfId="1973" priority="330" rank="1"/>
  </conditionalFormatting>
  <conditionalFormatting sqref="E2">
    <cfRule type="top10" dxfId="1972" priority="329" rank="1"/>
  </conditionalFormatting>
  <conditionalFormatting sqref="G2">
    <cfRule type="top10" dxfId="1971" priority="327" rank="1"/>
  </conditionalFormatting>
  <conditionalFormatting sqref="H2">
    <cfRule type="top10" dxfId="1970" priority="326" rank="1"/>
  </conditionalFormatting>
  <conditionalFormatting sqref="J2">
    <cfRule type="top10" dxfId="1969" priority="324" rank="1"/>
  </conditionalFormatting>
  <conditionalFormatting sqref="E2:J2">
    <cfRule type="cellIs" dxfId="1968" priority="323" operator="greaterThanOrEqual">
      <formula>200</formula>
    </cfRule>
  </conditionalFormatting>
  <conditionalFormatting sqref="E34:J34">
    <cfRule type="cellIs" dxfId="1967" priority="314" operator="equal">
      <formula>200</formula>
    </cfRule>
  </conditionalFormatting>
  <conditionalFormatting sqref="F34">
    <cfRule type="top10" dxfId="1966" priority="308" rank="1"/>
  </conditionalFormatting>
  <conditionalFormatting sqref="G34">
    <cfRule type="top10" dxfId="1965" priority="309" rank="1"/>
  </conditionalFormatting>
  <conditionalFormatting sqref="H34">
    <cfRule type="top10" dxfId="1964" priority="310" rank="1"/>
  </conditionalFormatting>
  <conditionalFormatting sqref="I34">
    <cfRule type="top10" dxfId="1963" priority="311" rank="1"/>
  </conditionalFormatting>
  <conditionalFormatting sqref="J34">
    <cfRule type="top10" dxfId="1962" priority="312" rank="1"/>
  </conditionalFormatting>
  <conditionalFormatting sqref="E34">
    <cfRule type="top10" dxfId="1961" priority="313" rank="1"/>
  </conditionalFormatting>
  <conditionalFormatting sqref="G34">
    <cfRule type="top10" dxfId="1960" priority="307" rank="1"/>
  </conditionalFormatting>
  <conditionalFormatting sqref="F35">
    <cfRule type="top10" dxfId="1959" priority="301" rank="1"/>
  </conditionalFormatting>
  <conditionalFormatting sqref="G35">
    <cfRule type="top10" dxfId="1958" priority="302" rank="1"/>
  </conditionalFormatting>
  <conditionalFormatting sqref="H35">
    <cfRule type="top10" dxfId="1957" priority="303" rank="1"/>
  </conditionalFormatting>
  <conditionalFormatting sqref="I35">
    <cfRule type="top10" dxfId="1956" priority="304" rank="1"/>
  </conditionalFormatting>
  <conditionalFormatting sqref="J35">
    <cfRule type="top10" dxfId="1955" priority="305" rank="1"/>
  </conditionalFormatting>
  <conditionalFormatting sqref="E35">
    <cfRule type="top10" dxfId="1954" priority="306" rank="1"/>
  </conditionalFormatting>
  <conditionalFormatting sqref="E35:J35">
    <cfRule type="cellIs" dxfId="1953" priority="300" operator="equal">
      <formula>200</formula>
    </cfRule>
  </conditionalFormatting>
  <conditionalFormatting sqref="F3">
    <cfRule type="top10" dxfId="1952" priority="297" rank="1"/>
  </conditionalFormatting>
  <conditionalFormatting sqref="I3">
    <cfRule type="top10" dxfId="1951" priority="294" rank="1"/>
    <cfRule type="top10" dxfId="1950" priority="299" rank="1"/>
  </conditionalFormatting>
  <conditionalFormatting sqref="E3">
    <cfRule type="top10" dxfId="1949" priority="298" rank="1"/>
  </conditionalFormatting>
  <conditionalFormatting sqref="G3">
    <cfRule type="top10" dxfId="1948" priority="296" rank="1"/>
  </conditionalFormatting>
  <conditionalFormatting sqref="H3">
    <cfRule type="top10" dxfId="1947" priority="295" rank="1"/>
  </conditionalFormatting>
  <conditionalFormatting sqref="J3">
    <cfRule type="top10" dxfId="1946" priority="293" rank="1"/>
  </conditionalFormatting>
  <conditionalFormatting sqref="E3:J3">
    <cfRule type="cellIs" dxfId="1945" priority="292" operator="greaterThanOrEqual">
      <formula>200</formula>
    </cfRule>
  </conditionalFormatting>
  <conditionalFormatting sqref="E36:J36">
    <cfRule type="cellIs" dxfId="1944" priority="291" operator="equal">
      <formula>200</formula>
    </cfRule>
  </conditionalFormatting>
  <conditionalFormatting sqref="F36">
    <cfRule type="top10" dxfId="1943" priority="285" rank="1"/>
  </conditionalFormatting>
  <conditionalFormatting sqref="G36">
    <cfRule type="top10" dxfId="1942" priority="286" rank="1"/>
  </conditionalFormatting>
  <conditionalFormatting sqref="H36">
    <cfRule type="top10" dxfId="1941" priority="287" rank="1"/>
  </conditionalFormatting>
  <conditionalFormatting sqref="I36">
    <cfRule type="top10" dxfId="1940" priority="288" rank="1"/>
  </conditionalFormatting>
  <conditionalFormatting sqref="J36">
    <cfRule type="top10" dxfId="1939" priority="289" rank="1"/>
  </conditionalFormatting>
  <conditionalFormatting sqref="E36">
    <cfRule type="top10" dxfId="1938" priority="290" rank="1"/>
  </conditionalFormatting>
  <conditionalFormatting sqref="F4">
    <cfRule type="top10" dxfId="1937" priority="282" rank="1"/>
  </conditionalFormatting>
  <conditionalFormatting sqref="I4">
    <cfRule type="top10" dxfId="1936" priority="279" rank="1"/>
    <cfRule type="top10" dxfId="1935" priority="284" rank="1"/>
  </conditionalFormatting>
  <conditionalFormatting sqref="E4">
    <cfRule type="top10" dxfId="1934" priority="283" rank="1"/>
  </conditionalFormatting>
  <conditionalFormatting sqref="G4">
    <cfRule type="top10" dxfId="1933" priority="281" rank="1"/>
  </conditionalFormatting>
  <conditionalFormatting sqref="H4">
    <cfRule type="top10" dxfId="1932" priority="280" rank="1"/>
  </conditionalFormatting>
  <conditionalFormatting sqref="J4">
    <cfRule type="top10" dxfId="1931" priority="278" rank="1"/>
  </conditionalFormatting>
  <conditionalFormatting sqref="E4:J4">
    <cfRule type="cellIs" dxfId="1930" priority="277" operator="greaterThanOrEqual">
      <formula>200</formula>
    </cfRule>
  </conditionalFormatting>
  <conditionalFormatting sqref="E37:J37">
    <cfRule type="cellIs" dxfId="1929" priority="276" operator="equal">
      <formula>200</formula>
    </cfRule>
  </conditionalFormatting>
  <conditionalFormatting sqref="F37">
    <cfRule type="top10" dxfId="1928" priority="270" rank="1"/>
  </conditionalFormatting>
  <conditionalFormatting sqref="G37">
    <cfRule type="top10" dxfId="1927" priority="271" rank="1"/>
  </conditionalFormatting>
  <conditionalFormatting sqref="H37">
    <cfRule type="top10" dxfId="1926" priority="272" rank="1"/>
  </conditionalFormatting>
  <conditionalFormatting sqref="I37">
    <cfRule type="top10" dxfId="1925" priority="273" rank="1"/>
  </conditionalFormatting>
  <conditionalFormatting sqref="J37">
    <cfRule type="top10" dxfId="1924" priority="274" rank="1"/>
  </conditionalFormatting>
  <conditionalFormatting sqref="E37">
    <cfRule type="top10" dxfId="1923" priority="275" rank="1"/>
  </conditionalFormatting>
  <conditionalFormatting sqref="G37">
    <cfRule type="top10" dxfId="1922" priority="269" rank="1"/>
  </conditionalFormatting>
  <conditionalFormatting sqref="F5">
    <cfRule type="top10" dxfId="1921" priority="266" rank="1"/>
  </conditionalFormatting>
  <conditionalFormatting sqref="I5">
    <cfRule type="top10" dxfId="1920" priority="263" rank="1"/>
    <cfRule type="top10" dxfId="1919" priority="268" rank="1"/>
  </conditionalFormatting>
  <conditionalFormatting sqref="E5">
    <cfRule type="top10" dxfId="1918" priority="267" rank="1"/>
  </conditionalFormatting>
  <conditionalFormatting sqref="G5">
    <cfRule type="top10" dxfId="1917" priority="265" rank="1"/>
  </conditionalFormatting>
  <conditionalFormatting sqref="H5">
    <cfRule type="top10" dxfId="1916" priority="264" rank="1"/>
  </conditionalFormatting>
  <conditionalFormatting sqref="J5">
    <cfRule type="top10" dxfId="1915" priority="262" rank="1"/>
  </conditionalFormatting>
  <conditionalFormatting sqref="E5:J5">
    <cfRule type="cellIs" dxfId="1914" priority="261" operator="greaterThanOrEqual">
      <formula>200</formula>
    </cfRule>
  </conditionalFormatting>
  <conditionalFormatting sqref="E38:J38">
    <cfRule type="cellIs" dxfId="1913" priority="260" operator="equal">
      <formula>200</formula>
    </cfRule>
  </conditionalFormatting>
  <conditionalFormatting sqref="F38">
    <cfRule type="top10" dxfId="1912" priority="254" rank="1"/>
  </conditionalFormatting>
  <conditionalFormatting sqref="G38">
    <cfRule type="top10" dxfId="1911" priority="255" rank="1"/>
  </conditionalFormatting>
  <conditionalFormatting sqref="H38">
    <cfRule type="top10" dxfId="1910" priority="256" rank="1"/>
  </conditionalFormatting>
  <conditionalFormatting sqref="I38">
    <cfRule type="top10" dxfId="1909" priority="257" rank="1"/>
  </conditionalFormatting>
  <conditionalFormatting sqref="J38">
    <cfRule type="top10" dxfId="1908" priority="258" rank="1"/>
  </conditionalFormatting>
  <conditionalFormatting sqref="E38">
    <cfRule type="top10" dxfId="1907" priority="259" rank="1"/>
  </conditionalFormatting>
  <conditionalFormatting sqref="F39">
    <cfRule type="top10" dxfId="1906" priority="248" rank="1"/>
  </conditionalFormatting>
  <conditionalFormatting sqref="G39">
    <cfRule type="top10" dxfId="1905" priority="249" rank="1"/>
  </conditionalFormatting>
  <conditionalFormatting sqref="H39">
    <cfRule type="top10" dxfId="1904" priority="250" rank="1"/>
  </conditionalFormatting>
  <conditionalFormatting sqref="I39">
    <cfRule type="top10" dxfId="1903" priority="251" rank="1"/>
  </conditionalFormatting>
  <conditionalFormatting sqref="J39">
    <cfRule type="top10" dxfId="1902" priority="252" rank="1"/>
  </conditionalFormatting>
  <conditionalFormatting sqref="E39">
    <cfRule type="top10" dxfId="1901" priority="253" rank="1"/>
  </conditionalFormatting>
  <conditionalFormatting sqref="E39:J39">
    <cfRule type="cellIs" dxfId="1900" priority="247" operator="equal">
      <formula>200</formula>
    </cfRule>
  </conditionalFormatting>
  <conditionalFormatting sqref="F6">
    <cfRule type="top10" dxfId="1899" priority="244" rank="1"/>
  </conditionalFormatting>
  <conditionalFormatting sqref="I6">
    <cfRule type="top10" dxfId="1898" priority="241" rank="1"/>
    <cfRule type="top10" dxfId="1897" priority="246" rank="1"/>
  </conditionalFormatting>
  <conditionalFormatting sqref="E6">
    <cfRule type="top10" dxfId="1896" priority="245" rank="1"/>
  </conditionalFormatting>
  <conditionalFormatting sqref="G6">
    <cfRule type="top10" dxfId="1895" priority="243" rank="1"/>
  </conditionalFormatting>
  <conditionalFormatting sqref="H6">
    <cfRule type="top10" dxfId="1894" priority="242" rank="1"/>
  </conditionalFormatting>
  <conditionalFormatting sqref="J6">
    <cfRule type="top10" dxfId="1893" priority="240" rank="1"/>
  </conditionalFormatting>
  <conditionalFormatting sqref="E6:J6">
    <cfRule type="cellIs" dxfId="1892" priority="239" operator="greaterThanOrEqual">
      <formula>200</formula>
    </cfRule>
  </conditionalFormatting>
  <conditionalFormatting sqref="E40:J40">
    <cfRule type="cellIs" dxfId="1891" priority="238" operator="equal">
      <formula>200</formula>
    </cfRule>
  </conditionalFormatting>
  <conditionalFormatting sqref="F40">
    <cfRule type="top10" dxfId="1890" priority="232" rank="1"/>
  </conditionalFormatting>
  <conditionalFormatting sqref="G40">
    <cfRule type="top10" dxfId="1889" priority="233" rank="1"/>
  </conditionalFormatting>
  <conditionalFormatting sqref="H40">
    <cfRule type="top10" dxfId="1888" priority="234" rank="1"/>
  </conditionalFormatting>
  <conditionalFormatting sqref="I40">
    <cfRule type="top10" dxfId="1887" priority="235" rank="1"/>
  </conditionalFormatting>
  <conditionalFormatting sqref="J40">
    <cfRule type="top10" dxfId="1886" priority="236" rank="1"/>
  </conditionalFormatting>
  <conditionalFormatting sqref="E40">
    <cfRule type="top10" dxfId="1885" priority="237" rank="1"/>
  </conditionalFormatting>
  <conditionalFormatting sqref="F7">
    <cfRule type="top10" dxfId="1884" priority="229" rank="1"/>
  </conditionalFormatting>
  <conditionalFormatting sqref="I7">
    <cfRule type="top10" dxfId="1883" priority="226" rank="1"/>
    <cfRule type="top10" dxfId="1882" priority="231" rank="1"/>
  </conditionalFormatting>
  <conditionalFormatting sqref="E7">
    <cfRule type="top10" dxfId="1881" priority="230" rank="1"/>
  </conditionalFormatting>
  <conditionalFormatting sqref="G7">
    <cfRule type="top10" dxfId="1880" priority="228" rank="1"/>
  </conditionalFormatting>
  <conditionalFormatting sqref="H7">
    <cfRule type="top10" dxfId="1879" priority="227" rank="1"/>
  </conditionalFormatting>
  <conditionalFormatting sqref="J7">
    <cfRule type="top10" dxfId="1878" priority="225" rank="1"/>
  </conditionalFormatting>
  <conditionalFormatting sqref="E7:J7">
    <cfRule type="cellIs" dxfId="1877" priority="224" operator="greaterThanOrEqual">
      <formula>200</formula>
    </cfRule>
  </conditionalFormatting>
  <conditionalFormatting sqref="E41:J41">
    <cfRule type="cellIs" dxfId="1876" priority="223" operator="equal">
      <formula>200</formula>
    </cfRule>
  </conditionalFormatting>
  <conditionalFormatting sqref="F41">
    <cfRule type="top10" dxfId="1875" priority="217" rank="1"/>
  </conditionalFormatting>
  <conditionalFormatting sqref="G41">
    <cfRule type="top10" dxfId="1874" priority="218" rank="1"/>
  </conditionalFormatting>
  <conditionalFormatting sqref="H41">
    <cfRule type="top10" dxfId="1873" priority="219" rank="1"/>
  </conditionalFormatting>
  <conditionalFormatting sqref="I41">
    <cfRule type="top10" dxfId="1872" priority="220" rank="1"/>
  </conditionalFormatting>
  <conditionalFormatting sqref="J41">
    <cfRule type="top10" dxfId="1871" priority="221" rank="1"/>
  </conditionalFormatting>
  <conditionalFormatting sqref="E41">
    <cfRule type="top10" dxfId="1870" priority="222" rank="1"/>
  </conditionalFormatting>
  <conditionalFormatting sqref="F8">
    <cfRule type="top10" dxfId="1869" priority="214" rank="1"/>
  </conditionalFormatting>
  <conditionalFormatting sqref="I8">
    <cfRule type="top10" dxfId="1868" priority="211" rank="1"/>
    <cfRule type="top10" dxfId="1867" priority="216" rank="1"/>
  </conditionalFormatting>
  <conditionalFormatting sqref="E8">
    <cfRule type="top10" dxfId="1866" priority="215" rank="1"/>
  </conditionalFormatting>
  <conditionalFormatting sqref="G8">
    <cfRule type="top10" dxfId="1865" priority="213" rank="1"/>
  </conditionalFormatting>
  <conditionalFormatting sqref="H8">
    <cfRule type="top10" dxfId="1864" priority="212" rank="1"/>
  </conditionalFormatting>
  <conditionalFormatting sqref="J8">
    <cfRule type="top10" dxfId="1863" priority="210" rank="1"/>
  </conditionalFormatting>
  <conditionalFormatting sqref="E8:J8">
    <cfRule type="cellIs" dxfId="1862" priority="209" operator="greaterThanOrEqual">
      <formula>200</formula>
    </cfRule>
  </conditionalFormatting>
  <conditionalFormatting sqref="E42:J42">
    <cfRule type="cellIs" dxfId="1861" priority="202" operator="greaterThanOrEqual">
      <formula>200</formula>
    </cfRule>
  </conditionalFormatting>
  <conditionalFormatting sqref="F42">
    <cfRule type="top10" dxfId="1860" priority="203" rank="1"/>
  </conditionalFormatting>
  <conditionalFormatting sqref="E42">
    <cfRule type="top10" dxfId="1859" priority="204" rank="1"/>
  </conditionalFormatting>
  <conditionalFormatting sqref="G42">
    <cfRule type="top10" dxfId="1858" priority="205" rank="1"/>
  </conditionalFormatting>
  <conditionalFormatting sqref="H42">
    <cfRule type="top10" dxfId="1857" priority="206" rank="1"/>
  </conditionalFormatting>
  <conditionalFormatting sqref="J42">
    <cfRule type="top10" dxfId="1856" priority="207" rank="1"/>
  </conditionalFormatting>
  <conditionalFormatting sqref="I42">
    <cfRule type="top10" dxfId="1855" priority="208" rank="1"/>
  </conditionalFormatting>
  <conditionalFormatting sqref="F9">
    <cfRule type="top10" dxfId="1854" priority="199" rank="1"/>
  </conditionalFormatting>
  <conditionalFormatting sqref="I9">
    <cfRule type="top10" dxfId="1853" priority="196" rank="1"/>
    <cfRule type="top10" dxfId="1852" priority="201" rank="1"/>
  </conditionalFormatting>
  <conditionalFormatting sqref="E9">
    <cfRule type="top10" dxfId="1851" priority="200" rank="1"/>
  </conditionalFormatting>
  <conditionalFormatting sqref="G9">
    <cfRule type="top10" dxfId="1850" priority="198" rank="1"/>
  </conditionalFormatting>
  <conditionalFormatting sqref="H9">
    <cfRule type="top10" dxfId="1849" priority="197" rank="1"/>
  </conditionalFormatting>
  <conditionalFormatting sqref="J9">
    <cfRule type="top10" dxfId="1848" priority="195" rank="1"/>
  </conditionalFormatting>
  <conditionalFormatting sqref="E9:J9">
    <cfRule type="cellIs" dxfId="1847" priority="194" operator="greaterThanOrEqual">
      <formula>200</formula>
    </cfRule>
  </conditionalFormatting>
  <conditionalFormatting sqref="E43:J43">
    <cfRule type="cellIs" dxfId="1846" priority="193" operator="equal">
      <formula>200</formula>
    </cfRule>
  </conditionalFormatting>
  <conditionalFormatting sqref="F43">
    <cfRule type="top10" dxfId="1845" priority="187" rank="1"/>
  </conditionalFormatting>
  <conditionalFormatting sqref="G43">
    <cfRule type="top10" dxfId="1844" priority="188" rank="1"/>
  </conditionalFormatting>
  <conditionalFormatting sqref="H43">
    <cfRule type="top10" dxfId="1843" priority="189" rank="1"/>
  </conditionalFormatting>
  <conditionalFormatting sqref="I43">
    <cfRule type="top10" dxfId="1842" priority="190" rank="1"/>
  </conditionalFormatting>
  <conditionalFormatting sqref="J43">
    <cfRule type="top10" dxfId="1841" priority="191" rank="1"/>
  </conditionalFormatting>
  <conditionalFormatting sqref="E43">
    <cfRule type="top10" dxfId="1840" priority="192" rank="1"/>
  </conditionalFormatting>
  <conditionalFormatting sqref="F10">
    <cfRule type="top10" dxfId="1839" priority="184" rank="1"/>
  </conditionalFormatting>
  <conditionalFormatting sqref="I10">
    <cfRule type="top10" dxfId="1838" priority="181" rank="1"/>
    <cfRule type="top10" dxfId="1837" priority="186" rank="1"/>
  </conditionalFormatting>
  <conditionalFormatting sqref="E10">
    <cfRule type="top10" dxfId="1836" priority="185" rank="1"/>
  </conditionalFormatting>
  <conditionalFormatting sqref="G10">
    <cfRule type="top10" dxfId="1835" priority="183" rank="1"/>
  </conditionalFormatting>
  <conditionalFormatting sqref="H10">
    <cfRule type="top10" dxfId="1834" priority="182" rank="1"/>
  </conditionalFormatting>
  <conditionalFormatting sqref="J10">
    <cfRule type="top10" dxfId="1833" priority="180" rank="1"/>
  </conditionalFormatting>
  <conditionalFormatting sqref="E10:J10">
    <cfRule type="cellIs" dxfId="1832" priority="179" operator="greaterThanOrEqual">
      <formula>200</formula>
    </cfRule>
  </conditionalFormatting>
  <conditionalFormatting sqref="E44:J44">
    <cfRule type="cellIs" dxfId="1831" priority="178" operator="equal">
      <formula>200</formula>
    </cfRule>
  </conditionalFormatting>
  <conditionalFormatting sqref="F44">
    <cfRule type="top10" dxfId="1830" priority="172" rank="1"/>
  </conditionalFormatting>
  <conditionalFormatting sqref="G44">
    <cfRule type="top10" dxfId="1829" priority="173" rank="1"/>
  </conditionalFormatting>
  <conditionalFormatting sqref="H44">
    <cfRule type="top10" dxfId="1828" priority="174" rank="1"/>
  </conditionalFormatting>
  <conditionalFormatting sqref="I44">
    <cfRule type="top10" dxfId="1827" priority="175" rank="1"/>
  </conditionalFormatting>
  <conditionalFormatting sqref="J44">
    <cfRule type="top10" dxfId="1826" priority="176" rank="1"/>
  </conditionalFormatting>
  <conditionalFormatting sqref="E44">
    <cfRule type="top10" dxfId="1825" priority="177" rank="1"/>
  </conditionalFormatting>
  <conditionalFormatting sqref="E45:J45">
    <cfRule type="cellIs" dxfId="1824" priority="171" operator="equal">
      <formula>200</formula>
    </cfRule>
  </conditionalFormatting>
  <conditionalFormatting sqref="F45">
    <cfRule type="top10" dxfId="1823" priority="165" rank="1"/>
  </conditionalFormatting>
  <conditionalFormatting sqref="G45">
    <cfRule type="top10" dxfId="1822" priority="166" rank="1"/>
  </conditionalFormatting>
  <conditionalFormatting sqref="H45">
    <cfRule type="top10" dxfId="1821" priority="167" rank="1"/>
  </conditionalFormatting>
  <conditionalFormatting sqref="I45">
    <cfRule type="top10" dxfId="1820" priority="168" rank="1"/>
  </conditionalFormatting>
  <conditionalFormatting sqref="J45">
    <cfRule type="top10" dxfId="1819" priority="169" rank="1"/>
  </conditionalFormatting>
  <conditionalFormatting sqref="E45">
    <cfRule type="top10" dxfId="1818" priority="170" rank="1"/>
  </conditionalFormatting>
  <conditionalFormatting sqref="F11">
    <cfRule type="top10" dxfId="1817" priority="162" rank="1"/>
  </conditionalFormatting>
  <conditionalFormatting sqref="I11">
    <cfRule type="top10" dxfId="1816" priority="159" rank="1"/>
    <cfRule type="top10" dxfId="1815" priority="164" rank="1"/>
  </conditionalFormatting>
  <conditionalFormatting sqref="E11">
    <cfRule type="top10" dxfId="1814" priority="163" rank="1"/>
  </conditionalFormatting>
  <conditionalFormatting sqref="G11">
    <cfRule type="top10" dxfId="1813" priority="161" rank="1"/>
  </conditionalFormatting>
  <conditionalFormatting sqref="H11">
    <cfRule type="top10" dxfId="1812" priority="160" rank="1"/>
  </conditionalFormatting>
  <conditionalFormatting sqref="J11">
    <cfRule type="top10" dxfId="1811" priority="158" rank="1"/>
  </conditionalFormatting>
  <conditionalFormatting sqref="E11:J11">
    <cfRule type="cellIs" dxfId="1810" priority="157" operator="greaterThanOrEqual">
      <formula>200</formula>
    </cfRule>
  </conditionalFormatting>
  <conditionalFormatting sqref="E46:J46">
    <cfRule type="cellIs" dxfId="1809" priority="156" operator="equal">
      <formula>200</formula>
    </cfRule>
  </conditionalFormatting>
  <conditionalFormatting sqref="F46">
    <cfRule type="top10" dxfId="1808" priority="150" rank="1"/>
  </conditionalFormatting>
  <conditionalFormatting sqref="G46">
    <cfRule type="top10" dxfId="1807" priority="151" rank="1"/>
  </conditionalFormatting>
  <conditionalFormatting sqref="H46">
    <cfRule type="top10" dxfId="1806" priority="152" rank="1"/>
  </conditionalFormatting>
  <conditionalFormatting sqref="I46">
    <cfRule type="top10" dxfId="1805" priority="153" rank="1"/>
  </conditionalFormatting>
  <conditionalFormatting sqref="J46">
    <cfRule type="top10" dxfId="1804" priority="154" rank="1"/>
  </conditionalFormatting>
  <conditionalFormatting sqref="E46">
    <cfRule type="top10" dxfId="1803" priority="155" rank="1"/>
  </conditionalFormatting>
  <conditionalFormatting sqref="E47:J47">
    <cfRule type="cellIs" dxfId="1802" priority="149" operator="equal">
      <formula>200</formula>
    </cfRule>
  </conditionalFormatting>
  <conditionalFormatting sqref="F47">
    <cfRule type="top10" dxfId="1801" priority="143" rank="1"/>
  </conditionalFormatting>
  <conditionalFormatting sqref="G47">
    <cfRule type="top10" dxfId="1800" priority="144" rank="1"/>
  </conditionalFormatting>
  <conditionalFormatting sqref="H47">
    <cfRule type="top10" dxfId="1799" priority="145" rank="1"/>
  </conditionalFormatting>
  <conditionalFormatting sqref="I47">
    <cfRule type="top10" dxfId="1798" priority="146" rank="1"/>
  </conditionalFormatting>
  <conditionalFormatting sqref="J47">
    <cfRule type="top10" dxfId="1797" priority="147" rank="1"/>
  </conditionalFormatting>
  <conditionalFormatting sqref="E47">
    <cfRule type="top10" dxfId="1796" priority="148" rank="1"/>
  </conditionalFormatting>
  <conditionalFormatting sqref="F12">
    <cfRule type="top10" dxfId="1795" priority="140" rank="1"/>
  </conditionalFormatting>
  <conditionalFormatting sqref="I12">
    <cfRule type="top10" dxfId="1794" priority="137" rank="1"/>
    <cfRule type="top10" dxfId="1793" priority="142" rank="1"/>
  </conditionalFormatting>
  <conditionalFormatting sqref="E12">
    <cfRule type="top10" dxfId="1792" priority="141" rank="1"/>
  </conditionalFormatting>
  <conditionalFormatting sqref="G12">
    <cfRule type="top10" dxfId="1791" priority="139" rank="1"/>
  </conditionalFormatting>
  <conditionalFormatting sqref="H12">
    <cfRule type="top10" dxfId="1790" priority="138" rank="1"/>
  </conditionalFormatting>
  <conditionalFormatting sqref="J12">
    <cfRule type="top10" dxfId="1789" priority="136" rank="1"/>
  </conditionalFormatting>
  <conditionalFormatting sqref="E12:J12">
    <cfRule type="cellIs" dxfId="1788" priority="135" operator="greaterThanOrEqual">
      <formula>200</formula>
    </cfRule>
  </conditionalFormatting>
  <conditionalFormatting sqref="E48:J48">
    <cfRule type="cellIs" dxfId="1787" priority="134" operator="equal">
      <formula>200</formula>
    </cfRule>
  </conditionalFormatting>
  <conditionalFormatting sqref="F48">
    <cfRule type="top10" dxfId="1786" priority="128" rank="1"/>
  </conditionalFormatting>
  <conditionalFormatting sqref="G48">
    <cfRule type="top10" dxfId="1785" priority="129" rank="1"/>
  </conditionalFormatting>
  <conditionalFormatting sqref="H48">
    <cfRule type="top10" dxfId="1784" priority="130" rank="1"/>
  </conditionalFormatting>
  <conditionalFormatting sqref="I48">
    <cfRule type="top10" dxfId="1783" priority="131" rank="1"/>
  </conditionalFormatting>
  <conditionalFormatting sqref="J48">
    <cfRule type="top10" dxfId="1782" priority="132" rank="1"/>
  </conditionalFormatting>
  <conditionalFormatting sqref="E48">
    <cfRule type="top10" dxfId="1781" priority="133" rank="1"/>
  </conditionalFormatting>
  <conditionalFormatting sqref="F13">
    <cfRule type="top10" dxfId="1780" priority="125" rank="1"/>
  </conditionalFormatting>
  <conditionalFormatting sqref="I13">
    <cfRule type="top10" dxfId="1779" priority="122" rank="1"/>
    <cfRule type="top10" dxfId="1778" priority="127" rank="1"/>
  </conditionalFormatting>
  <conditionalFormatting sqref="E13">
    <cfRule type="top10" dxfId="1777" priority="126" rank="1"/>
  </conditionalFormatting>
  <conditionalFormatting sqref="G13">
    <cfRule type="top10" dxfId="1776" priority="124" rank="1"/>
  </conditionalFormatting>
  <conditionalFormatting sqref="H13">
    <cfRule type="top10" dxfId="1775" priority="123" rank="1"/>
  </conditionalFormatting>
  <conditionalFormatting sqref="J13">
    <cfRule type="top10" dxfId="1774" priority="121" rank="1"/>
  </conditionalFormatting>
  <conditionalFormatting sqref="E13:J13">
    <cfRule type="cellIs" dxfId="1773" priority="120" operator="greaterThanOrEqual">
      <formula>200</formula>
    </cfRule>
  </conditionalFormatting>
  <conditionalFormatting sqref="E49:J49">
    <cfRule type="cellIs" dxfId="1772" priority="119" operator="equal">
      <formula>200</formula>
    </cfRule>
  </conditionalFormatting>
  <conditionalFormatting sqref="F49">
    <cfRule type="top10" dxfId="1771" priority="113" rank="1"/>
  </conditionalFormatting>
  <conditionalFormatting sqref="G49">
    <cfRule type="top10" dxfId="1770" priority="114" rank="1"/>
  </conditionalFormatting>
  <conditionalFormatting sqref="H49">
    <cfRule type="top10" dxfId="1769" priority="115" rank="1"/>
  </conditionalFormatting>
  <conditionalFormatting sqref="I49">
    <cfRule type="top10" dxfId="1768" priority="116" rank="1"/>
  </conditionalFormatting>
  <conditionalFormatting sqref="J49">
    <cfRule type="top10" dxfId="1767" priority="117" rank="1"/>
  </conditionalFormatting>
  <conditionalFormatting sqref="E49">
    <cfRule type="top10" dxfId="1766" priority="118" rank="1"/>
  </conditionalFormatting>
  <conditionalFormatting sqref="F14">
    <cfRule type="top10" dxfId="1765" priority="110" rank="1"/>
  </conditionalFormatting>
  <conditionalFormatting sqref="I14">
    <cfRule type="top10" dxfId="1764" priority="107" rank="1"/>
    <cfRule type="top10" dxfId="1763" priority="112" rank="1"/>
  </conditionalFormatting>
  <conditionalFormatting sqref="E14">
    <cfRule type="top10" dxfId="1762" priority="111" rank="1"/>
  </conditionalFormatting>
  <conditionalFormatting sqref="G14">
    <cfRule type="top10" dxfId="1761" priority="109" rank="1"/>
  </conditionalFormatting>
  <conditionalFormatting sqref="H14">
    <cfRule type="top10" dxfId="1760" priority="108" rank="1"/>
  </conditionalFormatting>
  <conditionalFormatting sqref="J14">
    <cfRule type="top10" dxfId="1759" priority="106" rank="1"/>
  </conditionalFormatting>
  <conditionalFormatting sqref="E14:J14">
    <cfRule type="cellIs" dxfId="1758" priority="105" operator="greaterThanOrEqual">
      <formula>200</formula>
    </cfRule>
  </conditionalFormatting>
  <conditionalFormatting sqref="E50:J50">
    <cfRule type="cellIs" dxfId="1757" priority="104" operator="equal">
      <formula>200</formula>
    </cfRule>
  </conditionalFormatting>
  <conditionalFormatting sqref="F50">
    <cfRule type="top10" dxfId="1756" priority="98" rank="1"/>
  </conditionalFormatting>
  <conditionalFormatting sqref="G50">
    <cfRule type="top10" dxfId="1755" priority="99" rank="1"/>
  </conditionalFormatting>
  <conditionalFormatting sqref="H50">
    <cfRule type="top10" dxfId="1754" priority="100" rank="1"/>
  </conditionalFormatting>
  <conditionalFormatting sqref="I50">
    <cfRule type="top10" dxfId="1753" priority="101" rank="1"/>
  </conditionalFormatting>
  <conditionalFormatting sqref="J50">
    <cfRule type="top10" dxfId="1752" priority="102" rank="1"/>
  </conditionalFormatting>
  <conditionalFormatting sqref="E50">
    <cfRule type="top10" dxfId="1751" priority="103" rank="1"/>
  </conditionalFormatting>
  <conditionalFormatting sqref="E51:J51">
    <cfRule type="cellIs" dxfId="1750" priority="97" operator="equal">
      <formula>200</formula>
    </cfRule>
  </conditionalFormatting>
  <conditionalFormatting sqref="F51">
    <cfRule type="top10" dxfId="1749" priority="91" rank="1"/>
  </conditionalFormatting>
  <conditionalFormatting sqref="G51">
    <cfRule type="top10" dxfId="1748" priority="92" rank="1"/>
  </conditionalFormatting>
  <conditionalFormatting sqref="H51">
    <cfRule type="top10" dxfId="1747" priority="93" rank="1"/>
  </conditionalFormatting>
  <conditionalFormatting sqref="I51">
    <cfRule type="top10" dxfId="1746" priority="94" rank="1"/>
  </conditionalFormatting>
  <conditionalFormatting sqref="J51">
    <cfRule type="top10" dxfId="1745" priority="95" rank="1"/>
  </conditionalFormatting>
  <conditionalFormatting sqref="E51">
    <cfRule type="top10" dxfId="1744" priority="96" rank="1"/>
  </conditionalFormatting>
  <conditionalFormatting sqref="E52:J52">
    <cfRule type="cellIs" dxfId="1743" priority="82" operator="equal">
      <formula>200</formula>
    </cfRule>
  </conditionalFormatting>
  <conditionalFormatting sqref="F52">
    <cfRule type="top10" dxfId="1742" priority="76" rank="1"/>
  </conditionalFormatting>
  <conditionalFormatting sqref="G52">
    <cfRule type="top10" dxfId="1741" priority="77" rank="1"/>
  </conditionalFormatting>
  <conditionalFormatting sqref="H52">
    <cfRule type="top10" dxfId="1740" priority="78" rank="1"/>
  </conditionalFormatting>
  <conditionalFormatting sqref="I52">
    <cfRule type="top10" dxfId="1739" priority="79" rank="1"/>
  </conditionalFormatting>
  <conditionalFormatting sqref="J52">
    <cfRule type="top10" dxfId="1738" priority="80" rank="1"/>
  </conditionalFormatting>
  <conditionalFormatting sqref="E52">
    <cfRule type="top10" dxfId="1737" priority="81" rank="1"/>
  </conditionalFormatting>
  <conditionalFormatting sqref="F15">
    <cfRule type="top10" dxfId="1736" priority="73" rank="1"/>
  </conditionalFormatting>
  <conditionalFormatting sqref="I15">
    <cfRule type="top10" dxfId="1735" priority="70" rank="1"/>
    <cfRule type="top10" dxfId="1734" priority="75" rank="1"/>
  </conditionalFormatting>
  <conditionalFormatting sqref="E15">
    <cfRule type="top10" dxfId="1733" priority="74" rank="1"/>
  </conditionalFormatting>
  <conditionalFormatting sqref="G15">
    <cfRule type="top10" dxfId="1732" priority="72" rank="1"/>
  </conditionalFormatting>
  <conditionalFormatting sqref="H15">
    <cfRule type="top10" dxfId="1731" priority="71" rank="1"/>
  </conditionalFormatting>
  <conditionalFormatting sqref="J15">
    <cfRule type="top10" dxfId="1730" priority="69" rank="1"/>
  </conditionalFormatting>
  <conditionalFormatting sqref="E15:J15">
    <cfRule type="cellIs" dxfId="1729" priority="68" operator="greaterThanOrEqual">
      <formula>200</formula>
    </cfRule>
  </conditionalFormatting>
  <conditionalFormatting sqref="F16:F20">
    <cfRule type="top10" dxfId="1728" priority="65" rank="1"/>
  </conditionalFormatting>
  <conditionalFormatting sqref="I16:I20">
    <cfRule type="top10" dxfId="1727" priority="62" rank="1"/>
    <cfRule type="top10" dxfId="1726" priority="67" rank="1"/>
  </conditionalFormatting>
  <conditionalFormatting sqref="E16:E20">
    <cfRule type="top10" dxfId="1725" priority="66" rank="1"/>
  </conditionalFormatting>
  <conditionalFormatting sqref="G16:G20">
    <cfRule type="top10" dxfId="1724" priority="64" rank="1"/>
  </conditionalFormatting>
  <conditionalFormatting sqref="H16:H20">
    <cfRule type="top10" dxfId="1723" priority="63" rank="1"/>
  </conditionalFormatting>
  <conditionalFormatting sqref="J16:J20">
    <cfRule type="top10" dxfId="1722" priority="61" rank="1"/>
  </conditionalFormatting>
  <conditionalFormatting sqref="E16:J20">
    <cfRule type="cellIs" dxfId="1721" priority="60" operator="greaterThanOrEqual">
      <formula>200</formula>
    </cfRule>
  </conditionalFormatting>
  <conditionalFormatting sqref="E53:J57">
    <cfRule type="cellIs" dxfId="1720" priority="52" operator="greaterThanOrEqual">
      <formula>200</formula>
    </cfRule>
  </conditionalFormatting>
  <conditionalFormatting sqref="F53:F57">
    <cfRule type="top10" dxfId="1719" priority="53" rank="1"/>
  </conditionalFormatting>
  <conditionalFormatting sqref="I53:I57">
    <cfRule type="top10" dxfId="1718" priority="54" rank="1"/>
    <cfRule type="top10" dxfId="1717" priority="55" rank="1"/>
  </conditionalFormatting>
  <conditionalFormatting sqref="E53:E57">
    <cfRule type="top10" dxfId="1716" priority="56" rank="1"/>
  </conditionalFormatting>
  <conditionalFormatting sqref="G53:G57">
    <cfRule type="top10" dxfId="1715" priority="57" rank="1"/>
  </conditionalFormatting>
  <conditionalFormatting sqref="H53:H57">
    <cfRule type="top10" dxfId="1714" priority="58" rank="1"/>
  </conditionalFormatting>
  <conditionalFormatting sqref="J53:J57">
    <cfRule type="top10" dxfId="1713" priority="59" rank="1"/>
  </conditionalFormatting>
  <conditionalFormatting sqref="F21">
    <cfRule type="top10" dxfId="1712" priority="49" rank="1"/>
  </conditionalFormatting>
  <conditionalFormatting sqref="I21">
    <cfRule type="top10" dxfId="1711" priority="46" rank="1"/>
    <cfRule type="top10" dxfId="1710" priority="51" rank="1"/>
  </conditionalFormatting>
  <conditionalFormatting sqref="E21">
    <cfRule type="top10" dxfId="1709" priority="50" rank="1"/>
  </conditionalFormatting>
  <conditionalFormatting sqref="G21">
    <cfRule type="top10" dxfId="1708" priority="48" rank="1"/>
  </conditionalFormatting>
  <conditionalFormatting sqref="H21">
    <cfRule type="top10" dxfId="1707" priority="47" rank="1"/>
  </conditionalFormatting>
  <conditionalFormatting sqref="J21">
    <cfRule type="top10" dxfId="1706" priority="45" rank="1"/>
  </conditionalFormatting>
  <conditionalFormatting sqref="E21:J21">
    <cfRule type="cellIs" dxfId="1705" priority="44" operator="greaterThanOrEqual">
      <formula>200</formula>
    </cfRule>
  </conditionalFormatting>
  <conditionalFormatting sqref="E22:J22">
    <cfRule type="cellIs" dxfId="1704" priority="37" operator="greaterThanOrEqual">
      <formula>200</formula>
    </cfRule>
  </conditionalFormatting>
  <conditionalFormatting sqref="E22">
    <cfRule type="top10" dxfId="1703" priority="38" rank="1"/>
  </conditionalFormatting>
  <conditionalFormatting sqref="G22">
    <cfRule type="top10" dxfId="1702" priority="39" rank="1"/>
  </conditionalFormatting>
  <conditionalFormatting sqref="H22">
    <cfRule type="top10" dxfId="1701" priority="40" rank="1"/>
  </conditionalFormatting>
  <conditionalFormatting sqref="J22">
    <cfRule type="top10" dxfId="1700" priority="41" rank="1"/>
  </conditionalFormatting>
  <conditionalFormatting sqref="F22">
    <cfRule type="top10" dxfId="1699" priority="42" rank="1"/>
  </conditionalFormatting>
  <conditionalFormatting sqref="I22">
    <cfRule type="top10" dxfId="1698" priority="43" rank="1"/>
  </conditionalFormatting>
  <conditionalFormatting sqref="F58">
    <cfRule type="top10" dxfId="1697" priority="32" rank="1"/>
  </conditionalFormatting>
  <conditionalFormatting sqref="G58">
    <cfRule type="top10" dxfId="1696" priority="33" rank="1"/>
  </conditionalFormatting>
  <conditionalFormatting sqref="H58">
    <cfRule type="top10" dxfId="1695" priority="34" rank="1"/>
  </conditionalFormatting>
  <conditionalFormatting sqref="I58">
    <cfRule type="top10" dxfId="1694" priority="35" rank="1"/>
  </conditionalFormatting>
  <conditionalFormatting sqref="J58">
    <cfRule type="top10" dxfId="1693" priority="36" rank="1"/>
  </conditionalFormatting>
  <conditionalFormatting sqref="E58">
    <cfRule type="top10" dxfId="1692" priority="31" rank="1"/>
  </conditionalFormatting>
  <conditionalFormatting sqref="E58:J58">
    <cfRule type="cellIs" dxfId="1691" priority="30" operator="greaterThanOrEqual">
      <formula>200</formula>
    </cfRule>
  </conditionalFormatting>
  <conditionalFormatting sqref="E23">
    <cfRule type="top10" dxfId="1690" priority="29" rank="1"/>
  </conditionalFormatting>
  <conditionalFormatting sqref="G23">
    <cfRule type="top10" dxfId="1689" priority="28" rank="1"/>
  </conditionalFormatting>
  <conditionalFormatting sqref="H23">
    <cfRule type="top10" dxfId="1688" priority="27" rank="1"/>
  </conditionalFormatting>
  <conditionalFormatting sqref="J23">
    <cfRule type="top10" dxfId="1687" priority="25" rank="1"/>
  </conditionalFormatting>
  <conditionalFormatting sqref="E23:J23">
    <cfRule type="cellIs" dxfId="1686" priority="24" operator="greaterThanOrEqual">
      <formula>200</formula>
    </cfRule>
  </conditionalFormatting>
  <conditionalFormatting sqref="F23">
    <cfRule type="top10" dxfId="1685" priority="23" rank="1"/>
  </conditionalFormatting>
  <conditionalFormatting sqref="I23">
    <cfRule type="top10" dxfId="1684" priority="26" rank="1"/>
  </conditionalFormatting>
  <conditionalFormatting sqref="I65">
    <cfRule type="top10" dxfId="1683" priority="18" rank="1"/>
  </conditionalFormatting>
  <conditionalFormatting sqref="H65">
    <cfRule type="top10" dxfId="1682" priority="19" rank="1"/>
  </conditionalFormatting>
  <conditionalFormatting sqref="G65">
    <cfRule type="top10" dxfId="1681" priority="20" rank="1"/>
  </conditionalFormatting>
  <conditionalFormatting sqref="E65">
    <cfRule type="top10" dxfId="1680" priority="21" rank="1"/>
  </conditionalFormatting>
  <conditionalFormatting sqref="J65">
    <cfRule type="top10" dxfId="1679" priority="22" rank="1"/>
  </conditionalFormatting>
  <conditionalFormatting sqref="E65:J65">
    <cfRule type="cellIs" dxfId="1678" priority="17" operator="greaterThanOrEqual">
      <formula>200</formula>
    </cfRule>
  </conditionalFormatting>
  <conditionalFormatting sqref="F65">
    <cfRule type="top10" dxfId="1677" priority="16" rank="1"/>
  </conditionalFormatting>
  <conditionalFormatting sqref="F59">
    <cfRule type="top10" dxfId="1676" priority="10" rank="1"/>
  </conditionalFormatting>
  <conditionalFormatting sqref="G59">
    <cfRule type="top10" dxfId="1675" priority="11" rank="1"/>
  </conditionalFormatting>
  <conditionalFormatting sqref="H59">
    <cfRule type="top10" dxfId="1674" priority="12" rank="1"/>
  </conditionalFormatting>
  <conditionalFormatting sqref="I59">
    <cfRule type="top10" dxfId="1673" priority="13" rank="1"/>
  </conditionalFormatting>
  <conditionalFormatting sqref="J59">
    <cfRule type="top10" dxfId="1672" priority="14" rank="1"/>
  </conditionalFormatting>
  <conditionalFormatting sqref="E59">
    <cfRule type="top10" dxfId="1671" priority="15" rank="1"/>
  </conditionalFormatting>
  <conditionalFormatting sqref="E59:J59">
    <cfRule type="cellIs" dxfId="1670" priority="9" operator="equal">
      <formula>200</formula>
    </cfRule>
  </conditionalFormatting>
  <conditionalFormatting sqref="F24">
    <cfRule type="top10" dxfId="1669" priority="6" rank="1"/>
  </conditionalFormatting>
  <conditionalFormatting sqref="I24">
    <cfRule type="top10" dxfId="1668" priority="3" rank="1"/>
    <cfRule type="top10" dxfId="1667" priority="8" rank="1"/>
  </conditionalFormatting>
  <conditionalFormatting sqref="E24">
    <cfRule type="top10" dxfId="1666" priority="7" rank="1"/>
  </conditionalFormatting>
  <conditionalFormatting sqref="G24">
    <cfRule type="top10" dxfId="1665" priority="5" rank="1"/>
  </conditionalFormatting>
  <conditionalFormatting sqref="H24">
    <cfRule type="top10" dxfId="1664" priority="4" rank="1"/>
  </conditionalFormatting>
  <conditionalFormatting sqref="J24">
    <cfRule type="top10" dxfId="1663" priority="2" rank="1"/>
  </conditionalFormatting>
  <conditionalFormatting sqref="E24:J24">
    <cfRule type="cellIs" dxfId="1662" priority="1" operator="greaterThanOrEqual">
      <formula>200</formula>
    </cfRule>
  </conditionalFormatting>
  <hyperlinks>
    <hyperlink ref="Q1" location="'Kentucky 2022'!A1" display="Back to Ranking" xr:uid="{06BA16DE-C236-4DE1-8DD3-F17C275D89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03323B-8136-40AB-B307-1E28FD39EF7E}">
          <x14:formula1>
            <xm:f>'C:\Users\abra2\Desktop\ABRA Files and More\AUTO BENCH REST ASSOCIATION FILE\ABRA 2019\Georgia\[Georgia Results 01 19 20.xlsm]DATA SHEET'!#REF!</xm:f>
          </x14:formula1>
          <xm:sqref>B1 B33 B64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4603-2CA2-4F14-9BEF-6C249444A0B0}">
  <sheetPr codeName="Sheet34"/>
  <dimension ref="A1:Q2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43</v>
      </c>
      <c r="C2" s="12">
        <v>44660</v>
      </c>
      <c r="D2" s="13" t="s">
        <v>42</v>
      </c>
      <c r="E2" s="14">
        <v>194</v>
      </c>
      <c r="F2" s="14">
        <v>197.001</v>
      </c>
      <c r="G2" s="14">
        <v>195</v>
      </c>
      <c r="H2" s="14">
        <v>195</v>
      </c>
      <c r="I2" s="14"/>
      <c r="J2" s="14"/>
      <c r="K2" s="15">
        <v>4</v>
      </c>
      <c r="L2" s="15">
        <v>781.00099999999998</v>
      </c>
      <c r="M2" s="16">
        <v>195.25024999999999</v>
      </c>
      <c r="N2" s="17">
        <v>6</v>
      </c>
      <c r="O2" s="18">
        <v>201.25024999999999</v>
      </c>
    </row>
    <row r="3" spans="1:17" x14ac:dyDescent="0.3">
      <c r="A3" s="10" t="s">
        <v>27</v>
      </c>
      <c r="B3" s="11" t="s">
        <v>43</v>
      </c>
      <c r="C3" s="12">
        <v>44667</v>
      </c>
      <c r="D3" s="13" t="s">
        <v>73</v>
      </c>
      <c r="E3" s="14">
        <v>197.001</v>
      </c>
      <c r="F3" s="14">
        <v>198</v>
      </c>
      <c r="G3" s="14">
        <v>197</v>
      </c>
      <c r="H3" s="14">
        <v>194</v>
      </c>
      <c r="I3" s="14"/>
      <c r="J3" s="14"/>
      <c r="K3" s="15">
        <v>4</v>
      </c>
      <c r="L3" s="15">
        <v>786.00099999999998</v>
      </c>
      <c r="M3" s="16">
        <v>196.50024999999999</v>
      </c>
      <c r="N3" s="17">
        <v>9</v>
      </c>
      <c r="O3" s="18">
        <v>205.50024999999999</v>
      </c>
    </row>
    <row r="4" spans="1:17" x14ac:dyDescent="0.3">
      <c r="A4" s="10" t="s">
        <v>27</v>
      </c>
      <c r="B4" s="11" t="s">
        <v>43</v>
      </c>
      <c r="C4" s="12">
        <v>44678</v>
      </c>
      <c r="D4" s="13" t="s">
        <v>56</v>
      </c>
      <c r="E4" s="14">
        <v>193</v>
      </c>
      <c r="F4" s="14">
        <v>195.001</v>
      </c>
      <c r="G4" s="14">
        <v>198</v>
      </c>
      <c r="H4" s="14">
        <v>197</v>
      </c>
      <c r="I4" s="14"/>
      <c r="J4" s="14"/>
      <c r="K4" s="15">
        <v>4</v>
      </c>
      <c r="L4" s="15">
        <v>783.00099999999998</v>
      </c>
      <c r="M4" s="16">
        <v>195.75024999999999</v>
      </c>
      <c r="N4" s="17">
        <v>2</v>
      </c>
      <c r="O4" s="18">
        <v>197.75024999999999</v>
      </c>
    </row>
    <row r="5" spans="1:17" x14ac:dyDescent="0.3">
      <c r="A5" s="10" t="s">
        <v>27</v>
      </c>
      <c r="B5" s="11" t="s">
        <v>43</v>
      </c>
      <c r="C5" s="12">
        <v>44695</v>
      </c>
      <c r="D5" s="13" t="s">
        <v>42</v>
      </c>
      <c r="E5" s="14">
        <v>198</v>
      </c>
      <c r="F5" s="14">
        <v>196</v>
      </c>
      <c r="G5" s="14">
        <v>197</v>
      </c>
      <c r="H5" s="14">
        <v>199</v>
      </c>
      <c r="I5" s="14"/>
      <c r="J5" s="14"/>
      <c r="K5" s="15">
        <v>4</v>
      </c>
      <c r="L5" s="15">
        <v>790</v>
      </c>
      <c r="M5" s="16">
        <v>197.5</v>
      </c>
      <c r="N5" s="17">
        <v>4</v>
      </c>
      <c r="O5" s="18">
        <v>201.5</v>
      </c>
    </row>
    <row r="6" spans="1:17" x14ac:dyDescent="0.3">
      <c r="A6" s="10" t="s">
        <v>27</v>
      </c>
      <c r="B6" s="11" t="s">
        <v>43</v>
      </c>
      <c r="C6" s="12">
        <v>44706</v>
      </c>
      <c r="D6" s="13" t="s">
        <v>56</v>
      </c>
      <c r="E6" s="14">
        <v>194</v>
      </c>
      <c r="F6" s="14">
        <v>195</v>
      </c>
      <c r="G6" s="14">
        <v>193</v>
      </c>
      <c r="H6" s="14">
        <v>194</v>
      </c>
      <c r="I6" s="14"/>
      <c r="J6" s="14"/>
      <c r="K6" s="15">
        <v>4</v>
      </c>
      <c r="L6" s="15">
        <v>776</v>
      </c>
      <c r="M6" s="16">
        <v>194</v>
      </c>
      <c r="N6" s="17">
        <v>3</v>
      </c>
      <c r="O6" s="18">
        <v>197</v>
      </c>
    </row>
    <row r="7" spans="1:17" x14ac:dyDescent="0.3">
      <c r="A7" s="10" t="s">
        <v>27</v>
      </c>
      <c r="B7" s="11" t="s">
        <v>43</v>
      </c>
      <c r="C7" s="12">
        <v>44769</v>
      </c>
      <c r="D7" s="13" t="s">
        <v>56</v>
      </c>
      <c r="E7" s="14">
        <v>197</v>
      </c>
      <c r="F7" s="14">
        <v>188</v>
      </c>
      <c r="G7" s="14">
        <v>193</v>
      </c>
      <c r="H7" s="14">
        <v>195</v>
      </c>
      <c r="I7" s="14"/>
      <c r="J7" s="14"/>
      <c r="K7" s="15">
        <v>4</v>
      </c>
      <c r="L7" s="15">
        <v>773</v>
      </c>
      <c r="M7" s="16">
        <v>193.25</v>
      </c>
      <c r="N7" s="17">
        <v>2</v>
      </c>
      <c r="O7" s="18">
        <v>195.25</v>
      </c>
    </row>
    <row r="8" spans="1:17" x14ac:dyDescent="0.3">
      <c r="A8" s="30"/>
      <c r="B8" s="29"/>
      <c r="C8" s="31"/>
      <c r="D8" s="32"/>
      <c r="E8" s="33"/>
      <c r="F8" s="33"/>
      <c r="G8" s="33"/>
      <c r="H8" s="33"/>
      <c r="I8" s="33"/>
      <c r="J8" s="33"/>
      <c r="K8" s="34"/>
      <c r="L8" s="34"/>
      <c r="M8" s="35"/>
      <c r="N8" s="36"/>
      <c r="O8" s="37"/>
    </row>
    <row r="9" spans="1:17" x14ac:dyDescent="0.3">
      <c r="K9" s="8">
        <f>SUM(K2:K8)</f>
        <v>24</v>
      </c>
      <c r="L9" s="8">
        <f>SUM(L2:L8)</f>
        <v>4689.0029999999997</v>
      </c>
      <c r="M9" s="7">
        <f>SUM(L9/K9)</f>
        <v>195.375125</v>
      </c>
      <c r="N9" s="8">
        <f>SUM(N2:N8)</f>
        <v>26</v>
      </c>
      <c r="O9" s="9">
        <f>SUM(M9+N9)</f>
        <v>221.375125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10" t="s">
        <v>55</v>
      </c>
      <c r="B17" s="11" t="s">
        <v>43</v>
      </c>
      <c r="C17" s="12">
        <v>44832</v>
      </c>
      <c r="D17" s="13" t="s">
        <v>56</v>
      </c>
      <c r="E17" s="14">
        <v>159</v>
      </c>
      <c r="F17" s="14">
        <v>165</v>
      </c>
      <c r="G17" s="14">
        <v>165</v>
      </c>
      <c r="H17" s="14">
        <v>160</v>
      </c>
      <c r="I17" s="14"/>
      <c r="J17" s="14"/>
      <c r="K17" s="15">
        <v>4</v>
      </c>
      <c r="L17" s="15">
        <v>649</v>
      </c>
      <c r="M17" s="16">
        <v>162.25</v>
      </c>
      <c r="N17" s="17">
        <v>4</v>
      </c>
      <c r="O17" s="18">
        <v>166.25</v>
      </c>
    </row>
    <row r="19" spans="1:15" x14ac:dyDescent="0.3">
      <c r="K19" s="8">
        <f>SUM(K12:K18)</f>
        <v>4</v>
      </c>
      <c r="L19" s="8">
        <f>SUM(L12:L18)</f>
        <v>649</v>
      </c>
      <c r="M19" s="7">
        <f>SUM(L19/K19)</f>
        <v>162.25</v>
      </c>
      <c r="N19" s="8">
        <f>SUM(N12:N18)</f>
        <v>4</v>
      </c>
      <c r="O19" s="9">
        <f>SUM(M19+N19)</f>
        <v>166.25</v>
      </c>
    </row>
    <row r="22" spans="1:15" ht="28.8" x14ac:dyDescent="0.3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3">
      <c r="A23" s="10" t="s">
        <v>50</v>
      </c>
      <c r="B23" s="11" t="s">
        <v>43</v>
      </c>
      <c r="C23" s="12">
        <v>44881</v>
      </c>
      <c r="D23" s="13" t="s">
        <v>40</v>
      </c>
      <c r="E23" s="14">
        <v>188</v>
      </c>
      <c r="F23" s="14">
        <v>184</v>
      </c>
      <c r="G23" s="14">
        <v>189</v>
      </c>
      <c r="H23" s="14">
        <v>192</v>
      </c>
      <c r="I23" s="14"/>
      <c r="J23" s="14"/>
      <c r="K23" s="15">
        <v>4</v>
      </c>
      <c r="L23" s="15">
        <v>753</v>
      </c>
      <c r="M23" s="16">
        <v>188.25</v>
      </c>
      <c r="N23" s="17">
        <v>4</v>
      </c>
      <c r="O23" s="18">
        <v>192.25</v>
      </c>
    </row>
    <row r="25" spans="1:15" x14ac:dyDescent="0.3">
      <c r="K25" s="8">
        <f>SUM(K23:K24)</f>
        <v>4</v>
      </c>
      <c r="L25" s="8">
        <f>SUM(L23:L24)</f>
        <v>753</v>
      </c>
      <c r="M25" s="7">
        <f>SUM(L25/K25)</f>
        <v>188.25</v>
      </c>
      <c r="N25" s="8">
        <f>SUM(N23:N24)</f>
        <v>4</v>
      </c>
      <c r="O25" s="9">
        <f>SUM(M25+N25)</f>
        <v>192.25</v>
      </c>
    </row>
  </sheetData>
  <protectedRanges>
    <protectedRange algorithmName="SHA-512" hashValue="ON39YdpmFHfN9f47KpiRvqrKx0V9+erV1CNkpWzYhW/Qyc6aT8rEyCrvauWSYGZK2ia3o7vd3akF07acHAFpOA==" saltValue="yVW9XmDwTqEnmpSGai0KYg==" spinCount="100000" sqref="B1 B16 B22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30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I6:J6 B6:C6 I8:J8 B8:C8" name="Range1_29"/>
    <protectedRange algorithmName="SHA-512" hashValue="ON39YdpmFHfN9f47KpiRvqrKx0V9+erV1CNkpWzYhW/Qyc6aT8rEyCrvauWSYGZK2ia3o7vd3akF07acHAFpOA==" saltValue="yVW9XmDwTqEnmpSGai0KYg==" spinCount="100000" sqref="D6 D8" name="Range1_1_29"/>
    <protectedRange algorithmName="SHA-512" hashValue="ON39YdpmFHfN9f47KpiRvqrKx0V9+erV1CNkpWzYhW/Qyc6aT8rEyCrvauWSYGZK2ia3o7vd3akF07acHAFpOA==" saltValue="yVW9XmDwTqEnmpSGai0KYg==" spinCount="100000" sqref="E6:H6 E8:H8" name="Range1_3_10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B17:C17 E17:J17" name="Range1_14_3"/>
    <protectedRange algorithmName="SHA-512" hashValue="ON39YdpmFHfN9f47KpiRvqrKx0V9+erV1CNkpWzYhW/Qyc6aT8rEyCrvauWSYGZK2ia3o7vd3akF07acHAFpOA==" saltValue="yVW9XmDwTqEnmpSGai0KYg==" spinCount="100000" sqref="D17" name="Range1_1_14_4"/>
    <protectedRange algorithmName="SHA-512" hashValue="ON39YdpmFHfN9f47KpiRvqrKx0V9+erV1CNkpWzYhW/Qyc6aT8rEyCrvauWSYGZK2ia3o7vd3akF07acHAFpOA==" saltValue="yVW9XmDwTqEnmpSGai0KYg==" spinCount="100000" sqref="B23:C23 E23:J23" name="Range1_88"/>
    <protectedRange algorithmName="SHA-512" hashValue="ON39YdpmFHfN9f47KpiRvqrKx0V9+erV1CNkpWzYhW/Qyc6aT8rEyCrvauWSYGZK2ia3o7vd3akF07acHAFpOA==" saltValue="yVW9XmDwTqEnmpSGai0KYg==" spinCount="100000" sqref="D23" name="Range1_1_85"/>
  </protectedRanges>
  <sortState xmlns:xlrd2="http://schemas.microsoft.com/office/spreadsheetml/2017/richdata2" ref="B2:O6">
    <sortCondition ref="C2:C6"/>
  </sortState>
  <conditionalFormatting sqref="F2">
    <cfRule type="top10" dxfId="1661" priority="69" rank="1"/>
  </conditionalFormatting>
  <conditionalFormatting sqref="I2">
    <cfRule type="top10" dxfId="1660" priority="66" rank="1"/>
    <cfRule type="top10" dxfId="1659" priority="71" rank="1"/>
  </conditionalFormatting>
  <conditionalFormatting sqref="E2">
    <cfRule type="top10" dxfId="1658" priority="70" rank="1"/>
  </conditionalFormatting>
  <conditionalFormatting sqref="G2">
    <cfRule type="top10" dxfId="1657" priority="68" rank="1"/>
  </conditionalFormatting>
  <conditionalFormatting sqref="H2">
    <cfRule type="top10" dxfId="1656" priority="67" rank="1"/>
  </conditionalFormatting>
  <conditionalFormatting sqref="J2">
    <cfRule type="top10" dxfId="1655" priority="65" rank="1"/>
  </conditionalFormatting>
  <conditionalFormatting sqref="E2:J2 E6:J6 E8:J8">
    <cfRule type="cellIs" dxfId="1654" priority="64" operator="greaterThanOrEqual">
      <formula>200</formula>
    </cfRule>
  </conditionalFormatting>
  <conditionalFormatting sqref="F3">
    <cfRule type="top10" dxfId="1653" priority="61" rank="1"/>
  </conditionalFormatting>
  <conditionalFormatting sqref="I3">
    <cfRule type="top10" dxfId="1652" priority="58" rank="1"/>
    <cfRule type="top10" dxfId="1651" priority="63" rank="1"/>
  </conditionalFormatting>
  <conditionalFormatting sqref="E3">
    <cfRule type="top10" dxfId="1650" priority="62" rank="1"/>
  </conditionalFormatting>
  <conditionalFormatting sqref="G3">
    <cfRule type="top10" dxfId="1649" priority="60" rank="1"/>
  </conditionalFormatting>
  <conditionalFormatting sqref="H3">
    <cfRule type="top10" dxfId="1648" priority="59" rank="1"/>
  </conditionalFormatting>
  <conditionalFormatting sqref="J3">
    <cfRule type="top10" dxfId="1647" priority="57" rank="1"/>
  </conditionalFormatting>
  <conditionalFormatting sqref="E3:J3">
    <cfRule type="cellIs" dxfId="1646" priority="56" operator="greaterThanOrEqual">
      <formula>200</formula>
    </cfRule>
  </conditionalFormatting>
  <conditionalFormatting sqref="F4">
    <cfRule type="top10" dxfId="1645" priority="53" rank="1"/>
  </conditionalFormatting>
  <conditionalFormatting sqref="I4">
    <cfRule type="top10" dxfId="1644" priority="50" rank="1"/>
    <cfRule type="top10" dxfId="1643" priority="55" rank="1"/>
  </conditionalFormatting>
  <conditionalFormatting sqref="E4">
    <cfRule type="top10" dxfId="1642" priority="54" rank="1"/>
  </conditionalFormatting>
  <conditionalFormatting sqref="G4">
    <cfRule type="top10" dxfId="1641" priority="52" rank="1"/>
  </conditionalFormatting>
  <conditionalFormatting sqref="H4">
    <cfRule type="top10" dxfId="1640" priority="51" rank="1"/>
  </conditionalFormatting>
  <conditionalFormatting sqref="J4">
    <cfRule type="top10" dxfId="1639" priority="49" rank="1"/>
  </conditionalFormatting>
  <conditionalFormatting sqref="E4:J4">
    <cfRule type="cellIs" dxfId="1638" priority="48" operator="greaterThanOrEqual">
      <formula>200</formula>
    </cfRule>
  </conditionalFormatting>
  <conditionalFormatting sqref="F5">
    <cfRule type="top10" dxfId="1637" priority="45" rank="1"/>
  </conditionalFormatting>
  <conditionalFormatting sqref="I5">
    <cfRule type="top10" dxfId="1636" priority="42" rank="1"/>
    <cfRule type="top10" dxfId="1635" priority="47" rank="1"/>
  </conditionalFormatting>
  <conditionalFormatting sqref="E5">
    <cfRule type="top10" dxfId="1634" priority="46" rank="1"/>
  </conditionalFormatting>
  <conditionalFormatting sqref="G5">
    <cfRule type="top10" dxfId="1633" priority="44" rank="1"/>
  </conditionalFormatting>
  <conditionalFormatting sqref="H5">
    <cfRule type="top10" dxfId="1632" priority="43" rank="1"/>
  </conditionalFormatting>
  <conditionalFormatting sqref="J5">
    <cfRule type="top10" dxfId="1631" priority="41" rank="1"/>
  </conditionalFormatting>
  <conditionalFormatting sqref="E5:J5">
    <cfRule type="cellIs" dxfId="1630" priority="40" operator="greaterThanOrEqual">
      <formula>200</formula>
    </cfRule>
  </conditionalFormatting>
  <conditionalFormatting sqref="F6 F8">
    <cfRule type="top10" dxfId="1629" priority="379" rank="1"/>
  </conditionalFormatting>
  <conditionalFormatting sqref="I6 I8">
    <cfRule type="top10" dxfId="1628" priority="381" rank="1"/>
    <cfRule type="top10" dxfId="1627" priority="382" rank="1"/>
  </conditionalFormatting>
  <conditionalFormatting sqref="E6 E8">
    <cfRule type="top10" dxfId="1626" priority="385" rank="1"/>
  </conditionalFormatting>
  <conditionalFormatting sqref="G6 G8">
    <cfRule type="top10" dxfId="1625" priority="387" rank="1"/>
  </conditionalFormatting>
  <conditionalFormatting sqref="H6 H8">
    <cfRule type="top10" dxfId="1624" priority="389" rank="1"/>
  </conditionalFormatting>
  <conditionalFormatting sqref="J6 J8">
    <cfRule type="top10" dxfId="1623" priority="391" rank="1"/>
  </conditionalFormatting>
  <conditionalFormatting sqref="F7">
    <cfRule type="top10" dxfId="1622" priority="29" rank="1"/>
  </conditionalFormatting>
  <conditionalFormatting sqref="I7">
    <cfRule type="top10" dxfId="1621" priority="26" rank="1"/>
    <cfRule type="top10" dxfId="1620" priority="31" rank="1"/>
  </conditionalFormatting>
  <conditionalFormatting sqref="E7">
    <cfRule type="top10" dxfId="1619" priority="30" rank="1"/>
  </conditionalFormatting>
  <conditionalFormatting sqref="G7">
    <cfRule type="top10" dxfId="1618" priority="28" rank="1"/>
  </conditionalFormatting>
  <conditionalFormatting sqref="H7">
    <cfRule type="top10" dxfId="1617" priority="27" rank="1"/>
  </conditionalFormatting>
  <conditionalFormatting sqref="J7">
    <cfRule type="top10" dxfId="1616" priority="25" rank="1"/>
  </conditionalFormatting>
  <conditionalFormatting sqref="E7:J7">
    <cfRule type="cellIs" dxfId="1615" priority="24" operator="greaterThanOrEqual">
      <formula>200</formula>
    </cfRule>
  </conditionalFormatting>
  <conditionalFormatting sqref="F17">
    <cfRule type="top10" dxfId="1614" priority="19" rank="1"/>
  </conditionalFormatting>
  <conditionalFormatting sqref="G17">
    <cfRule type="top10" dxfId="1613" priority="20" rank="1"/>
  </conditionalFormatting>
  <conditionalFormatting sqref="H17">
    <cfRule type="top10" dxfId="1612" priority="21" rank="1"/>
  </conditionalFormatting>
  <conditionalFormatting sqref="I17">
    <cfRule type="top10" dxfId="1611" priority="22" rank="1"/>
  </conditionalFormatting>
  <conditionalFormatting sqref="J17">
    <cfRule type="top10" dxfId="1610" priority="23" rank="1"/>
  </conditionalFormatting>
  <conditionalFormatting sqref="F17:J17">
    <cfRule type="cellIs" dxfId="1609" priority="18" operator="equal">
      <formula>200</formula>
    </cfRule>
  </conditionalFormatting>
  <conditionalFormatting sqref="E17">
    <cfRule type="top10" dxfId="1608" priority="17" rank="1"/>
  </conditionalFormatting>
  <conditionalFormatting sqref="E17">
    <cfRule type="cellIs" dxfId="1607" priority="16" operator="greaterThanOrEqual">
      <formula>200</formula>
    </cfRule>
  </conditionalFormatting>
  <conditionalFormatting sqref="F23">
    <cfRule type="top10" dxfId="1606" priority="2" rank="1"/>
  </conditionalFormatting>
  <conditionalFormatting sqref="G23">
    <cfRule type="top10" dxfId="1605" priority="3" rank="1"/>
  </conditionalFormatting>
  <conditionalFormatting sqref="H23">
    <cfRule type="top10" dxfId="1604" priority="4" rank="1"/>
  </conditionalFormatting>
  <conditionalFormatting sqref="I23">
    <cfRule type="top10" dxfId="1603" priority="5" rank="1"/>
  </conditionalFormatting>
  <conditionalFormatting sqref="J23">
    <cfRule type="top10" dxfId="1602" priority="6" rank="1"/>
  </conditionalFormatting>
  <conditionalFormatting sqref="E23">
    <cfRule type="top10" dxfId="1601" priority="7" rank="1"/>
  </conditionalFormatting>
  <conditionalFormatting sqref="E23:J23">
    <cfRule type="cellIs" dxfId="1600" priority="1" operator="equal">
      <formula>200</formula>
    </cfRule>
  </conditionalFormatting>
  <hyperlinks>
    <hyperlink ref="Q1" location="'Kentucky 2022'!A1" display="Back to Ranking" xr:uid="{B9BC8B8F-29BF-4CB3-AB77-A16B373832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E14C74-3A4E-4E4D-9544-E3C29A38E65D}">
          <x14:formula1>
            <xm:f>'C:\Users\abra2\Desktop\ABRA Files and More\AUTO BENCH REST ASSOCIATION FILE\ABRA 2019\Georgia\[Georgia Results 01 19 20.xlsm]DATA SHEET'!#REF!</xm:f>
          </x14:formula1>
          <xm:sqref>B1 B16 B22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BC621-5A33-42A8-B6ED-D417E927AC74}">
  <sheetPr codeName="Sheet2"/>
  <dimension ref="A1:Q5"/>
  <sheetViews>
    <sheetView workbookViewId="0">
      <selection activeCell="G17" sqref="F17:G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75</v>
      </c>
      <c r="C2" s="12">
        <v>44678</v>
      </c>
      <c r="D2" s="13" t="s">
        <v>56</v>
      </c>
      <c r="E2" s="14">
        <v>195</v>
      </c>
      <c r="F2" s="14">
        <v>196</v>
      </c>
      <c r="G2" s="14">
        <v>194</v>
      </c>
      <c r="H2" s="14">
        <v>195</v>
      </c>
      <c r="I2" s="14"/>
      <c r="J2" s="14"/>
      <c r="K2" s="15">
        <v>4</v>
      </c>
      <c r="L2" s="15">
        <v>780</v>
      </c>
      <c r="M2" s="16">
        <v>195</v>
      </c>
      <c r="N2" s="17">
        <v>2</v>
      </c>
      <c r="O2" s="18">
        <v>197</v>
      </c>
    </row>
    <row r="3" spans="1:17" x14ac:dyDescent="0.3">
      <c r="A3" s="10" t="s">
        <v>27</v>
      </c>
      <c r="B3" s="11" t="s">
        <v>75</v>
      </c>
      <c r="C3" s="12">
        <v>44828</v>
      </c>
      <c r="D3" s="13" t="s">
        <v>42</v>
      </c>
      <c r="E3" s="14">
        <v>198.001</v>
      </c>
      <c r="F3" s="14">
        <v>195</v>
      </c>
      <c r="G3" s="14">
        <v>195</v>
      </c>
      <c r="H3" s="14">
        <v>197</v>
      </c>
      <c r="I3" s="14">
        <v>196</v>
      </c>
      <c r="J3" s="14">
        <v>196</v>
      </c>
      <c r="K3" s="15">
        <v>6</v>
      </c>
      <c r="L3" s="15">
        <v>1177.001</v>
      </c>
      <c r="M3" s="16">
        <v>196.16683333333333</v>
      </c>
      <c r="N3" s="17">
        <v>4</v>
      </c>
      <c r="O3" s="18">
        <v>200.16683333333333</v>
      </c>
    </row>
    <row r="5" spans="1:17" x14ac:dyDescent="0.3">
      <c r="K5" s="8">
        <f>SUM(K2:K4)</f>
        <v>10</v>
      </c>
      <c r="L5" s="8">
        <f>SUM(L2:L4)</f>
        <v>1957.001</v>
      </c>
      <c r="M5" s="7">
        <f>SUM(L5/K5)</f>
        <v>195.70009999999999</v>
      </c>
      <c r="N5" s="8">
        <f>SUM(N2:N4)</f>
        <v>6</v>
      </c>
      <c r="O5" s="9">
        <f>SUM(M5+N5)</f>
        <v>201.70009999999999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19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F2">
    <cfRule type="top10" dxfId="6249" priority="13" rank="1"/>
  </conditionalFormatting>
  <conditionalFormatting sqref="I2">
    <cfRule type="top10" dxfId="6248" priority="10" rank="1"/>
    <cfRule type="top10" dxfId="6247" priority="15" rank="1"/>
  </conditionalFormatting>
  <conditionalFormatting sqref="E2">
    <cfRule type="top10" dxfId="6246" priority="14" rank="1"/>
  </conditionalFormatting>
  <conditionalFormatting sqref="G2">
    <cfRule type="top10" dxfId="6245" priority="12" rank="1"/>
  </conditionalFormatting>
  <conditionalFormatting sqref="H2">
    <cfRule type="top10" dxfId="6244" priority="11" rank="1"/>
  </conditionalFormatting>
  <conditionalFormatting sqref="J2">
    <cfRule type="top10" dxfId="6243" priority="9" rank="1"/>
  </conditionalFormatting>
  <conditionalFormatting sqref="E2:J2">
    <cfRule type="cellIs" dxfId="6242" priority="8" operator="greaterThanOrEqual">
      <formula>200</formula>
    </cfRule>
  </conditionalFormatting>
  <conditionalFormatting sqref="E3:J3">
    <cfRule type="cellIs" dxfId="6241" priority="7" operator="equal">
      <formula>200</formula>
    </cfRule>
  </conditionalFormatting>
  <conditionalFormatting sqref="F3">
    <cfRule type="top10" dxfId="6240" priority="1" rank="1"/>
  </conditionalFormatting>
  <conditionalFormatting sqref="G3">
    <cfRule type="top10" dxfId="6239" priority="2" rank="1"/>
  </conditionalFormatting>
  <conditionalFormatting sqref="H3">
    <cfRule type="top10" dxfId="6238" priority="3" rank="1"/>
  </conditionalFormatting>
  <conditionalFormatting sqref="I3">
    <cfRule type="top10" dxfId="6237" priority="4" rank="1"/>
  </conditionalFormatting>
  <conditionalFormatting sqref="J3">
    <cfRule type="top10" dxfId="6236" priority="5" rank="1"/>
  </conditionalFormatting>
  <conditionalFormatting sqref="E3">
    <cfRule type="top10" dxfId="6235" priority="6" rank="1"/>
  </conditionalFormatting>
  <hyperlinks>
    <hyperlink ref="Q1" location="'Kentucky 2022'!A1" display="Back to Ranking" xr:uid="{B65113AD-EB9B-4BF6-AA9C-2BF84C5181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973E94-3DA7-4CEA-9C28-16C479F6F7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0DC9-AF04-41FD-8ED6-4E6AA0A3BF3B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128</v>
      </c>
      <c r="C2" s="12">
        <v>44793</v>
      </c>
      <c r="D2" s="13" t="s">
        <v>40</v>
      </c>
      <c r="E2" s="14">
        <v>191</v>
      </c>
      <c r="F2" s="14">
        <v>185</v>
      </c>
      <c r="G2" s="14">
        <v>192</v>
      </c>
      <c r="H2" s="14">
        <v>187</v>
      </c>
      <c r="I2" s="14">
        <v>190</v>
      </c>
      <c r="J2" s="14">
        <v>189</v>
      </c>
      <c r="K2" s="15">
        <v>6</v>
      </c>
      <c r="L2" s="15">
        <v>1134</v>
      </c>
      <c r="M2" s="16">
        <v>189</v>
      </c>
      <c r="N2" s="17">
        <v>4</v>
      </c>
      <c r="O2" s="18">
        <v>193</v>
      </c>
    </row>
    <row r="4" spans="1:17" x14ac:dyDescent="0.3">
      <c r="K4" s="8">
        <f>SUM(K2:K3)</f>
        <v>6</v>
      </c>
      <c r="L4" s="8">
        <f>SUM(L2:L3)</f>
        <v>1134</v>
      </c>
      <c r="M4" s="7">
        <f>SUM(L4/K4)</f>
        <v>189</v>
      </c>
      <c r="N4" s="8">
        <f>SUM(N2:N3)</f>
        <v>4</v>
      </c>
      <c r="O4" s="9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:J2">
    <cfRule type="cellIs" dxfId="1599" priority="7" operator="equal">
      <formula>200</formula>
    </cfRule>
  </conditionalFormatting>
  <conditionalFormatting sqref="F2">
    <cfRule type="top10" dxfId="1598" priority="1" rank="1"/>
  </conditionalFormatting>
  <conditionalFormatting sqref="G2">
    <cfRule type="top10" dxfId="1597" priority="2" rank="1"/>
  </conditionalFormatting>
  <conditionalFormatting sqref="H2">
    <cfRule type="top10" dxfId="1596" priority="3" rank="1"/>
  </conditionalFormatting>
  <conditionalFormatting sqref="I2">
    <cfRule type="top10" dxfId="1595" priority="4" rank="1"/>
  </conditionalFormatting>
  <conditionalFormatting sqref="J2">
    <cfRule type="top10" dxfId="1594" priority="5" rank="1"/>
  </conditionalFormatting>
  <conditionalFormatting sqref="E2">
    <cfRule type="top10" dxfId="1593" priority="6" rank="1"/>
  </conditionalFormatting>
  <hyperlinks>
    <hyperlink ref="Q1" location="'Kentucky 2022'!A1" display="Back to Ranking" xr:uid="{056F831A-59CE-448B-A127-3DFBFD7047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F67288-A600-4B9C-B1D1-5833B22F44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819E-8026-4DBB-B91A-2A8E9A3077C3}">
  <sheetPr codeName="Sheet35"/>
  <dimension ref="A1:Q17"/>
  <sheetViews>
    <sheetView topLeftCell="B1" workbookViewId="0">
      <selection activeCell="O15" sqref="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68</v>
      </c>
      <c r="C2" s="12">
        <v>44661</v>
      </c>
      <c r="D2" s="13" t="s">
        <v>56</v>
      </c>
      <c r="E2" s="14">
        <v>179.001</v>
      </c>
      <c r="F2" s="14">
        <v>175</v>
      </c>
      <c r="G2" s="14">
        <v>185</v>
      </c>
      <c r="H2" s="14">
        <v>181</v>
      </c>
      <c r="I2" s="14"/>
      <c r="J2" s="14"/>
      <c r="K2" s="15">
        <v>4</v>
      </c>
      <c r="L2" s="15">
        <v>720.00099999999998</v>
      </c>
      <c r="M2" s="16">
        <v>180.00024999999999</v>
      </c>
      <c r="N2" s="17">
        <v>13</v>
      </c>
      <c r="O2" s="18">
        <v>193.00024999999999</v>
      </c>
    </row>
    <row r="3" spans="1:17" x14ac:dyDescent="0.3">
      <c r="A3" s="30" t="s">
        <v>55</v>
      </c>
      <c r="B3" s="29" t="s">
        <v>68</v>
      </c>
      <c r="C3" s="31">
        <v>44689</v>
      </c>
      <c r="D3" s="32" t="s">
        <v>56</v>
      </c>
      <c r="E3" s="33">
        <v>181.001</v>
      </c>
      <c r="F3" s="33">
        <v>185</v>
      </c>
      <c r="G3" s="33">
        <v>182</v>
      </c>
      <c r="H3" s="33">
        <v>178</v>
      </c>
      <c r="I3" s="33"/>
      <c r="J3" s="33"/>
      <c r="K3" s="34">
        <v>4</v>
      </c>
      <c r="L3" s="34">
        <v>726.00099999999998</v>
      </c>
      <c r="M3" s="35">
        <v>181.50024999999999</v>
      </c>
      <c r="N3" s="36">
        <v>8</v>
      </c>
      <c r="O3" s="37">
        <v>189.50024999999999</v>
      </c>
    </row>
    <row r="4" spans="1:17" x14ac:dyDescent="0.3">
      <c r="A4" s="10" t="s">
        <v>55</v>
      </c>
      <c r="B4" s="11" t="s">
        <v>68</v>
      </c>
      <c r="C4" s="12">
        <v>44780</v>
      </c>
      <c r="D4" s="13" t="s">
        <v>56</v>
      </c>
      <c r="E4" s="14">
        <v>177</v>
      </c>
      <c r="F4" s="14">
        <v>182</v>
      </c>
      <c r="G4" s="14">
        <v>183</v>
      </c>
      <c r="H4" s="14">
        <v>185</v>
      </c>
      <c r="I4" s="14"/>
      <c r="J4" s="14"/>
      <c r="K4" s="15">
        <v>4</v>
      </c>
      <c r="L4" s="15">
        <v>727</v>
      </c>
      <c r="M4" s="16">
        <v>181.75</v>
      </c>
      <c r="N4" s="17">
        <v>6</v>
      </c>
      <c r="O4" s="18">
        <v>187.75</v>
      </c>
    </row>
    <row r="5" spans="1:17" x14ac:dyDescent="0.3">
      <c r="A5" s="10" t="s">
        <v>55</v>
      </c>
      <c r="B5" s="11" t="s">
        <v>68</v>
      </c>
      <c r="C5" s="12">
        <v>44779</v>
      </c>
      <c r="D5" s="13" t="s">
        <v>42</v>
      </c>
      <c r="E5" s="14">
        <v>181</v>
      </c>
      <c r="F5" s="14">
        <v>184</v>
      </c>
      <c r="G5" s="14">
        <v>180</v>
      </c>
      <c r="H5" s="14">
        <v>185</v>
      </c>
      <c r="I5" s="14"/>
      <c r="J5" s="14"/>
      <c r="K5" s="15">
        <v>4</v>
      </c>
      <c r="L5" s="15">
        <v>730</v>
      </c>
      <c r="M5" s="16">
        <v>182.5</v>
      </c>
      <c r="N5" s="17">
        <v>4</v>
      </c>
      <c r="O5" s="18">
        <v>186.5</v>
      </c>
    </row>
    <row r="6" spans="1:17" x14ac:dyDescent="0.3">
      <c r="A6" s="10" t="s">
        <v>55</v>
      </c>
      <c r="B6" s="11" t="s">
        <v>68</v>
      </c>
      <c r="C6" s="12">
        <v>44822</v>
      </c>
      <c r="D6" s="13" t="s">
        <v>73</v>
      </c>
      <c r="E6" s="14">
        <v>188</v>
      </c>
      <c r="F6" s="14">
        <v>186</v>
      </c>
      <c r="G6" s="14">
        <v>189</v>
      </c>
      <c r="H6" s="14">
        <v>188</v>
      </c>
      <c r="I6" s="14"/>
      <c r="J6" s="14"/>
      <c r="K6" s="15">
        <v>4</v>
      </c>
      <c r="L6" s="15">
        <v>751</v>
      </c>
      <c r="M6" s="16">
        <v>187.75</v>
      </c>
      <c r="N6" s="17">
        <v>13</v>
      </c>
      <c r="O6" s="18">
        <v>200.75</v>
      </c>
    </row>
    <row r="7" spans="1:17" x14ac:dyDescent="0.3">
      <c r="A7" s="10" t="s">
        <v>55</v>
      </c>
      <c r="B7" s="11" t="s">
        <v>68</v>
      </c>
      <c r="C7" s="12">
        <v>44815</v>
      </c>
      <c r="D7" s="13" t="s">
        <v>56</v>
      </c>
      <c r="E7" s="14">
        <v>191</v>
      </c>
      <c r="F7" s="14">
        <v>189</v>
      </c>
      <c r="G7" s="14">
        <v>184</v>
      </c>
      <c r="H7" s="14">
        <v>189</v>
      </c>
      <c r="I7" s="14">
        <v>187</v>
      </c>
      <c r="J7" s="14">
        <v>191</v>
      </c>
      <c r="K7" s="15">
        <v>6</v>
      </c>
      <c r="L7" s="15">
        <v>1131</v>
      </c>
      <c r="M7" s="16">
        <v>188.5</v>
      </c>
      <c r="N7" s="17">
        <v>26</v>
      </c>
      <c r="O7" s="18">
        <v>214.5</v>
      </c>
    </row>
    <row r="8" spans="1:17" x14ac:dyDescent="0.3">
      <c r="A8" s="10" t="s">
        <v>55</v>
      </c>
      <c r="B8" s="11" t="s">
        <v>68</v>
      </c>
      <c r="C8" s="12">
        <v>8318</v>
      </c>
      <c r="D8" s="13" t="s">
        <v>56</v>
      </c>
      <c r="E8" s="14">
        <v>183</v>
      </c>
      <c r="F8" s="14">
        <v>172</v>
      </c>
      <c r="G8" s="14">
        <v>184</v>
      </c>
      <c r="H8" s="14">
        <v>181</v>
      </c>
      <c r="I8" s="14"/>
      <c r="J8" s="14"/>
      <c r="K8" s="15">
        <v>4</v>
      </c>
      <c r="L8" s="15">
        <v>720</v>
      </c>
      <c r="M8" s="16">
        <v>180</v>
      </c>
      <c r="N8" s="17">
        <v>6</v>
      </c>
      <c r="O8" s="18">
        <v>186</v>
      </c>
    </row>
    <row r="9" spans="1:17" x14ac:dyDescent="0.3">
      <c r="A9" s="10" t="s">
        <v>55</v>
      </c>
      <c r="B9" s="11" t="s">
        <v>68</v>
      </c>
      <c r="C9" s="12">
        <v>44850</v>
      </c>
      <c r="D9" s="13" t="s">
        <v>119</v>
      </c>
      <c r="E9" s="14">
        <v>186</v>
      </c>
      <c r="F9" s="14">
        <v>184</v>
      </c>
      <c r="G9" s="14">
        <v>184</v>
      </c>
      <c r="H9" s="14">
        <v>178</v>
      </c>
      <c r="I9" s="14">
        <v>186</v>
      </c>
      <c r="J9" s="14">
        <v>190</v>
      </c>
      <c r="K9" s="15">
        <v>6</v>
      </c>
      <c r="L9" s="15">
        <v>1108</v>
      </c>
      <c r="M9" s="16">
        <v>184.66666666666666</v>
      </c>
      <c r="N9" s="17">
        <v>10</v>
      </c>
      <c r="O9" s="18">
        <v>194.66666666666666</v>
      </c>
    </row>
    <row r="11" spans="1:17" x14ac:dyDescent="0.3">
      <c r="K11" s="8">
        <f>SUM(K2:K10)</f>
        <v>36</v>
      </c>
      <c r="L11" s="8">
        <f>SUM(L2:L10)</f>
        <v>6613.0020000000004</v>
      </c>
      <c r="M11" s="7">
        <f>SUM(L11/K11)</f>
        <v>183.69450000000001</v>
      </c>
      <c r="N11" s="8">
        <f>SUM(N2:N10)</f>
        <v>86</v>
      </c>
      <c r="O11" s="9">
        <f>SUM(M11+N11)</f>
        <v>269.69450000000001</v>
      </c>
    </row>
    <row r="12" spans="1:17" x14ac:dyDescent="0.3">
      <c r="K12" s="8"/>
      <c r="L12" s="8"/>
      <c r="M12" s="7"/>
      <c r="N12" s="8"/>
      <c r="O12" s="9"/>
    </row>
    <row r="13" spans="1:17" x14ac:dyDescent="0.3">
      <c r="K13" s="8"/>
      <c r="L13" s="8"/>
      <c r="M13" s="7"/>
      <c r="N13" s="8"/>
      <c r="O13" s="9"/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11" t="s">
        <v>22</v>
      </c>
      <c r="B15" s="11" t="s">
        <v>68</v>
      </c>
      <c r="C15" s="12">
        <v>44871</v>
      </c>
      <c r="D15" s="13" t="s">
        <v>56</v>
      </c>
      <c r="E15" s="14">
        <v>184</v>
      </c>
      <c r="F15" s="14">
        <v>184</v>
      </c>
      <c r="G15" s="14">
        <v>182</v>
      </c>
      <c r="H15" s="14">
        <v>179</v>
      </c>
      <c r="I15" s="14"/>
      <c r="J15" s="14"/>
      <c r="K15" s="15">
        <v>4</v>
      </c>
      <c r="L15" s="15">
        <v>729</v>
      </c>
      <c r="M15" s="16">
        <v>182.25</v>
      </c>
      <c r="N15" s="17">
        <v>3</v>
      </c>
      <c r="O15" s="18">
        <v>185.25</v>
      </c>
    </row>
    <row r="17" spans="11:15" x14ac:dyDescent="0.3">
      <c r="K17" s="8">
        <f>SUM(K15:K16)</f>
        <v>4</v>
      </c>
      <c r="L17" s="8">
        <f>SUM(L15:L16)</f>
        <v>729</v>
      </c>
      <c r="M17" s="7">
        <f>SUM(L17/K17)</f>
        <v>182.25</v>
      </c>
      <c r="N17" s="8">
        <f>SUM(N15:N16)</f>
        <v>3</v>
      </c>
      <c r="O17" s="9">
        <f>SUM(M17+N17)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B2:C2 E2:J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12_1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B4:C4 E4:J4" name="Range1_13"/>
    <protectedRange algorithmName="SHA-512" hashValue="ON39YdpmFHfN9f47KpiRvqrKx0V9+erV1CNkpWzYhW/Qyc6aT8rEyCrvauWSYGZK2ia3o7vd3akF07acHAFpOA==" saltValue="yVW9XmDwTqEnmpSGai0KYg==" spinCount="100000" sqref="D4" name="Range1_1_7_2"/>
    <protectedRange algorithmName="SHA-512" hashValue="ON39YdpmFHfN9f47KpiRvqrKx0V9+erV1CNkpWzYhW/Qyc6aT8rEyCrvauWSYGZK2ia3o7vd3akF07acHAFpOA==" saltValue="yVW9XmDwTqEnmpSGai0KYg==" spinCount="100000" sqref="B5:C5 E5:J5" name="Range1_63"/>
    <protectedRange algorithmName="SHA-512" hashValue="ON39YdpmFHfN9f47KpiRvqrKx0V9+erV1CNkpWzYhW/Qyc6aT8rEyCrvauWSYGZK2ia3o7vd3akF07acHAFpOA==" saltValue="yVW9XmDwTqEnmpSGai0KYg==" spinCount="100000" sqref="D5" name="Range1_1_72"/>
    <protectedRange algorithmName="SHA-512" hashValue="ON39YdpmFHfN9f47KpiRvqrKx0V9+erV1CNkpWzYhW/Qyc6aT8rEyCrvauWSYGZK2ia3o7vd3akF07acHAFpOA==" saltValue="yVW9XmDwTqEnmpSGai0KYg==" spinCount="100000" sqref="I6:J7 B6:C7" name="Range1"/>
    <protectedRange algorithmName="SHA-512" hashValue="ON39YdpmFHfN9f47KpiRvqrKx0V9+erV1CNkpWzYhW/Qyc6aT8rEyCrvauWSYGZK2ia3o7vd3akF07acHAFpOA==" saltValue="yVW9XmDwTqEnmpSGai0KYg==" spinCount="100000" sqref="D6:D7" name="Range1_1"/>
    <protectedRange algorithmName="SHA-512" hashValue="ON39YdpmFHfN9f47KpiRvqrKx0V9+erV1CNkpWzYhW/Qyc6aT8rEyCrvauWSYGZK2ia3o7vd3akF07acHAFpOA==" saltValue="yVW9XmDwTqEnmpSGai0KYg==" spinCount="100000" sqref="E6:H7" name="Range1_3"/>
    <protectedRange algorithmName="SHA-512" hashValue="ON39YdpmFHfN9f47KpiRvqrKx0V9+erV1CNkpWzYhW/Qyc6aT8rEyCrvauWSYGZK2ia3o7vd3akF07acHAFpOA==" saltValue="yVW9XmDwTqEnmpSGai0KYg==" spinCount="100000" sqref="B8:C8 E8:J8" name="Range1_8_6"/>
    <protectedRange algorithmName="SHA-512" hashValue="ON39YdpmFHfN9f47KpiRvqrKx0V9+erV1CNkpWzYhW/Qyc6aT8rEyCrvauWSYGZK2ia3o7vd3akF07acHAFpOA==" saltValue="yVW9XmDwTqEnmpSGai0KYg==" spinCount="100000" sqref="D8" name="Range1_1_7_8"/>
    <protectedRange algorithmName="SHA-512" hashValue="ON39YdpmFHfN9f47KpiRvqrKx0V9+erV1CNkpWzYhW/Qyc6aT8rEyCrvauWSYGZK2ia3o7vd3akF07acHAFpOA==" saltValue="yVW9XmDwTqEnmpSGai0KYg==" spinCount="100000" sqref="E9:J9 B9:C9" name="Range1_24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A15:C15 E15:J15" name="Range1_84"/>
  </protectedRanges>
  <conditionalFormatting sqref="F2">
    <cfRule type="top10" dxfId="1592" priority="53" rank="1"/>
  </conditionalFormatting>
  <conditionalFormatting sqref="G2">
    <cfRule type="top10" dxfId="1591" priority="54" rank="1"/>
  </conditionalFormatting>
  <conditionalFormatting sqref="H2">
    <cfRule type="top10" dxfId="1590" priority="55" rank="1"/>
  </conditionalFormatting>
  <conditionalFormatting sqref="I2">
    <cfRule type="top10" dxfId="1589" priority="56" rank="1"/>
  </conditionalFormatting>
  <conditionalFormatting sqref="J2">
    <cfRule type="top10" dxfId="1588" priority="57" rank="1"/>
  </conditionalFormatting>
  <conditionalFormatting sqref="E2">
    <cfRule type="top10" dxfId="1587" priority="58" rank="1"/>
  </conditionalFormatting>
  <conditionalFormatting sqref="E2:J2">
    <cfRule type="cellIs" dxfId="1586" priority="52" operator="equal">
      <formula>200</formula>
    </cfRule>
  </conditionalFormatting>
  <conditionalFormatting sqref="F3">
    <cfRule type="top10" dxfId="1585" priority="46" rank="1"/>
  </conditionalFormatting>
  <conditionalFormatting sqref="G3">
    <cfRule type="top10" dxfId="1584" priority="47" rank="1"/>
  </conditionalFormatting>
  <conditionalFormatting sqref="H3">
    <cfRule type="top10" dxfId="1583" priority="48" rank="1"/>
  </conditionalFormatting>
  <conditionalFormatting sqref="I3">
    <cfRule type="top10" dxfId="1582" priority="49" rank="1"/>
  </conditionalFormatting>
  <conditionalFormatting sqref="J3">
    <cfRule type="top10" dxfId="1581" priority="50" rank="1"/>
  </conditionalFormatting>
  <conditionalFormatting sqref="E3">
    <cfRule type="top10" dxfId="1580" priority="51" rank="1"/>
  </conditionalFormatting>
  <conditionalFormatting sqref="E3:J3">
    <cfRule type="cellIs" dxfId="1579" priority="45" operator="equal">
      <formula>200</formula>
    </cfRule>
  </conditionalFormatting>
  <conditionalFormatting sqref="F4">
    <cfRule type="top10" dxfId="1578" priority="39" rank="1"/>
  </conditionalFormatting>
  <conditionalFormatting sqref="G4">
    <cfRule type="top10" dxfId="1577" priority="40" rank="1"/>
  </conditionalFormatting>
  <conditionalFormatting sqref="H4">
    <cfRule type="top10" dxfId="1576" priority="41" rank="1"/>
  </conditionalFormatting>
  <conditionalFormatting sqref="I4">
    <cfRule type="top10" dxfId="1575" priority="42" rank="1"/>
  </conditionalFormatting>
  <conditionalFormatting sqref="J4">
    <cfRule type="top10" dxfId="1574" priority="43" rank="1"/>
  </conditionalFormatting>
  <conditionalFormatting sqref="E4">
    <cfRule type="top10" dxfId="1573" priority="44" rank="1"/>
  </conditionalFormatting>
  <conditionalFormatting sqref="E4:J4">
    <cfRule type="cellIs" dxfId="1572" priority="38" operator="equal">
      <formula>200</formula>
    </cfRule>
  </conditionalFormatting>
  <conditionalFormatting sqref="F5">
    <cfRule type="top10" dxfId="1571" priority="32" rank="1"/>
  </conditionalFormatting>
  <conditionalFormatting sqref="G5">
    <cfRule type="top10" dxfId="1570" priority="33" rank="1"/>
  </conditionalFormatting>
  <conditionalFormatting sqref="H5">
    <cfRule type="top10" dxfId="1569" priority="34" rank="1"/>
  </conditionalFormatting>
  <conditionalFormatting sqref="I5">
    <cfRule type="top10" dxfId="1568" priority="35" rank="1"/>
  </conditionalFormatting>
  <conditionalFormatting sqref="J5">
    <cfRule type="top10" dxfId="1567" priority="36" rank="1"/>
  </conditionalFormatting>
  <conditionalFormatting sqref="E5">
    <cfRule type="top10" dxfId="1566" priority="37" rank="1"/>
  </conditionalFormatting>
  <conditionalFormatting sqref="E5:J5">
    <cfRule type="cellIs" dxfId="1565" priority="31" operator="equal">
      <formula>200</formula>
    </cfRule>
  </conditionalFormatting>
  <conditionalFormatting sqref="F6:F7">
    <cfRule type="top10" dxfId="1564" priority="28" rank="1"/>
  </conditionalFormatting>
  <conditionalFormatting sqref="I6:I7">
    <cfRule type="top10" dxfId="1563" priority="25" rank="1"/>
    <cfRule type="top10" dxfId="1562" priority="30" rank="1"/>
  </conditionalFormatting>
  <conditionalFormatting sqref="E6:E7">
    <cfRule type="top10" dxfId="1561" priority="29" rank="1"/>
  </conditionalFormatting>
  <conditionalFormatting sqref="G6:G7">
    <cfRule type="top10" dxfId="1560" priority="27" rank="1"/>
  </conditionalFormatting>
  <conditionalFormatting sqref="H6:H7">
    <cfRule type="top10" dxfId="1559" priority="26" rank="1"/>
  </conditionalFormatting>
  <conditionalFormatting sqref="J6:J7">
    <cfRule type="top10" dxfId="1558" priority="24" rank="1"/>
  </conditionalFormatting>
  <conditionalFormatting sqref="E6:J7">
    <cfRule type="cellIs" dxfId="1557" priority="23" operator="greaterThanOrEqual">
      <formula>200</formula>
    </cfRule>
  </conditionalFormatting>
  <conditionalFormatting sqref="F8">
    <cfRule type="top10" dxfId="1556" priority="18" rank="1"/>
  </conditionalFormatting>
  <conditionalFormatting sqref="G8">
    <cfRule type="top10" dxfId="1555" priority="19" rank="1"/>
  </conditionalFormatting>
  <conditionalFormatting sqref="H8">
    <cfRule type="top10" dxfId="1554" priority="20" rank="1"/>
  </conditionalFormatting>
  <conditionalFormatting sqref="I8">
    <cfRule type="top10" dxfId="1553" priority="21" rank="1"/>
  </conditionalFormatting>
  <conditionalFormatting sqref="J8">
    <cfRule type="top10" dxfId="1552" priority="22" rank="1"/>
  </conditionalFormatting>
  <conditionalFormatting sqref="F8:J8">
    <cfRule type="cellIs" dxfId="1551" priority="17" operator="equal">
      <formula>200</formula>
    </cfRule>
  </conditionalFormatting>
  <conditionalFormatting sqref="E8">
    <cfRule type="top10" dxfId="1550" priority="16" rank="1"/>
  </conditionalFormatting>
  <conditionalFormatting sqref="E8">
    <cfRule type="cellIs" dxfId="1549" priority="15" operator="greaterThanOrEqual">
      <formula>200</formula>
    </cfRule>
  </conditionalFormatting>
  <conditionalFormatting sqref="E9:J9">
    <cfRule type="cellIs" dxfId="1548" priority="8" operator="greaterThanOrEqual">
      <formula>200</formula>
    </cfRule>
  </conditionalFormatting>
  <conditionalFormatting sqref="G9">
    <cfRule type="top10" dxfId="1547" priority="9" rank="1"/>
  </conditionalFormatting>
  <conditionalFormatting sqref="H9">
    <cfRule type="top10" dxfId="1546" priority="10" rank="1"/>
  </conditionalFormatting>
  <conditionalFormatting sqref="I9">
    <cfRule type="top10" dxfId="1545" priority="11" rank="1"/>
  </conditionalFormatting>
  <conditionalFormatting sqref="J9">
    <cfRule type="top10" dxfId="1544" priority="12" rank="1"/>
  </conditionalFormatting>
  <conditionalFormatting sqref="E9">
    <cfRule type="top10" dxfId="1543" priority="13" rank="1"/>
  </conditionalFormatting>
  <conditionalFormatting sqref="F9">
    <cfRule type="top10" dxfId="1542" priority="14" rank="1"/>
  </conditionalFormatting>
  <conditionalFormatting sqref="H15:I15">
    <cfRule type="top10" dxfId="1541" priority="3" rank="1"/>
  </conditionalFormatting>
  <conditionalFormatting sqref="G15:H15">
    <cfRule type="top10" dxfId="1540" priority="4" rank="1"/>
  </conditionalFormatting>
  <conditionalFormatting sqref="F15:G15">
    <cfRule type="top10" dxfId="1539" priority="5" rank="1"/>
  </conditionalFormatting>
  <conditionalFormatting sqref="D15:E15">
    <cfRule type="top10" dxfId="1538" priority="6" rank="1"/>
  </conditionalFormatting>
  <conditionalFormatting sqref="I15:J15">
    <cfRule type="top10" dxfId="1537" priority="7" rank="1"/>
  </conditionalFormatting>
  <conditionalFormatting sqref="D15:J15">
    <cfRule type="cellIs" dxfId="1536" priority="2" operator="greaterThanOrEqual">
      <formula>200</formula>
    </cfRule>
  </conditionalFormatting>
  <conditionalFormatting sqref="E15:F15">
    <cfRule type="top10" dxfId="1535" priority="1" rank="1"/>
  </conditionalFormatting>
  <hyperlinks>
    <hyperlink ref="Q1" location="'Kentucky 2022'!A1" display="Back to Ranking" xr:uid="{B717794D-3414-4666-83E0-986C6EFCD8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97A4AC-E8FA-42F5-9A80-74E97872242C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2E8A-B1B7-4CC7-96F8-18DFD52A2312}">
  <sheetPr codeName="Sheet36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66</v>
      </c>
      <c r="C2" s="12">
        <v>44661</v>
      </c>
      <c r="D2" s="13" t="s">
        <v>56</v>
      </c>
      <c r="E2" s="14">
        <v>175</v>
      </c>
      <c r="F2" s="14">
        <v>177</v>
      </c>
      <c r="G2" s="14">
        <v>187.001</v>
      </c>
      <c r="H2" s="14">
        <v>175</v>
      </c>
      <c r="I2" s="14"/>
      <c r="J2" s="14"/>
      <c r="K2" s="15">
        <v>4</v>
      </c>
      <c r="L2" s="15">
        <v>714.00099999999998</v>
      </c>
      <c r="M2" s="16">
        <v>178.50024999999999</v>
      </c>
      <c r="N2" s="17">
        <v>5</v>
      </c>
      <c r="O2" s="18">
        <v>183.50024999999999</v>
      </c>
    </row>
    <row r="3" spans="1:17" x14ac:dyDescent="0.3">
      <c r="A3" s="10" t="s">
        <v>50</v>
      </c>
      <c r="B3" s="11" t="s">
        <v>66</v>
      </c>
      <c r="C3" s="12">
        <v>44667</v>
      </c>
      <c r="D3" s="13" t="s">
        <v>73</v>
      </c>
      <c r="E3" s="14">
        <v>126</v>
      </c>
      <c r="F3" s="14">
        <v>184</v>
      </c>
      <c r="G3" s="14">
        <v>176</v>
      </c>
      <c r="H3" s="14">
        <v>181</v>
      </c>
      <c r="I3" s="14"/>
      <c r="J3" s="14"/>
      <c r="K3" s="15">
        <v>4</v>
      </c>
      <c r="L3" s="15">
        <v>667</v>
      </c>
      <c r="M3" s="16">
        <v>166.75</v>
      </c>
      <c r="N3" s="17">
        <v>5</v>
      </c>
      <c r="O3" s="18">
        <v>171.75</v>
      </c>
    </row>
    <row r="4" spans="1:17" x14ac:dyDescent="0.3">
      <c r="A4" s="30" t="s">
        <v>50</v>
      </c>
      <c r="B4" s="29" t="s">
        <v>66</v>
      </c>
      <c r="C4" s="31">
        <v>44689</v>
      </c>
      <c r="D4" s="32" t="s">
        <v>56</v>
      </c>
      <c r="E4" s="33">
        <v>178</v>
      </c>
      <c r="F4" s="33">
        <v>177</v>
      </c>
      <c r="G4" s="33">
        <v>182</v>
      </c>
      <c r="H4" s="33">
        <v>171</v>
      </c>
      <c r="I4" s="33"/>
      <c r="J4" s="33"/>
      <c r="K4" s="34">
        <v>4</v>
      </c>
      <c r="L4" s="34">
        <v>708</v>
      </c>
      <c r="M4" s="35">
        <v>177</v>
      </c>
      <c r="N4" s="36">
        <v>3</v>
      </c>
      <c r="O4" s="37">
        <v>180</v>
      </c>
    </row>
    <row r="5" spans="1:17" x14ac:dyDescent="0.3">
      <c r="A5" s="10" t="s">
        <v>50</v>
      </c>
      <c r="B5" s="11" t="s">
        <v>66</v>
      </c>
      <c r="C5" s="12">
        <v>44696</v>
      </c>
      <c r="D5" s="13" t="s">
        <v>73</v>
      </c>
      <c r="E5" s="14">
        <v>177</v>
      </c>
      <c r="F5" s="14">
        <v>188</v>
      </c>
      <c r="G5" s="14">
        <v>186</v>
      </c>
      <c r="H5" s="14">
        <v>186</v>
      </c>
      <c r="I5" s="14"/>
      <c r="J5" s="14"/>
      <c r="K5" s="15">
        <v>4</v>
      </c>
      <c r="L5" s="15">
        <v>737</v>
      </c>
      <c r="M5" s="16">
        <v>184.25</v>
      </c>
      <c r="N5" s="17">
        <v>3</v>
      </c>
      <c r="O5" s="18">
        <v>187.25</v>
      </c>
    </row>
    <row r="6" spans="1:17" x14ac:dyDescent="0.3">
      <c r="A6" s="10" t="s">
        <v>50</v>
      </c>
      <c r="B6" s="11" t="s">
        <v>66</v>
      </c>
      <c r="C6" s="12">
        <v>44731</v>
      </c>
      <c r="D6" s="13" t="s">
        <v>73</v>
      </c>
      <c r="E6" s="14">
        <v>191</v>
      </c>
      <c r="F6" s="14">
        <v>187</v>
      </c>
      <c r="G6" s="14">
        <v>190</v>
      </c>
      <c r="H6" s="14">
        <v>178</v>
      </c>
      <c r="I6" s="14"/>
      <c r="J6" s="14"/>
      <c r="K6" s="15">
        <v>4</v>
      </c>
      <c r="L6" s="15">
        <v>746</v>
      </c>
      <c r="M6" s="16">
        <v>186.5</v>
      </c>
      <c r="N6" s="17">
        <v>11</v>
      </c>
      <c r="O6" s="18">
        <v>197.5</v>
      </c>
    </row>
    <row r="7" spans="1:17" x14ac:dyDescent="0.3">
      <c r="A7" s="10" t="s">
        <v>50</v>
      </c>
      <c r="B7" s="11" t="s">
        <v>66</v>
      </c>
      <c r="C7" s="12">
        <v>44794</v>
      </c>
      <c r="D7" s="13" t="s">
        <v>73</v>
      </c>
      <c r="E7" s="14">
        <v>180</v>
      </c>
      <c r="F7" s="14">
        <v>189</v>
      </c>
      <c r="G7" s="14">
        <v>189</v>
      </c>
      <c r="H7" s="14">
        <v>178</v>
      </c>
      <c r="I7" s="14"/>
      <c r="J7" s="14"/>
      <c r="K7" s="15">
        <v>4</v>
      </c>
      <c r="L7" s="15">
        <v>736</v>
      </c>
      <c r="M7" s="16">
        <v>184</v>
      </c>
      <c r="N7" s="17">
        <v>2</v>
      </c>
      <c r="O7" s="18">
        <v>186</v>
      </c>
    </row>
    <row r="8" spans="1:17" x14ac:dyDescent="0.3">
      <c r="A8" s="10" t="s">
        <v>50</v>
      </c>
      <c r="B8" s="11" t="s">
        <v>66</v>
      </c>
      <c r="C8" s="12">
        <v>44822</v>
      </c>
      <c r="D8" s="13" t="s">
        <v>73</v>
      </c>
      <c r="E8" s="14">
        <v>186</v>
      </c>
      <c r="F8" s="14">
        <v>186</v>
      </c>
      <c r="G8" s="14">
        <v>178</v>
      </c>
      <c r="H8" s="14">
        <v>186</v>
      </c>
      <c r="I8" s="14"/>
      <c r="J8" s="14"/>
      <c r="K8" s="15">
        <v>4</v>
      </c>
      <c r="L8" s="15">
        <v>736</v>
      </c>
      <c r="M8" s="16">
        <v>184</v>
      </c>
      <c r="N8" s="17">
        <v>2</v>
      </c>
      <c r="O8" s="18">
        <v>186</v>
      </c>
    </row>
    <row r="9" spans="1:17" x14ac:dyDescent="0.3">
      <c r="A9" s="10" t="s">
        <v>50</v>
      </c>
      <c r="B9" s="11" t="s">
        <v>66</v>
      </c>
      <c r="C9" s="12">
        <v>44850</v>
      </c>
      <c r="D9" s="13" t="s">
        <v>119</v>
      </c>
      <c r="E9" s="14">
        <v>193</v>
      </c>
      <c r="F9" s="14">
        <v>195</v>
      </c>
      <c r="G9" s="14">
        <v>196.001</v>
      </c>
      <c r="H9" s="14">
        <v>195</v>
      </c>
      <c r="I9" s="14">
        <v>195</v>
      </c>
      <c r="J9" s="14">
        <v>197</v>
      </c>
      <c r="K9" s="15">
        <v>6</v>
      </c>
      <c r="L9" s="15">
        <v>1171.001</v>
      </c>
      <c r="M9" s="16">
        <v>195.16683333333333</v>
      </c>
      <c r="N9" s="17">
        <v>12</v>
      </c>
      <c r="O9" s="18">
        <v>207.16683333333333</v>
      </c>
    </row>
    <row r="10" spans="1:17" x14ac:dyDescent="0.3">
      <c r="A10" s="10" t="s">
        <v>50</v>
      </c>
      <c r="B10" s="11" t="s">
        <v>66</v>
      </c>
      <c r="C10" s="12">
        <v>44871</v>
      </c>
      <c r="D10" s="71" t="s">
        <v>56</v>
      </c>
      <c r="E10" s="14">
        <v>185</v>
      </c>
      <c r="F10" s="14">
        <v>196</v>
      </c>
      <c r="G10" s="14">
        <v>182</v>
      </c>
      <c r="H10" s="14">
        <v>196</v>
      </c>
      <c r="I10" s="14"/>
      <c r="J10" s="14"/>
      <c r="K10" s="15">
        <v>4</v>
      </c>
      <c r="L10" s="15">
        <v>759</v>
      </c>
      <c r="M10" s="16">
        <v>189.75</v>
      </c>
      <c r="N10" s="17">
        <v>5</v>
      </c>
      <c r="O10" s="18">
        <v>194.75</v>
      </c>
    </row>
    <row r="12" spans="1:17" x14ac:dyDescent="0.3">
      <c r="K12" s="8">
        <f>SUM(K2:K11)</f>
        <v>38</v>
      </c>
      <c r="L12" s="8">
        <f>SUM(L2:L11)</f>
        <v>6974.0020000000004</v>
      </c>
      <c r="M12" s="7">
        <f>SUM(L12/K12)</f>
        <v>183.52636842105264</v>
      </c>
      <c r="N12" s="8">
        <f>SUM(N2:N11)</f>
        <v>48</v>
      </c>
      <c r="O12" s="9">
        <f>SUM(M12+N12)</f>
        <v>231.52636842105264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B4:C4 E4:J4" name="Range1_1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E6:J6 B6:C6" name="Range1_4_2"/>
    <protectedRange algorithmName="SHA-512" hashValue="ON39YdpmFHfN9f47KpiRvqrKx0V9+erV1CNkpWzYhW/Qyc6aT8rEyCrvauWSYGZK2ia3o7vd3akF07acHAFpOA==" saltValue="yVW9XmDwTqEnmpSGai0KYg==" spinCount="100000" sqref="D6" name="Range1_1_2_3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8:J8 B8:C8" name="Range1_22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C9" name="Range1_24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J9 B9" name="Range1_73"/>
    <protectedRange algorithmName="SHA-512" hashValue="ON39YdpmFHfN9f47KpiRvqrKx0V9+erV1CNkpWzYhW/Qyc6aT8rEyCrvauWSYGZK2ia3o7vd3akF07acHAFpOA==" saltValue="yVW9XmDwTqEnmpSGai0KYg==" spinCount="100000" sqref="E10:J10 B10:C10" name="Range1_85"/>
    <protectedRange algorithmName="SHA-512" hashValue="ON39YdpmFHfN9f47KpiRvqrKx0V9+erV1CNkpWzYhW/Qyc6aT8rEyCrvauWSYGZK2ia3o7vd3akF07acHAFpOA==" saltValue="yVW9XmDwTqEnmpSGai0KYg==" spinCount="100000" sqref="D10" name="Range1_1_83"/>
  </protectedRanges>
  <conditionalFormatting sqref="F2">
    <cfRule type="top10" dxfId="1534" priority="59" rank="1"/>
  </conditionalFormatting>
  <conditionalFormatting sqref="G2">
    <cfRule type="top10" dxfId="1533" priority="60" rank="1"/>
  </conditionalFormatting>
  <conditionalFormatting sqref="H2">
    <cfRule type="top10" dxfId="1532" priority="61" rank="1"/>
  </conditionalFormatting>
  <conditionalFormatting sqref="I2">
    <cfRule type="top10" dxfId="1531" priority="62" rank="1"/>
  </conditionalFormatting>
  <conditionalFormatting sqref="J2">
    <cfRule type="top10" dxfId="1530" priority="63" rank="1"/>
  </conditionalFormatting>
  <conditionalFormatting sqref="E2">
    <cfRule type="top10" dxfId="1529" priority="64" rank="1"/>
  </conditionalFormatting>
  <conditionalFormatting sqref="E2:J2">
    <cfRule type="cellIs" dxfId="1528" priority="58" operator="equal">
      <formula>200</formula>
    </cfRule>
  </conditionalFormatting>
  <conditionalFormatting sqref="F3">
    <cfRule type="top10" dxfId="1527" priority="52" rank="1"/>
  </conditionalFormatting>
  <conditionalFormatting sqref="G3">
    <cfRule type="top10" dxfId="1526" priority="53" rank="1"/>
  </conditionalFormatting>
  <conditionalFormatting sqref="H3">
    <cfRule type="top10" dxfId="1525" priority="54" rank="1"/>
  </conditionalFormatting>
  <conditionalFormatting sqref="I3">
    <cfRule type="top10" dxfId="1524" priority="55" rank="1"/>
  </conditionalFormatting>
  <conditionalFormatting sqref="J3">
    <cfRule type="top10" dxfId="1523" priority="56" rank="1"/>
  </conditionalFormatting>
  <conditionalFormatting sqref="E3">
    <cfRule type="top10" dxfId="1522" priority="57" rank="1"/>
  </conditionalFormatting>
  <conditionalFormatting sqref="E3:J3">
    <cfRule type="cellIs" dxfId="1521" priority="51" operator="equal">
      <formula>200</formula>
    </cfRule>
  </conditionalFormatting>
  <conditionalFormatting sqref="E4:J4">
    <cfRule type="cellIs" dxfId="1520" priority="50" operator="equal">
      <formula>200</formula>
    </cfRule>
  </conditionalFormatting>
  <conditionalFormatting sqref="F4">
    <cfRule type="top10" dxfId="1519" priority="44" rank="1"/>
  </conditionalFormatting>
  <conditionalFormatting sqref="G4">
    <cfRule type="top10" dxfId="1518" priority="45" rank="1"/>
  </conditionalFormatting>
  <conditionalFormatting sqref="H4">
    <cfRule type="top10" dxfId="1517" priority="46" rank="1"/>
  </conditionalFormatting>
  <conditionalFormatting sqref="I4">
    <cfRule type="top10" dxfId="1516" priority="47" rank="1"/>
  </conditionalFormatting>
  <conditionalFormatting sqref="J4">
    <cfRule type="top10" dxfId="1515" priority="48" rank="1"/>
  </conditionalFormatting>
  <conditionalFormatting sqref="E4">
    <cfRule type="top10" dxfId="1514" priority="49" rank="1"/>
  </conditionalFormatting>
  <conditionalFormatting sqref="E5:J5">
    <cfRule type="cellIs" dxfId="1513" priority="43" operator="equal">
      <formula>200</formula>
    </cfRule>
  </conditionalFormatting>
  <conditionalFormatting sqref="F5">
    <cfRule type="top10" dxfId="1512" priority="37" rank="1"/>
  </conditionalFormatting>
  <conditionalFormatting sqref="G5">
    <cfRule type="top10" dxfId="1511" priority="38" rank="1"/>
  </conditionalFormatting>
  <conditionalFormatting sqref="H5">
    <cfRule type="top10" dxfId="1510" priority="39" rank="1"/>
  </conditionalFormatting>
  <conditionalFormatting sqref="I5">
    <cfRule type="top10" dxfId="1509" priority="40" rank="1"/>
  </conditionalFormatting>
  <conditionalFormatting sqref="J5">
    <cfRule type="top10" dxfId="1508" priority="41" rank="1"/>
  </conditionalFormatting>
  <conditionalFormatting sqref="E5">
    <cfRule type="top10" dxfId="1507" priority="42" rank="1"/>
  </conditionalFormatting>
  <conditionalFormatting sqref="E6:J6">
    <cfRule type="cellIs" dxfId="1506" priority="36" operator="equal">
      <formula>200</formula>
    </cfRule>
  </conditionalFormatting>
  <conditionalFormatting sqref="F6">
    <cfRule type="top10" dxfId="1505" priority="30" rank="1"/>
  </conditionalFormatting>
  <conditionalFormatting sqref="G6">
    <cfRule type="top10" dxfId="1504" priority="31" rank="1"/>
  </conditionalFormatting>
  <conditionalFormatting sqref="H6">
    <cfRule type="top10" dxfId="1503" priority="32" rank="1"/>
  </conditionalFormatting>
  <conditionalFormatting sqref="I6">
    <cfRule type="top10" dxfId="1502" priority="33" rank="1"/>
  </conditionalFormatting>
  <conditionalFormatting sqref="J6">
    <cfRule type="top10" dxfId="1501" priority="34" rank="1"/>
  </conditionalFormatting>
  <conditionalFormatting sqref="E6">
    <cfRule type="top10" dxfId="1500" priority="35" rank="1"/>
  </conditionalFormatting>
  <conditionalFormatting sqref="E7:J7">
    <cfRule type="cellIs" dxfId="1499" priority="29" operator="equal">
      <formula>200</formula>
    </cfRule>
  </conditionalFormatting>
  <conditionalFormatting sqref="F7">
    <cfRule type="top10" dxfId="1498" priority="23" rank="1"/>
  </conditionalFormatting>
  <conditionalFormatting sqref="G7">
    <cfRule type="top10" dxfId="1497" priority="24" rank="1"/>
  </conditionalFormatting>
  <conditionalFormatting sqref="H7">
    <cfRule type="top10" dxfId="1496" priority="25" rank="1"/>
  </conditionalFormatting>
  <conditionalFormatting sqref="I7">
    <cfRule type="top10" dxfId="1495" priority="26" rank="1"/>
  </conditionalFormatting>
  <conditionalFormatting sqref="J7">
    <cfRule type="top10" dxfId="1494" priority="27" rank="1"/>
  </conditionalFormatting>
  <conditionalFormatting sqref="E7">
    <cfRule type="top10" dxfId="1493" priority="28" rank="1"/>
  </conditionalFormatting>
  <conditionalFormatting sqref="E8:J8">
    <cfRule type="cellIs" dxfId="1492" priority="15" operator="greaterThanOrEqual">
      <formula>200</formula>
    </cfRule>
  </conditionalFormatting>
  <conditionalFormatting sqref="F8">
    <cfRule type="top10" dxfId="1491" priority="16" rank="1"/>
  </conditionalFormatting>
  <conditionalFormatting sqref="I8">
    <cfRule type="top10" dxfId="1490" priority="17" rank="1"/>
    <cfRule type="top10" dxfId="1489" priority="18" rank="1"/>
  </conditionalFormatting>
  <conditionalFormatting sqref="E8">
    <cfRule type="top10" dxfId="1488" priority="19" rank="1"/>
  </conditionalFormatting>
  <conditionalFormatting sqref="G8">
    <cfRule type="top10" dxfId="1487" priority="20" rank="1"/>
  </conditionalFormatting>
  <conditionalFormatting sqref="H8">
    <cfRule type="top10" dxfId="1486" priority="21" rank="1"/>
  </conditionalFormatting>
  <conditionalFormatting sqref="J8">
    <cfRule type="top10" dxfId="1485" priority="22" rank="1"/>
  </conditionalFormatting>
  <conditionalFormatting sqref="F9">
    <cfRule type="top10" dxfId="1484" priority="10" rank="1"/>
  </conditionalFormatting>
  <conditionalFormatting sqref="G9">
    <cfRule type="top10" dxfId="1483" priority="11" rank="1"/>
  </conditionalFormatting>
  <conditionalFormatting sqref="H9">
    <cfRule type="top10" dxfId="1482" priority="12" rank="1"/>
  </conditionalFormatting>
  <conditionalFormatting sqref="I9">
    <cfRule type="top10" dxfId="1481" priority="13" rank="1"/>
  </conditionalFormatting>
  <conditionalFormatting sqref="J9">
    <cfRule type="top10" dxfId="1480" priority="14" rank="1"/>
  </conditionalFormatting>
  <conditionalFormatting sqref="E9">
    <cfRule type="top10" dxfId="1479" priority="9" rank="1"/>
  </conditionalFormatting>
  <conditionalFormatting sqref="E9:J9">
    <cfRule type="cellIs" dxfId="1478" priority="8" operator="greaterThanOrEqual">
      <formula>200</formula>
    </cfRule>
  </conditionalFormatting>
  <conditionalFormatting sqref="F10">
    <cfRule type="top10" dxfId="1477" priority="3" rank="1"/>
  </conditionalFormatting>
  <conditionalFormatting sqref="G10">
    <cfRule type="top10" dxfId="1476" priority="4" rank="1"/>
  </conditionalFormatting>
  <conditionalFormatting sqref="H10">
    <cfRule type="top10" dxfId="1475" priority="5" rank="1"/>
  </conditionalFormatting>
  <conditionalFormatting sqref="I10">
    <cfRule type="top10" dxfId="1474" priority="6" rank="1"/>
  </conditionalFormatting>
  <conditionalFormatting sqref="J10">
    <cfRule type="top10" dxfId="1473" priority="7" rank="1"/>
  </conditionalFormatting>
  <conditionalFormatting sqref="E10">
    <cfRule type="top10" dxfId="1472" priority="2" rank="1"/>
  </conditionalFormatting>
  <conditionalFormatting sqref="E10:J10">
    <cfRule type="cellIs" dxfId="1471" priority="1" operator="greaterThanOrEqual">
      <formula>200</formula>
    </cfRule>
  </conditionalFormatting>
  <hyperlinks>
    <hyperlink ref="Q1" location="'Kentucky 2022'!A1" display="Back to Ranking" xr:uid="{86B2E494-C43E-49D2-AD89-2406B721EE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CF2903-9D3D-49CB-ADC9-B691EB0E04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D471-6157-4359-8D87-4D458242D846}"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99</v>
      </c>
      <c r="C2" s="12">
        <v>44651</v>
      </c>
      <c r="D2" s="13" t="s">
        <v>100</v>
      </c>
      <c r="E2" s="14">
        <v>191</v>
      </c>
      <c r="F2" s="14">
        <v>193</v>
      </c>
      <c r="G2" s="14">
        <v>193</v>
      </c>
      <c r="H2" s="14">
        <v>195</v>
      </c>
      <c r="I2" s="14"/>
      <c r="J2" s="14"/>
      <c r="K2" s="15">
        <v>4</v>
      </c>
      <c r="L2" s="15">
        <v>772</v>
      </c>
      <c r="M2" s="16">
        <v>193</v>
      </c>
      <c r="N2" s="17">
        <v>11</v>
      </c>
      <c r="O2" s="18">
        <v>204</v>
      </c>
    </row>
    <row r="3" spans="1:17" x14ac:dyDescent="0.3">
      <c r="A3" s="10" t="s">
        <v>27</v>
      </c>
      <c r="B3" s="11" t="s">
        <v>99</v>
      </c>
      <c r="C3" s="12">
        <v>44665</v>
      </c>
      <c r="D3" s="13" t="s">
        <v>100</v>
      </c>
      <c r="E3" s="14">
        <v>197</v>
      </c>
      <c r="F3" s="14">
        <v>193</v>
      </c>
      <c r="G3" s="14">
        <v>197</v>
      </c>
      <c r="H3" s="14"/>
      <c r="I3" s="14"/>
      <c r="J3" s="14"/>
      <c r="K3" s="15">
        <v>3</v>
      </c>
      <c r="L3" s="15">
        <v>587</v>
      </c>
      <c r="M3" s="16">
        <v>195.66666666666666</v>
      </c>
      <c r="N3" s="17">
        <v>11</v>
      </c>
      <c r="O3" s="18">
        <v>206.66666666666666</v>
      </c>
    </row>
    <row r="4" spans="1:17" x14ac:dyDescent="0.3">
      <c r="A4" s="10" t="s">
        <v>27</v>
      </c>
      <c r="B4" s="11" t="s">
        <v>99</v>
      </c>
      <c r="C4" s="12">
        <v>44679</v>
      </c>
      <c r="D4" s="13" t="s">
        <v>100</v>
      </c>
      <c r="E4" s="14">
        <v>190</v>
      </c>
      <c r="F4" s="14">
        <v>190</v>
      </c>
      <c r="G4" s="14">
        <v>189</v>
      </c>
      <c r="H4" s="14"/>
      <c r="I4" s="14"/>
      <c r="J4" s="14"/>
      <c r="K4" s="15">
        <v>3</v>
      </c>
      <c r="L4" s="15">
        <v>569</v>
      </c>
      <c r="M4" s="16">
        <v>189.66666666666666</v>
      </c>
      <c r="N4" s="17">
        <v>5</v>
      </c>
      <c r="O4" s="18">
        <v>194.66666666666666</v>
      </c>
    </row>
    <row r="5" spans="1:17" x14ac:dyDescent="0.3">
      <c r="A5" s="10" t="s">
        <v>27</v>
      </c>
      <c r="B5" s="11" t="s">
        <v>99</v>
      </c>
      <c r="C5" s="12">
        <v>44721</v>
      </c>
      <c r="D5" s="13" t="s">
        <v>100</v>
      </c>
      <c r="E5" s="14">
        <v>189</v>
      </c>
      <c r="F5" s="14">
        <v>192</v>
      </c>
      <c r="G5" s="14">
        <v>192</v>
      </c>
      <c r="H5" s="14"/>
      <c r="I5" s="14"/>
      <c r="J5" s="14"/>
      <c r="K5" s="15">
        <v>3</v>
      </c>
      <c r="L5" s="15">
        <v>573</v>
      </c>
      <c r="M5" s="16">
        <v>191</v>
      </c>
      <c r="N5" s="17">
        <v>11</v>
      </c>
      <c r="O5" s="18">
        <v>202</v>
      </c>
    </row>
    <row r="7" spans="1:17" x14ac:dyDescent="0.3">
      <c r="K7" s="8">
        <f>SUM(K2:K6)</f>
        <v>13</v>
      </c>
      <c r="L7" s="8">
        <f>SUM(L2:L6)</f>
        <v>2501</v>
      </c>
      <c r="M7" s="7">
        <f>SUM(L7/K7)</f>
        <v>192.38461538461539</v>
      </c>
      <c r="N7" s="8">
        <f>SUM(N2:N6)</f>
        <v>38</v>
      </c>
      <c r="O7" s="9">
        <f>SUM(M7+N7)</f>
        <v>230.38461538461539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0"/>
    <protectedRange algorithmName="SHA-512" hashValue="ON39YdpmFHfN9f47KpiRvqrKx0V9+erV1CNkpWzYhW/Qyc6aT8rEyCrvauWSYGZK2ia3o7vd3akF07acHAFpOA==" saltValue="yVW9XmDwTqEnmpSGai0KYg==" spinCount="100000" sqref="D2" name="Range1_1_60"/>
    <protectedRange algorithmName="SHA-512" hashValue="ON39YdpmFHfN9f47KpiRvqrKx0V9+erV1CNkpWzYhW/Qyc6aT8rEyCrvauWSYGZK2ia3o7vd3akF07acHAFpOA==" saltValue="yVW9XmDwTqEnmpSGai0KYg==" spinCount="100000" sqref="E2:H2" name="Range1_3_25"/>
    <protectedRange algorithmName="SHA-512" hashValue="ON39YdpmFHfN9f47KpiRvqrKx0V9+erV1CNkpWzYhW/Qyc6aT8rEyCrvauWSYGZK2ia3o7vd3akF07acHAFpOA==" saltValue="yVW9XmDwTqEnmpSGai0KYg==" spinCount="100000" sqref="I3:J3 B3:C3" name="Range1_65"/>
    <protectedRange algorithmName="SHA-512" hashValue="ON39YdpmFHfN9f47KpiRvqrKx0V9+erV1CNkpWzYhW/Qyc6aT8rEyCrvauWSYGZK2ia3o7vd3akF07acHAFpOA==" saltValue="yVW9XmDwTqEnmpSGai0KYg==" spinCount="100000" sqref="D3" name="Range1_1_64"/>
    <protectedRange algorithmName="SHA-512" hashValue="ON39YdpmFHfN9f47KpiRvqrKx0V9+erV1CNkpWzYhW/Qyc6aT8rEyCrvauWSYGZK2ia3o7vd3akF07acHAFpOA==" saltValue="yVW9XmDwTqEnmpSGai0KYg==" spinCount="100000" sqref="E3:H3" name="Range1_3_26"/>
    <protectedRange algorithmName="SHA-512" hashValue="ON39YdpmFHfN9f47KpiRvqrKx0V9+erV1CNkpWzYhW/Qyc6aT8rEyCrvauWSYGZK2ia3o7vd3akF07acHAFpOA==" saltValue="yVW9XmDwTqEnmpSGai0KYg==" spinCount="100000" sqref="I4:J4 B4:C4" name="Range1_70"/>
    <protectedRange algorithmName="SHA-512" hashValue="ON39YdpmFHfN9f47KpiRvqrKx0V9+erV1CNkpWzYhW/Qyc6aT8rEyCrvauWSYGZK2ia3o7vd3akF07acHAFpOA==" saltValue="yVW9XmDwTqEnmpSGai0KYg==" spinCount="100000" sqref="D4" name="Range1_1_68"/>
    <protectedRange algorithmName="SHA-512" hashValue="ON39YdpmFHfN9f47KpiRvqrKx0V9+erV1CNkpWzYhW/Qyc6aT8rEyCrvauWSYGZK2ia3o7vd3akF07acHAFpOA==" saltValue="yVW9XmDwTqEnmpSGai0KYg==" spinCount="100000" sqref="E4:H4" name="Range1_3_27"/>
    <protectedRange algorithmName="SHA-512" hashValue="ON39YdpmFHfN9f47KpiRvqrKx0V9+erV1CNkpWzYhW/Qyc6aT8rEyCrvauWSYGZK2ia3o7vd3akF07acHAFpOA==" saltValue="yVW9XmDwTqEnmpSGai0KYg==" spinCount="100000" sqref="I5:J5 B5:C5" name="Range1_71"/>
    <protectedRange algorithmName="SHA-512" hashValue="ON39YdpmFHfN9f47KpiRvqrKx0V9+erV1CNkpWzYhW/Qyc6aT8rEyCrvauWSYGZK2ia3o7vd3akF07acHAFpOA==" saltValue="yVW9XmDwTqEnmpSGai0KYg==" spinCount="100000" sqref="D5" name="Range1_1_70"/>
    <protectedRange algorithmName="SHA-512" hashValue="ON39YdpmFHfN9f47KpiRvqrKx0V9+erV1CNkpWzYhW/Qyc6aT8rEyCrvauWSYGZK2ia3o7vd3akF07acHAFpOA==" saltValue="yVW9XmDwTqEnmpSGai0KYg==" spinCount="100000" sqref="E5:H5" name="Range1_3_28"/>
  </protectedRanges>
  <sortState xmlns:xlrd2="http://schemas.microsoft.com/office/spreadsheetml/2017/richdata2" ref="B2:O5">
    <sortCondition ref="C2:C5"/>
  </sortState>
  <conditionalFormatting sqref="F2">
    <cfRule type="top10" dxfId="1470" priority="30" rank="1"/>
  </conditionalFormatting>
  <conditionalFormatting sqref="I2">
    <cfRule type="top10" dxfId="1469" priority="27" rank="1"/>
    <cfRule type="top10" dxfId="1468" priority="32" rank="1"/>
  </conditionalFormatting>
  <conditionalFormatting sqref="E2">
    <cfRule type="top10" dxfId="1467" priority="31" rank="1"/>
  </conditionalFormatting>
  <conditionalFormatting sqref="G2">
    <cfRule type="top10" dxfId="1466" priority="29" rank="1"/>
  </conditionalFormatting>
  <conditionalFormatting sqref="H2">
    <cfRule type="top10" dxfId="1465" priority="28" rank="1"/>
  </conditionalFormatting>
  <conditionalFormatting sqref="J2">
    <cfRule type="top10" dxfId="1464" priority="26" rank="1"/>
  </conditionalFormatting>
  <conditionalFormatting sqref="E2:J2">
    <cfRule type="cellIs" dxfId="1463" priority="25" operator="greaterThanOrEqual">
      <formula>200</formula>
    </cfRule>
  </conditionalFormatting>
  <conditionalFormatting sqref="F3">
    <cfRule type="top10" dxfId="1462" priority="22" rank="1"/>
  </conditionalFormatting>
  <conditionalFormatting sqref="I3">
    <cfRule type="top10" dxfId="1461" priority="19" rank="1"/>
    <cfRule type="top10" dxfId="1460" priority="24" rank="1"/>
  </conditionalFormatting>
  <conditionalFormatting sqref="E3">
    <cfRule type="top10" dxfId="1459" priority="23" rank="1"/>
  </conditionalFormatting>
  <conditionalFormatting sqref="G3">
    <cfRule type="top10" dxfId="1458" priority="21" rank="1"/>
  </conditionalFormatting>
  <conditionalFormatting sqref="H3">
    <cfRule type="top10" dxfId="1457" priority="20" rank="1"/>
  </conditionalFormatting>
  <conditionalFormatting sqref="J3">
    <cfRule type="top10" dxfId="1456" priority="18" rank="1"/>
  </conditionalFormatting>
  <conditionalFormatting sqref="E3:J3">
    <cfRule type="cellIs" dxfId="1455" priority="17" operator="greaterThanOrEqual">
      <formula>200</formula>
    </cfRule>
  </conditionalFormatting>
  <conditionalFormatting sqref="F4">
    <cfRule type="top10" dxfId="1454" priority="14" rank="1"/>
  </conditionalFormatting>
  <conditionalFormatting sqref="I4">
    <cfRule type="top10" dxfId="1453" priority="11" rank="1"/>
    <cfRule type="top10" dxfId="1452" priority="16" rank="1"/>
  </conditionalFormatting>
  <conditionalFormatting sqref="E4">
    <cfRule type="top10" dxfId="1451" priority="15" rank="1"/>
  </conditionalFormatting>
  <conditionalFormatting sqref="G4">
    <cfRule type="top10" dxfId="1450" priority="13" rank="1"/>
  </conditionalFormatting>
  <conditionalFormatting sqref="H4">
    <cfRule type="top10" dxfId="1449" priority="12" rank="1"/>
  </conditionalFormatting>
  <conditionalFormatting sqref="J4">
    <cfRule type="top10" dxfId="1448" priority="10" rank="1"/>
  </conditionalFormatting>
  <conditionalFormatting sqref="E4:J4">
    <cfRule type="cellIs" dxfId="1447" priority="9" operator="greaterThanOrEqual">
      <formula>200</formula>
    </cfRule>
  </conditionalFormatting>
  <conditionalFormatting sqref="F5">
    <cfRule type="top10" dxfId="1446" priority="6" rank="1"/>
  </conditionalFormatting>
  <conditionalFormatting sqref="I5">
    <cfRule type="top10" dxfId="1445" priority="3" rank="1"/>
    <cfRule type="top10" dxfId="1444" priority="8" rank="1"/>
  </conditionalFormatting>
  <conditionalFormatting sqref="E5">
    <cfRule type="top10" dxfId="1443" priority="7" rank="1"/>
  </conditionalFormatting>
  <conditionalFormatting sqref="G5">
    <cfRule type="top10" dxfId="1442" priority="5" rank="1"/>
  </conditionalFormatting>
  <conditionalFormatting sqref="H5">
    <cfRule type="top10" dxfId="1441" priority="4" rank="1"/>
  </conditionalFormatting>
  <conditionalFormatting sqref="J5">
    <cfRule type="top10" dxfId="1440" priority="2" rank="1"/>
  </conditionalFormatting>
  <conditionalFormatting sqref="E5:J5">
    <cfRule type="cellIs" dxfId="1439" priority="1" operator="greaterThanOrEqual">
      <formula>200</formula>
    </cfRule>
  </conditionalFormatting>
  <hyperlinks>
    <hyperlink ref="Q1" location="'Kentucky 2022'!A1" display="Back to Ranking" xr:uid="{A223CAAD-2372-4FB8-97F8-CAAF297F27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AFDDA-6C97-46BA-AA70-E8B37E66CF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425D-C6F7-4FDC-95C6-B6092A8AC4D1}">
  <sheetPr codeName="Sheet45"/>
  <dimension ref="A1:Q72"/>
  <sheetViews>
    <sheetView topLeftCell="A40" workbookViewId="0">
      <selection activeCell="A52" sqref="A52:O5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33</v>
      </c>
      <c r="C2" s="12">
        <v>44657</v>
      </c>
      <c r="D2" s="13" t="s">
        <v>40</v>
      </c>
      <c r="E2" s="14">
        <v>195</v>
      </c>
      <c r="F2" s="14">
        <v>191</v>
      </c>
      <c r="G2" s="14">
        <v>193</v>
      </c>
      <c r="H2" s="14">
        <v>195</v>
      </c>
      <c r="I2" s="14"/>
      <c r="J2" s="14"/>
      <c r="K2" s="15">
        <v>4</v>
      </c>
      <c r="L2" s="15">
        <v>774</v>
      </c>
      <c r="M2" s="16">
        <v>193.5</v>
      </c>
      <c r="N2" s="17">
        <v>2</v>
      </c>
      <c r="O2" s="18">
        <v>195.5</v>
      </c>
    </row>
    <row r="3" spans="1:17" x14ac:dyDescent="0.3">
      <c r="A3" s="10" t="s">
        <v>27</v>
      </c>
      <c r="B3" s="11" t="s">
        <v>33</v>
      </c>
      <c r="C3" s="12">
        <v>44660</v>
      </c>
      <c r="D3" s="13" t="s">
        <v>42</v>
      </c>
      <c r="E3" s="14">
        <v>191</v>
      </c>
      <c r="F3" s="14">
        <v>190</v>
      </c>
      <c r="G3" s="14">
        <v>195</v>
      </c>
      <c r="H3" s="14">
        <v>193</v>
      </c>
      <c r="I3" s="14"/>
      <c r="J3" s="14"/>
      <c r="K3" s="15">
        <v>4</v>
      </c>
      <c r="L3" s="15">
        <v>769</v>
      </c>
      <c r="M3" s="16">
        <v>192.25</v>
      </c>
      <c r="N3" s="17">
        <v>2</v>
      </c>
      <c r="O3" s="18">
        <v>194.25</v>
      </c>
    </row>
    <row r="4" spans="1:17" x14ac:dyDescent="0.3">
      <c r="A4" s="10" t="s">
        <v>27</v>
      </c>
      <c r="B4" s="11" t="s">
        <v>33</v>
      </c>
      <c r="C4" s="12">
        <v>44661</v>
      </c>
      <c r="D4" s="13" t="s">
        <v>56</v>
      </c>
      <c r="E4" s="14">
        <v>195.001</v>
      </c>
      <c r="F4" s="14">
        <v>190</v>
      </c>
      <c r="G4" s="14">
        <v>195</v>
      </c>
      <c r="H4" s="14">
        <v>191</v>
      </c>
      <c r="I4" s="14"/>
      <c r="J4" s="14"/>
      <c r="K4" s="15">
        <v>4</v>
      </c>
      <c r="L4" s="15">
        <v>771.00099999999998</v>
      </c>
      <c r="M4" s="16">
        <v>192.75024999999999</v>
      </c>
      <c r="N4" s="17">
        <v>4</v>
      </c>
      <c r="O4" s="18">
        <v>196.75024999999999</v>
      </c>
    </row>
    <row r="5" spans="1:17" x14ac:dyDescent="0.3">
      <c r="A5" s="10" t="s">
        <v>27</v>
      </c>
      <c r="B5" s="11" t="s">
        <v>33</v>
      </c>
      <c r="C5" s="12">
        <v>44664</v>
      </c>
      <c r="D5" s="13" t="s">
        <v>40</v>
      </c>
      <c r="E5" s="14">
        <v>193</v>
      </c>
      <c r="F5" s="14">
        <v>197</v>
      </c>
      <c r="G5" s="14">
        <v>198.0001</v>
      </c>
      <c r="H5" s="14">
        <v>199</v>
      </c>
      <c r="I5" s="14"/>
      <c r="J5" s="14"/>
      <c r="K5" s="15">
        <v>4</v>
      </c>
      <c r="L5" s="15">
        <v>787.00009999999997</v>
      </c>
      <c r="M5" s="16">
        <v>196.75002499999999</v>
      </c>
      <c r="N5" s="17">
        <v>11</v>
      </c>
      <c r="O5" s="18">
        <v>207.75002499999999</v>
      </c>
    </row>
    <row r="6" spans="1:17" x14ac:dyDescent="0.3">
      <c r="A6" s="10" t="s">
        <v>27</v>
      </c>
      <c r="B6" s="11" t="s">
        <v>33</v>
      </c>
      <c r="C6" s="12">
        <v>44667</v>
      </c>
      <c r="D6" s="13" t="s">
        <v>73</v>
      </c>
      <c r="E6" s="14">
        <v>195</v>
      </c>
      <c r="F6" s="14">
        <v>193</v>
      </c>
      <c r="G6" s="14">
        <v>196</v>
      </c>
      <c r="H6" s="14">
        <v>197</v>
      </c>
      <c r="I6" s="14"/>
      <c r="J6" s="14"/>
      <c r="K6" s="15">
        <v>4</v>
      </c>
      <c r="L6" s="15">
        <v>781</v>
      </c>
      <c r="M6" s="16">
        <v>195.25</v>
      </c>
      <c r="N6" s="17">
        <v>3</v>
      </c>
      <c r="O6" s="18">
        <v>198.25</v>
      </c>
    </row>
    <row r="7" spans="1:17" x14ac:dyDescent="0.3">
      <c r="A7" s="10" t="s">
        <v>27</v>
      </c>
      <c r="B7" s="11" t="s">
        <v>33</v>
      </c>
      <c r="C7" s="12">
        <v>44671</v>
      </c>
      <c r="D7" s="13" t="s">
        <v>40</v>
      </c>
      <c r="E7" s="14">
        <v>194</v>
      </c>
      <c r="F7" s="14">
        <v>195</v>
      </c>
      <c r="G7" s="14">
        <v>195</v>
      </c>
      <c r="H7" s="14">
        <v>195</v>
      </c>
      <c r="I7" s="14"/>
      <c r="J7" s="14"/>
      <c r="K7" s="15">
        <v>4</v>
      </c>
      <c r="L7" s="15">
        <v>779</v>
      </c>
      <c r="M7" s="16">
        <v>194.75</v>
      </c>
      <c r="N7" s="17">
        <v>3</v>
      </c>
      <c r="O7" s="18">
        <v>197.75</v>
      </c>
    </row>
    <row r="8" spans="1:17" x14ac:dyDescent="0.3">
      <c r="A8" s="10" t="s">
        <v>27</v>
      </c>
      <c r="B8" s="11" t="s">
        <v>33</v>
      </c>
      <c r="C8" s="12">
        <v>44678</v>
      </c>
      <c r="D8" s="13" t="s">
        <v>56</v>
      </c>
      <c r="E8" s="14">
        <v>194</v>
      </c>
      <c r="F8" s="14">
        <v>198</v>
      </c>
      <c r="G8" s="14">
        <v>198</v>
      </c>
      <c r="H8" s="14">
        <v>199</v>
      </c>
      <c r="I8" s="14"/>
      <c r="J8" s="14"/>
      <c r="K8" s="15">
        <v>4</v>
      </c>
      <c r="L8" s="15">
        <v>789</v>
      </c>
      <c r="M8" s="16">
        <v>197.25</v>
      </c>
      <c r="N8" s="17">
        <v>3</v>
      </c>
      <c r="O8" s="18">
        <v>200.25</v>
      </c>
    </row>
    <row r="9" spans="1:17" x14ac:dyDescent="0.3">
      <c r="A9" s="10" t="s">
        <v>27</v>
      </c>
      <c r="B9" s="11" t="s">
        <v>33</v>
      </c>
      <c r="C9" s="12">
        <v>44685</v>
      </c>
      <c r="D9" s="13" t="s">
        <v>40</v>
      </c>
      <c r="E9" s="14">
        <v>195</v>
      </c>
      <c r="F9" s="14">
        <v>198</v>
      </c>
      <c r="G9" s="14">
        <v>198</v>
      </c>
      <c r="H9" s="14">
        <v>195</v>
      </c>
      <c r="I9" s="14"/>
      <c r="J9" s="14"/>
      <c r="K9" s="15">
        <v>4</v>
      </c>
      <c r="L9" s="15">
        <v>786</v>
      </c>
      <c r="M9" s="16">
        <v>196.5</v>
      </c>
      <c r="N9" s="17">
        <v>2</v>
      </c>
      <c r="O9" s="18">
        <v>198.5</v>
      </c>
    </row>
    <row r="10" spans="1:17" x14ac:dyDescent="0.3">
      <c r="A10" s="30" t="s">
        <v>27</v>
      </c>
      <c r="B10" s="29" t="s">
        <v>33</v>
      </c>
      <c r="C10" s="31">
        <v>44689</v>
      </c>
      <c r="D10" s="32" t="s">
        <v>56</v>
      </c>
      <c r="E10" s="33">
        <v>195</v>
      </c>
      <c r="F10" s="33">
        <v>196</v>
      </c>
      <c r="G10" s="33">
        <v>193</v>
      </c>
      <c r="H10" s="33">
        <v>196</v>
      </c>
      <c r="I10" s="33"/>
      <c r="J10" s="33"/>
      <c r="K10" s="34">
        <v>4</v>
      </c>
      <c r="L10" s="34">
        <v>780</v>
      </c>
      <c r="M10" s="35">
        <v>195</v>
      </c>
      <c r="N10" s="36">
        <v>2</v>
      </c>
      <c r="O10" s="37">
        <v>197</v>
      </c>
    </row>
    <row r="11" spans="1:17" x14ac:dyDescent="0.3">
      <c r="A11" s="10" t="s">
        <v>27</v>
      </c>
      <c r="B11" s="11" t="s">
        <v>33</v>
      </c>
      <c r="C11" s="12">
        <v>44692</v>
      </c>
      <c r="D11" s="13" t="s">
        <v>40</v>
      </c>
      <c r="E11" s="14">
        <v>195</v>
      </c>
      <c r="F11" s="14">
        <v>197</v>
      </c>
      <c r="G11" s="14">
        <v>194</v>
      </c>
      <c r="H11" s="14">
        <v>199.0001</v>
      </c>
      <c r="I11" s="14"/>
      <c r="J11" s="14"/>
      <c r="K11" s="15">
        <v>4</v>
      </c>
      <c r="L11" s="15">
        <v>785.00009999999997</v>
      </c>
      <c r="M11" s="16">
        <v>196.25002499999999</v>
      </c>
      <c r="N11" s="17">
        <v>4</v>
      </c>
      <c r="O11" s="18">
        <v>200.25002499999999</v>
      </c>
    </row>
    <row r="12" spans="1:17" x14ac:dyDescent="0.3">
      <c r="A12" s="10" t="s">
        <v>27</v>
      </c>
      <c r="B12" s="11" t="s">
        <v>33</v>
      </c>
      <c r="C12" s="12">
        <v>44706</v>
      </c>
      <c r="D12" s="13" t="s">
        <v>56</v>
      </c>
      <c r="E12" s="14">
        <v>191</v>
      </c>
      <c r="F12" s="14">
        <v>190</v>
      </c>
      <c r="G12" s="14">
        <v>194</v>
      </c>
      <c r="H12" s="14">
        <v>196.001</v>
      </c>
      <c r="I12" s="14"/>
      <c r="J12" s="14"/>
      <c r="K12" s="15">
        <v>4</v>
      </c>
      <c r="L12" s="15">
        <v>771.00099999999998</v>
      </c>
      <c r="M12" s="16">
        <v>192.75024999999999</v>
      </c>
      <c r="N12" s="17">
        <v>4</v>
      </c>
      <c r="O12" s="18">
        <v>196.75024999999999</v>
      </c>
    </row>
    <row r="13" spans="1:17" x14ac:dyDescent="0.3">
      <c r="A13" s="10" t="s">
        <v>27</v>
      </c>
      <c r="B13" s="11" t="s">
        <v>33</v>
      </c>
      <c r="C13" s="12">
        <v>44713</v>
      </c>
      <c r="D13" s="13" t="s">
        <v>40</v>
      </c>
      <c r="E13" s="14">
        <v>198</v>
      </c>
      <c r="F13" s="14">
        <v>198</v>
      </c>
      <c r="G13" s="14">
        <v>199</v>
      </c>
      <c r="H13" s="14">
        <v>198</v>
      </c>
      <c r="I13" s="14"/>
      <c r="J13" s="14"/>
      <c r="K13" s="15">
        <v>4</v>
      </c>
      <c r="L13" s="15">
        <v>793</v>
      </c>
      <c r="M13" s="16">
        <v>198.25</v>
      </c>
      <c r="N13" s="17">
        <v>3</v>
      </c>
      <c r="O13" s="18">
        <v>201.25</v>
      </c>
    </row>
    <row r="14" spans="1:17" x14ac:dyDescent="0.3">
      <c r="A14" s="10" t="s">
        <v>27</v>
      </c>
      <c r="B14" s="11" t="s">
        <v>33</v>
      </c>
      <c r="C14" s="12">
        <v>44716</v>
      </c>
      <c r="D14" s="13" t="s">
        <v>86</v>
      </c>
      <c r="E14" s="14">
        <v>195</v>
      </c>
      <c r="F14" s="14">
        <v>198</v>
      </c>
      <c r="G14" s="14">
        <v>199</v>
      </c>
      <c r="H14" s="14">
        <v>199.001</v>
      </c>
      <c r="I14" s="14"/>
      <c r="J14" s="14"/>
      <c r="K14" s="15">
        <f>COUNT(E14:J14)</f>
        <v>4</v>
      </c>
      <c r="L14" s="15">
        <f>SUM(E14:J14)</f>
        <v>791.00099999999998</v>
      </c>
      <c r="M14" s="16">
        <f>IFERROR(L14/K14,0)</f>
        <v>197.75024999999999</v>
      </c>
      <c r="N14" s="17">
        <v>11</v>
      </c>
      <c r="O14" s="18">
        <f>SUM(M14+N14)</f>
        <v>208.75024999999999</v>
      </c>
    </row>
    <row r="15" spans="1:17" x14ac:dyDescent="0.3">
      <c r="A15" s="10" t="s">
        <v>27</v>
      </c>
      <c r="B15" s="11" t="s">
        <v>33</v>
      </c>
      <c r="C15" s="12">
        <v>44717</v>
      </c>
      <c r="D15" s="13" t="s">
        <v>56</v>
      </c>
      <c r="E15" s="14">
        <v>198</v>
      </c>
      <c r="F15" s="14">
        <v>197</v>
      </c>
      <c r="G15" s="14">
        <v>196</v>
      </c>
      <c r="H15" s="14">
        <v>195</v>
      </c>
      <c r="I15" s="14">
        <v>196</v>
      </c>
      <c r="J15" s="14">
        <v>195</v>
      </c>
      <c r="K15" s="15">
        <v>6</v>
      </c>
      <c r="L15" s="15">
        <v>1177</v>
      </c>
      <c r="M15" s="16">
        <v>196.16666666666666</v>
      </c>
      <c r="N15" s="17">
        <v>4</v>
      </c>
      <c r="O15" s="18">
        <v>200.16666666666666</v>
      </c>
    </row>
    <row r="16" spans="1:17" x14ac:dyDescent="0.3">
      <c r="A16" s="10" t="s">
        <v>27</v>
      </c>
      <c r="B16" s="11" t="s">
        <v>33</v>
      </c>
      <c r="C16" s="12">
        <v>44720</v>
      </c>
      <c r="D16" s="13" t="s">
        <v>40</v>
      </c>
      <c r="E16" s="14">
        <v>196</v>
      </c>
      <c r="F16" s="14">
        <v>198</v>
      </c>
      <c r="G16" s="14">
        <v>198.0001</v>
      </c>
      <c r="H16" s="14">
        <v>197</v>
      </c>
      <c r="I16" s="14"/>
      <c r="J16" s="14"/>
      <c r="K16" s="15">
        <v>4</v>
      </c>
      <c r="L16" s="15">
        <v>789.00009999999997</v>
      </c>
      <c r="M16" s="16">
        <v>197.25002499999999</v>
      </c>
      <c r="N16" s="17">
        <v>5</v>
      </c>
      <c r="O16" s="18">
        <v>202.25002499999999</v>
      </c>
    </row>
    <row r="17" spans="1:15" x14ac:dyDescent="0.3">
      <c r="A17" s="10" t="s">
        <v>27</v>
      </c>
      <c r="B17" s="11" t="s">
        <v>33</v>
      </c>
      <c r="C17" s="12">
        <v>44734</v>
      </c>
      <c r="D17" s="13" t="s">
        <v>56</v>
      </c>
      <c r="E17" s="14">
        <v>197</v>
      </c>
      <c r="F17" s="14">
        <v>196</v>
      </c>
      <c r="G17" s="14">
        <v>198</v>
      </c>
      <c r="H17" s="14">
        <v>198</v>
      </c>
      <c r="I17" s="14"/>
      <c r="J17" s="14"/>
      <c r="K17" s="15">
        <v>4</v>
      </c>
      <c r="L17" s="15">
        <v>789</v>
      </c>
      <c r="M17" s="16">
        <v>197.25</v>
      </c>
      <c r="N17" s="17">
        <v>2</v>
      </c>
      <c r="O17" s="18">
        <v>199.25</v>
      </c>
    </row>
    <row r="18" spans="1:15" x14ac:dyDescent="0.3">
      <c r="A18" s="10" t="s">
        <v>27</v>
      </c>
      <c r="B18" s="11" t="s">
        <v>33</v>
      </c>
      <c r="C18" s="12">
        <v>44741</v>
      </c>
      <c r="D18" s="13" t="s">
        <v>40</v>
      </c>
      <c r="E18" s="14">
        <v>199</v>
      </c>
      <c r="F18" s="14">
        <v>199</v>
      </c>
      <c r="G18" s="14">
        <v>200</v>
      </c>
      <c r="H18" s="14">
        <v>197</v>
      </c>
      <c r="I18" s="14"/>
      <c r="J18" s="14"/>
      <c r="K18" s="15">
        <v>4</v>
      </c>
      <c r="L18" s="15">
        <v>795</v>
      </c>
      <c r="M18" s="16">
        <v>198.75</v>
      </c>
      <c r="N18" s="17">
        <v>7</v>
      </c>
      <c r="O18" s="18">
        <v>205.75</v>
      </c>
    </row>
    <row r="19" spans="1:15" x14ac:dyDescent="0.3">
      <c r="A19" s="10" t="s">
        <v>27</v>
      </c>
      <c r="B19" s="11" t="s">
        <v>33</v>
      </c>
      <c r="C19" s="12">
        <v>44744</v>
      </c>
      <c r="D19" s="13" t="s">
        <v>42</v>
      </c>
      <c r="E19" s="14">
        <v>194</v>
      </c>
      <c r="F19" s="14">
        <v>193</v>
      </c>
      <c r="G19" s="14">
        <v>198.001</v>
      </c>
      <c r="H19" s="14">
        <v>198.001</v>
      </c>
      <c r="I19" s="14"/>
      <c r="J19" s="14"/>
      <c r="K19" s="15">
        <v>4</v>
      </c>
      <c r="L19" s="15">
        <v>783.00199999999995</v>
      </c>
      <c r="M19" s="16">
        <v>195.75049999999999</v>
      </c>
      <c r="N19" s="17">
        <v>3</v>
      </c>
      <c r="O19" s="18">
        <v>198.75049999999999</v>
      </c>
    </row>
    <row r="20" spans="1:15" x14ac:dyDescent="0.3">
      <c r="A20" s="10" t="s">
        <v>27</v>
      </c>
      <c r="B20" s="11" t="s">
        <v>33</v>
      </c>
      <c r="C20" s="12">
        <v>44748</v>
      </c>
      <c r="D20" s="13" t="s">
        <v>40</v>
      </c>
      <c r="E20" s="14">
        <v>196</v>
      </c>
      <c r="F20" s="14">
        <v>195</v>
      </c>
      <c r="G20" s="14">
        <v>198</v>
      </c>
      <c r="H20" s="14">
        <v>196</v>
      </c>
      <c r="I20" s="14"/>
      <c r="J20" s="14"/>
      <c r="K20" s="15">
        <v>4</v>
      </c>
      <c r="L20" s="15">
        <v>785</v>
      </c>
      <c r="M20" s="16">
        <v>196.25</v>
      </c>
      <c r="N20" s="17">
        <v>2</v>
      </c>
      <c r="O20" s="18">
        <v>198.25</v>
      </c>
    </row>
    <row r="21" spans="1:15" x14ac:dyDescent="0.3">
      <c r="A21" s="10" t="s">
        <v>27</v>
      </c>
      <c r="B21" s="11" t="s">
        <v>33</v>
      </c>
      <c r="C21" s="12">
        <v>44752</v>
      </c>
      <c r="D21" s="13" t="s">
        <v>56</v>
      </c>
      <c r="E21" s="14">
        <v>196</v>
      </c>
      <c r="F21" s="14">
        <v>198</v>
      </c>
      <c r="G21" s="14">
        <v>193</v>
      </c>
      <c r="H21" s="14">
        <v>198.001</v>
      </c>
      <c r="I21" s="14"/>
      <c r="J21" s="14"/>
      <c r="K21" s="15">
        <v>4</v>
      </c>
      <c r="L21" s="15">
        <v>785.00099999999998</v>
      </c>
      <c r="M21" s="16">
        <v>196.25024999999999</v>
      </c>
      <c r="N21" s="17">
        <v>3</v>
      </c>
      <c r="O21" s="18">
        <v>199.25024999999999</v>
      </c>
    </row>
    <row r="22" spans="1:15" x14ac:dyDescent="0.3">
      <c r="A22" s="10" t="s">
        <v>27</v>
      </c>
      <c r="B22" s="11" t="s">
        <v>33</v>
      </c>
      <c r="C22" s="12">
        <v>44755</v>
      </c>
      <c r="D22" s="13" t="s">
        <v>40</v>
      </c>
      <c r="E22" s="14">
        <v>197.0001</v>
      </c>
      <c r="F22" s="14">
        <v>199.0001</v>
      </c>
      <c r="G22" s="14">
        <v>198</v>
      </c>
      <c r="H22" s="14">
        <v>198</v>
      </c>
      <c r="I22" s="14"/>
      <c r="J22" s="14"/>
      <c r="K22" s="15">
        <v>4</v>
      </c>
      <c r="L22" s="15">
        <v>792.00019999999995</v>
      </c>
      <c r="M22" s="16">
        <v>198.00004999999999</v>
      </c>
      <c r="N22" s="17">
        <v>5</v>
      </c>
      <c r="O22" s="18">
        <v>203.00004999999999</v>
      </c>
    </row>
    <row r="23" spans="1:15" x14ac:dyDescent="0.3">
      <c r="A23" s="10" t="s">
        <v>27</v>
      </c>
      <c r="B23" s="11" t="s">
        <v>33</v>
      </c>
      <c r="C23" s="12">
        <v>44759</v>
      </c>
      <c r="D23" s="13" t="s">
        <v>119</v>
      </c>
      <c r="E23" s="14">
        <v>195</v>
      </c>
      <c r="F23" s="14">
        <v>193</v>
      </c>
      <c r="G23" s="14">
        <v>195</v>
      </c>
      <c r="H23" s="14">
        <v>197</v>
      </c>
      <c r="I23" s="14"/>
      <c r="J23" s="14"/>
      <c r="K23" s="15">
        <f>COUNT(E23:J23)</f>
        <v>4</v>
      </c>
      <c r="L23" s="15">
        <f>SUM(E23:J23)</f>
        <v>780</v>
      </c>
      <c r="M23" s="16">
        <f>IFERROR(L23/K23,0)</f>
        <v>195</v>
      </c>
      <c r="N23" s="17">
        <v>2</v>
      </c>
      <c r="O23" s="18">
        <f>SUM(M23+N23)</f>
        <v>197</v>
      </c>
    </row>
    <row r="24" spans="1:15" x14ac:dyDescent="0.3">
      <c r="A24" s="10" t="s">
        <v>27</v>
      </c>
      <c r="B24" s="11" t="s">
        <v>33</v>
      </c>
      <c r="C24" s="12">
        <v>44762</v>
      </c>
      <c r="D24" s="13" t="s">
        <v>40</v>
      </c>
      <c r="E24" s="14">
        <v>198.0001</v>
      </c>
      <c r="F24" s="14">
        <v>198</v>
      </c>
      <c r="G24" s="14">
        <v>196</v>
      </c>
      <c r="H24" s="14">
        <v>197</v>
      </c>
      <c r="I24" s="14"/>
      <c r="J24" s="14"/>
      <c r="K24" s="15">
        <v>4</v>
      </c>
      <c r="L24" s="15">
        <v>789.00009999999997</v>
      </c>
      <c r="M24" s="16">
        <v>197.25002499999999</v>
      </c>
      <c r="N24" s="17">
        <v>6</v>
      </c>
      <c r="O24" s="18">
        <v>203.25002499999999</v>
      </c>
    </row>
    <row r="25" spans="1:15" x14ac:dyDescent="0.3">
      <c r="A25" s="10" t="s">
        <v>27</v>
      </c>
      <c r="B25" s="11" t="s">
        <v>33</v>
      </c>
      <c r="C25" s="12">
        <v>44776</v>
      </c>
      <c r="D25" s="13" t="s">
        <v>40</v>
      </c>
      <c r="E25" s="14">
        <v>198</v>
      </c>
      <c r="F25" s="14">
        <v>198</v>
      </c>
      <c r="G25" s="14">
        <v>197</v>
      </c>
      <c r="H25" s="14">
        <v>198</v>
      </c>
      <c r="I25" s="14"/>
      <c r="J25" s="14"/>
      <c r="K25" s="15">
        <v>4</v>
      </c>
      <c r="L25" s="15">
        <v>791</v>
      </c>
      <c r="M25" s="16">
        <v>197.75</v>
      </c>
      <c r="N25" s="17">
        <v>2</v>
      </c>
      <c r="O25" s="18">
        <v>199.75</v>
      </c>
    </row>
    <row r="26" spans="1:15" x14ac:dyDescent="0.3">
      <c r="A26" s="10" t="s">
        <v>27</v>
      </c>
      <c r="B26" s="11" t="s">
        <v>33</v>
      </c>
      <c r="C26" s="12">
        <v>44769</v>
      </c>
      <c r="D26" s="13" t="s">
        <v>56</v>
      </c>
      <c r="E26" s="14">
        <v>199</v>
      </c>
      <c r="F26" s="14">
        <v>195</v>
      </c>
      <c r="G26" s="14">
        <v>200</v>
      </c>
      <c r="H26" s="14">
        <v>196</v>
      </c>
      <c r="I26" s="14"/>
      <c r="J26" s="14"/>
      <c r="K26" s="15">
        <v>4</v>
      </c>
      <c r="L26" s="15">
        <v>790</v>
      </c>
      <c r="M26" s="16">
        <v>197.5</v>
      </c>
      <c r="N26" s="17">
        <v>5</v>
      </c>
      <c r="O26" s="18">
        <v>202.5</v>
      </c>
    </row>
    <row r="27" spans="1:15" x14ac:dyDescent="0.3">
      <c r="A27" s="10" t="s">
        <v>27</v>
      </c>
      <c r="B27" s="11" t="s">
        <v>33</v>
      </c>
      <c r="C27" s="12">
        <v>44780</v>
      </c>
      <c r="D27" s="13" t="s">
        <v>56</v>
      </c>
      <c r="E27" s="14">
        <v>195</v>
      </c>
      <c r="F27" s="14">
        <v>195</v>
      </c>
      <c r="G27" s="14">
        <v>196</v>
      </c>
      <c r="H27" s="14">
        <v>190</v>
      </c>
      <c r="I27" s="14"/>
      <c r="J27" s="14"/>
      <c r="K27" s="15">
        <v>4</v>
      </c>
      <c r="L27" s="15">
        <v>776</v>
      </c>
      <c r="M27" s="16">
        <v>194</v>
      </c>
      <c r="N27" s="17">
        <v>2</v>
      </c>
      <c r="O27" s="18">
        <v>196</v>
      </c>
    </row>
    <row r="28" spans="1:15" x14ac:dyDescent="0.3">
      <c r="A28" s="10" t="s">
        <v>27</v>
      </c>
      <c r="B28" s="11" t="s">
        <v>33</v>
      </c>
      <c r="C28" s="12">
        <v>44783</v>
      </c>
      <c r="D28" s="13" t="s">
        <v>40</v>
      </c>
      <c r="E28" s="14">
        <v>200</v>
      </c>
      <c r="F28" s="14">
        <v>198</v>
      </c>
      <c r="G28" s="14">
        <v>196</v>
      </c>
      <c r="H28" s="14">
        <v>198</v>
      </c>
      <c r="I28" s="14"/>
      <c r="J28" s="14"/>
      <c r="K28" s="15">
        <v>4</v>
      </c>
      <c r="L28" s="15">
        <v>792</v>
      </c>
      <c r="M28" s="16">
        <v>198</v>
      </c>
      <c r="N28" s="17">
        <v>5</v>
      </c>
      <c r="O28" s="18">
        <v>203</v>
      </c>
    </row>
    <row r="29" spans="1:15" x14ac:dyDescent="0.3">
      <c r="A29" s="10" t="s">
        <v>27</v>
      </c>
      <c r="B29" s="11" t="s">
        <v>33</v>
      </c>
      <c r="C29" s="12">
        <v>44790</v>
      </c>
      <c r="D29" s="13" t="s">
        <v>40</v>
      </c>
      <c r="E29" s="14">
        <v>197</v>
      </c>
      <c r="F29" s="14">
        <v>199.001</v>
      </c>
      <c r="G29" s="14">
        <v>200</v>
      </c>
      <c r="H29" s="14">
        <v>197</v>
      </c>
      <c r="I29" s="14"/>
      <c r="J29" s="14"/>
      <c r="K29" s="15">
        <v>4</v>
      </c>
      <c r="L29" s="15">
        <v>793.00099999999998</v>
      </c>
      <c r="M29" s="16">
        <v>198.25024999999999</v>
      </c>
      <c r="N29" s="17">
        <v>3</v>
      </c>
      <c r="O29" s="18">
        <v>201.25024999999999</v>
      </c>
    </row>
    <row r="30" spans="1:15" x14ac:dyDescent="0.3">
      <c r="A30" s="10" t="s">
        <v>27</v>
      </c>
      <c r="B30" s="11" t="s">
        <v>33</v>
      </c>
      <c r="C30" s="12">
        <v>44779</v>
      </c>
      <c r="D30" s="13" t="s">
        <v>42</v>
      </c>
      <c r="E30" s="14">
        <v>199</v>
      </c>
      <c r="F30" s="14">
        <v>191</v>
      </c>
      <c r="G30" s="14">
        <v>198</v>
      </c>
      <c r="H30" s="14">
        <v>198</v>
      </c>
      <c r="I30" s="14"/>
      <c r="J30" s="14"/>
      <c r="K30" s="15">
        <v>4</v>
      </c>
      <c r="L30" s="15">
        <v>786</v>
      </c>
      <c r="M30" s="16">
        <v>196.5</v>
      </c>
      <c r="N30" s="17">
        <v>2</v>
      </c>
      <c r="O30" s="18">
        <v>198.5</v>
      </c>
    </row>
    <row r="31" spans="1:15" x14ac:dyDescent="0.3">
      <c r="A31" s="10" t="s">
        <v>27</v>
      </c>
      <c r="B31" s="11" t="s">
        <v>33</v>
      </c>
      <c r="C31" s="12">
        <v>44793</v>
      </c>
      <c r="D31" s="13" t="s">
        <v>40</v>
      </c>
      <c r="E31" s="14">
        <v>195</v>
      </c>
      <c r="F31" s="14">
        <v>199</v>
      </c>
      <c r="G31" s="14">
        <v>200</v>
      </c>
      <c r="H31" s="14">
        <v>198</v>
      </c>
      <c r="I31" s="14">
        <v>198</v>
      </c>
      <c r="J31" s="14">
        <v>198</v>
      </c>
      <c r="K31" s="15">
        <v>6</v>
      </c>
      <c r="L31" s="15">
        <v>1188</v>
      </c>
      <c r="M31" s="16">
        <v>198</v>
      </c>
      <c r="N31" s="17">
        <v>4</v>
      </c>
      <c r="O31" s="18">
        <v>202</v>
      </c>
    </row>
    <row r="32" spans="1:15" x14ac:dyDescent="0.3">
      <c r="A32" s="10" t="s">
        <v>27</v>
      </c>
      <c r="B32" s="11" t="s">
        <v>33</v>
      </c>
      <c r="C32" s="12">
        <v>44794</v>
      </c>
      <c r="D32" s="13" t="s">
        <v>73</v>
      </c>
      <c r="E32" s="14">
        <v>197</v>
      </c>
      <c r="F32" s="14">
        <v>197</v>
      </c>
      <c r="G32" s="14">
        <v>200</v>
      </c>
      <c r="H32" s="14">
        <v>200.001</v>
      </c>
      <c r="I32" s="14"/>
      <c r="J32" s="14"/>
      <c r="K32" s="15">
        <v>4</v>
      </c>
      <c r="L32" s="15">
        <v>794.00099999999998</v>
      </c>
      <c r="M32" s="16">
        <v>198.50024999999999</v>
      </c>
      <c r="N32" s="17">
        <v>8</v>
      </c>
      <c r="O32" s="18">
        <v>206.50024999999999</v>
      </c>
    </row>
    <row r="33" spans="1:15" x14ac:dyDescent="0.3">
      <c r="A33" s="10" t="s">
        <v>27</v>
      </c>
      <c r="B33" s="11" t="s">
        <v>33</v>
      </c>
      <c r="C33" s="12">
        <v>44797</v>
      </c>
      <c r="D33" s="13" t="s">
        <v>56</v>
      </c>
      <c r="E33" s="14">
        <v>197</v>
      </c>
      <c r="F33" s="14">
        <v>196</v>
      </c>
      <c r="G33" s="14">
        <v>198</v>
      </c>
      <c r="H33" s="14">
        <v>200.001</v>
      </c>
      <c r="I33" s="14"/>
      <c r="J33" s="14"/>
      <c r="K33" s="15">
        <v>4</v>
      </c>
      <c r="L33" s="15">
        <v>791.00099999999998</v>
      </c>
      <c r="M33" s="16">
        <v>197.75024999999999</v>
      </c>
      <c r="N33" s="17">
        <v>4</v>
      </c>
      <c r="O33" s="18">
        <v>201.75024999999999</v>
      </c>
    </row>
    <row r="34" spans="1:15" x14ac:dyDescent="0.3">
      <c r="A34" s="10" t="s">
        <v>27</v>
      </c>
      <c r="B34" s="11" t="s">
        <v>33</v>
      </c>
      <c r="C34" s="12">
        <v>44804</v>
      </c>
      <c r="D34" s="13" t="s">
        <v>40</v>
      </c>
      <c r="E34" s="14">
        <v>199</v>
      </c>
      <c r="F34" s="14">
        <v>200.00200000000001</v>
      </c>
      <c r="G34" s="14">
        <v>199</v>
      </c>
      <c r="H34" s="14">
        <v>197</v>
      </c>
      <c r="I34" s="14"/>
      <c r="J34" s="14"/>
      <c r="K34" s="15">
        <v>4</v>
      </c>
      <c r="L34" s="15">
        <v>795.00199999999995</v>
      </c>
      <c r="M34" s="16">
        <v>198.75049999999999</v>
      </c>
      <c r="N34" s="17">
        <v>7</v>
      </c>
      <c r="O34" s="18">
        <v>205.75049999999999</v>
      </c>
    </row>
    <row r="35" spans="1:15" x14ac:dyDescent="0.3">
      <c r="A35" s="10" t="s">
        <v>27</v>
      </c>
      <c r="B35" s="11" t="s">
        <v>33</v>
      </c>
      <c r="C35" s="12">
        <v>44811</v>
      </c>
      <c r="D35" s="13" t="s">
        <v>40</v>
      </c>
      <c r="E35" s="14">
        <v>197</v>
      </c>
      <c r="F35" s="14">
        <v>199</v>
      </c>
      <c r="G35" s="14">
        <v>197</v>
      </c>
      <c r="H35" s="14">
        <v>200</v>
      </c>
      <c r="I35" s="14"/>
      <c r="J35" s="14"/>
      <c r="K35" s="15">
        <v>4</v>
      </c>
      <c r="L35" s="15">
        <v>793</v>
      </c>
      <c r="M35" s="16">
        <v>198.25</v>
      </c>
      <c r="N35" s="17">
        <v>7</v>
      </c>
      <c r="O35" s="18">
        <v>205.25</v>
      </c>
    </row>
    <row r="36" spans="1:15" x14ac:dyDescent="0.3">
      <c r="A36" s="10" t="s">
        <v>27</v>
      </c>
      <c r="B36" s="11" t="s">
        <v>33</v>
      </c>
      <c r="C36" s="12">
        <v>44825</v>
      </c>
      <c r="D36" s="13" t="s">
        <v>40</v>
      </c>
      <c r="E36" s="14">
        <v>194</v>
      </c>
      <c r="F36" s="14">
        <v>197</v>
      </c>
      <c r="G36" s="14">
        <v>199</v>
      </c>
      <c r="H36" s="14">
        <v>197</v>
      </c>
      <c r="I36" s="14"/>
      <c r="J36" s="14"/>
      <c r="K36" s="15">
        <v>4</v>
      </c>
      <c r="L36" s="15">
        <v>787</v>
      </c>
      <c r="M36" s="16">
        <v>196.75</v>
      </c>
      <c r="N36" s="17">
        <v>2</v>
      </c>
      <c r="O36" s="18">
        <v>198.75</v>
      </c>
    </row>
    <row r="37" spans="1:15" x14ac:dyDescent="0.3">
      <c r="A37" s="10" t="s">
        <v>27</v>
      </c>
      <c r="B37" s="11" t="s">
        <v>33</v>
      </c>
      <c r="C37" s="12">
        <v>44822</v>
      </c>
      <c r="D37" s="13" t="s">
        <v>73</v>
      </c>
      <c r="E37" s="14">
        <v>199</v>
      </c>
      <c r="F37" s="14">
        <v>200</v>
      </c>
      <c r="G37" s="14">
        <v>198</v>
      </c>
      <c r="H37" s="14">
        <v>200</v>
      </c>
      <c r="I37" s="14"/>
      <c r="J37" s="14"/>
      <c r="K37" s="15">
        <v>4</v>
      </c>
      <c r="L37" s="15">
        <v>797</v>
      </c>
      <c r="M37" s="16">
        <v>199.25</v>
      </c>
      <c r="N37" s="17">
        <v>7</v>
      </c>
      <c r="O37" s="18">
        <v>206.25</v>
      </c>
    </row>
    <row r="38" spans="1:15" x14ac:dyDescent="0.3">
      <c r="A38" s="10" t="s">
        <v>27</v>
      </c>
      <c r="B38" s="11" t="s">
        <v>33</v>
      </c>
      <c r="C38" s="12">
        <v>44818</v>
      </c>
      <c r="D38" s="13" t="s">
        <v>40</v>
      </c>
      <c r="E38" s="14">
        <v>198</v>
      </c>
      <c r="F38" s="14">
        <v>197</v>
      </c>
      <c r="G38" s="14">
        <v>196</v>
      </c>
      <c r="H38" s="14">
        <v>197</v>
      </c>
      <c r="I38" s="14"/>
      <c r="J38" s="14"/>
      <c r="K38" s="15">
        <v>4</v>
      </c>
      <c r="L38" s="15">
        <v>788</v>
      </c>
      <c r="M38" s="16">
        <v>197</v>
      </c>
      <c r="N38" s="17">
        <v>2</v>
      </c>
      <c r="O38" s="18">
        <v>199</v>
      </c>
    </row>
    <row r="39" spans="1:15" x14ac:dyDescent="0.3">
      <c r="A39" s="10" t="s">
        <v>27</v>
      </c>
      <c r="B39" s="11" t="s">
        <v>33</v>
      </c>
      <c r="C39" s="12">
        <v>44815</v>
      </c>
      <c r="D39" s="13" t="s">
        <v>56</v>
      </c>
      <c r="E39" s="14">
        <v>199</v>
      </c>
      <c r="F39" s="14">
        <v>200</v>
      </c>
      <c r="G39" s="14">
        <v>196</v>
      </c>
      <c r="H39" s="14">
        <v>197</v>
      </c>
      <c r="I39" s="14">
        <v>197</v>
      </c>
      <c r="J39" s="14">
        <v>199</v>
      </c>
      <c r="K39" s="15">
        <v>6</v>
      </c>
      <c r="L39" s="15">
        <v>1188</v>
      </c>
      <c r="M39" s="16">
        <v>198</v>
      </c>
      <c r="N39" s="17">
        <v>12</v>
      </c>
      <c r="O39" s="18">
        <v>210</v>
      </c>
    </row>
    <row r="40" spans="1:15" x14ac:dyDescent="0.3">
      <c r="A40" s="10" t="s">
        <v>27</v>
      </c>
      <c r="B40" s="11" t="s">
        <v>33</v>
      </c>
      <c r="C40" s="12">
        <v>44828</v>
      </c>
      <c r="D40" s="13" t="s">
        <v>42</v>
      </c>
      <c r="E40" s="14">
        <v>199.01</v>
      </c>
      <c r="F40" s="14">
        <v>198</v>
      </c>
      <c r="G40" s="14">
        <v>194</v>
      </c>
      <c r="H40" s="14">
        <v>199.001</v>
      </c>
      <c r="I40" s="14">
        <v>198</v>
      </c>
      <c r="J40" s="14">
        <v>198</v>
      </c>
      <c r="K40" s="15">
        <v>6</v>
      </c>
      <c r="L40" s="15">
        <v>1186.011</v>
      </c>
      <c r="M40" s="16">
        <v>197.66849999999999</v>
      </c>
      <c r="N40" s="17">
        <v>12</v>
      </c>
      <c r="O40" s="18">
        <v>209.66849999999999</v>
      </c>
    </row>
    <row r="41" spans="1:15" x14ac:dyDescent="0.3">
      <c r="A41" s="10" t="s">
        <v>27</v>
      </c>
      <c r="B41" s="11" t="s">
        <v>33</v>
      </c>
      <c r="C41" s="12">
        <v>44832</v>
      </c>
      <c r="D41" s="13" t="s">
        <v>56</v>
      </c>
      <c r="E41" s="14">
        <v>192</v>
      </c>
      <c r="F41" s="14">
        <v>196</v>
      </c>
      <c r="G41" s="14">
        <v>199</v>
      </c>
      <c r="H41" s="14">
        <v>195</v>
      </c>
      <c r="I41" s="14"/>
      <c r="J41" s="14"/>
      <c r="K41" s="15">
        <v>4</v>
      </c>
      <c r="L41" s="15">
        <v>782</v>
      </c>
      <c r="M41" s="16">
        <v>195.5</v>
      </c>
      <c r="N41" s="17">
        <v>2</v>
      </c>
      <c r="O41" s="18">
        <v>197.5</v>
      </c>
    </row>
    <row r="42" spans="1:15" x14ac:dyDescent="0.3">
      <c r="A42" s="10" t="s">
        <v>27</v>
      </c>
      <c r="B42" s="60" t="s">
        <v>33</v>
      </c>
      <c r="C42" s="12">
        <v>44839</v>
      </c>
      <c r="D42" s="13" t="s">
        <v>40</v>
      </c>
      <c r="E42" s="14">
        <v>198</v>
      </c>
      <c r="F42" s="14">
        <v>200</v>
      </c>
      <c r="G42" s="14">
        <v>199</v>
      </c>
      <c r="H42" s="14">
        <v>197.001</v>
      </c>
      <c r="I42" s="14"/>
      <c r="J42" s="14"/>
      <c r="K42" s="15">
        <v>4</v>
      </c>
      <c r="L42" s="15">
        <v>794.00099999999998</v>
      </c>
      <c r="M42" s="16">
        <v>198.50024999999999</v>
      </c>
      <c r="N42" s="17">
        <v>8</v>
      </c>
      <c r="O42" s="18">
        <v>206.50024999999999</v>
      </c>
    </row>
    <row r="43" spans="1:15" x14ac:dyDescent="0.3">
      <c r="A43" s="10" t="s">
        <v>27</v>
      </c>
      <c r="B43" s="11" t="s">
        <v>33</v>
      </c>
      <c r="C43" s="12">
        <v>8318</v>
      </c>
      <c r="D43" s="13" t="s">
        <v>56</v>
      </c>
      <c r="E43" s="14">
        <v>194</v>
      </c>
      <c r="F43" s="14">
        <v>195</v>
      </c>
      <c r="G43" s="14">
        <v>194</v>
      </c>
      <c r="H43" s="14">
        <v>198</v>
      </c>
      <c r="I43" s="14"/>
      <c r="J43" s="14"/>
      <c r="K43" s="15">
        <v>4</v>
      </c>
      <c r="L43" s="15">
        <v>781</v>
      </c>
      <c r="M43" s="16">
        <v>195.25</v>
      </c>
      <c r="N43" s="17">
        <v>2</v>
      </c>
      <c r="O43" s="18">
        <v>197.25</v>
      </c>
    </row>
    <row r="44" spans="1:15" x14ac:dyDescent="0.3">
      <c r="A44" s="10" t="s">
        <v>27</v>
      </c>
      <c r="B44" s="11" t="s">
        <v>33</v>
      </c>
      <c r="C44" s="12">
        <v>44846</v>
      </c>
      <c r="D44" s="13" t="s">
        <v>40</v>
      </c>
      <c r="E44" s="14">
        <v>198</v>
      </c>
      <c r="F44" s="14">
        <v>196</v>
      </c>
      <c r="G44" s="14">
        <v>198</v>
      </c>
      <c r="H44" s="14">
        <v>199</v>
      </c>
      <c r="I44" s="14"/>
      <c r="J44" s="14"/>
      <c r="K44" s="15">
        <v>4</v>
      </c>
      <c r="L44" s="15">
        <v>791</v>
      </c>
      <c r="M44" s="16">
        <v>197.75</v>
      </c>
      <c r="N44" s="17">
        <v>4</v>
      </c>
      <c r="O44" s="18">
        <v>201.75</v>
      </c>
    </row>
    <row r="45" spans="1:15" x14ac:dyDescent="0.3">
      <c r="A45" s="10" t="s">
        <v>27</v>
      </c>
      <c r="B45" s="11" t="s">
        <v>33</v>
      </c>
      <c r="C45" s="12">
        <v>44850</v>
      </c>
      <c r="D45" s="13" t="s">
        <v>119</v>
      </c>
      <c r="E45" s="14">
        <v>199</v>
      </c>
      <c r="F45" s="14">
        <v>198</v>
      </c>
      <c r="G45" s="14">
        <v>199</v>
      </c>
      <c r="H45" s="14">
        <v>199</v>
      </c>
      <c r="I45" s="14">
        <v>198</v>
      </c>
      <c r="J45" s="14">
        <v>197</v>
      </c>
      <c r="K45" s="15">
        <v>6</v>
      </c>
      <c r="L45" s="15">
        <v>1190</v>
      </c>
      <c r="M45" s="16">
        <v>198.33333333333334</v>
      </c>
      <c r="N45" s="17">
        <v>6</v>
      </c>
      <c r="O45" s="18">
        <v>204.33333333333334</v>
      </c>
    </row>
    <row r="46" spans="1:15" x14ac:dyDescent="0.3">
      <c r="A46" s="10" t="s">
        <v>27</v>
      </c>
      <c r="B46" s="11" t="s">
        <v>33</v>
      </c>
      <c r="C46" s="12">
        <v>44853</v>
      </c>
      <c r="D46" s="13" t="s">
        <v>40</v>
      </c>
      <c r="E46" s="14">
        <v>197.001</v>
      </c>
      <c r="F46" s="14">
        <v>196</v>
      </c>
      <c r="G46" s="14">
        <v>197</v>
      </c>
      <c r="H46" s="14">
        <v>198</v>
      </c>
      <c r="I46" s="14"/>
      <c r="J46" s="14"/>
      <c r="K46" s="15">
        <v>4</v>
      </c>
      <c r="L46" s="15">
        <v>788.00099999999998</v>
      </c>
      <c r="M46" s="16">
        <v>197.00024999999999</v>
      </c>
      <c r="N46" s="17">
        <v>9</v>
      </c>
      <c r="O46" s="18">
        <v>206.00024999999999</v>
      </c>
    </row>
    <row r="47" spans="1:15" x14ac:dyDescent="0.3">
      <c r="A47" s="10" t="s">
        <v>27</v>
      </c>
      <c r="B47" s="11" t="s">
        <v>33</v>
      </c>
      <c r="C47" s="12">
        <v>44867</v>
      </c>
      <c r="D47" s="13" t="s">
        <v>40</v>
      </c>
      <c r="E47" s="14">
        <v>199.001</v>
      </c>
      <c r="F47" s="14">
        <v>196</v>
      </c>
      <c r="G47" s="14">
        <v>199</v>
      </c>
      <c r="H47" s="14">
        <v>199.001</v>
      </c>
      <c r="I47" s="14"/>
      <c r="J47" s="14"/>
      <c r="K47" s="15">
        <v>4</v>
      </c>
      <c r="L47" s="15">
        <v>793.00199999999995</v>
      </c>
      <c r="M47" s="16">
        <v>198.25049999999999</v>
      </c>
      <c r="N47" s="17">
        <v>9</v>
      </c>
      <c r="O47" s="18">
        <v>207.25049999999999</v>
      </c>
    </row>
    <row r="48" spans="1:15" x14ac:dyDescent="0.3">
      <c r="A48" s="10" t="s">
        <v>27</v>
      </c>
      <c r="B48" s="11" t="s">
        <v>33</v>
      </c>
      <c r="C48" s="12">
        <v>44871</v>
      </c>
      <c r="D48" s="13" t="s">
        <v>56</v>
      </c>
      <c r="E48" s="14">
        <v>196</v>
      </c>
      <c r="F48" s="14">
        <v>195.001</v>
      </c>
      <c r="G48" s="14">
        <v>199</v>
      </c>
      <c r="H48" s="14">
        <v>198</v>
      </c>
      <c r="I48" s="14"/>
      <c r="J48" s="14"/>
      <c r="K48" s="15">
        <v>4</v>
      </c>
      <c r="L48" s="15">
        <v>788.00099999999998</v>
      </c>
      <c r="M48" s="16">
        <v>197.00024999999999</v>
      </c>
      <c r="N48" s="17">
        <v>4</v>
      </c>
      <c r="O48" s="18">
        <v>201.00024999999999</v>
      </c>
    </row>
    <row r="49" spans="1:15" x14ac:dyDescent="0.3">
      <c r="A49" s="10" t="s">
        <v>27</v>
      </c>
      <c r="B49" s="11" t="s">
        <v>33</v>
      </c>
      <c r="C49" s="12">
        <v>44874</v>
      </c>
      <c r="D49" s="13" t="s">
        <v>40</v>
      </c>
      <c r="E49" s="14">
        <v>196</v>
      </c>
      <c r="F49" s="14">
        <v>197</v>
      </c>
      <c r="G49" s="14">
        <v>199.001</v>
      </c>
      <c r="H49" s="14">
        <v>199</v>
      </c>
      <c r="I49" s="14"/>
      <c r="J49" s="14"/>
      <c r="K49" s="15">
        <v>4</v>
      </c>
      <c r="L49" s="15">
        <v>791.00099999999998</v>
      </c>
      <c r="M49" s="16">
        <v>197.75024999999999</v>
      </c>
      <c r="N49" s="17">
        <v>3</v>
      </c>
      <c r="O49" s="18">
        <v>200.75024999999999</v>
      </c>
    </row>
    <row r="50" spans="1:15" x14ac:dyDescent="0.3">
      <c r="A50" s="10" t="s">
        <v>27</v>
      </c>
      <c r="B50" s="11" t="s">
        <v>33</v>
      </c>
      <c r="C50" s="12">
        <v>44881</v>
      </c>
      <c r="D50" s="13" t="s">
        <v>40</v>
      </c>
      <c r="E50" s="14">
        <v>196</v>
      </c>
      <c r="F50" s="14">
        <v>193</v>
      </c>
      <c r="G50" s="14">
        <v>195</v>
      </c>
      <c r="H50" s="14">
        <v>199</v>
      </c>
      <c r="I50" s="14"/>
      <c r="J50" s="14"/>
      <c r="K50" s="15">
        <v>4</v>
      </c>
      <c r="L50" s="15">
        <v>783</v>
      </c>
      <c r="M50" s="16">
        <v>195.75</v>
      </c>
      <c r="N50" s="17">
        <v>3</v>
      </c>
      <c r="O50" s="18">
        <v>198.75</v>
      </c>
    </row>
    <row r="51" spans="1:15" x14ac:dyDescent="0.3">
      <c r="A51" s="10" t="s">
        <v>27</v>
      </c>
      <c r="B51" s="11" t="s">
        <v>33</v>
      </c>
      <c r="C51" s="12">
        <v>44888</v>
      </c>
      <c r="D51" s="13" t="s">
        <v>40</v>
      </c>
      <c r="E51" s="14">
        <v>200.001</v>
      </c>
      <c r="F51" s="14">
        <v>195</v>
      </c>
      <c r="G51" s="14">
        <v>198</v>
      </c>
      <c r="H51" s="14">
        <v>195</v>
      </c>
      <c r="I51" s="14"/>
      <c r="J51" s="14"/>
      <c r="K51" s="15">
        <v>4</v>
      </c>
      <c r="L51" s="15">
        <v>788.00099999999998</v>
      </c>
      <c r="M51" s="16">
        <v>197.00024999999999</v>
      </c>
      <c r="N51" s="17">
        <v>5</v>
      </c>
      <c r="O51" s="18">
        <v>202.00024999999999</v>
      </c>
    </row>
    <row r="52" spans="1:15" x14ac:dyDescent="0.3">
      <c r="A52" s="10" t="s">
        <v>27</v>
      </c>
      <c r="B52" s="11" t="s">
        <v>33</v>
      </c>
      <c r="C52" s="12">
        <v>44895</v>
      </c>
      <c r="D52" s="13" t="s">
        <v>40</v>
      </c>
      <c r="E52" s="14">
        <v>194</v>
      </c>
      <c r="F52" s="14">
        <v>194</v>
      </c>
      <c r="G52" s="14">
        <v>195</v>
      </c>
      <c r="H52" s="14">
        <v>194</v>
      </c>
      <c r="I52" s="14"/>
      <c r="J52" s="14"/>
      <c r="K52" s="15">
        <v>4</v>
      </c>
      <c r="L52" s="15">
        <v>777</v>
      </c>
      <c r="M52" s="16">
        <v>194.25</v>
      </c>
      <c r="N52" s="17">
        <v>2</v>
      </c>
      <c r="O52" s="18">
        <v>196.25</v>
      </c>
    </row>
    <row r="54" spans="1:15" x14ac:dyDescent="0.3">
      <c r="K54" s="8">
        <f>SUM(K2:K53)</f>
        <v>214</v>
      </c>
      <c r="L54" s="8">
        <f>SUM(L2:L53)</f>
        <v>42101.02959999998</v>
      </c>
      <c r="M54" s="7">
        <f>SUM(L54/K54)</f>
        <v>196.73378317756999</v>
      </c>
      <c r="N54" s="8">
        <f>SUM(N2:N53)</f>
        <v>234</v>
      </c>
      <c r="O54" s="9">
        <f>SUM(M54+N54)</f>
        <v>430.73378317756999</v>
      </c>
    </row>
    <row r="58" spans="1:15" ht="28.8" x14ac:dyDescent="0.3">
      <c r="A58" s="1" t="s">
        <v>1</v>
      </c>
      <c r="B58" s="2" t="s">
        <v>2</v>
      </c>
      <c r="C58" s="2" t="s">
        <v>3</v>
      </c>
      <c r="D58" s="3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  <c r="J58" s="4" t="s">
        <v>10</v>
      </c>
      <c r="K58" s="4" t="s">
        <v>11</v>
      </c>
      <c r="L58" s="3" t="s">
        <v>12</v>
      </c>
      <c r="M58" s="5" t="s">
        <v>13</v>
      </c>
      <c r="N58" s="2" t="s">
        <v>14</v>
      </c>
      <c r="O58" s="6" t="s">
        <v>15</v>
      </c>
    </row>
    <row r="59" spans="1:15" x14ac:dyDescent="0.3">
      <c r="A59" s="10" t="s">
        <v>55</v>
      </c>
      <c r="B59" s="11" t="s">
        <v>33</v>
      </c>
      <c r="C59" s="12">
        <v>44720</v>
      </c>
      <c r="D59" s="13" t="s">
        <v>40</v>
      </c>
      <c r="E59" s="14">
        <v>168</v>
      </c>
      <c r="F59" s="14">
        <v>180</v>
      </c>
      <c r="G59" s="14">
        <v>173</v>
      </c>
      <c r="H59" s="14">
        <v>171</v>
      </c>
      <c r="I59" s="14"/>
      <c r="J59" s="14"/>
      <c r="K59" s="15">
        <v>4</v>
      </c>
      <c r="L59" s="15">
        <v>692</v>
      </c>
      <c r="M59" s="16">
        <v>173</v>
      </c>
      <c r="N59" s="17">
        <v>4</v>
      </c>
      <c r="O59" s="18">
        <v>177</v>
      </c>
    </row>
    <row r="60" spans="1:15" x14ac:dyDescent="0.3">
      <c r="A60" s="10" t="s">
        <v>55</v>
      </c>
      <c r="B60" s="11" t="s">
        <v>33</v>
      </c>
      <c r="C60" s="12">
        <v>44846</v>
      </c>
      <c r="D60" s="13" t="s">
        <v>40</v>
      </c>
      <c r="E60" s="14">
        <v>172</v>
      </c>
      <c r="F60" s="14">
        <v>178</v>
      </c>
      <c r="G60" s="14">
        <v>181</v>
      </c>
      <c r="H60" s="14">
        <v>185</v>
      </c>
      <c r="I60" s="14"/>
      <c r="J60" s="14"/>
      <c r="K60" s="15">
        <v>4</v>
      </c>
      <c r="L60" s="15">
        <v>716</v>
      </c>
      <c r="M60" s="16">
        <v>179</v>
      </c>
      <c r="N60" s="17">
        <v>4</v>
      </c>
      <c r="O60" s="18">
        <v>183</v>
      </c>
    </row>
    <row r="61" spans="1:15" x14ac:dyDescent="0.3">
      <c r="A61" s="10" t="s">
        <v>55</v>
      </c>
      <c r="B61" s="11" t="s">
        <v>33</v>
      </c>
      <c r="C61" s="12">
        <v>44853</v>
      </c>
      <c r="D61" s="13" t="s">
        <v>40</v>
      </c>
      <c r="E61" s="14">
        <v>145</v>
      </c>
      <c r="F61" s="14">
        <v>139</v>
      </c>
      <c r="G61" s="14">
        <v>151</v>
      </c>
      <c r="H61" s="14">
        <v>148</v>
      </c>
      <c r="I61" s="14"/>
      <c r="J61" s="14"/>
      <c r="K61" s="15">
        <v>4</v>
      </c>
      <c r="L61" s="15">
        <v>583</v>
      </c>
      <c r="M61" s="16">
        <v>145.75</v>
      </c>
      <c r="N61" s="17">
        <v>4</v>
      </c>
      <c r="O61" s="18">
        <v>149.75</v>
      </c>
    </row>
    <row r="63" spans="1:15" x14ac:dyDescent="0.3">
      <c r="K63" s="8">
        <f>SUM(K59:K62)</f>
        <v>12</v>
      </c>
      <c r="L63" s="8">
        <f>SUM(L59:L62)</f>
        <v>1991</v>
      </c>
      <c r="M63" s="7">
        <f>SUM(L63/K63)</f>
        <v>165.91666666666666</v>
      </c>
      <c r="N63" s="8">
        <f>SUM(N59:N62)</f>
        <v>12</v>
      </c>
      <c r="O63" s="9">
        <f>SUM(M63+N63)</f>
        <v>177.91666666666666</v>
      </c>
    </row>
    <row r="69" spans="1:15" ht="28.8" x14ac:dyDescent="0.3">
      <c r="A69" s="1" t="s">
        <v>1</v>
      </c>
      <c r="B69" s="2" t="s">
        <v>2</v>
      </c>
      <c r="C69" s="2" t="s">
        <v>3</v>
      </c>
      <c r="D69" s="3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3" t="s">
        <v>12</v>
      </c>
      <c r="M69" s="5" t="s">
        <v>13</v>
      </c>
      <c r="N69" s="2" t="s">
        <v>14</v>
      </c>
      <c r="O69" s="6" t="s">
        <v>15</v>
      </c>
    </row>
    <row r="70" spans="1:15" x14ac:dyDescent="0.3">
      <c r="A70" s="10" t="s">
        <v>50</v>
      </c>
      <c r="B70" s="11" t="s">
        <v>33</v>
      </c>
      <c r="C70" s="12">
        <v>44762</v>
      </c>
      <c r="D70" s="13" t="s">
        <v>40</v>
      </c>
      <c r="E70" s="14">
        <v>185</v>
      </c>
      <c r="F70" s="14">
        <v>178</v>
      </c>
      <c r="G70" s="14">
        <v>189</v>
      </c>
      <c r="H70" s="14">
        <v>188</v>
      </c>
      <c r="I70" s="14"/>
      <c r="J70" s="14"/>
      <c r="K70" s="15">
        <v>4</v>
      </c>
      <c r="L70" s="15">
        <v>740</v>
      </c>
      <c r="M70" s="16">
        <v>185</v>
      </c>
      <c r="N70" s="17">
        <v>4</v>
      </c>
      <c r="O70" s="18">
        <v>189</v>
      </c>
    </row>
    <row r="72" spans="1:15" x14ac:dyDescent="0.3">
      <c r="K72" s="8">
        <f>SUM(K70:K71)</f>
        <v>4</v>
      </c>
      <c r="L72" s="8">
        <f>SUM(L70:L71)</f>
        <v>740</v>
      </c>
      <c r="M72" s="7">
        <f>SUM(L72/K72)</f>
        <v>185</v>
      </c>
      <c r="N72" s="8">
        <f>SUM(N70:N71)</f>
        <v>4</v>
      </c>
      <c r="O72" s="9">
        <f>SUM(M72+N72)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 B58 B69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3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0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8_1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1:J11 B11:C11" name="Range1_4"/>
    <protectedRange algorithmName="SHA-512" hashValue="ON39YdpmFHfN9f47KpiRvqrKx0V9+erV1CNkpWzYhW/Qyc6aT8rEyCrvauWSYGZK2ia3o7vd3akF07acHAFpOA==" saltValue="yVW9XmDwTqEnmpSGai0KYg==" spinCount="100000" sqref="D11" name="Range1_1_1"/>
    <protectedRange algorithmName="SHA-512" hashValue="ON39YdpmFHfN9f47KpiRvqrKx0V9+erV1CNkpWzYhW/Qyc6aT8rEyCrvauWSYGZK2ia3o7vd3akF07acHAFpOA==" saltValue="yVW9XmDwTqEnmpSGai0KYg==" spinCount="100000" sqref="E11:H11" name="Range1_3_6"/>
    <protectedRange algorithmName="SHA-512" hashValue="ON39YdpmFHfN9f47KpiRvqrKx0V9+erV1CNkpWzYhW/Qyc6aT8rEyCrvauWSYGZK2ia3o7vd3akF07acHAFpOA==" saltValue="yVW9XmDwTqEnmpSGai0KYg==" spinCount="100000" sqref="I12:J12 B12:C12" name="Range1_29"/>
    <protectedRange algorithmName="SHA-512" hashValue="ON39YdpmFHfN9f47KpiRvqrKx0V9+erV1CNkpWzYhW/Qyc6aT8rEyCrvauWSYGZK2ia3o7vd3akF07acHAFpOA==" saltValue="yVW9XmDwTqEnmpSGai0KYg==" spinCount="100000" sqref="D12" name="Range1_1_29"/>
    <protectedRange algorithmName="SHA-512" hashValue="ON39YdpmFHfN9f47KpiRvqrKx0V9+erV1CNkpWzYhW/Qyc6aT8rEyCrvauWSYGZK2ia3o7vd3akF07acHAFpOA==" saltValue="yVW9XmDwTqEnmpSGai0KYg==" spinCount="100000" sqref="E12:H12" name="Range1_3_10"/>
    <protectedRange algorithmName="SHA-512" hashValue="ON39YdpmFHfN9f47KpiRvqrKx0V9+erV1CNkpWzYhW/Qyc6aT8rEyCrvauWSYGZK2ia3o7vd3akF07acHAFpOA==" saltValue="yVW9XmDwTqEnmpSGai0KYg==" spinCount="100000" sqref="B13:C13 I13:J13" name="Range1_44"/>
    <protectedRange algorithmName="SHA-512" hashValue="ON39YdpmFHfN9f47KpiRvqrKx0V9+erV1CNkpWzYhW/Qyc6aT8rEyCrvauWSYGZK2ia3o7vd3akF07acHAFpOA==" saltValue="yVW9XmDwTqEnmpSGai0KYg==" spinCount="100000" sqref="D13" name="Range1_1_44"/>
    <protectedRange algorithmName="SHA-512" hashValue="ON39YdpmFHfN9f47KpiRvqrKx0V9+erV1CNkpWzYhW/Qyc6aT8rEyCrvauWSYGZK2ia3o7vd3akF07acHAFpOA==" saltValue="yVW9XmDwTqEnmpSGai0KYg==" spinCount="100000" sqref="E13:H13" name="Range1_3_19"/>
    <protectedRange algorithmName="SHA-512" hashValue="ON39YdpmFHfN9f47KpiRvqrKx0V9+erV1CNkpWzYhW/Qyc6aT8rEyCrvauWSYGZK2ia3o7vd3akF07acHAFpOA==" saltValue="yVW9XmDwTqEnmpSGai0KYg==" spinCount="100000" sqref="I14:J14 B14:C14" name="Range1_45"/>
    <protectedRange algorithmName="SHA-512" hashValue="ON39YdpmFHfN9f47KpiRvqrKx0V9+erV1CNkpWzYhW/Qyc6aT8rEyCrvauWSYGZK2ia3o7vd3akF07acHAFpOA==" saltValue="yVW9XmDwTqEnmpSGai0KYg==" spinCount="100000" sqref="D14" name="Range1_1_45"/>
    <protectedRange algorithmName="SHA-512" hashValue="ON39YdpmFHfN9f47KpiRvqrKx0V9+erV1CNkpWzYhW/Qyc6aT8rEyCrvauWSYGZK2ia3o7vd3akF07acHAFpOA==" saltValue="yVW9XmDwTqEnmpSGai0KYg==" spinCount="100000" sqref="E14:H14" name="Range1_3_20"/>
    <protectedRange algorithmName="SHA-512" hashValue="ON39YdpmFHfN9f47KpiRvqrKx0V9+erV1CNkpWzYhW/Qyc6aT8rEyCrvauWSYGZK2ia3o7vd3akF07acHAFpOA==" saltValue="yVW9XmDwTqEnmpSGai0KYg==" spinCount="100000" sqref="I15:J15 B15:C15" name="Range1_50"/>
    <protectedRange algorithmName="SHA-512" hashValue="ON39YdpmFHfN9f47KpiRvqrKx0V9+erV1CNkpWzYhW/Qyc6aT8rEyCrvauWSYGZK2ia3o7vd3akF07acHAFpOA==" saltValue="yVW9XmDwTqEnmpSGai0KYg==" spinCount="100000" sqref="D15" name="Range1_1_48"/>
    <protectedRange algorithmName="SHA-512" hashValue="ON39YdpmFHfN9f47KpiRvqrKx0V9+erV1CNkpWzYhW/Qyc6aT8rEyCrvauWSYGZK2ia3o7vd3akF07acHAFpOA==" saltValue="yVW9XmDwTqEnmpSGai0KYg==" spinCount="100000" sqref="E15:H15" name="Range1_3_21"/>
    <protectedRange algorithmName="SHA-512" hashValue="ON39YdpmFHfN9f47KpiRvqrKx0V9+erV1CNkpWzYhW/Qyc6aT8rEyCrvauWSYGZK2ia3o7vd3akF07acHAFpOA==" saltValue="yVW9XmDwTqEnmpSGai0KYg==" spinCount="100000" sqref="I16:J16 B16:C16" name="Range1_54"/>
    <protectedRange algorithmName="SHA-512" hashValue="ON39YdpmFHfN9f47KpiRvqrKx0V9+erV1CNkpWzYhW/Qyc6aT8rEyCrvauWSYGZK2ia3o7vd3akF07acHAFpOA==" saltValue="yVW9XmDwTqEnmpSGai0KYg==" spinCount="100000" sqref="D16" name="Range1_1_52"/>
    <protectedRange algorithmName="SHA-512" hashValue="ON39YdpmFHfN9f47KpiRvqrKx0V9+erV1CNkpWzYhW/Qyc6aT8rEyCrvauWSYGZK2ia3o7vd3akF07acHAFpOA==" saltValue="yVW9XmDwTqEnmpSGai0KYg==" spinCount="100000" sqref="E16:H16" name="Range1_3_22"/>
    <protectedRange algorithmName="SHA-512" hashValue="ON39YdpmFHfN9f47KpiRvqrKx0V9+erV1CNkpWzYhW/Qyc6aT8rEyCrvauWSYGZK2ia3o7vd3akF07acHAFpOA==" saltValue="yVW9XmDwTqEnmpSGai0KYg==" spinCount="100000" sqref="B59:C59 E59:J59" name="Range1_57_1"/>
    <protectedRange algorithmName="SHA-512" hashValue="ON39YdpmFHfN9f47KpiRvqrKx0V9+erV1CNkpWzYhW/Qyc6aT8rEyCrvauWSYGZK2ia3o7vd3akF07acHAFpOA==" saltValue="yVW9XmDwTqEnmpSGai0KYg==" spinCount="100000" sqref="D59" name="Range1_1_54_1"/>
    <protectedRange algorithmName="SHA-512" hashValue="ON39YdpmFHfN9f47KpiRvqrKx0V9+erV1CNkpWzYhW/Qyc6aT8rEyCrvauWSYGZK2ia3o7vd3akF07acHAFpOA==" saltValue="yVW9XmDwTqEnmpSGai0KYg==" spinCount="100000" sqref="I17:J17 B17:C17" name="Range1_24_3"/>
    <protectedRange algorithmName="SHA-512" hashValue="ON39YdpmFHfN9f47KpiRvqrKx0V9+erV1CNkpWzYhW/Qyc6aT8rEyCrvauWSYGZK2ia3o7vd3akF07acHAFpOA==" saltValue="yVW9XmDwTqEnmpSGai0KYg==" spinCount="100000" sqref="D17" name="Range1_1_20_3"/>
    <protectedRange algorithmName="SHA-512" hashValue="ON39YdpmFHfN9f47KpiRvqrKx0V9+erV1CNkpWzYhW/Qyc6aT8rEyCrvauWSYGZK2ia3o7vd3akF07acHAFpOA==" saltValue="yVW9XmDwTqEnmpSGai0KYg==" spinCount="100000" sqref="E17:H17" name="Range1_3_6_3"/>
    <protectedRange algorithmName="SHA-512" hashValue="ON39YdpmFHfN9f47KpiRvqrKx0V9+erV1CNkpWzYhW/Qyc6aT8rEyCrvauWSYGZK2ia3o7vd3akF07acHAFpOA==" saltValue="yVW9XmDwTqEnmpSGai0KYg==" spinCount="100000" sqref="I19:J19 B19:C19" name="Range1_37"/>
    <protectedRange algorithmName="SHA-512" hashValue="ON39YdpmFHfN9f47KpiRvqrKx0V9+erV1CNkpWzYhW/Qyc6aT8rEyCrvauWSYGZK2ia3o7vd3akF07acHAFpOA==" saltValue="yVW9XmDwTqEnmpSGai0KYg==" spinCount="100000" sqref="D19" name="Range1_1_37"/>
    <protectedRange algorithmName="SHA-512" hashValue="ON39YdpmFHfN9f47KpiRvqrKx0V9+erV1CNkpWzYhW/Qyc6aT8rEyCrvauWSYGZK2ia3o7vd3akF07acHAFpOA==" saltValue="yVW9XmDwTqEnmpSGai0KYg==" spinCount="100000" sqref="E19:H19" name="Range1_3_2_2"/>
    <protectedRange algorithmName="SHA-512" hashValue="ON39YdpmFHfN9f47KpiRvqrKx0V9+erV1CNkpWzYhW/Qyc6aT8rEyCrvauWSYGZK2ia3o7vd3akF07acHAFpOA==" saltValue="yVW9XmDwTqEnmpSGai0KYg==" spinCount="100000" sqref="I20:J20 B20:C20" name="Range1_6_2"/>
    <protectedRange algorithmName="SHA-512" hashValue="ON39YdpmFHfN9f47KpiRvqrKx0V9+erV1CNkpWzYhW/Qyc6aT8rEyCrvauWSYGZK2ia3o7vd3akF07acHAFpOA==" saltValue="yVW9XmDwTqEnmpSGai0KYg==" spinCount="100000" sqref="D20" name="Range1_1_5_2"/>
    <protectedRange algorithmName="SHA-512" hashValue="ON39YdpmFHfN9f47KpiRvqrKx0V9+erV1CNkpWzYhW/Qyc6aT8rEyCrvauWSYGZK2ia3o7vd3akF07acHAFpOA==" saltValue="yVW9XmDwTqEnmpSGai0KYg==" spinCount="100000" sqref="E20:H20" name="Range1_3_1_2"/>
    <protectedRange algorithmName="SHA-512" hashValue="ON39YdpmFHfN9f47KpiRvqrKx0V9+erV1CNkpWzYhW/Qyc6aT8rEyCrvauWSYGZK2ia3o7vd3akF07acHAFpOA==" saltValue="yVW9XmDwTqEnmpSGai0KYg==" spinCount="100000" sqref="E21:J23 B21:C23" name="Range1_2_3"/>
    <protectedRange algorithmName="SHA-512" hashValue="ON39YdpmFHfN9f47KpiRvqrKx0V9+erV1CNkpWzYhW/Qyc6aT8rEyCrvauWSYGZK2ia3o7vd3akF07acHAFpOA==" saltValue="yVW9XmDwTqEnmpSGai0KYg==" spinCount="100000" sqref="D21:D23" name="Range1_1_1_4"/>
    <protectedRange algorithmName="SHA-512" hashValue="ON39YdpmFHfN9f47KpiRvqrKx0V9+erV1CNkpWzYhW/Qyc6aT8rEyCrvauWSYGZK2ia3o7vd3akF07acHAFpOA==" saltValue="yVW9XmDwTqEnmpSGai0KYg==" spinCount="100000" sqref="I24:J24 B24:C24" name="Range1_7_2"/>
    <protectedRange algorithmName="SHA-512" hashValue="ON39YdpmFHfN9f47KpiRvqrKx0V9+erV1CNkpWzYhW/Qyc6aT8rEyCrvauWSYGZK2ia3o7vd3akF07acHAFpOA==" saltValue="yVW9XmDwTqEnmpSGai0KYg==" spinCount="100000" sqref="D24" name="Range1_1_41"/>
    <protectedRange algorithmName="SHA-512" hashValue="ON39YdpmFHfN9f47KpiRvqrKx0V9+erV1CNkpWzYhW/Qyc6aT8rEyCrvauWSYGZK2ia3o7vd3akF07acHAFpOA==" saltValue="yVW9XmDwTqEnmpSGai0KYg==" spinCount="100000" sqref="E24:H24" name="Range1_3_12"/>
    <protectedRange algorithmName="SHA-512" hashValue="ON39YdpmFHfN9f47KpiRvqrKx0V9+erV1CNkpWzYhW/Qyc6aT8rEyCrvauWSYGZK2ia3o7vd3akF07acHAFpOA==" saltValue="yVW9XmDwTqEnmpSGai0KYg==" spinCount="100000" sqref="B70:C70 E70:J70" name="Range1_13_1"/>
    <protectedRange algorithmName="SHA-512" hashValue="ON39YdpmFHfN9f47KpiRvqrKx0V9+erV1CNkpWzYhW/Qyc6aT8rEyCrvauWSYGZK2ia3o7vd3akF07acHAFpOA==" saltValue="yVW9XmDwTqEnmpSGai0KYg==" spinCount="100000" sqref="D70" name="Range1_1_43"/>
    <protectedRange algorithmName="SHA-512" hashValue="ON39YdpmFHfN9f47KpiRvqrKx0V9+erV1CNkpWzYhW/Qyc6aT8rEyCrvauWSYGZK2ia3o7vd3akF07acHAFpOA==" saltValue="yVW9XmDwTqEnmpSGai0KYg==" spinCount="100000" sqref="I25:J25 B25:C25" name="Range1_5"/>
    <protectedRange algorithmName="SHA-512" hashValue="ON39YdpmFHfN9f47KpiRvqrKx0V9+erV1CNkpWzYhW/Qyc6aT8rEyCrvauWSYGZK2ia3o7vd3akF07acHAFpOA==" saltValue="yVW9XmDwTqEnmpSGai0KYg==" spinCount="100000" sqref="D25" name="Range1_1_2"/>
    <protectedRange algorithmName="SHA-512" hashValue="ON39YdpmFHfN9f47KpiRvqrKx0V9+erV1CNkpWzYhW/Qyc6aT8rEyCrvauWSYGZK2ia3o7vd3akF07acHAFpOA==" saltValue="yVW9XmDwTqEnmpSGai0KYg==" spinCount="100000" sqref="E25:H25" name="Range1_3_8"/>
    <protectedRange algorithmName="SHA-512" hashValue="ON39YdpmFHfN9f47KpiRvqrKx0V9+erV1CNkpWzYhW/Qyc6aT8rEyCrvauWSYGZK2ia3o7vd3akF07acHAFpOA==" saltValue="yVW9XmDwTqEnmpSGai0KYg==" spinCount="100000" sqref="I26:J26 B26:C26" name="Range1_6_1"/>
    <protectedRange algorithmName="SHA-512" hashValue="ON39YdpmFHfN9f47KpiRvqrKx0V9+erV1CNkpWzYhW/Qyc6aT8rEyCrvauWSYGZK2ia3o7vd3akF07acHAFpOA==" saltValue="yVW9XmDwTqEnmpSGai0KYg==" spinCount="100000" sqref="D26" name="Range1_1_6"/>
    <protectedRange algorithmName="SHA-512" hashValue="ON39YdpmFHfN9f47KpiRvqrKx0V9+erV1CNkpWzYhW/Qyc6aT8rEyCrvauWSYGZK2ia3o7vd3akF07acHAFpOA==" saltValue="yVW9XmDwTqEnmpSGai0KYg==" spinCount="100000" sqref="E26:H26" name="Range1_3_3_1"/>
    <protectedRange algorithmName="SHA-512" hashValue="ON39YdpmFHfN9f47KpiRvqrKx0V9+erV1CNkpWzYhW/Qyc6aT8rEyCrvauWSYGZK2ia3o7vd3akF07acHAFpOA==" saltValue="yVW9XmDwTqEnmpSGai0KYg==" spinCount="100000" sqref="I27:J27 B27:C27" name="Range1_10"/>
    <protectedRange algorithmName="SHA-512" hashValue="ON39YdpmFHfN9f47KpiRvqrKx0V9+erV1CNkpWzYhW/Qyc6aT8rEyCrvauWSYGZK2ia3o7vd3akF07acHAFpOA==" saltValue="yVW9XmDwTqEnmpSGai0KYg==" spinCount="100000" sqref="D27" name="Range1_1_4_3"/>
    <protectedRange algorithmName="SHA-512" hashValue="ON39YdpmFHfN9f47KpiRvqrKx0V9+erV1CNkpWzYhW/Qyc6aT8rEyCrvauWSYGZK2ia3o7vd3akF07acHAFpOA==" saltValue="yVW9XmDwTqEnmpSGai0KYg==" spinCount="100000" sqref="E27:H27" name="Range1_3_1_3"/>
    <protectedRange algorithmName="SHA-512" hashValue="ON39YdpmFHfN9f47KpiRvqrKx0V9+erV1CNkpWzYhW/Qyc6aT8rEyCrvauWSYGZK2ia3o7vd3akF07acHAFpOA==" saltValue="yVW9XmDwTqEnmpSGai0KYg==" spinCount="100000" sqref="I28:J28 B28:C28" name="Range1_5_4"/>
    <protectedRange algorithmName="SHA-512" hashValue="ON39YdpmFHfN9f47KpiRvqrKx0V9+erV1CNkpWzYhW/Qyc6aT8rEyCrvauWSYGZK2ia3o7vd3akF07acHAFpOA==" saltValue="yVW9XmDwTqEnmpSGai0KYg==" spinCount="100000" sqref="D28" name="Range1_1_8_2"/>
    <protectedRange algorithmName="SHA-512" hashValue="ON39YdpmFHfN9f47KpiRvqrKx0V9+erV1CNkpWzYhW/Qyc6aT8rEyCrvauWSYGZK2ia3o7vd3akF07acHAFpOA==" saltValue="yVW9XmDwTqEnmpSGai0KYg==" spinCount="100000" sqref="E28:H28" name="Range1_3_2_2_1"/>
    <protectedRange algorithmName="SHA-512" hashValue="ON39YdpmFHfN9f47KpiRvqrKx0V9+erV1CNkpWzYhW/Qyc6aT8rEyCrvauWSYGZK2ia3o7vd3akF07acHAFpOA==" saltValue="yVW9XmDwTqEnmpSGai0KYg==" spinCount="100000" sqref="I29:J29 B29:C29" name="Range1_43"/>
    <protectedRange algorithmName="SHA-512" hashValue="ON39YdpmFHfN9f47KpiRvqrKx0V9+erV1CNkpWzYhW/Qyc6aT8rEyCrvauWSYGZK2ia3o7vd3akF07acHAFpOA==" saltValue="yVW9XmDwTqEnmpSGai0KYg==" spinCount="100000" sqref="D29" name="Range1_1_57"/>
    <protectedRange algorithmName="SHA-512" hashValue="ON39YdpmFHfN9f47KpiRvqrKx0V9+erV1CNkpWzYhW/Qyc6aT8rEyCrvauWSYGZK2ia3o7vd3akF07acHAFpOA==" saltValue="yVW9XmDwTqEnmpSGai0KYg==" spinCount="100000" sqref="E29:H29" name="Range1_3_14"/>
    <protectedRange algorithmName="SHA-512" hashValue="ON39YdpmFHfN9f47KpiRvqrKx0V9+erV1CNkpWzYhW/Qyc6aT8rEyCrvauWSYGZK2ia3o7vd3akF07acHAFpOA==" saltValue="yVW9XmDwTqEnmpSGai0KYg==" spinCount="100000" sqref="I30:J30 B30:C30" name="Range1_60"/>
    <protectedRange algorithmName="SHA-512" hashValue="ON39YdpmFHfN9f47KpiRvqrKx0V9+erV1CNkpWzYhW/Qyc6aT8rEyCrvauWSYGZK2ia3o7vd3akF07acHAFpOA==" saltValue="yVW9XmDwTqEnmpSGai0KYg==" spinCount="100000" sqref="D30" name="Range1_1_61"/>
    <protectedRange algorithmName="SHA-512" hashValue="ON39YdpmFHfN9f47KpiRvqrKx0V9+erV1CNkpWzYhW/Qyc6aT8rEyCrvauWSYGZK2ia3o7vd3akF07acHAFpOA==" saltValue="yVW9XmDwTqEnmpSGai0KYg==" spinCount="100000" sqref="E30:H30" name="Range1_3_15"/>
    <protectedRange algorithmName="SHA-512" hashValue="ON39YdpmFHfN9f47KpiRvqrKx0V9+erV1CNkpWzYhW/Qyc6aT8rEyCrvauWSYGZK2ia3o7vd3akF07acHAFpOA==" saltValue="yVW9XmDwTqEnmpSGai0KYg==" spinCount="100000" sqref="I31:J31 B31:C31" name="Range1_6_3"/>
    <protectedRange algorithmName="SHA-512" hashValue="ON39YdpmFHfN9f47KpiRvqrKx0V9+erV1CNkpWzYhW/Qyc6aT8rEyCrvauWSYGZK2ia3o7vd3akF07acHAFpOA==" saltValue="yVW9XmDwTqEnmpSGai0KYg==" spinCount="100000" sqref="D31" name="Range1_1_4_4"/>
    <protectedRange algorithmName="SHA-512" hashValue="ON39YdpmFHfN9f47KpiRvqrKx0V9+erV1CNkpWzYhW/Qyc6aT8rEyCrvauWSYGZK2ia3o7vd3akF07acHAFpOA==" saltValue="yVW9XmDwTqEnmpSGai0KYg==" spinCount="100000" sqref="E31:H31" name="Range1_3_1_4"/>
    <protectedRange algorithmName="SHA-512" hashValue="ON39YdpmFHfN9f47KpiRvqrKx0V9+erV1CNkpWzYhW/Qyc6aT8rEyCrvauWSYGZK2ia3o7vd3akF07acHAFpOA==" saltValue="yVW9XmDwTqEnmpSGai0KYg==" spinCount="100000" sqref="I32:J32 B32:C32" name="Range1_9"/>
    <protectedRange algorithmName="SHA-512" hashValue="ON39YdpmFHfN9f47KpiRvqrKx0V9+erV1CNkpWzYhW/Qyc6aT8rEyCrvauWSYGZK2ia3o7vd3akF07acHAFpOA==" saltValue="yVW9XmDwTqEnmpSGai0KYg==" spinCount="100000" sqref="D32" name="Range1_1_3"/>
    <protectedRange algorithmName="SHA-512" hashValue="ON39YdpmFHfN9f47KpiRvqrKx0V9+erV1CNkpWzYhW/Qyc6aT8rEyCrvauWSYGZK2ia3o7vd3akF07acHAFpOA==" saltValue="yVW9XmDwTqEnmpSGai0KYg==" spinCount="100000" sqref="E32:H32" name="Range1_3_9"/>
    <protectedRange algorithmName="SHA-512" hashValue="ON39YdpmFHfN9f47KpiRvqrKx0V9+erV1CNkpWzYhW/Qyc6aT8rEyCrvauWSYGZK2ia3o7vd3akF07acHAFpOA==" saltValue="yVW9XmDwTqEnmpSGai0KYg==" spinCount="100000" sqref="B33:C33 I33:J33" name="Range1_29_1"/>
    <protectedRange algorithmName="SHA-512" hashValue="ON39YdpmFHfN9f47KpiRvqrKx0V9+erV1CNkpWzYhW/Qyc6aT8rEyCrvauWSYGZK2ia3o7vd3akF07acHAFpOA==" saltValue="yVW9XmDwTqEnmpSGai0KYg==" spinCount="100000" sqref="D33" name="Range1_1_11_2"/>
    <protectedRange algorithmName="SHA-512" hashValue="ON39YdpmFHfN9f47KpiRvqrKx0V9+erV1CNkpWzYhW/Qyc6aT8rEyCrvauWSYGZK2ia3o7vd3akF07acHAFpOA==" saltValue="yVW9XmDwTqEnmpSGai0KYg==" spinCount="100000" sqref="E33:H33" name="Range1_3_4_1"/>
    <protectedRange algorithmName="SHA-512" hashValue="ON39YdpmFHfN9f47KpiRvqrKx0V9+erV1CNkpWzYhW/Qyc6aT8rEyCrvauWSYGZK2ia3o7vd3akF07acHAFpOA==" saltValue="yVW9XmDwTqEnmpSGai0KYg==" spinCount="100000" sqref="I34:J34 B34:C34" name="Range1_15_1"/>
    <protectedRange algorithmName="SHA-512" hashValue="ON39YdpmFHfN9f47KpiRvqrKx0V9+erV1CNkpWzYhW/Qyc6aT8rEyCrvauWSYGZK2ia3o7vd3akF07acHAFpOA==" saltValue="yVW9XmDwTqEnmpSGai0KYg==" spinCount="100000" sqref="D34" name="Range1_1_6_6"/>
    <protectedRange algorithmName="SHA-512" hashValue="ON39YdpmFHfN9f47KpiRvqrKx0V9+erV1CNkpWzYhW/Qyc6aT8rEyCrvauWSYGZK2ia3o7vd3akF07acHAFpOA==" saltValue="yVW9XmDwTqEnmpSGai0KYg==" spinCount="100000" sqref="E34:H34" name="Range1_3_2_3"/>
    <protectedRange algorithmName="SHA-512" hashValue="ON39YdpmFHfN9f47KpiRvqrKx0V9+erV1CNkpWzYhW/Qyc6aT8rEyCrvauWSYGZK2ia3o7vd3akF07acHAFpOA==" saltValue="yVW9XmDwTqEnmpSGai0KYg==" spinCount="100000" sqref="I35:J35 B35:C35" name="Range1_2_6"/>
    <protectedRange algorithmName="SHA-512" hashValue="ON39YdpmFHfN9f47KpiRvqrKx0V9+erV1CNkpWzYhW/Qyc6aT8rEyCrvauWSYGZK2ia3o7vd3akF07acHAFpOA==" saltValue="yVW9XmDwTqEnmpSGai0KYg==" spinCount="100000" sqref="D35" name="Range1_1_2_7"/>
    <protectedRange algorithmName="SHA-512" hashValue="ON39YdpmFHfN9f47KpiRvqrKx0V9+erV1CNkpWzYhW/Qyc6aT8rEyCrvauWSYGZK2ia3o7vd3akF07acHAFpOA==" saltValue="yVW9XmDwTqEnmpSGai0KYg==" spinCount="100000" sqref="E35:H35" name="Range1_3_6_1"/>
    <protectedRange algorithmName="SHA-512" hashValue="ON39YdpmFHfN9f47KpiRvqrKx0V9+erV1CNkpWzYhW/Qyc6aT8rEyCrvauWSYGZK2ia3o7vd3akF07acHAFpOA==" saltValue="yVW9XmDwTqEnmpSGai0KYg==" spinCount="100000" sqref="I36:J40 B36:C40" name="Range1_16"/>
    <protectedRange algorithmName="SHA-512" hashValue="ON39YdpmFHfN9f47KpiRvqrKx0V9+erV1CNkpWzYhW/Qyc6aT8rEyCrvauWSYGZK2ia3o7vd3akF07acHAFpOA==" saltValue="yVW9XmDwTqEnmpSGai0KYg==" spinCount="100000" sqref="D36:D40" name="Range1_1_12_1"/>
    <protectedRange algorithmName="SHA-512" hashValue="ON39YdpmFHfN9f47KpiRvqrKx0V9+erV1CNkpWzYhW/Qyc6aT8rEyCrvauWSYGZK2ia3o7vd3akF07acHAFpOA==" saltValue="yVW9XmDwTqEnmpSGai0KYg==" spinCount="100000" sqref="E36:H40" name="Range1_3_3_2"/>
    <protectedRange algorithmName="SHA-512" hashValue="ON39YdpmFHfN9f47KpiRvqrKx0V9+erV1CNkpWzYhW/Qyc6aT8rEyCrvauWSYGZK2ia3o7vd3akF07acHAFpOA==" saltValue="yVW9XmDwTqEnmpSGai0KYg==" spinCount="100000" sqref="B41:C41 I41:J41" name="Range1_12_5"/>
    <protectedRange algorithmName="SHA-512" hashValue="ON39YdpmFHfN9f47KpiRvqrKx0V9+erV1CNkpWzYhW/Qyc6aT8rEyCrvauWSYGZK2ia3o7vd3akF07acHAFpOA==" saltValue="yVW9XmDwTqEnmpSGai0KYg==" spinCount="100000" sqref="D41" name="Range1_1_12_4"/>
    <protectedRange algorithmName="SHA-512" hashValue="ON39YdpmFHfN9f47KpiRvqrKx0V9+erV1CNkpWzYhW/Qyc6aT8rEyCrvauWSYGZK2ia3o7vd3akF07acHAFpOA==" saltValue="yVW9XmDwTqEnmpSGai0KYg==" spinCount="100000" sqref="E41:H41" name="Range1_3_4_4"/>
    <protectedRange sqref="I42:J42 C42" name="Range1_6_7"/>
    <protectedRange sqref="D42" name="Range1_1_8_5"/>
    <protectedRange sqref="E42:H42" name="Range1_3_3_3"/>
    <protectedRange algorithmName="SHA-512" hashValue="ON39YdpmFHfN9f47KpiRvqrKx0V9+erV1CNkpWzYhW/Qyc6aT8rEyCrvauWSYGZK2ia3o7vd3akF07acHAFpOA==" saltValue="yVW9XmDwTqEnmpSGai0KYg==" spinCount="100000" sqref="B43:C43 I43:J43" name="Range1_4_8"/>
    <protectedRange algorithmName="SHA-512" hashValue="ON39YdpmFHfN9f47KpiRvqrKx0V9+erV1CNkpWzYhW/Qyc6aT8rEyCrvauWSYGZK2ia3o7vd3akF07acHAFpOA==" saltValue="yVW9XmDwTqEnmpSGai0KYg==" spinCount="100000" sqref="D43" name="Range1_1_5_7"/>
    <protectedRange algorithmName="SHA-512" hashValue="ON39YdpmFHfN9f47KpiRvqrKx0V9+erV1CNkpWzYhW/Qyc6aT8rEyCrvauWSYGZK2ia3o7vd3akF07acHAFpOA==" saltValue="yVW9XmDwTqEnmpSGai0KYg==" spinCount="100000" sqref="E43:H43" name="Range1_3_2_5"/>
    <protectedRange algorithmName="SHA-512" hashValue="ON39YdpmFHfN9f47KpiRvqrKx0V9+erV1CNkpWzYhW/Qyc6aT8rEyCrvauWSYGZK2ia3o7vd3akF07acHAFpOA==" saltValue="yVW9XmDwTqEnmpSGai0KYg==" spinCount="100000" sqref="I44:J44 B44:C44" name="Range1_1_75"/>
    <protectedRange algorithmName="SHA-512" hashValue="ON39YdpmFHfN9f47KpiRvqrKx0V9+erV1CNkpWzYhW/Qyc6aT8rEyCrvauWSYGZK2ia3o7vd3akF07acHAFpOA==" saltValue="yVW9XmDwTqEnmpSGai0KYg==" spinCount="100000" sqref="D44" name="Range1_1_2_9"/>
    <protectedRange algorithmName="SHA-512" hashValue="ON39YdpmFHfN9f47KpiRvqrKx0V9+erV1CNkpWzYhW/Qyc6aT8rEyCrvauWSYGZK2ia3o7vd3akF07acHAFpOA==" saltValue="yVW9XmDwTqEnmpSGai0KYg==" spinCount="100000" sqref="E44:H44" name="Range1_3_1_6"/>
    <protectedRange algorithmName="SHA-512" hashValue="ON39YdpmFHfN9f47KpiRvqrKx0V9+erV1CNkpWzYhW/Qyc6aT8rEyCrvauWSYGZK2ia3o7vd3akF07acHAFpOA==" saltValue="yVW9XmDwTqEnmpSGai0KYg==" spinCount="100000" sqref="B60:C60 E60:J60" name="Range1_5_8"/>
    <protectedRange algorithmName="SHA-512" hashValue="ON39YdpmFHfN9f47KpiRvqrKx0V9+erV1CNkpWzYhW/Qyc6aT8rEyCrvauWSYGZK2ia3o7vd3akF07acHAFpOA==" saltValue="yVW9XmDwTqEnmpSGai0KYg==" spinCount="100000" sqref="D60" name="Range1_1_4_5"/>
    <protectedRange algorithmName="SHA-512" hashValue="ON39YdpmFHfN9f47KpiRvqrKx0V9+erV1CNkpWzYhW/Qyc6aT8rEyCrvauWSYGZK2ia3o7vd3akF07acHAFpOA==" saltValue="yVW9XmDwTqEnmpSGai0KYg==" spinCount="100000" sqref="B45:C45" name="Range1_24"/>
    <protectedRange algorithmName="SHA-512" hashValue="ON39YdpmFHfN9f47KpiRvqrKx0V9+erV1CNkpWzYhW/Qyc6aT8rEyCrvauWSYGZK2ia3o7vd3akF07acHAFpOA==" saltValue="yVW9XmDwTqEnmpSGai0KYg==" spinCount="100000" sqref="E45:J45" name="Range1_3_7_1"/>
    <protectedRange algorithmName="SHA-512" hashValue="ON39YdpmFHfN9f47KpiRvqrKx0V9+erV1CNkpWzYhW/Qyc6aT8rEyCrvauWSYGZK2ia3o7vd3akF07acHAFpOA==" saltValue="yVW9XmDwTqEnmpSGai0KYg==" spinCount="100000" sqref="D45" name="Range1_1_23"/>
    <protectedRange algorithmName="SHA-512" hashValue="ON39YdpmFHfN9f47KpiRvqrKx0V9+erV1CNkpWzYhW/Qyc6aT8rEyCrvauWSYGZK2ia3o7vd3akF07acHAFpOA==" saltValue="yVW9XmDwTqEnmpSGai0KYg==" spinCount="100000" sqref="B61:C61 E61:J61" name="Range1_79"/>
    <protectedRange algorithmName="SHA-512" hashValue="ON39YdpmFHfN9f47KpiRvqrKx0V9+erV1CNkpWzYhW/Qyc6aT8rEyCrvauWSYGZK2ia3o7vd3akF07acHAFpOA==" saltValue="yVW9XmDwTqEnmpSGai0KYg==" spinCount="100000" sqref="D61" name="Range1_1_77"/>
    <protectedRange algorithmName="SHA-512" hashValue="ON39YdpmFHfN9f47KpiRvqrKx0V9+erV1CNkpWzYhW/Qyc6aT8rEyCrvauWSYGZK2ia3o7vd3akF07acHAFpOA==" saltValue="yVW9XmDwTqEnmpSGai0KYg==" spinCount="100000" sqref="I46:J46 B46:C46" name="Range1_75"/>
    <protectedRange algorithmName="SHA-512" hashValue="ON39YdpmFHfN9f47KpiRvqrKx0V9+erV1CNkpWzYhW/Qyc6aT8rEyCrvauWSYGZK2ia3o7vd3akF07acHAFpOA==" saltValue="yVW9XmDwTqEnmpSGai0KYg==" spinCount="100000" sqref="D46" name="Range1_1_21"/>
    <protectedRange algorithmName="SHA-512" hashValue="ON39YdpmFHfN9f47KpiRvqrKx0V9+erV1CNkpWzYhW/Qyc6aT8rEyCrvauWSYGZK2ia3o7vd3akF07acHAFpOA==" saltValue="yVW9XmDwTqEnmpSGai0KYg==" spinCount="100000" sqref="E46:H46" name="Range1_3_18"/>
    <protectedRange algorithmName="SHA-512" hashValue="ON39YdpmFHfN9f47KpiRvqrKx0V9+erV1CNkpWzYhW/Qyc6aT8rEyCrvauWSYGZK2ia3o7vd3akF07acHAFpOA==" saltValue="yVW9XmDwTqEnmpSGai0KYg==" spinCount="100000" sqref="I47:J47 B47:C47" name="Range1_12_4"/>
    <protectedRange algorithmName="SHA-512" hashValue="ON39YdpmFHfN9f47KpiRvqrKx0V9+erV1CNkpWzYhW/Qyc6aT8rEyCrvauWSYGZK2ia3o7vd3akF07acHAFpOA==" saltValue="yVW9XmDwTqEnmpSGai0KYg==" spinCount="100000" sqref="D47" name="Range1_1_6_9"/>
    <protectedRange algorithmName="SHA-512" hashValue="ON39YdpmFHfN9f47KpiRvqrKx0V9+erV1CNkpWzYhW/Qyc6aT8rEyCrvauWSYGZK2ia3o7vd3akF07acHAFpOA==" saltValue="yVW9XmDwTqEnmpSGai0KYg==" spinCount="100000" sqref="E47:H47" name="Range1_3_3_4"/>
    <protectedRange algorithmName="SHA-512" hashValue="ON39YdpmFHfN9f47KpiRvqrKx0V9+erV1CNkpWzYhW/Qyc6aT8rEyCrvauWSYGZK2ia3o7vd3akF07acHAFpOA==" saltValue="yVW9XmDwTqEnmpSGai0KYg==" spinCount="100000" sqref="B48:C48" name="Range1_82"/>
    <protectedRange algorithmName="SHA-512" hashValue="ON39YdpmFHfN9f47KpiRvqrKx0V9+erV1CNkpWzYhW/Qyc6aT8rEyCrvauWSYGZK2ia3o7vd3akF07acHAFpOA==" saltValue="yVW9XmDwTqEnmpSGai0KYg==" spinCount="100000" sqref="D48" name="Range1_1_81"/>
    <protectedRange algorithmName="SHA-512" hashValue="ON39YdpmFHfN9f47KpiRvqrKx0V9+erV1CNkpWzYhW/Qyc6aT8rEyCrvauWSYGZK2ia3o7vd3akF07acHAFpOA==" saltValue="yVW9XmDwTqEnmpSGai0KYg==" spinCount="100000" sqref="E48:J48" name="Range1_3_24"/>
    <protectedRange algorithmName="SHA-512" hashValue="ON39YdpmFHfN9f47KpiRvqrKx0V9+erV1CNkpWzYhW/Qyc6aT8rEyCrvauWSYGZK2ia3o7vd3akF07acHAFpOA==" saltValue="yVW9XmDwTqEnmpSGai0KYg==" spinCount="100000" sqref="I49:J49 B49:C49" name="Range1_17_4"/>
    <protectedRange algorithmName="SHA-512" hashValue="ON39YdpmFHfN9f47KpiRvqrKx0V9+erV1CNkpWzYhW/Qyc6aT8rEyCrvauWSYGZK2ia3o7vd3akF07acHAFpOA==" saltValue="yVW9XmDwTqEnmpSGai0KYg==" spinCount="100000" sqref="D49" name="Range1_1_17_4"/>
    <protectedRange algorithmName="SHA-512" hashValue="ON39YdpmFHfN9f47KpiRvqrKx0V9+erV1CNkpWzYhW/Qyc6aT8rEyCrvauWSYGZK2ia3o7vd3akF07acHAFpOA==" saltValue="yVW9XmDwTqEnmpSGai0KYg==" spinCount="100000" sqref="E49:H49" name="Range1_3_7_3"/>
    <protectedRange algorithmName="SHA-512" hashValue="ON39YdpmFHfN9f47KpiRvqrKx0V9+erV1CNkpWzYhW/Qyc6aT8rEyCrvauWSYGZK2ia3o7vd3akF07acHAFpOA==" saltValue="yVW9XmDwTqEnmpSGai0KYg==" spinCount="100000" sqref="I50:J50 B50:C50" name="Range1_76"/>
    <protectedRange algorithmName="SHA-512" hashValue="ON39YdpmFHfN9f47KpiRvqrKx0V9+erV1CNkpWzYhW/Qyc6aT8rEyCrvauWSYGZK2ia3o7vd3akF07acHAFpOA==" saltValue="yVW9XmDwTqEnmpSGai0KYg==" spinCount="100000" sqref="D50" name="Range1_1_71"/>
    <protectedRange algorithmName="SHA-512" hashValue="ON39YdpmFHfN9f47KpiRvqrKx0V9+erV1CNkpWzYhW/Qyc6aT8rEyCrvauWSYGZK2ia3o7vd3akF07acHAFpOA==" saltValue="yVW9XmDwTqEnmpSGai0KYg==" spinCount="100000" sqref="E50:H50" name="Range1_3_25"/>
    <protectedRange algorithmName="SHA-512" hashValue="ON39YdpmFHfN9f47KpiRvqrKx0V9+erV1CNkpWzYhW/Qyc6aT8rEyCrvauWSYGZK2ia3o7vd3akF07acHAFpOA==" saltValue="yVW9XmDwTqEnmpSGai0KYg==" spinCount="100000" sqref="I52:J52 B52:C52" name="Range1_87"/>
    <protectedRange algorithmName="SHA-512" hashValue="ON39YdpmFHfN9f47KpiRvqrKx0V9+erV1CNkpWzYhW/Qyc6aT8rEyCrvauWSYGZK2ia3o7vd3akF07acHAFpOA==" saltValue="yVW9XmDwTqEnmpSGai0KYg==" spinCount="100000" sqref="D52" name="Range1_1_87"/>
    <protectedRange algorithmName="SHA-512" hashValue="ON39YdpmFHfN9f47KpiRvqrKx0V9+erV1CNkpWzYhW/Qyc6aT8rEyCrvauWSYGZK2ia3o7vd3akF07acHAFpOA==" saltValue="yVW9XmDwTqEnmpSGai0KYg==" spinCount="100000" sqref="E52:H52" name="Range1_3_29"/>
  </protectedRanges>
  <sortState xmlns:xlrd2="http://schemas.microsoft.com/office/spreadsheetml/2017/richdata2" ref="B2:O16">
    <sortCondition ref="C2:C16"/>
  </sortState>
  <conditionalFormatting sqref="F2">
    <cfRule type="top10" dxfId="1438" priority="508" rank="1"/>
  </conditionalFormatting>
  <conditionalFormatting sqref="I2">
    <cfRule type="top10" dxfId="1437" priority="505" rank="1"/>
    <cfRule type="top10" dxfId="1436" priority="510" rank="1"/>
  </conditionalFormatting>
  <conditionalFormatting sqref="E2">
    <cfRule type="top10" dxfId="1435" priority="509" rank="1"/>
  </conditionalFormatting>
  <conditionalFormatting sqref="G2">
    <cfRule type="top10" dxfId="1434" priority="507" rank="1"/>
  </conditionalFormatting>
  <conditionalFormatting sqref="H2">
    <cfRule type="top10" dxfId="1433" priority="506" rank="1"/>
  </conditionalFormatting>
  <conditionalFormatting sqref="J2">
    <cfRule type="top10" dxfId="1432" priority="504" rank="1"/>
  </conditionalFormatting>
  <conditionalFormatting sqref="E2:J2">
    <cfRule type="cellIs" dxfId="1431" priority="503" operator="greaterThanOrEqual">
      <formula>200</formula>
    </cfRule>
  </conditionalFormatting>
  <conditionalFormatting sqref="F3">
    <cfRule type="top10" dxfId="1430" priority="500" rank="1"/>
  </conditionalFormatting>
  <conditionalFormatting sqref="I3">
    <cfRule type="top10" dxfId="1429" priority="497" rank="1"/>
    <cfRule type="top10" dxfId="1428" priority="502" rank="1"/>
  </conditionalFormatting>
  <conditionalFormatting sqref="E3">
    <cfRule type="top10" dxfId="1427" priority="501" rank="1"/>
  </conditionalFormatting>
  <conditionalFormatting sqref="G3">
    <cfRule type="top10" dxfId="1426" priority="499" rank="1"/>
  </conditionalFormatting>
  <conditionalFormatting sqref="H3">
    <cfRule type="top10" dxfId="1425" priority="498" rank="1"/>
  </conditionalFormatting>
  <conditionalFormatting sqref="J3">
    <cfRule type="top10" dxfId="1424" priority="496" rank="1"/>
  </conditionalFormatting>
  <conditionalFormatting sqref="E3:J3">
    <cfRule type="cellIs" dxfId="1423" priority="495" operator="greaterThanOrEqual">
      <formula>200</formula>
    </cfRule>
  </conditionalFormatting>
  <conditionalFormatting sqref="F4">
    <cfRule type="top10" dxfId="1422" priority="492" rank="1"/>
  </conditionalFormatting>
  <conditionalFormatting sqref="I4">
    <cfRule type="top10" dxfId="1421" priority="489" rank="1"/>
    <cfRule type="top10" dxfId="1420" priority="494" rank="1"/>
  </conditionalFormatting>
  <conditionalFormatting sqref="E4">
    <cfRule type="top10" dxfId="1419" priority="493" rank="1"/>
  </conditionalFormatting>
  <conditionalFormatting sqref="G4">
    <cfRule type="top10" dxfId="1418" priority="491" rank="1"/>
  </conditionalFormatting>
  <conditionalFormatting sqref="H4">
    <cfRule type="top10" dxfId="1417" priority="490" rank="1"/>
  </conditionalFormatting>
  <conditionalFormatting sqref="J4">
    <cfRule type="top10" dxfId="1416" priority="488" rank="1"/>
  </conditionalFormatting>
  <conditionalFormatting sqref="E4:J4">
    <cfRule type="cellIs" dxfId="1415" priority="487" operator="greaterThanOrEqual">
      <formula>200</formula>
    </cfRule>
  </conditionalFormatting>
  <conditionalFormatting sqref="F5">
    <cfRule type="top10" dxfId="1414" priority="484" rank="1"/>
  </conditionalFormatting>
  <conditionalFormatting sqref="I5">
    <cfRule type="top10" dxfId="1413" priority="481" rank="1"/>
    <cfRule type="top10" dxfId="1412" priority="486" rank="1"/>
  </conditionalFormatting>
  <conditionalFormatting sqref="E5">
    <cfRule type="top10" dxfId="1411" priority="485" rank="1"/>
  </conditionalFormatting>
  <conditionalFormatting sqref="G5">
    <cfRule type="top10" dxfId="1410" priority="483" rank="1"/>
  </conditionalFormatting>
  <conditionalFormatting sqref="H5">
    <cfRule type="top10" dxfId="1409" priority="482" rank="1"/>
  </conditionalFormatting>
  <conditionalFormatting sqref="J5">
    <cfRule type="top10" dxfId="1408" priority="480" rank="1"/>
  </conditionalFormatting>
  <conditionalFormatting sqref="E5:J5">
    <cfRule type="cellIs" dxfId="1407" priority="479" operator="greaterThanOrEqual">
      <formula>200</formula>
    </cfRule>
  </conditionalFormatting>
  <conditionalFormatting sqref="F6">
    <cfRule type="top10" dxfId="1406" priority="476" rank="1"/>
  </conditionalFormatting>
  <conditionalFormatting sqref="I6">
    <cfRule type="top10" dxfId="1405" priority="473" rank="1"/>
    <cfRule type="top10" dxfId="1404" priority="478" rank="1"/>
  </conditionalFormatting>
  <conditionalFormatting sqref="E6">
    <cfRule type="top10" dxfId="1403" priority="477" rank="1"/>
  </conditionalFormatting>
  <conditionalFormatting sqref="G6">
    <cfRule type="top10" dxfId="1402" priority="475" rank="1"/>
  </conditionalFormatting>
  <conditionalFormatting sqref="H6">
    <cfRule type="top10" dxfId="1401" priority="474" rank="1"/>
  </conditionalFormatting>
  <conditionalFormatting sqref="J6">
    <cfRule type="top10" dxfId="1400" priority="472" rank="1"/>
  </conditionalFormatting>
  <conditionalFormatting sqref="E6:J6">
    <cfRule type="cellIs" dxfId="1399" priority="471" operator="greaterThanOrEqual">
      <formula>200</formula>
    </cfRule>
  </conditionalFormatting>
  <conditionalFormatting sqref="F7">
    <cfRule type="top10" dxfId="1398" priority="468" rank="1"/>
  </conditionalFormatting>
  <conditionalFormatting sqref="I7">
    <cfRule type="top10" dxfId="1397" priority="465" rank="1"/>
    <cfRule type="top10" dxfId="1396" priority="470" rank="1"/>
  </conditionalFormatting>
  <conditionalFormatting sqref="E7">
    <cfRule type="top10" dxfId="1395" priority="469" rank="1"/>
  </conditionalFormatting>
  <conditionalFormatting sqref="G7">
    <cfRule type="top10" dxfId="1394" priority="467" rank="1"/>
  </conditionalFormatting>
  <conditionalFormatting sqref="H7">
    <cfRule type="top10" dxfId="1393" priority="466" rank="1"/>
  </conditionalFormatting>
  <conditionalFormatting sqref="J7">
    <cfRule type="top10" dxfId="1392" priority="464" rank="1"/>
  </conditionalFormatting>
  <conditionalFormatting sqref="E7:J7">
    <cfRule type="cellIs" dxfId="1391" priority="463" operator="greaterThanOrEqual">
      <formula>200</formula>
    </cfRule>
  </conditionalFormatting>
  <conditionalFormatting sqref="F8">
    <cfRule type="top10" dxfId="1390" priority="460" rank="1"/>
  </conditionalFormatting>
  <conditionalFormatting sqref="I8">
    <cfRule type="top10" dxfId="1389" priority="457" rank="1"/>
    <cfRule type="top10" dxfId="1388" priority="462" rank="1"/>
  </conditionalFormatting>
  <conditionalFormatting sqref="E8">
    <cfRule type="top10" dxfId="1387" priority="461" rank="1"/>
  </conditionalFormatting>
  <conditionalFormatting sqref="G8">
    <cfRule type="top10" dxfId="1386" priority="459" rank="1"/>
  </conditionalFormatting>
  <conditionalFormatting sqref="H8">
    <cfRule type="top10" dxfId="1385" priority="458" rank="1"/>
  </conditionalFormatting>
  <conditionalFormatting sqref="J8">
    <cfRule type="top10" dxfId="1384" priority="456" rank="1"/>
  </conditionalFormatting>
  <conditionalFormatting sqref="E8:J8">
    <cfRule type="cellIs" dxfId="1383" priority="455" operator="greaterThanOrEqual">
      <formula>200</formula>
    </cfRule>
  </conditionalFormatting>
  <conditionalFormatting sqref="F9">
    <cfRule type="top10" dxfId="1382" priority="452" rank="1"/>
  </conditionalFormatting>
  <conditionalFormatting sqref="I9">
    <cfRule type="top10" dxfId="1381" priority="449" rank="1"/>
    <cfRule type="top10" dxfId="1380" priority="454" rank="1"/>
  </conditionalFormatting>
  <conditionalFormatting sqref="E9">
    <cfRule type="top10" dxfId="1379" priority="453" rank="1"/>
  </conditionalFormatting>
  <conditionalFormatting sqref="G9">
    <cfRule type="top10" dxfId="1378" priority="451" rank="1"/>
  </conditionalFormatting>
  <conditionalFormatting sqref="H9">
    <cfRule type="top10" dxfId="1377" priority="450" rank="1"/>
  </conditionalFormatting>
  <conditionalFormatting sqref="J9">
    <cfRule type="top10" dxfId="1376" priority="448" rank="1"/>
  </conditionalFormatting>
  <conditionalFormatting sqref="E9:J9">
    <cfRule type="cellIs" dxfId="1375" priority="447" operator="greaterThanOrEqual">
      <formula>200</formula>
    </cfRule>
  </conditionalFormatting>
  <conditionalFormatting sqref="F10">
    <cfRule type="top10" dxfId="1374" priority="444" rank="1"/>
  </conditionalFormatting>
  <conditionalFormatting sqref="I10">
    <cfRule type="top10" dxfId="1373" priority="441" rank="1"/>
    <cfRule type="top10" dxfId="1372" priority="446" rank="1"/>
  </conditionalFormatting>
  <conditionalFormatting sqref="E10">
    <cfRule type="top10" dxfId="1371" priority="445" rank="1"/>
  </conditionalFormatting>
  <conditionalFormatting sqref="G10">
    <cfRule type="top10" dxfId="1370" priority="443" rank="1"/>
  </conditionalFormatting>
  <conditionalFormatting sqref="H10">
    <cfRule type="top10" dxfId="1369" priority="442" rank="1"/>
  </conditionalFormatting>
  <conditionalFormatting sqref="J10">
    <cfRule type="top10" dxfId="1368" priority="440" rank="1"/>
  </conditionalFormatting>
  <conditionalFormatting sqref="E10:J10">
    <cfRule type="cellIs" dxfId="1367" priority="439" operator="greaterThanOrEqual">
      <formula>200</formula>
    </cfRule>
  </conditionalFormatting>
  <conditionalFormatting sqref="F11">
    <cfRule type="top10" dxfId="1366" priority="436" rank="1"/>
  </conditionalFormatting>
  <conditionalFormatting sqref="I11">
    <cfRule type="top10" dxfId="1365" priority="433" rank="1"/>
    <cfRule type="top10" dxfId="1364" priority="438" rank="1"/>
  </conditionalFormatting>
  <conditionalFormatting sqref="E11">
    <cfRule type="top10" dxfId="1363" priority="437" rank="1"/>
  </conditionalFormatting>
  <conditionalFormatting sqref="G11">
    <cfRule type="top10" dxfId="1362" priority="435" rank="1"/>
  </conditionalFormatting>
  <conditionalFormatting sqref="H11">
    <cfRule type="top10" dxfId="1361" priority="434" rank="1"/>
  </conditionalFormatting>
  <conditionalFormatting sqref="J11">
    <cfRule type="top10" dxfId="1360" priority="432" rank="1"/>
  </conditionalFormatting>
  <conditionalFormatting sqref="E11:J11">
    <cfRule type="cellIs" dxfId="1359" priority="431" operator="greaterThanOrEqual">
      <formula>200</formula>
    </cfRule>
  </conditionalFormatting>
  <conditionalFormatting sqref="F12">
    <cfRule type="top10" dxfId="1358" priority="428" rank="1"/>
  </conditionalFormatting>
  <conditionalFormatting sqref="I12">
    <cfRule type="top10" dxfId="1357" priority="425" rank="1"/>
    <cfRule type="top10" dxfId="1356" priority="430" rank="1"/>
  </conditionalFormatting>
  <conditionalFormatting sqref="E12">
    <cfRule type="top10" dxfId="1355" priority="429" rank="1"/>
  </conditionalFormatting>
  <conditionalFormatting sqref="G12">
    <cfRule type="top10" dxfId="1354" priority="427" rank="1"/>
  </conditionalFormatting>
  <conditionalFormatting sqref="H12">
    <cfRule type="top10" dxfId="1353" priority="426" rank="1"/>
  </conditionalFormatting>
  <conditionalFormatting sqref="J12">
    <cfRule type="top10" dxfId="1352" priority="424" rank="1"/>
  </conditionalFormatting>
  <conditionalFormatting sqref="E12:J12">
    <cfRule type="cellIs" dxfId="1351" priority="423" operator="greaterThanOrEqual">
      <formula>200</formula>
    </cfRule>
  </conditionalFormatting>
  <conditionalFormatting sqref="E13:J13">
    <cfRule type="cellIs" dxfId="1350" priority="415" operator="greaterThanOrEqual">
      <formula>200</formula>
    </cfRule>
  </conditionalFormatting>
  <conditionalFormatting sqref="F13">
    <cfRule type="top10" dxfId="1349" priority="416" rank="1"/>
  </conditionalFormatting>
  <conditionalFormatting sqref="I13">
    <cfRule type="top10" dxfId="1348" priority="417" rank="1"/>
    <cfRule type="top10" dxfId="1347" priority="418" rank="1"/>
  </conditionalFormatting>
  <conditionalFormatting sqref="E13">
    <cfRule type="top10" dxfId="1346" priority="419" rank="1"/>
  </conditionalFormatting>
  <conditionalFormatting sqref="G13">
    <cfRule type="top10" dxfId="1345" priority="420" rank="1"/>
  </conditionalFormatting>
  <conditionalFormatting sqref="H13">
    <cfRule type="top10" dxfId="1344" priority="421" rank="1"/>
  </conditionalFormatting>
  <conditionalFormatting sqref="J13">
    <cfRule type="top10" dxfId="1343" priority="422" rank="1"/>
  </conditionalFormatting>
  <conditionalFormatting sqref="F14">
    <cfRule type="top10" dxfId="1342" priority="404" rank="1"/>
  </conditionalFormatting>
  <conditionalFormatting sqref="I14">
    <cfRule type="top10" dxfId="1341" priority="401" rank="1"/>
    <cfRule type="top10" dxfId="1340" priority="406" rank="1"/>
  </conditionalFormatting>
  <conditionalFormatting sqref="E14">
    <cfRule type="top10" dxfId="1339" priority="405" rank="1"/>
  </conditionalFormatting>
  <conditionalFormatting sqref="G14">
    <cfRule type="top10" dxfId="1338" priority="403" rank="1"/>
  </conditionalFormatting>
  <conditionalFormatting sqref="H14">
    <cfRule type="top10" dxfId="1337" priority="402" rank="1"/>
  </conditionalFormatting>
  <conditionalFormatting sqref="J14">
    <cfRule type="top10" dxfId="1336" priority="400" rank="1"/>
  </conditionalFormatting>
  <conditionalFormatting sqref="E14:J14">
    <cfRule type="cellIs" dxfId="1335" priority="399" operator="greaterThanOrEqual">
      <formula>200</formula>
    </cfRule>
  </conditionalFormatting>
  <conditionalFormatting sqref="F15">
    <cfRule type="top10" dxfId="1334" priority="396" rank="1"/>
  </conditionalFormatting>
  <conditionalFormatting sqref="I15">
    <cfRule type="top10" dxfId="1333" priority="393" rank="1"/>
    <cfRule type="top10" dxfId="1332" priority="398" rank="1"/>
  </conditionalFormatting>
  <conditionalFormatting sqref="E15">
    <cfRule type="top10" dxfId="1331" priority="397" rank="1"/>
  </conditionalFormatting>
  <conditionalFormatting sqref="G15">
    <cfRule type="top10" dxfId="1330" priority="395" rank="1"/>
  </conditionalFormatting>
  <conditionalFormatting sqref="H15">
    <cfRule type="top10" dxfId="1329" priority="394" rank="1"/>
  </conditionalFormatting>
  <conditionalFormatting sqref="J15">
    <cfRule type="top10" dxfId="1328" priority="392" rank="1"/>
  </conditionalFormatting>
  <conditionalFormatting sqref="E15:J15">
    <cfRule type="cellIs" dxfId="1327" priority="391" operator="greaterThanOrEqual">
      <formula>200</formula>
    </cfRule>
  </conditionalFormatting>
  <conditionalFormatting sqref="F16">
    <cfRule type="top10" dxfId="1326" priority="388" rank="1"/>
  </conditionalFormatting>
  <conditionalFormatting sqref="I16">
    <cfRule type="top10" dxfId="1325" priority="385" rank="1"/>
    <cfRule type="top10" dxfId="1324" priority="390" rank="1"/>
  </conditionalFormatting>
  <conditionalFormatting sqref="E16">
    <cfRule type="top10" dxfId="1323" priority="389" rank="1"/>
  </conditionalFormatting>
  <conditionalFormatting sqref="G16">
    <cfRule type="top10" dxfId="1322" priority="387" rank="1"/>
  </conditionalFormatting>
  <conditionalFormatting sqref="H16">
    <cfRule type="top10" dxfId="1321" priority="386" rank="1"/>
  </conditionalFormatting>
  <conditionalFormatting sqref="J16">
    <cfRule type="top10" dxfId="1320" priority="384" rank="1"/>
  </conditionalFormatting>
  <conditionalFormatting sqref="E16:J16">
    <cfRule type="cellIs" dxfId="1319" priority="383" operator="greaterThanOrEqual">
      <formula>200</formula>
    </cfRule>
  </conditionalFormatting>
  <conditionalFormatting sqref="F59">
    <cfRule type="top10" dxfId="1318" priority="257" rank="1"/>
  </conditionalFormatting>
  <conditionalFormatting sqref="G59">
    <cfRule type="top10" dxfId="1317" priority="258" rank="1"/>
  </conditionalFormatting>
  <conditionalFormatting sqref="H59">
    <cfRule type="top10" dxfId="1316" priority="259" rank="1"/>
  </conditionalFormatting>
  <conditionalFormatting sqref="I59">
    <cfRule type="top10" dxfId="1315" priority="260" rank="1"/>
  </conditionalFormatting>
  <conditionalFormatting sqref="J59">
    <cfRule type="top10" dxfId="1314" priority="261" rank="1"/>
  </conditionalFormatting>
  <conditionalFormatting sqref="E59">
    <cfRule type="top10" dxfId="1313" priority="262" rank="1"/>
  </conditionalFormatting>
  <conditionalFormatting sqref="E59:J59">
    <cfRule type="cellIs" dxfId="1312" priority="256" operator="equal">
      <formula>200</formula>
    </cfRule>
  </conditionalFormatting>
  <conditionalFormatting sqref="F17">
    <cfRule type="top10" dxfId="1311" priority="253" rank="1"/>
  </conditionalFormatting>
  <conditionalFormatting sqref="I17">
    <cfRule type="top10" dxfId="1310" priority="250" rank="1"/>
    <cfRule type="top10" dxfId="1309" priority="255" rank="1"/>
  </conditionalFormatting>
  <conditionalFormatting sqref="E17">
    <cfRule type="top10" dxfId="1308" priority="254" rank="1"/>
  </conditionalFormatting>
  <conditionalFormatting sqref="G17">
    <cfRule type="top10" dxfId="1307" priority="252" rank="1"/>
  </conditionalFormatting>
  <conditionalFormatting sqref="H17">
    <cfRule type="top10" dxfId="1306" priority="251" rank="1"/>
  </conditionalFormatting>
  <conditionalFormatting sqref="J17">
    <cfRule type="top10" dxfId="1305" priority="249" rank="1"/>
  </conditionalFormatting>
  <conditionalFormatting sqref="E17:J17">
    <cfRule type="cellIs" dxfId="1304" priority="248" operator="greaterThanOrEqual">
      <formula>200</formula>
    </cfRule>
  </conditionalFormatting>
  <conditionalFormatting sqref="F18">
    <cfRule type="top10" dxfId="1303" priority="245" rank="1"/>
  </conditionalFormatting>
  <conditionalFormatting sqref="I18">
    <cfRule type="top10" dxfId="1302" priority="242" rank="1"/>
    <cfRule type="top10" dxfId="1301" priority="247" rank="1"/>
  </conditionalFormatting>
  <conditionalFormatting sqref="E18">
    <cfRule type="top10" dxfId="1300" priority="246" rank="1"/>
  </conditionalFormatting>
  <conditionalFormatting sqref="G18">
    <cfRule type="top10" dxfId="1299" priority="244" rank="1"/>
  </conditionalFormatting>
  <conditionalFormatting sqref="H18">
    <cfRule type="top10" dxfId="1298" priority="243" rank="1"/>
  </conditionalFormatting>
  <conditionalFormatting sqref="J18">
    <cfRule type="top10" dxfId="1297" priority="241" rank="1"/>
  </conditionalFormatting>
  <conditionalFormatting sqref="E18:J18">
    <cfRule type="cellIs" dxfId="1296" priority="240" operator="greaterThanOrEqual">
      <formula>200</formula>
    </cfRule>
  </conditionalFormatting>
  <conditionalFormatting sqref="F19">
    <cfRule type="top10" dxfId="1295" priority="237" rank="1"/>
  </conditionalFormatting>
  <conditionalFormatting sqref="I19">
    <cfRule type="top10" dxfId="1294" priority="234" rank="1"/>
    <cfRule type="top10" dxfId="1293" priority="239" rank="1"/>
  </conditionalFormatting>
  <conditionalFormatting sqref="E19">
    <cfRule type="top10" dxfId="1292" priority="238" rank="1"/>
  </conditionalFormatting>
  <conditionalFormatting sqref="G19">
    <cfRule type="top10" dxfId="1291" priority="236" rank="1"/>
  </conditionalFormatting>
  <conditionalFormatting sqref="H19">
    <cfRule type="top10" dxfId="1290" priority="235" rank="1"/>
  </conditionalFormatting>
  <conditionalFormatting sqref="J19">
    <cfRule type="top10" dxfId="1289" priority="233" rank="1"/>
  </conditionalFormatting>
  <conditionalFormatting sqref="E19:J19">
    <cfRule type="cellIs" dxfId="1288" priority="232" operator="greaterThanOrEqual">
      <formula>200</formula>
    </cfRule>
  </conditionalFormatting>
  <conditionalFormatting sqref="F20">
    <cfRule type="top10" dxfId="1287" priority="229" rank="1"/>
  </conditionalFormatting>
  <conditionalFormatting sqref="I20">
    <cfRule type="top10" dxfId="1286" priority="226" rank="1"/>
    <cfRule type="top10" dxfId="1285" priority="231" rank="1"/>
  </conditionalFormatting>
  <conditionalFormatting sqref="E20">
    <cfRule type="top10" dxfId="1284" priority="230" rank="1"/>
  </conditionalFormatting>
  <conditionalFormatting sqref="G20">
    <cfRule type="top10" dxfId="1283" priority="228" rank="1"/>
  </conditionalFormatting>
  <conditionalFormatting sqref="H20">
    <cfRule type="top10" dxfId="1282" priority="227" rank="1"/>
  </conditionalFormatting>
  <conditionalFormatting sqref="J20">
    <cfRule type="top10" dxfId="1281" priority="225" rank="1"/>
  </conditionalFormatting>
  <conditionalFormatting sqref="E20:J20">
    <cfRule type="cellIs" dxfId="1280" priority="224" operator="greaterThanOrEqual">
      <formula>200</formula>
    </cfRule>
  </conditionalFormatting>
  <conditionalFormatting sqref="I21:I23">
    <cfRule type="top10" dxfId="1279" priority="218" rank="1"/>
  </conditionalFormatting>
  <conditionalFormatting sqref="H21:H23">
    <cfRule type="top10" dxfId="1278" priority="219" rank="1"/>
  </conditionalFormatting>
  <conditionalFormatting sqref="G21:G23">
    <cfRule type="top10" dxfId="1277" priority="220" rank="1"/>
  </conditionalFormatting>
  <conditionalFormatting sqref="F21:F23">
    <cfRule type="top10" dxfId="1276" priority="221" rank="1"/>
  </conditionalFormatting>
  <conditionalFormatting sqref="E21:E23">
    <cfRule type="top10" dxfId="1275" priority="222" rank="1"/>
  </conditionalFormatting>
  <conditionalFormatting sqref="J21:J23">
    <cfRule type="top10" dxfId="1274" priority="223" rank="1"/>
  </conditionalFormatting>
  <conditionalFormatting sqref="E21:J23">
    <cfRule type="cellIs" dxfId="1273" priority="217" operator="equal">
      <formula>200</formula>
    </cfRule>
  </conditionalFormatting>
  <conditionalFormatting sqref="F24">
    <cfRule type="top10" dxfId="1272" priority="214" rank="1"/>
  </conditionalFormatting>
  <conditionalFormatting sqref="I24">
    <cfRule type="top10" dxfId="1271" priority="211" rank="1"/>
    <cfRule type="top10" dxfId="1270" priority="216" rank="1"/>
  </conditionalFormatting>
  <conditionalFormatting sqref="E24">
    <cfRule type="top10" dxfId="1269" priority="215" rank="1"/>
  </conditionalFormatting>
  <conditionalFormatting sqref="G24">
    <cfRule type="top10" dxfId="1268" priority="213" rank="1"/>
  </conditionalFormatting>
  <conditionalFormatting sqref="H24">
    <cfRule type="top10" dxfId="1267" priority="212" rank="1"/>
  </conditionalFormatting>
  <conditionalFormatting sqref="J24">
    <cfRule type="top10" dxfId="1266" priority="210" rank="1"/>
  </conditionalFormatting>
  <conditionalFormatting sqref="E24:J24">
    <cfRule type="cellIs" dxfId="1265" priority="209" operator="greaterThanOrEqual">
      <formula>200</formula>
    </cfRule>
  </conditionalFormatting>
  <conditionalFormatting sqref="E70:J70">
    <cfRule type="cellIs" dxfId="1264" priority="201" operator="equal">
      <formula>200</formula>
    </cfRule>
  </conditionalFormatting>
  <conditionalFormatting sqref="F70">
    <cfRule type="top10" dxfId="1263" priority="195" rank="1"/>
  </conditionalFormatting>
  <conditionalFormatting sqref="G70">
    <cfRule type="top10" dxfId="1262" priority="196" rank="1"/>
  </conditionalFormatting>
  <conditionalFormatting sqref="H70">
    <cfRule type="top10" dxfId="1261" priority="197" rank="1"/>
  </conditionalFormatting>
  <conditionalFormatting sqref="I70">
    <cfRule type="top10" dxfId="1260" priority="198" rank="1"/>
  </conditionalFormatting>
  <conditionalFormatting sqref="J70">
    <cfRule type="top10" dxfId="1259" priority="199" rank="1"/>
  </conditionalFormatting>
  <conditionalFormatting sqref="E70">
    <cfRule type="top10" dxfId="1258" priority="200" rank="1"/>
  </conditionalFormatting>
  <conditionalFormatting sqref="F25">
    <cfRule type="top10" dxfId="1257" priority="192" rank="1"/>
  </conditionalFormatting>
  <conditionalFormatting sqref="I25">
    <cfRule type="top10" dxfId="1256" priority="189" rank="1"/>
    <cfRule type="top10" dxfId="1255" priority="194" rank="1"/>
  </conditionalFormatting>
  <conditionalFormatting sqref="E25">
    <cfRule type="top10" dxfId="1254" priority="193" rank="1"/>
  </conditionalFormatting>
  <conditionalFormatting sqref="G25">
    <cfRule type="top10" dxfId="1253" priority="191" rank="1"/>
  </conditionalFormatting>
  <conditionalFormatting sqref="H25">
    <cfRule type="top10" dxfId="1252" priority="190" rank="1"/>
  </conditionalFormatting>
  <conditionalFormatting sqref="J25">
    <cfRule type="top10" dxfId="1251" priority="188" rank="1"/>
  </conditionalFormatting>
  <conditionalFormatting sqref="E25:J25">
    <cfRule type="cellIs" dxfId="1250" priority="187" operator="greaterThanOrEqual">
      <formula>200</formula>
    </cfRule>
  </conditionalFormatting>
  <conditionalFormatting sqref="F26">
    <cfRule type="top10" dxfId="1249" priority="184" rank="1"/>
  </conditionalFormatting>
  <conditionalFormatting sqref="I26">
    <cfRule type="top10" dxfId="1248" priority="181" rank="1"/>
    <cfRule type="top10" dxfId="1247" priority="186" rank="1"/>
  </conditionalFormatting>
  <conditionalFormatting sqref="E26">
    <cfRule type="top10" dxfId="1246" priority="185" rank="1"/>
  </conditionalFormatting>
  <conditionalFormatting sqref="G26">
    <cfRule type="top10" dxfId="1245" priority="183" rank="1"/>
  </conditionalFormatting>
  <conditionalFormatting sqref="H26">
    <cfRule type="top10" dxfId="1244" priority="182" rank="1"/>
  </conditionalFormatting>
  <conditionalFormatting sqref="J26">
    <cfRule type="top10" dxfId="1243" priority="180" rank="1"/>
  </conditionalFormatting>
  <conditionalFormatting sqref="E26:J26">
    <cfRule type="cellIs" dxfId="1242" priority="179" operator="greaterThanOrEqual">
      <formula>200</formula>
    </cfRule>
  </conditionalFormatting>
  <conditionalFormatting sqref="F27">
    <cfRule type="top10" dxfId="1241" priority="176" rank="1"/>
  </conditionalFormatting>
  <conditionalFormatting sqref="I27">
    <cfRule type="top10" dxfId="1240" priority="173" rank="1"/>
    <cfRule type="top10" dxfId="1239" priority="178" rank="1"/>
  </conditionalFormatting>
  <conditionalFormatting sqref="E27">
    <cfRule type="top10" dxfId="1238" priority="177" rank="1"/>
  </conditionalFormatting>
  <conditionalFormatting sqref="G27">
    <cfRule type="top10" dxfId="1237" priority="175" rank="1"/>
  </conditionalFormatting>
  <conditionalFormatting sqref="H27">
    <cfRule type="top10" dxfId="1236" priority="174" rank="1"/>
  </conditionalFormatting>
  <conditionalFormatting sqref="J27">
    <cfRule type="top10" dxfId="1235" priority="172" rank="1"/>
  </conditionalFormatting>
  <conditionalFormatting sqref="E27:J27">
    <cfRule type="cellIs" dxfId="1234" priority="171" operator="greaterThanOrEqual">
      <formula>200</formula>
    </cfRule>
  </conditionalFormatting>
  <conditionalFormatting sqref="F28">
    <cfRule type="top10" dxfId="1233" priority="168" rank="1"/>
  </conditionalFormatting>
  <conditionalFormatting sqref="I28">
    <cfRule type="top10" dxfId="1232" priority="165" rank="1"/>
    <cfRule type="top10" dxfId="1231" priority="170" rank="1"/>
  </conditionalFormatting>
  <conditionalFormatting sqref="E28">
    <cfRule type="top10" dxfId="1230" priority="169" rank="1"/>
  </conditionalFormatting>
  <conditionalFormatting sqref="G28">
    <cfRule type="top10" dxfId="1229" priority="167" rank="1"/>
  </conditionalFormatting>
  <conditionalFormatting sqref="H28">
    <cfRule type="top10" dxfId="1228" priority="166" rank="1"/>
  </conditionalFormatting>
  <conditionalFormatting sqref="J28">
    <cfRule type="top10" dxfId="1227" priority="164" rank="1"/>
  </conditionalFormatting>
  <conditionalFormatting sqref="E28:J28">
    <cfRule type="cellIs" dxfId="1226" priority="163" operator="greaterThanOrEqual">
      <formula>200</formula>
    </cfRule>
  </conditionalFormatting>
  <conditionalFormatting sqref="F29">
    <cfRule type="top10" dxfId="1225" priority="160" rank="1"/>
  </conditionalFormatting>
  <conditionalFormatting sqref="I29">
    <cfRule type="top10" dxfId="1224" priority="157" rank="1"/>
    <cfRule type="top10" dxfId="1223" priority="162" rank="1"/>
  </conditionalFormatting>
  <conditionalFormatting sqref="E29">
    <cfRule type="top10" dxfId="1222" priority="161" rank="1"/>
  </conditionalFormatting>
  <conditionalFormatting sqref="G29">
    <cfRule type="top10" dxfId="1221" priority="159" rank="1"/>
  </conditionalFormatting>
  <conditionalFormatting sqref="H29">
    <cfRule type="top10" dxfId="1220" priority="158" rank="1"/>
  </conditionalFormatting>
  <conditionalFormatting sqref="J29">
    <cfRule type="top10" dxfId="1219" priority="156" rank="1"/>
  </conditionalFormatting>
  <conditionalFormatting sqref="E29:J29">
    <cfRule type="cellIs" dxfId="1218" priority="155" operator="greaterThanOrEqual">
      <formula>200</formula>
    </cfRule>
  </conditionalFormatting>
  <conditionalFormatting sqref="F30">
    <cfRule type="top10" dxfId="1217" priority="152" rank="1"/>
  </conditionalFormatting>
  <conditionalFormatting sqref="I30">
    <cfRule type="top10" dxfId="1216" priority="149" rank="1"/>
    <cfRule type="top10" dxfId="1215" priority="154" rank="1"/>
  </conditionalFormatting>
  <conditionalFormatting sqref="E30">
    <cfRule type="top10" dxfId="1214" priority="153" rank="1"/>
  </conditionalFormatting>
  <conditionalFormatting sqref="G30">
    <cfRule type="top10" dxfId="1213" priority="151" rank="1"/>
  </conditionalFormatting>
  <conditionalFormatting sqref="H30">
    <cfRule type="top10" dxfId="1212" priority="150" rank="1"/>
  </conditionalFormatting>
  <conditionalFormatting sqref="J30">
    <cfRule type="top10" dxfId="1211" priority="148" rank="1"/>
  </conditionalFormatting>
  <conditionalFormatting sqref="E30:J30">
    <cfRule type="cellIs" dxfId="1210" priority="147" operator="greaterThanOrEqual">
      <formula>200</formula>
    </cfRule>
  </conditionalFormatting>
  <conditionalFormatting sqref="F31">
    <cfRule type="top10" dxfId="1209" priority="144" rank="1"/>
  </conditionalFormatting>
  <conditionalFormatting sqref="I31">
    <cfRule type="top10" dxfId="1208" priority="141" rank="1"/>
    <cfRule type="top10" dxfId="1207" priority="146" rank="1"/>
  </conditionalFormatting>
  <conditionalFormatting sqref="E31">
    <cfRule type="top10" dxfId="1206" priority="145" rank="1"/>
  </conditionalFormatting>
  <conditionalFormatting sqref="G31">
    <cfRule type="top10" dxfId="1205" priority="143" rank="1"/>
  </conditionalFormatting>
  <conditionalFormatting sqref="H31">
    <cfRule type="top10" dxfId="1204" priority="142" rank="1"/>
  </conditionalFormatting>
  <conditionalFormatting sqref="J31">
    <cfRule type="top10" dxfId="1203" priority="140" rank="1"/>
  </conditionalFormatting>
  <conditionalFormatting sqref="E31:J31">
    <cfRule type="cellIs" dxfId="1202" priority="139" operator="greaterThanOrEqual">
      <formula>200</formula>
    </cfRule>
  </conditionalFormatting>
  <conditionalFormatting sqref="F32">
    <cfRule type="top10" dxfId="1201" priority="136" rank="1"/>
  </conditionalFormatting>
  <conditionalFormatting sqref="I32">
    <cfRule type="top10" dxfId="1200" priority="133" rank="1"/>
    <cfRule type="top10" dxfId="1199" priority="138" rank="1"/>
  </conditionalFormatting>
  <conditionalFormatting sqref="E32">
    <cfRule type="top10" dxfId="1198" priority="137" rank="1"/>
  </conditionalFormatting>
  <conditionalFormatting sqref="G32">
    <cfRule type="top10" dxfId="1197" priority="135" rank="1"/>
  </conditionalFormatting>
  <conditionalFormatting sqref="H32">
    <cfRule type="top10" dxfId="1196" priority="134" rank="1"/>
  </conditionalFormatting>
  <conditionalFormatting sqref="J32">
    <cfRule type="top10" dxfId="1195" priority="132" rank="1"/>
  </conditionalFormatting>
  <conditionalFormatting sqref="E32:J32">
    <cfRule type="cellIs" dxfId="1194" priority="131" operator="greaterThanOrEqual">
      <formula>200</formula>
    </cfRule>
  </conditionalFormatting>
  <conditionalFormatting sqref="F33">
    <cfRule type="top10" dxfId="1193" priority="128" rank="1"/>
  </conditionalFormatting>
  <conditionalFormatting sqref="I33">
    <cfRule type="top10" dxfId="1192" priority="125" rank="1"/>
    <cfRule type="top10" dxfId="1191" priority="130" rank="1"/>
  </conditionalFormatting>
  <conditionalFormatting sqref="E33">
    <cfRule type="top10" dxfId="1190" priority="129" rank="1"/>
  </conditionalFormatting>
  <conditionalFormatting sqref="G33">
    <cfRule type="top10" dxfId="1189" priority="127" rank="1"/>
  </conditionalFormatting>
  <conditionalFormatting sqref="H33">
    <cfRule type="top10" dxfId="1188" priority="126" rank="1"/>
  </conditionalFormatting>
  <conditionalFormatting sqref="J33">
    <cfRule type="top10" dxfId="1187" priority="124" rank="1"/>
  </conditionalFormatting>
  <conditionalFormatting sqref="E33:J33">
    <cfRule type="cellIs" dxfId="1186" priority="123" operator="greaterThanOrEqual">
      <formula>200</formula>
    </cfRule>
  </conditionalFormatting>
  <conditionalFormatting sqref="F34">
    <cfRule type="top10" dxfId="1185" priority="120" rank="1"/>
  </conditionalFormatting>
  <conditionalFormatting sqref="I34">
    <cfRule type="top10" dxfId="1184" priority="117" rank="1"/>
    <cfRule type="top10" dxfId="1183" priority="122" rank="1"/>
  </conditionalFormatting>
  <conditionalFormatting sqref="E34">
    <cfRule type="top10" dxfId="1182" priority="121" rank="1"/>
  </conditionalFormatting>
  <conditionalFormatting sqref="G34">
    <cfRule type="top10" dxfId="1181" priority="119" rank="1"/>
  </conditionalFormatting>
  <conditionalFormatting sqref="H34">
    <cfRule type="top10" dxfId="1180" priority="118" rank="1"/>
  </conditionalFormatting>
  <conditionalFormatting sqref="J34">
    <cfRule type="top10" dxfId="1179" priority="116" rank="1"/>
  </conditionalFormatting>
  <conditionalFormatting sqref="E34:J34">
    <cfRule type="cellIs" dxfId="1178" priority="115" operator="greaterThanOrEqual">
      <formula>200</formula>
    </cfRule>
  </conditionalFormatting>
  <conditionalFormatting sqref="F35">
    <cfRule type="top10" dxfId="1177" priority="112" rank="1"/>
  </conditionalFormatting>
  <conditionalFormatting sqref="I35">
    <cfRule type="top10" dxfId="1176" priority="109" rank="1"/>
    <cfRule type="top10" dxfId="1175" priority="114" rank="1"/>
  </conditionalFormatting>
  <conditionalFormatting sqref="E35">
    <cfRule type="top10" dxfId="1174" priority="113" rank="1"/>
  </conditionalFormatting>
  <conditionalFormatting sqref="G35">
    <cfRule type="top10" dxfId="1173" priority="111" rank="1"/>
  </conditionalFormatting>
  <conditionalFormatting sqref="H35">
    <cfRule type="top10" dxfId="1172" priority="110" rank="1"/>
  </conditionalFormatting>
  <conditionalFormatting sqref="J35">
    <cfRule type="top10" dxfId="1171" priority="108" rank="1"/>
  </conditionalFormatting>
  <conditionalFormatting sqref="E35:J35">
    <cfRule type="cellIs" dxfId="1170" priority="107" operator="greaterThanOrEqual">
      <formula>200</formula>
    </cfRule>
  </conditionalFormatting>
  <conditionalFormatting sqref="F36:F40">
    <cfRule type="top10" dxfId="1169" priority="104" rank="1"/>
  </conditionalFormatting>
  <conditionalFormatting sqref="I36:I40">
    <cfRule type="top10" dxfId="1168" priority="101" rank="1"/>
    <cfRule type="top10" dxfId="1167" priority="106" rank="1"/>
  </conditionalFormatting>
  <conditionalFormatting sqref="E36:E40">
    <cfRule type="top10" dxfId="1166" priority="105" rank="1"/>
  </conditionalFormatting>
  <conditionalFormatting sqref="G36:G40">
    <cfRule type="top10" dxfId="1165" priority="103" rank="1"/>
  </conditionalFormatting>
  <conditionalFormatting sqref="H36:H40">
    <cfRule type="top10" dxfId="1164" priority="102" rank="1"/>
  </conditionalFormatting>
  <conditionalFormatting sqref="J36:J40">
    <cfRule type="top10" dxfId="1163" priority="100" rank="1"/>
  </conditionalFormatting>
  <conditionalFormatting sqref="E36:J40">
    <cfRule type="cellIs" dxfId="1162" priority="99" operator="greaterThanOrEqual">
      <formula>200</formula>
    </cfRule>
  </conditionalFormatting>
  <conditionalFormatting sqref="F41">
    <cfRule type="top10" dxfId="1161" priority="96" rank="1"/>
  </conditionalFormatting>
  <conditionalFormatting sqref="I41">
    <cfRule type="top10" dxfId="1160" priority="93" rank="1"/>
    <cfRule type="top10" dxfId="1159" priority="98" rank="1"/>
  </conditionalFormatting>
  <conditionalFormatting sqref="E41">
    <cfRule type="top10" dxfId="1158" priority="97" rank="1"/>
  </conditionalFormatting>
  <conditionalFormatting sqref="G41">
    <cfRule type="top10" dxfId="1157" priority="95" rank="1"/>
  </conditionalFormatting>
  <conditionalFormatting sqref="H41">
    <cfRule type="top10" dxfId="1156" priority="94" rank="1"/>
  </conditionalFormatting>
  <conditionalFormatting sqref="J41">
    <cfRule type="top10" dxfId="1155" priority="92" rank="1"/>
  </conditionalFormatting>
  <conditionalFormatting sqref="E41:J41">
    <cfRule type="cellIs" dxfId="1154" priority="91" operator="greaterThanOrEqual">
      <formula>200</formula>
    </cfRule>
  </conditionalFormatting>
  <conditionalFormatting sqref="F42">
    <cfRule type="top10" dxfId="1153" priority="88" rank="1"/>
  </conditionalFormatting>
  <conditionalFormatting sqref="I42">
    <cfRule type="top10" dxfId="1152" priority="85" rank="1"/>
    <cfRule type="top10" dxfId="1151" priority="90" rank="1"/>
  </conditionalFormatting>
  <conditionalFormatting sqref="E42">
    <cfRule type="top10" dxfId="1150" priority="89" rank="1"/>
  </conditionalFormatting>
  <conditionalFormatting sqref="G42">
    <cfRule type="top10" dxfId="1149" priority="87" rank="1"/>
  </conditionalFormatting>
  <conditionalFormatting sqref="H42">
    <cfRule type="top10" dxfId="1148" priority="86" rank="1"/>
  </conditionalFormatting>
  <conditionalFormatting sqref="J42">
    <cfRule type="top10" dxfId="1147" priority="84" rank="1"/>
  </conditionalFormatting>
  <conditionalFormatting sqref="E42:J42">
    <cfRule type="cellIs" dxfId="1146" priority="83" operator="greaterThanOrEqual">
      <formula>200</formula>
    </cfRule>
  </conditionalFormatting>
  <conditionalFormatting sqref="I43">
    <cfRule type="top10" dxfId="1145" priority="79" rank="1"/>
    <cfRule type="top10" dxfId="1144" priority="82" rank="1"/>
  </conditionalFormatting>
  <conditionalFormatting sqref="E43">
    <cfRule type="top10" dxfId="1143" priority="81" rank="1"/>
  </conditionalFormatting>
  <conditionalFormatting sqref="H43">
    <cfRule type="top10" dxfId="1142" priority="80" rank="1"/>
  </conditionalFormatting>
  <conditionalFormatting sqref="J43">
    <cfRule type="top10" dxfId="1141" priority="78" rank="1"/>
  </conditionalFormatting>
  <conditionalFormatting sqref="E43:J43">
    <cfRule type="cellIs" dxfId="1140" priority="77" operator="greaterThanOrEqual">
      <formula>200</formula>
    </cfRule>
  </conditionalFormatting>
  <conditionalFormatting sqref="F44">
    <cfRule type="top10" dxfId="1139" priority="74" rank="1"/>
  </conditionalFormatting>
  <conditionalFormatting sqref="I44">
    <cfRule type="top10" dxfId="1138" priority="71" rank="1"/>
    <cfRule type="top10" dxfId="1137" priority="76" rank="1"/>
  </conditionalFormatting>
  <conditionalFormatting sqref="E44">
    <cfRule type="top10" dxfId="1136" priority="75" rank="1"/>
  </conditionalFormatting>
  <conditionalFormatting sqref="G44">
    <cfRule type="top10" dxfId="1135" priority="73" rank="1"/>
  </conditionalFormatting>
  <conditionalFormatting sqref="H44">
    <cfRule type="top10" dxfId="1134" priority="72" rank="1"/>
  </conditionalFormatting>
  <conditionalFormatting sqref="J44">
    <cfRule type="top10" dxfId="1133" priority="70" rank="1"/>
  </conditionalFormatting>
  <conditionalFormatting sqref="E44:J44">
    <cfRule type="cellIs" dxfId="1132" priority="69" operator="greaterThanOrEqual">
      <formula>200</formula>
    </cfRule>
  </conditionalFormatting>
  <conditionalFormatting sqref="F60">
    <cfRule type="top10" dxfId="1131" priority="63" rank="1"/>
  </conditionalFormatting>
  <conditionalFormatting sqref="G60">
    <cfRule type="top10" dxfId="1130" priority="64" rank="1"/>
  </conditionalFormatting>
  <conditionalFormatting sqref="H60">
    <cfRule type="top10" dxfId="1129" priority="65" rank="1"/>
  </conditionalFormatting>
  <conditionalFormatting sqref="I60">
    <cfRule type="top10" dxfId="1128" priority="66" rank="1"/>
  </conditionalFormatting>
  <conditionalFormatting sqref="J60">
    <cfRule type="top10" dxfId="1127" priority="67" rank="1"/>
  </conditionalFormatting>
  <conditionalFormatting sqref="E60">
    <cfRule type="top10" dxfId="1126" priority="68" rank="1"/>
  </conditionalFormatting>
  <conditionalFormatting sqref="E60:J60">
    <cfRule type="cellIs" dxfId="1125" priority="62" operator="equal">
      <formula>200</formula>
    </cfRule>
  </conditionalFormatting>
  <conditionalFormatting sqref="E45:J45">
    <cfRule type="cellIs" dxfId="1124" priority="55" operator="greaterThanOrEqual">
      <formula>200</formula>
    </cfRule>
  </conditionalFormatting>
  <conditionalFormatting sqref="E45">
    <cfRule type="top10" dxfId="1123" priority="56" rank="1"/>
  </conditionalFormatting>
  <conditionalFormatting sqref="G45">
    <cfRule type="top10" dxfId="1122" priority="57" rank="1"/>
  </conditionalFormatting>
  <conditionalFormatting sqref="H45">
    <cfRule type="top10" dxfId="1121" priority="58" rank="1"/>
  </conditionalFormatting>
  <conditionalFormatting sqref="J45">
    <cfRule type="top10" dxfId="1120" priority="59" rank="1"/>
  </conditionalFormatting>
  <conditionalFormatting sqref="F45">
    <cfRule type="top10" dxfId="1119" priority="60" rank="1"/>
  </conditionalFormatting>
  <conditionalFormatting sqref="I45">
    <cfRule type="top10" dxfId="1118" priority="61" rank="1"/>
  </conditionalFormatting>
  <conditionalFormatting sqref="F61">
    <cfRule type="top10" dxfId="1117" priority="49" rank="1"/>
  </conditionalFormatting>
  <conditionalFormatting sqref="G61">
    <cfRule type="top10" dxfId="1116" priority="50" rank="1"/>
  </conditionalFormatting>
  <conditionalFormatting sqref="H61">
    <cfRule type="top10" dxfId="1115" priority="51" rank="1"/>
  </conditionalFormatting>
  <conditionalFormatting sqref="I61">
    <cfRule type="top10" dxfId="1114" priority="52" rank="1"/>
  </conditionalFormatting>
  <conditionalFormatting sqref="J61">
    <cfRule type="top10" dxfId="1113" priority="53" rank="1"/>
  </conditionalFormatting>
  <conditionalFormatting sqref="E61">
    <cfRule type="top10" dxfId="1112" priority="54" rank="1"/>
  </conditionalFormatting>
  <conditionalFormatting sqref="E61:J61">
    <cfRule type="cellIs" dxfId="1111" priority="48" operator="equal">
      <formula>200</formula>
    </cfRule>
  </conditionalFormatting>
  <conditionalFormatting sqref="F46">
    <cfRule type="top10" dxfId="1110" priority="45" rank="1"/>
  </conditionalFormatting>
  <conditionalFormatting sqref="I46">
    <cfRule type="top10" dxfId="1109" priority="42" rank="1"/>
    <cfRule type="top10" dxfId="1108" priority="47" rank="1"/>
  </conditionalFormatting>
  <conditionalFormatting sqref="E46">
    <cfRule type="top10" dxfId="1107" priority="46" rank="1"/>
  </conditionalFormatting>
  <conditionalFormatting sqref="G46">
    <cfRule type="top10" dxfId="1106" priority="44" rank="1"/>
  </conditionalFormatting>
  <conditionalFormatting sqref="H46">
    <cfRule type="top10" dxfId="1105" priority="43" rank="1"/>
  </conditionalFormatting>
  <conditionalFormatting sqref="J46">
    <cfRule type="top10" dxfId="1104" priority="41" rank="1"/>
  </conditionalFormatting>
  <conditionalFormatting sqref="E46:J46">
    <cfRule type="cellIs" dxfId="1103" priority="40" operator="greaterThanOrEqual">
      <formula>200</formula>
    </cfRule>
  </conditionalFormatting>
  <conditionalFormatting sqref="F47">
    <cfRule type="top10" dxfId="1102" priority="37" rank="1"/>
  </conditionalFormatting>
  <conditionalFormatting sqref="I47">
    <cfRule type="top10" dxfId="1101" priority="34" rank="1"/>
    <cfRule type="top10" dxfId="1100" priority="39" rank="1"/>
  </conditionalFormatting>
  <conditionalFormatting sqref="E47">
    <cfRule type="top10" dxfId="1099" priority="38" rank="1"/>
  </conditionalFormatting>
  <conditionalFormatting sqref="G47">
    <cfRule type="top10" dxfId="1098" priority="36" rank="1"/>
  </conditionalFormatting>
  <conditionalFormatting sqref="H47">
    <cfRule type="top10" dxfId="1097" priority="35" rank="1"/>
  </conditionalFormatting>
  <conditionalFormatting sqref="J47">
    <cfRule type="top10" dxfId="1096" priority="33" rank="1"/>
  </conditionalFormatting>
  <conditionalFormatting sqref="E47:J47">
    <cfRule type="cellIs" dxfId="1095" priority="32" operator="greaterThanOrEqual">
      <formula>200</formula>
    </cfRule>
  </conditionalFormatting>
  <conditionalFormatting sqref="E48">
    <cfRule type="top10" dxfId="1094" priority="31" rank="1"/>
  </conditionalFormatting>
  <conditionalFormatting sqref="G48">
    <cfRule type="top10" dxfId="1093" priority="30" rank="1"/>
  </conditionalFormatting>
  <conditionalFormatting sqref="H48">
    <cfRule type="top10" dxfId="1092" priority="29" rank="1"/>
  </conditionalFormatting>
  <conditionalFormatting sqref="J48">
    <cfRule type="top10" dxfId="1091" priority="27" rank="1"/>
  </conditionalFormatting>
  <conditionalFormatting sqref="E48:J48">
    <cfRule type="cellIs" dxfId="1090" priority="26" operator="greaterThanOrEqual">
      <formula>200</formula>
    </cfRule>
  </conditionalFormatting>
  <conditionalFormatting sqref="F48">
    <cfRule type="top10" dxfId="1089" priority="25" rank="1"/>
  </conditionalFormatting>
  <conditionalFormatting sqref="I48">
    <cfRule type="top10" dxfId="1088" priority="28" rank="1"/>
  </conditionalFormatting>
  <conditionalFormatting sqref="F49">
    <cfRule type="top10" dxfId="1087" priority="22" rank="1"/>
  </conditionalFormatting>
  <conditionalFormatting sqref="I49">
    <cfRule type="top10" dxfId="1086" priority="19" rank="1"/>
    <cfRule type="top10" dxfId="1085" priority="24" rank="1"/>
  </conditionalFormatting>
  <conditionalFormatting sqref="E49">
    <cfRule type="top10" dxfId="1084" priority="23" rank="1"/>
  </conditionalFormatting>
  <conditionalFormatting sqref="G49">
    <cfRule type="top10" dxfId="1083" priority="21" rank="1"/>
  </conditionalFormatting>
  <conditionalFormatting sqref="H49">
    <cfRule type="top10" dxfId="1082" priority="20" rank="1"/>
  </conditionalFormatting>
  <conditionalFormatting sqref="J49">
    <cfRule type="top10" dxfId="1081" priority="18" rank="1"/>
  </conditionalFormatting>
  <conditionalFormatting sqref="E49:J49">
    <cfRule type="cellIs" dxfId="1080" priority="17" operator="greaterThanOrEqual">
      <formula>200</formula>
    </cfRule>
  </conditionalFormatting>
  <conditionalFormatting sqref="F50">
    <cfRule type="top10" dxfId="1079" priority="14" rank="1"/>
  </conditionalFormatting>
  <conditionalFormatting sqref="I50">
    <cfRule type="top10" dxfId="1078" priority="11" rank="1"/>
    <cfRule type="top10" dxfId="1077" priority="16" rank="1"/>
  </conditionalFormatting>
  <conditionalFormatting sqref="E50">
    <cfRule type="top10" dxfId="1076" priority="15" rank="1"/>
  </conditionalFormatting>
  <conditionalFormatting sqref="G50">
    <cfRule type="top10" dxfId="1075" priority="13" rank="1"/>
  </conditionalFormatting>
  <conditionalFormatting sqref="H50">
    <cfRule type="top10" dxfId="1074" priority="12" rank="1"/>
  </conditionalFormatting>
  <conditionalFormatting sqref="J50">
    <cfRule type="top10" dxfId="1073" priority="10" rank="1"/>
  </conditionalFormatting>
  <conditionalFormatting sqref="E50:J50">
    <cfRule type="cellIs" dxfId="1072" priority="9" operator="greaterThanOrEqual">
      <formula>200</formula>
    </cfRule>
  </conditionalFormatting>
  <conditionalFormatting sqref="F52">
    <cfRule type="top10" dxfId="1071" priority="6" rank="1"/>
  </conditionalFormatting>
  <conditionalFormatting sqref="I52">
    <cfRule type="top10" dxfId="1070" priority="3" rank="1"/>
    <cfRule type="top10" dxfId="1069" priority="8" rank="1"/>
  </conditionalFormatting>
  <conditionalFormatting sqref="E52">
    <cfRule type="top10" dxfId="1068" priority="7" rank="1"/>
  </conditionalFormatting>
  <conditionalFormatting sqref="G52">
    <cfRule type="top10" dxfId="1067" priority="5" rank="1"/>
  </conditionalFormatting>
  <conditionalFormatting sqref="H52">
    <cfRule type="top10" dxfId="1066" priority="4" rank="1"/>
  </conditionalFormatting>
  <conditionalFormatting sqref="J52">
    <cfRule type="top10" dxfId="1065" priority="2" rank="1"/>
  </conditionalFormatting>
  <conditionalFormatting sqref="E52:J52">
    <cfRule type="cellIs" dxfId="1064" priority="1" operator="greaterThanOrEqual">
      <formula>200</formula>
    </cfRule>
  </conditionalFormatting>
  <hyperlinks>
    <hyperlink ref="Q1" location="'Kentucky 2022'!A1" display="Back to Ranking" xr:uid="{6A1AC599-E654-41A0-A2CE-C2CCED6258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252CA-BFD1-4A22-BEA4-97F07B96ED74}">
          <x14:formula1>
            <xm:f>'C:\Users\abra2\Desktop\ABRA Files and More\AUTO BENCH REST ASSOCIATION FILE\ABRA 2019\Georgia\[Georgia Results 01 19 20.xlsm]DATA SHEET'!#REF!</xm:f>
          </x14:formula1>
          <xm:sqref>B1 B58 B69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660E-85AA-4FC7-837F-4D22AFD9CAC5}">
  <sheetPr codeName="Sheet39"/>
  <dimension ref="A1:Q20"/>
  <sheetViews>
    <sheetView topLeftCell="A6" workbookViewId="0">
      <selection activeCell="A17" sqref="A17:O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53</v>
      </c>
      <c r="C2" s="12">
        <v>44660</v>
      </c>
      <c r="D2" s="13" t="s">
        <v>42</v>
      </c>
      <c r="E2" s="14">
        <v>165</v>
      </c>
      <c r="F2" s="14">
        <v>146</v>
      </c>
      <c r="G2" s="14">
        <v>170</v>
      </c>
      <c r="H2" s="14">
        <v>164</v>
      </c>
      <c r="I2" s="14"/>
      <c r="J2" s="14"/>
      <c r="K2" s="15">
        <v>4</v>
      </c>
      <c r="L2" s="15">
        <v>645</v>
      </c>
      <c r="M2" s="16">
        <v>161.25</v>
      </c>
      <c r="N2" s="17">
        <v>4</v>
      </c>
      <c r="O2" s="18">
        <v>165.25</v>
      </c>
    </row>
    <row r="3" spans="1:17" x14ac:dyDescent="0.3">
      <c r="A3" s="10" t="s">
        <v>21</v>
      </c>
      <c r="B3" s="11" t="s">
        <v>53</v>
      </c>
      <c r="C3" s="12">
        <v>44695</v>
      </c>
      <c r="D3" s="13" t="s">
        <v>42</v>
      </c>
      <c r="E3" s="14">
        <v>173</v>
      </c>
      <c r="F3" s="14">
        <v>168</v>
      </c>
      <c r="G3" s="14">
        <v>173</v>
      </c>
      <c r="H3" s="14">
        <v>180</v>
      </c>
      <c r="I3" s="14"/>
      <c r="J3" s="14"/>
      <c r="K3" s="15">
        <v>4</v>
      </c>
      <c r="L3" s="15">
        <v>694</v>
      </c>
      <c r="M3" s="16">
        <v>173.5</v>
      </c>
      <c r="N3" s="17">
        <v>2</v>
      </c>
      <c r="O3" s="18">
        <v>175.5</v>
      </c>
    </row>
    <row r="5" spans="1:17" x14ac:dyDescent="0.3">
      <c r="K5" s="8">
        <f>SUM(K2:K4)</f>
        <v>8</v>
      </c>
      <c r="L5" s="8">
        <f>SUM(L2:L4)</f>
        <v>1339</v>
      </c>
      <c r="M5" s="7">
        <f>SUM(L5/K5)</f>
        <v>167.375</v>
      </c>
      <c r="N5" s="8">
        <f>SUM(N2:N4)</f>
        <v>6</v>
      </c>
      <c r="O5" s="9">
        <f>SUM(M5+N5)</f>
        <v>173.375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0" t="s">
        <v>50</v>
      </c>
      <c r="B14" s="11" t="s">
        <v>53</v>
      </c>
      <c r="C14" s="12">
        <v>44731</v>
      </c>
      <c r="D14" s="13" t="s">
        <v>73</v>
      </c>
      <c r="E14" s="14">
        <v>171</v>
      </c>
      <c r="F14" s="14">
        <v>179</v>
      </c>
      <c r="G14" s="14">
        <v>174</v>
      </c>
      <c r="H14" s="14">
        <v>164</v>
      </c>
      <c r="I14" s="14"/>
      <c r="J14" s="14"/>
      <c r="K14" s="15">
        <v>4</v>
      </c>
      <c r="L14" s="15">
        <v>688</v>
      </c>
      <c r="M14" s="16">
        <v>172</v>
      </c>
      <c r="N14" s="17">
        <v>2</v>
      </c>
      <c r="O14" s="18">
        <v>174</v>
      </c>
    </row>
    <row r="15" spans="1:17" x14ac:dyDescent="0.3">
      <c r="A15" s="10" t="s">
        <v>50</v>
      </c>
      <c r="B15" s="11" t="s">
        <v>53</v>
      </c>
      <c r="C15" s="12">
        <v>44759</v>
      </c>
      <c r="D15" s="13" t="s">
        <v>119</v>
      </c>
      <c r="E15" s="14">
        <v>180</v>
      </c>
      <c r="F15" s="14">
        <v>172</v>
      </c>
      <c r="G15" s="14">
        <v>176</v>
      </c>
      <c r="H15" s="14">
        <v>180</v>
      </c>
      <c r="I15" s="14"/>
      <c r="J15" s="14"/>
      <c r="K15" s="15">
        <f>COUNT(E15:J15)</f>
        <v>4</v>
      </c>
      <c r="L15" s="15">
        <f>SUM(E15:J15)</f>
        <v>708</v>
      </c>
      <c r="M15" s="16">
        <f>IFERROR(L15/K15,0)</f>
        <v>177</v>
      </c>
      <c r="N15" s="17">
        <v>4</v>
      </c>
      <c r="O15" s="18">
        <f>SUM(M15+N15)</f>
        <v>181</v>
      </c>
    </row>
    <row r="16" spans="1:17" x14ac:dyDescent="0.3">
      <c r="A16" s="10" t="s">
        <v>50</v>
      </c>
      <c r="B16" s="11" t="s">
        <v>53</v>
      </c>
      <c r="C16" s="12">
        <v>44794</v>
      </c>
      <c r="D16" s="13" t="s">
        <v>73</v>
      </c>
      <c r="E16" s="14">
        <v>178</v>
      </c>
      <c r="F16" s="14">
        <v>180</v>
      </c>
      <c r="G16" s="14">
        <v>186</v>
      </c>
      <c r="H16" s="14">
        <v>189</v>
      </c>
      <c r="I16" s="14"/>
      <c r="J16" s="14"/>
      <c r="K16" s="15">
        <v>4</v>
      </c>
      <c r="L16" s="15">
        <v>733</v>
      </c>
      <c r="M16" s="16">
        <v>183.25</v>
      </c>
      <c r="N16" s="17">
        <v>2</v>
      </c>
      <c r="O16" s="18">
        <v>185.25</v>
      </c>
    </row>
    <row r="17" spans="1:15" x14ac:dyDescent="0.3">
      <c r="A17" s="10" t="s">
        <v>50</v>
      </c>
      <c r="B17" s="11" t="s">
        <v>53</v>
      </c>
      <c r="C17" s="12">
        <v>44822</v>
      </c>
      <c r="D17" s="13" t="s">
        <v>73</v>
      </c>
      <c r="E17" s="14">
        <v>187</v>
      </c>
      <c r="F17" s="14">
        <v>177</v>
      </c>
      <c r="G17" s="14">
        <v>182</v>
      </c>
      <c r="H17" s="14">
        <v>180</v>
      </c>
      <c r="I17" s="14"/>
      <c r="J17" s="14"/>
      <c r="K17" s="15">
        <v>4</v>
      </c>
      <c r="L17" s="15">
        <v>726</v>
      </c>
      <c r="M17" s="16">
        <v>181.5</v>
      </c>
      <c r="N17" s="17">
        <v>2</v>
      </c>
      <c r="O17" s="18">
        <v>183.5</v>
      </c>
    </row>
    <row r="18" spans="1:15" x14ac:dyDescent="0.3">
      <c r="A18" s="10" t="s">
        <v>50</v>
      </c>
      <c r="B18" s="11" t="s">
        <v>53</v>
      </c>
      <c r="C18" s="12">
        <v>44815</v>
      </c>
      <c r="D18" s="13" t="s">
        <v>56</v>
      </c>
      <c r="E18" s="14">
        <v>164</v>
      </c>
      <c r="F18" s="14">
        <v>178</v>
      </c>
      <c r="G18" s="14">
        <v>187</v>
      </c>
      <c r="H18" s="14">
        <v>177</v>
      </c>
      <c r="I18" s="14">
        <v>185</v>
      </c>
      <c r="J18" s="14">
        <v>181</v>
      </c>
      <c r="K18" s="15">
        <v>6</v>
      </c>
      <c r="L18" s="15">
        <v>1072</v>
      </c>
      <c r="M18" s="16">
        <v>178.66666666666666</v>
      </c>
      <c r="N18" s="17">
        <v>4</v>
      </c>
      <c r="O18" s="18">
        <v>182.66666666666666</v>
      </c>
    </row>
    <row r="20" spans="1:15" x14ac:dyDescent="0.3">
      <c r="K20" s="8">
        <f>SUM(K13:K19)</f>
        <v>22</v>
      </c>
      <c r="L20" s="8">
        <f>SUM(L13:L19)</f>
        <v>3927</v>
      </c>
      <c r="M20" s="7">
        <f>SUM(L20/K20)</f>
        <v>178.5</v>
      </c>
      <c r="N20" s="8">
        <f>SUM(N13:N19)</f>
        <v>14</v>
      </c>
      <c r="O20" s="9">
        <f>SUM(M20+N20)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 E2:J2" name="Range1_2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B3:C3 E3:J3" name="Range1_31"/>
    <protectedRange algorithmName="SHA-512" hashValue="ON39YdpmFHfN9f47KpiRvqrKx0V9+erV1CNkpWzYhW/Qyc6aT8rEyCrvauWSYGZK2ia3o7vd3akF07acHAFpOA==" saltValue="yVW9XmDwTqEnmpSGai0KYg==" spinCount="100000" sqref="D3" name="Range1_1_31"/>
    <protectedRange algorithmName="SHA-512" hashValue="ON39YdpmFHfN9f47KpiRvqrKx0V9+erV1CNkpWzYhW/Qyc6aT8rEyCrvauWSYGZK2ia3o7vd3akF07acHAFpOA==" saltValue="yVW9XmDwTqEnmpSGai0KYg==" spinCount="100000" sqref="E14:J14 B14:C14" name="Range1_4_2"/>
    <protectedRange algorithmName="SHA-512" hashValue="ON39YdpmFHfN9f47KpiRvqrKx0V9+erV1CNkpWzYhW/Qyc6aT8rEyCrvauWSYGZK2ia3o7vd3akF07acHAFpOA==" saltValue="yVW9XmDwTqEnmpSGai0KYg==" spinCount="100000" sqref="D14" name="Range1_1_2_3"/>
    <protectedRange algorithmName="SHA-512" hashValue="ON39YdpmFHfN9f47KpiRvqrKx0V9+erV1CNkpWzYhW/Qyc6aT8rEyCrvauWSYGZK2ia3o7vd3akF07acHAFpOA==" saltValue="yVW9XmDwTqEnmpSGai0KYg==" spinCount="100000" sqref="B15:C15 E15:J15" name="Range1_4_3"/>
    <protectedRange algorithmName="SHA-512" hashValue="ON39YdpmFHfN9f47KpiRvqrKx0V9+erV1CNkpWzYhW/Qyc6aT8rEyCrvauWSYGZK2ia3o7vd3akF07acHAFpOA==" saltValue="yVW9XmDwTqEnmpSGai0KYg==" spinCount="100000" sqref="D15" name="Range1_1_2_4"/>
    <protectedRange algorithmName="SHA-512" hashValue="ON39YdpmFHfN9f47KpiRvqrKx0V9+erV1CNkpWzYhW/Qyc6aT8rEyCrvauWSYGZK2ia3o7vd3akF07acHAFpOA==" saltValue="yVW9XmDwTqEnmpSGai0KYg==" spinCount="100000" sqref="E16:J16 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I17:J17 B17:C17" name="Range1_22"/>
    <protectedRange algorithmName="SHA-512" hashValue="ON39YdpmFHfN9f47KpiRvqrKx0V9+erV1CNkpWzYhW/Qyc6aT8rEyCrvauWSYGZK2ia3o7vd3akF07acHAFpOA==" saltValue="yVW9XmDwTqEnmpSGai0KYg==" spinCount="100000" sqref="D17" name="Range1_1_16"/>
    <protectedRange algorithmName="SHA-512" hashValue="ON39YdpmFHfN9f47KpiRvqrKx0V9+erV1CNkpWzYhW/Qyc6aT8rEyCrvauWSYGZK2ia3o7vd3akF07acHAFpOA==" saltValue="yVW9XmDwTqEnmpSGai0KYg==" spinCount="100000" sqref="E17:H17" name="Range1_3_4"/>
    <protectedRange algorithmName="SHA-512" hashValue="ON39YdpmFHfN9f47KpiRvqrKx0V9+erV1CNkpWzYhW/Qyc6aT8rEyCrvauWSYGZK2ia3o7vd3akF07acHAFpOA==" saltValue="yVW9XmDwTqEnmpSGai0KYg==" spinCount="100000" sqref="E18:J18 B18:C18" name="Range1_23"/>
    <protectedRange algorithmName="SHA-512" hashValue="ON39YdpmFHfN9f47KpiRvqrKx0V9+erV1CNkpWzYhW/Qyc6aT8rEyCrvauWSYGZK2ia3o7vd3akF07acHAFpOA==" saltValue="yVW9XmDwTqEnmpSGai0KYg==" spinCount="100000" sqref="D18" name="Range1_1_17"/>
  </protectedRanges>
  <conditionalFormatting sqref="I2">
    <cfRule type="top10" dxfId="1063" priority="46" rank="1"/>
  </conditionalFormatting>
  <conditionalFormatting sqref="H2">
    <cfRule type="top10" dxfId="1062" priority="47" rank="1"/>
  </conditionalFormatting>
  <conditionalFormatting sqref="G2">
    <cfRule type="top10" dxfId="1061" priority="48" rank="1"/>
  </conditionalFormatting>
  <conditionalFormatting sqref="F2">
    <cfRule type="top10" dxfId="1060" priority="49" rank="1"/>
  </conditionalFormatting>
  <conditionalFormatting sqref="E2">
    <cfRule type="top10" dxfId="1059" priority="50" rank="1"/>
  </conditionalFormatting>
  <conditionalFormatting sqref="J2">
    <cfRule type="top10" dxfId="1058" priority="51" rank="1"/>
  </conditionalFormatting>
  <conditionalFormatting sqref="E2:J2">
    <cfRule type="cellIs" dxfId="1057" priority="45" operator="equal">
      <formula>200</formula>
    </cfRule>
  </conditionalFormatting>
  <conditionalFormatting sqref="I3">
    <cfRule type="top10" dxfId="1056" priority="39" rank="1"/>
  </conditionalFormatting>
  <conditionalFormatting sqref="H3">
    <cfRule type="top10" dxfId="1055" priority="40" rank="1"/>
  </conditionalFormatting>
  <conditionalFormatting sqref="G3">
    <cfRule type="top10" dxfId="1054" priority="37" rank="1"/>
    <cfRule type="top10" dxfId="1053" priority="41" rank="1"/>
  </conditionalFormatting>
  <conditionalFormatting sqref="F3">
    <cfRule type="top10" dxfId="1052" priority="42" rank="1"/>
  </conditionalFormatting>
  <conditionalFormatting sqref="E3">
    <cfRule type="top10" dxfId="1051" priority="43" rank="1"/>
  </conditionalFormatting>
  <conditionalFormatting sqref="J3">
    <cfRule type="top10" dxfId="1050" priority="44" rank="1"/>
  </conditionalFormatting>
  <conditionalFormatting sqref="E3:J3">
    <cfRule type="cellIs" dxfId="1049" priority="38" operator="equal">
      <formula>200</formula>
    </cfRule>
  </conditionalFormatting>
  <conditionalFormatting sqref="E14:J14">
    <cfRule type="cellIs" dxfId="1048" priority="36" operator="equal">
      <formula>200</formula>
    </cfRule>
  </conditionalFormatting>
  <conditionalFormatting sqref="F14">
    <cfRule type="top10" dxfId="1047" priority="30" rank="1"/>
  </conditionalFormatting>
  <conditionalFormatting sqref="G14">
    <cfRule type="top10" dxfId="1046" priority="31" rank="1"/>
  </conditionalFormatting>
  <conditionalFormatting sqref="H14">
    <cfRule type="top10" dxfId="1045" priority="32" rank="1"/>
  </conditionalFormatting>
  <conditionalFormatting sqref="I14">
    <cfRule type="top10" dxfId="1044" priority="33" rank="1"/>
  </conditionalFormatting>
  <conditionalFormatting sqref="J14">
    <cfRule type="top10" dxfId="1043" priority="34" rank="1"/>
  </conditionalFormatting>
  <conditionalFormatting sqref="E14">
    <cfRule type="top10" dxfId="1042" priority="35" rank="1"/>
  </conditionalFormatting>
  <conditionalFormatting sqref="F15">
    <cfRule type="top10" dxfId="1041" priority="24" rank="1"/>
  </conditionalFormatting>
  <conditionalFormatting sqref="G15">
    <cfRule type="top10" dxfId="1040" priority="25" rank="1"/>
  </conditionalFormatting>
  <conditionalFormatting sqref="H15">
    <cfRule type="top10" dxfId="1039" priority="26" rank="1"/>
  </conditionalFormatting>
  <conditionalFormatting sqref="I15">
    <cfRule type="top10" dxfId="1038" priority="27" rank="1"/>
  </conditionalFormatting>
  <conditionalFormatting sqref="J15">
    <cfRule type="top10" dxfId="1037" priority="28" rank="1"/>
  </conditionalFormatting>
  <conditionalFormatting sqref="E15">
    <cfRule type="top10" dxfId="1036" priority="29" rank="1"/>
  </conditionalFormatting>
  <conditionalFormatting sqref="E15:J15">
    <cfRule type="cellIs" dxfId="1035" priority="23" operator="equal">
      <formula>200</formula>
    </cfRule>
  </conditionalFormatting>
  <conditionalFormatting sqref="E16:J16">
    <cfRule type="cellIs" dxfId="1034" priority="22" operator="equal">
      <formula>200</formula>
    </cfRule>
  </conditionalFormatting>
  <conditionalFormatting sqref="F16">
    <cfRule type="top10" dxfId="1033" priority="16" rank="1"/>
  </conditionalFormatting>
  <conditionalFormatting sqref="G16">
    <cfRule type="top10" dxfId="1032" priority="17" rank="1"/>
  </conditionalFormatting>
  <conditionalFormatting sqref="H16">
    <cfRule type="top10" dxfId="1031" priority="18" rank="1"/>
  </conditionalFormatting>
  <conditionalFormatting sqref="I16">
    <cfRule type="top10" dxfId="1030" priority="19" rank="1"/>
  </conditionalFormatting>
  <conditionalFormatting sqref="J16">
    <cfRule type="top10" dxfId="1029" priority="20" rank="1"/>
  </conditionalFormatting>
  <conditionalFormatting sqref="E16">
    <cfRule type="top10" dxfId="1028" priority="21" rank="1"/>
  </conditionalFormatting>
  <conditionalFormatting sqref="E17:J17">
    <cfRule type="cellIs" dxfId="1027" priority="8" operator="greaterThanOrEqual">
      <formula>200</formula>
    </cfRule>
  </conditionalFormatting>
  <conditionalFormatting sqref="I18">
    <cfRule type="top10" dxfId="1026" priority="2" rank="1"/>
  </conditionalFormatting>
  <conditionalFormatting sqref="H18">
    <cfRule type="top10" dxfId="1025" priority="3" rank="1"/>
  </conditionalFormatting>
  <conditionalFormatting sqref="G18">
    <cfRule type="top10" dxfId="1024" priority="4" rank="1"/>
  </conditionalFormatting>
  <conditionalFormatting sqref="F18">
    <cfRule type="top10" dxfId="1023" priority="5" rank="1"/>
  </conditionalFormatting>
  <conditionalFormatting sqref="E18">
    <cfRule type="top10" dxfId="1022" priority="6" rank="1"/>
  </conditionalFormatting>
  <conditionalFormatting sqref="J18">
    <cfRule type="top10" dxfId="1021" priority="7" rank="1"/>
  </conditionalFormatting>
  <conditionalFormatting sqref="E18:J18">
    <cfRule type="cellIs" dxfId="1020" priority="1" operator="equal">
      <formula>200</formula>
    </cfRule>
  </conditionalFormatting>
  <conditionalFormatting sqref="F17">
    <cfRule type="top10" dxfId="1019" priority="9" rank="1"/>
  </conditionalFormatting>
  <conditionalFormatting sqref="I17">
    <cfRule type="top10" dxfId="1018" priority="10" rank="1"/>
    <cfRule type="top10" dxfId="1017" priority="11" rank="1"/>
  </conditionalFormatting>
  <conditionalFormatting sqref="E17">
    <cfRule type="top10" dxfId="1016" priority="12" rank="1"/>
  </conditionalFormatting>
  <conditionalFormatting sqref="G17">
    <cfRule type="top10" dxfId="1015" priority="13" rank="1"/>
  </conditionalFormatting>
  <conditionalFormatting sqref="H17">
    <cfRule type="top10" dxfId="1014" priority="14" rank="1"/>
  </conditionalFormatting>
  <conditionalFormatting sqref="J17">
    <cfRule type="top10" dxfId="1013" priority="15" rank="1"/>
  </conditionalFormatting>
  <hyperlinks>
    <hyperlink ref="Q1" location="'Kentucky 2022'!A1" display="Back to Ranking" xr:uid="{14108C1A-25BE-4B31-B3A8-C2B4CD28D3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A71B73-81C4-471C-A140-911F128BCE2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CE5C-2236-46FA-B8E6-E4EA2F3980F0}">
  <sheetPr codeName="Sheet33"/>
  <dimension ref="A1:Q22"/>
  <sheetViews>
    <sheetView workbookViewId="0">
      <selection activeCell="A20" sqref="A20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35</v>
      </c>
      <c r="C2" s="12">
        <v>44657</v>
      </c>
      <c r="D2" s="13" t="s">
        <v>40</v>
      </c>
      <c r="E2" s="14">
        <v>183</v>
      </c>
      <c r="F2" s="14">
        <v>194</v>
      </c>
      <c r="G2" s="14">
        <v>193</v>
      </c>
      <c r="H2" s="14">
        <v>195</v>
      </c>
      <c r="I2" s="14"/>
      <c r="J2" s="14"/>
      <c r="K2" s="15">
        <v>4</v>
      </c>
      <c r="L2" s="15">
        <v>765</v>
      </c>
      <c r="M2" s="16">
        <v>191.25</v>
      </c>
      <c r="N2" s="17">
        <v>2</v>
      </c>
      <c r="O2" s="18">
        <v>193.25</v>
      </c>
    </row>
    <row r="4" spans="1:17" x14ac:dyDescent="0.3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2</v>
      </c>
      <c r="O4" s="9">
        <f>SUM(M4+N4)</f>
        <v>193.25</v>
      </c>
    </row>
    <row r="8" spans="1:17" ht="28.8" x14ac:dyDescent="0.3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3">
      <c r="A9" s="10" t="s">
        <v>55</v>
      </c>
      <c r="B9" s="11" t="s">
        <v>35</v>
      </c>
      <c r="C9" s="12">
        <v>44671</v>
      </c>
      <c r="D9" s="13" t="s">
        <v>40</v>
      </c>
      <c r="E9" s="14">
        <v>161</v>
      </c>
      <c r="F9" s="14">
        <v>160</v>
      </c>
      <c r="G9" s="14">
        <v>175</v>
      </c>
      <c r="H9" s="14">
        <v>179</v>
      </c>
      <c r="I9" s="14"/>
      <c r="J9" s="14"/>
      <c r="K9" s="15">
        <v>4</v>
      </c>
      <c r="L9" s="15">
        <v>675</v>
      </c>
      <c r="M9" s="16">
        <v>168.75</v>
      </c>
      <c r="N9" s="17">
        <v>6</v>
      </c>
      <c r="O9" s="18">
        <v>174.75</v>
      </c>
    </row>
    <row r="10" spans="1:17" x14ac:dyDescent="0.3">
      <c r="A10" s="10" t="s">
        <v>55</v>
      </c>
      <c r="B10" s="11" t="s">
        <v>35</v>
      </c>
      <c r="C10" s="12">
        <v>44664</v>
      </c>
      <c r="D10" s="13" t="s">
        <v>40</v>
      </c>
      <c r="E10" s="14">
        <v>176</v>
      </c>
      <c r="F10" s="14">
        <v>172</v>
      </c>
      <c r="G10" s="14">
        <v>169</v>
      </c>
      <c r="H10" s="14">
        <v>169</v>
      </c>
      <c r="I10" s="14"/>
      <c r="J10" s="14"/>
      <c r="K10" s="15">
        <v>4</v>
      </c>
      <c r="L10" s="15">
        <v>686</v>
      </c>
      <c r="M10" s="16">
        <v>171.5</v>
      </c>
      <c r="N10" s="17">
        <v>9</v>
      </c>
      <c r="O10" s="18">
        <v>180.5</v>
      </c>
    </row>
    <row r="11" spans="1:17" x14ac:dyDescent="0.3">
      <c r="A11" s="10" t="s">
        <v>55</v>
      </c>
      <c r="B11" s="11" t="s">
        <v>35</v>
      </c>
      <c r="C11" s="12">
        <v>44685</v>
      </c>
      <c r="D11" s="13" t="s">
        <v>40</v>
      </c>
      <c r="E11" s="14">
        <v>171</v>
      </c>
      <c r="F11" s="14">
        <v>175</v>
      </c>
      <c r="G11" s="14">
        <v>166</v>
      </c>
      <c r="H11" s="14">
        <v>171</v>
      </c>
      <c r="I11" s="14"/>
      <c r="J11" s="14"/>
      <c r="K11" s="15">
        <v>4</v>
      </c>
      <c r="L11" s="15">
        <v>683</v>
      </c>
      <c r="M11" s="16">
        <v>170.75</v>
      </c>
      <c r="N11" s="17">
        <v>3</v>
      </c>
      <c r="O11" s="18">
        <v>173.75</v>
      </c>
    </row>
    <row r="13" spans="1:17" x14ac:dyDescent="0.3">
      <c r="K13" s="8">
        <f>SUM(K9:K12)</f>
        <v>12</v>
      </c>
      <c r="L13" s="8">
        <f>SUM(L9:L12)</f>
        <v>2044</v>
      </c>
      <c r="M13" s="7">
        <f>SUM(L13/K13)</f>
        <v>170.33333333333334</v>
      </c>
      <c r="N13" s="8">
        <f>SUM(N9:N12)</f>
        <v>18</v>
      </c>
      <c r="O13" s="9">
        <f>SUM(M13+N13)</f>
        <v>188.33333333333334</v>
      </c>
    </row>
    <row r="18" spans="1:15" ht="28.8" x14ac:dyDescent="0.3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3">
      <c r="A19" s="10" t="s">
        <v>21</v>
      </c>
      <c r="B19" s="11" t="s">
        <v>35</v>
      </c>
      <c r="C19" s="12">
        <v>44755</v>
      </c>
      <c r="D19" s="13" t="s">
        <v>40</v>
      </c>
      <c r="E19" s="14">
        <v>189</v>
      </c>
      <c r="F19" s="14">
        <v>188</v>
      </c>
      <c r="G19" s="14">
        <v>193</v>
      </c>
      <c r="H19" s="14">
        <v>194</v>
      </c>
      <c r="I19" s="14"/>
      <c r="J19" s="14"/>
      <c r="K19" s="15">
        <v>4</v>
      </c>
      <c r="L19" s="15">
        <v>764</v>
      </c>
      <c r="M19" s="16">
        <v>191</v>
      </c>
      <c r="N19" s="17">
        <v>4</v>
      </c>
      <c r="O19" s="18">
        <v>195</v>
      </c>
    </row>
    <row r="20" spans="1:15" x14ac:dyDescent="0.3">
      <c r="A20" s="10" t="s">
        <v>21</v>
      </c>
      <c r="B20" s="59" t="s">
        <v>35</v>
      </c>
      <c r="C20" s="12">
        <v>44793</v>
      </c>
      <c r="D20" s="13" t="s">
        <v>40</v>
      </c>
      <c r="E20" s="14">
        <v>190</v>
      </c>
      <c r="F20" s="14">
        <v>190</v>
      </c>
      <c r="G20" s="14">
        <v>189</v>
      </c>
      <c r="H20" s="14">
        <v>190</v>
      </c>
      <c r="I20" s="14">
        <v>190</v>
      </c>
      <c r="J20" s="14">
        <v>192</v>
      </c>
      <c r="K20" s="15">
        <v>6</v>
      </c>
      <c r="L20" s="15">
        <v>1141</v>
      </c>
      <c r="M20" s="16">
        <v>190.16666666666666</v>
      </c>
      <c r="N20" s="17">
        <v>4</v>
      </c>
      <c r="O20" s="18">
        <v>194.16666666666666</v>
      </c>
    </row>
    <row r="22" spans="1:15" x14ac:dyDescent="0.3">
      <c r="K22" s="8">
        <f>SUM(K17:K21)</f>
        <v>10</v>
      </c>
      <c r="L22" s="8">
        <f>SUM(L17:L21)</f>
        <v>1905</v>
      </c>
      <c r="M22" s="7">
        <f>SUM(L22/K22)</f>
        <v>190.5</v>
      </c>
      <c r="N22" s="8">
        <f>SUM(N17:N21)</f>
        <v>8</v>
      </c>
      <c r="O22" s="9">
        <f>SUM(M22+N22)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 B8 B18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B9:C9 E9:J9" name="Range1_16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B10:C10 E10:J10" name="Range1_23"/>
    <protectedRange algorithmName="SHA-512" hashValue="ON39YdpmFHfN9f47KpiRvqrKx0V9+erV1CNkpWzYhW/Qyc6aT8rEyCrvauWSYGZK2ia3o7vd3akF07acHAFpOA==" saltValue="yVW9XmDwTqEnmpSGai0KYg==" spinCount="100000" sqref="D10" name="Range1_1_18"/>
    <protectedRange algorithmName="SHA-512" hashValue="ON39YdpmFHfN9f47KpiRvqrKx0V9+erV1CNkpWzYhW/Qyc6aT8rEyCrvauWSYGZK2ia3o7vd3akF07acHAFpOA==" saltValue="yVW9XmDwTqEnmpSGai0KYg==" spinCount="100000" sqref="B11:C11 E11:J11" name="Range1_19"/>
    <protectedRange algorithmName="SHA-512" hashValue="ON39YdpmFHfN9f47KpiRvqrKx0V9+erV1CNkpWzYhW/Qyc6aT8rEyCrvauWSYGZK2ia3o7vd3akF07acHAFpOA==" saltValue="yVW9XmDwTqEnmpSGai0KYg==" spinCount="100000" sqref="D11" name="Range1_1_24"/>
    <protectedRange algorithmName="SHA-512" hashValue="ON39YdpmFHfN9f47KpiRvqrKx0V9+erV1CNkpWzYhW/Qyc6aT8rEyCrvauWSYGZK2ia3o7vd3akF07acHAFpOA==" saltValue="yVW9XmDwTqEnmpSGai0KYg==" spinCount="100000" sqref="B19:C19 I19:J19" name="Range1_4_3"/>
    <protectedRange algorithmName="SHA-512" hashValue="ON39YdpmFHfN9f47KpiRvqrKx0V9+erV1CNkpWzYhW/Qyc6aT8rEyCrvauWSYGZK2ia3o7vd3akF07acHAFpOA==" saltValue="yVW9XmDwTqEnmpSGai0KYg==" spinCount="100000" sqref="D19" name="Range1_1_2_4"/>
    <protectedRange algorithmName="SHA-512" hashValue="ON39YdpmFHfN9f47KpiRvqrKx0V9+erV1CNkpWzYhW/Qyc6aT8rEyCrvauWSYGZK2ia3o7vd3akF07acHAFpOA==" saltValue="yVW9XmDwTqEnmpSGai0KYg==" spinCount="100000" sqref="E19:H19" name="Range1_3_2_1"/>
    <protectedRange algorithmName="SHA-512" hashValue="ON39YdpmFHfN9f47KpiRvqrKx0V9+erV1CNkpWzYhW/Qyc6aT8rEyCrvauWSYGZK2ia3o7vd3akF07acHAFpOA==" saltValue="yVW9XmDwTqEnmpSGai0KYg==" spinCount="100000" sqref="B20:C20 E20:J20" name="Range1_7"/>
    <protectedRange algorithmName="SHA-512" hashValue="ON39YdpmFHfN9f47KpiRvqrKx0V9+erV1CNkpWzYhW/Qyc6aT8rEyCrvauWSYGZK2ia3o7vd3akF07acHAFpOA==" saltValue="yVW9XmDwTqEnmpSGai0KYg==" spinCount="100000" sqref="D20" name="Range1_1_5"/>
  </protectedRanges>
  <conditionalFormatting sqref="F2">
    <cfRule type="top10" dxfId="1012" priority="49" rank="1"/>
  </conditionalFormatting>
  <conditionalFormatting sqref="I2">
    <cfRule type="top10" dxfId="1011" priority="46" rank="1"/>
    <cfRule type="top10" dxfId="1010" priority="51" rank="1"/>
  </conditionalFormatting>
  <conditionalFormatting sqref="E2">
    <cfRule type="top10" dxfId="1009" priority="50" rank="1"/>
  </conditionalFormatting>
  <conditionalFormatting sqref="G2">
    <cfRule type="top10" dxfId="1008" priority="48" rank="1"/>
  </conditionalFormatting>
  <conditionalFormatting sqref="H2">
    <cfRule type="top10" dxfId="1007" priority="47" rank="1"/>
  </conditionalFormatting>
  <conditionalFormatting sqref="J2">
    <cfRule type="top10" dxfId="1006" priority="45" rank="1"/>
  </conditionalFormatting>
  <conditionalFormatting sqref="E2:J2">
    <cfRule type="cellIs" dxfId="1005" priority="44" operator="greaterThanOrEqual">
      <formula>200</formula>
    </cfRule>
  </conditionalFormatting>
  <conditionalFormatting sqref="F9">
    <cfRule type="top10" dxfId="1004" priority="30" rank="1"/>
  </conditionalFormatting>
  <conditionalFormatting sqref="G9">
    <cfRule type="top10" dxfId="1003" priority="31" rank="1"/>
  </conditionalFormatting>
  <conditionalFormatting sqref="H9">
    <cfRule type="top10" dxfId="1002" priority="32" rank="1"/>
  </conditionalFormatting>
  <conditionalFormatting sqref="I9">
    <cfRule type="top10" dxfId="1001" priority="33" rank="1"/>
  </conditionalFormatting>
  <conditionalFormatting sqref="J9">
    <cfRule type="top10" dxfId="1000" priority="34" rank="1"/>
  </conditionalFormatting>
  <conditionalFormatting sqref="E9">
    <cfRule type="top10" dxfId="999" priority="35" rank="1"/>
  </conditionalFormatting>
  <conditionalFormatting sqref="E9:J9">
    <cfRule type="cellIs" dxfId="998" priority="29" operator="equal">
      <formula>200</formula>
    </cfRule>
  </conditionalFormatting>
  <conditionalFormatting sqref="F10">
    <cfRule type="top10" dxfId="997" priority="23" rank="1"/>
  </conditionalFormatting>
  <conditionalFormatting sqref="G10">
    <cfRule type="top10" dxfId="996" priority="24" rank="1"/>
  </conditionalFormatting>
  <conditionalFormatting sqref="H10">
    <cfRule type="top10" dxfId="995" priority="25" rank="1"/>
  </conditionalFormatting>
  <conditionalFormatting sqref="I10">
    <cfRule type="top10" dxfId="994" priority="26" rank="1"/>
  </conditionalFormatting>
  <conditionalFormatting sqref="J10">
    <cfRule type="top10" dxfId="993" priority="27" rank="1"/>
  </conditionalFormatting>
  <conditionalFormatting sqref="E10">
    <cfRule type="top10" dxfId="992" priority="28" rank="1"/>
  </conditionalFormatting>
  <conditionalFormatting sqref="E10:J10">
    <cfRule type="cellIs" dxfId="991" priority="22" operator="equal">
      <formula>200</formula>
    </cfRule>
  </conditionalFormatting>
  <conditionalFormatting sqref="F11">
    <cfRule type="top10" dxfId="990" priority="16" rank="1"/>
  </conditionalFormatting>
  <conditionalFormatting sqref="G11">
    <cfRule type="top10" dxfId="989" priority="17" rank="1"/>
  </conditionalFormatting>
  <conditionalFormatting sqref="H11">
    <cfRule type="top10" dxfId="988" priority="18" rank="1"/>
  </conditionalFormatting>
  <conditionalFormatting sqref="I11">
    <cfRule type="top10" dxfId="987" priority="19" rank="1"/>
  </conditionalFormatting>
  <conditionalFormatting sqref="J11">
    <cfRule type="top10" dxfId="986" priority="20" rank="1"/>
  </conditionalFormatting>
  <conditionalFormatting sqref="E11">
    <cfRule type="top10" dxfId="985" priority="21" rank="1"/>
  </conditionalFormatting>
  <conditionalFormatting sqref="E11:J11">
    <cfRule type="cellIs" dxfId="984" priority="15" operator="equal">
      <formula>200</formula>
    </cfRule>
  </conditionalFormatting>
  <conditionalFormatting sqref="E19:J19">
    <cfRule type="cellIs" dxfId="983" priority="8" operator="greaterThanOrEqual">
      <formula>200</formula>
    </cfRule>
  </conditionalFormatting>
  <conditionalFormatting sqref="F19">
    <cfRule type="top10" dxfId="982" priority="9" rank="1"/>
  </conditionalFormatting>
  <conditionalFormatting sqref="E19">
    <cfRule type="top10" dxfId="981" priority="10" rank="1"/>
  </conditionalFormatting>
  <conditionalFormatting sqref="G19">
    <cfRule type="top10" dxfId="980" priority="11" rank="1"/>
  </conditionalFormatting>
  <conditionalFormatting sqref="H19">
    <cfRule type="top10" dxfId="979" priority="12" rank="1"/>
  </conditionalFormatting>
  <conditionalFormatting sqref="J19">
    <cfRule type="top10" dxfId="978" priority="13" rank="1"/>
  </conditionalFormatting>
  <conditionalFormatting sqref="I19">
    <cfRule type="top10" dxfId="977" priority="14" rank="1"/>
  </conditionalFormatting>
  <conditionalFormatting sqref="I20">
    <cfRule type="top10" dxfId="976" priority="2" rank="1"/>
  </conditionalFormatting>
  <conditionalFormatting sqref="H20">
    <cfRule type="top10" dxfId="975" priority="3" rank="1"/>
  </conditionalFormatting>
  <conditionalFormatting sqref="G20">
    <cfRule type="top10" dxfId="974" priority="4" rank="1"/>
  </conditionalFormatting>
  <conditionalFormatting sqref="F20">
    <cfRule type="top10" dxfId="973" priority="5" rank="1"/>
  </conditionalFormatting>
  <conditionalFormatting sqref="E20">
    <cfRule type="top10" dxfId="972" priority="6" rank="1"/>
  </conditionalFormatting>
  <conditionalFormatting sqref="J20">
    <cfRule type="top10" dxfId="971" priority="7" rank="1"/>
  </conditionalFormatting>
  <conditionalFormatting sqref="E20:J20">
    <cfRule type="cellIs" dxfId="970" priority="1" operator="equal">
      <formula>200</formula>
    </cfRule>
  </conditionalFormatting>
  <hyperlinks>
    <hyperlink ref="Q1" location="'Kentucky 2022'!A1" display="Back to Ranking" xr:uid="{3CD4C96F-B18A-4894-B6AF-3704377971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0B0C76-7415-4A2E-AB91-A3C04E0D8AA4}">
          <x14:formula1>
            <xm:f>'C:\Users\abra2\Desktop\ABRA Files and More\AUTO BENCH REST ASSOCIATION FILE\ABRA 2019\Georgia\[Georgia Results 01 19 20.xlsm]DATA SHEET'!#REF!</xm:f>
          </x14:formula1>
          <xm:sqref>B1 B8 B18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202B-B773-4EFA-9E73-888AE3D40AA4}">
  <sheetPr codeName="Sheet40"/>
  <dimension ref="A1:Q2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72</v>
      </c>
      <c r="C2" s="12">
        <v>44671</v>
      </c>
      <c r="D2" s="13" t="s">
        <v>40</v>
      </c>
      <c r="E2" s="14">
        <v>184</v>
      </c>
      <c r="F2" s="14">
        <v>188</v>
      </c>
      <c r="G2" s="14">
        <v>192</v>
      </c>
      <c r="H2" s="14">
        <v>192</v>
      </c>
      <c r="I2" s="14"/>
      <c r="J2" s="14"/>
      <c r="K2" s="15">
        <v>4</v>
      </c>
      <c r="L2" s="15">
        <v>756</v>
      </c>
      <c r="M2" s="16">
        <v>189</v>
      </c>
      <c r="N2" s="17">
        <v>2</v>
      </c>
      <c r="O2" s="18">
        <v>191</v>
      </c>
    </row>
    <row r="3" spans="1:17" x14ac:dyDescent="0.3">
      <c r="A3" s="10" t="s">
        <v>27</v>
      </c>
      <c r="B3" s="11" t="s">
        <v>72</v>
      </c>
      <c r="C3" s="12">
        <v>44692</v>
      </c>
      <c r="D3" s="13" t="s">
        <v>40</v>
      </c>
      <c r="E3" s="14">
        <v>185</v>
      </c>
      <c r="F3" s="14">
        <v>193</v>
      </c>
      <c r="G3" s="14">
        <v>194</v>
      </c>
      <c r="H3" s="14">
        <v>194</v>
      </c>
      <c r="I3" s="14"/>
      <c r="J3" s="14"/>
      <c r="K3" s="15">
        <v>4</v>
      </c>
      <c r="L3" s="15">
        <v>766</v>
      </c>
      <c r="M3" s="16">
        <v>191.5</v>
      </c>
      <c r="N3" s="17">
        <v>2</v>
      </c>
      <c r="O3" s="18">
        <v>193.5</v>
      </c>
    </row>
    <row r="5" spans="1:17" x14ac:dyDescent="0.3">
      <c r="K5" s="8">
        <f>SUM(K2:K4)</f>
        <v>8</v>
      </c>
      <c r="L5" s="8">
        <f>SUM(L2:L4)</f>
        <v>1522</v>
      </c>
      <c r="M5" s="7">
        <f>SUM(L5/K5)</f>
        <v>190.25</v>
      </c>
      <c r="N5" s="8">
        <f>SUM(N2:N4)</f>
        <v>4</v>
      </c>
      <c r="O5" s="9">
        <f>SUM(M5+N5)</f>
        <v>194.25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0" t="s">
        <v>50</v>
      </c>
      <c r="B12" s="11" t="s">
        <v>72</v>
      </c>
      <c r="C12" s="12">
        <v>44741</v>
      </c>
      <c r="D12" s="13" t="s">
        <v>40</v>
      </c>
      <c r="E12" s="14">
        <v>187</v>
      </c>
      <c r="F12" s="14">
        <v>188</v>
      </c>
      <c r="G12" s="14">
        <v>187</v>
      </c>
      <c r="H12" s="14">
        <v>183</v>
      </c>
      <c r="I12" s="14"/>
      <c r="J12" s="14"/>
      <c r="K12" s="15">
        <v>4</v>
      </c>
      <c r="L12" s="15">
        <v>745</v>
      </c>
      <c r="M12" s="16">
        <v>186.25</v>
      </c>
      <c r="N12" s="17">
        <v>4</v>
      </c>
      <c r="O12" s="18">
        <v>190.25</v>
      </c>
    </row>
    <row r="14" spans="1:17" x14ac:dyDescent="0.3">
      <c r="K14" s="8">
        <f>SUM(K12:K13)</f>
        <v>4</v>
      </c>
      <c r="L14" s="8">
        <f>SUM(L12:L13)</f>
        <v>745</v>
      </c>
      <c r="M14" s="7">
        <f>SUM(L14/K14)</f>
        <v>186.25</v>
      </c>
      <c r="N14" s="8">
        <f>SUM(N12:N13)</f>
        <v>4</v>
      </c>
      <c r="O14" s="9">
        <f>SUM(M14+N14)</f>
        <v>190.25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0" t="s">
        <v>21</v>
      </c>
      <c r="B20" s="11" t="s">
        <v>72</v>
      </c>
      <c r="C20" s="12">
        <v>44755</v>
      </c>
      <c r="D20" s="13" t="s">
        <v>40</v>
      </c>
      <c r="E20" s="14">
        <v>187</v>
      </c>
      <c r="F20" s="14">
        <v>192</v>
      </c>
      <c r="G20" s="14">
        <v>190</v>
      </c>
      <c r="H20" s="14">
        <v>190</v>
      </c>
      <c r="I20" s="14"/>
      <c r="J20" s="14"/>
      <c r="K20" s="15">
        <v>4</v>
      </c>
      <c r="L20" s="15">
        <v>759</v>
      </c>
      <c r="M20" s="16">
        <v>189.75</v>
      </c>
      <c r="N20" s="17">
        <v>2</v>
      </c>
      <c r="O20" s="18">
        <v>191.75</v>
      </c>
    </row>
    <row r="21" spans="1:15" x14ac:dyDescent="0.3">
      <c r="A21" s="10" t="s">
        <v>21</v>
      </c>
      <c r="B21" s="11" t="s">
        <v>72</v>
      </c>
      <c r="C21" s="12">
        <v>44793</v>
      </c>
      <c r="D21" s="13" t="s">
        <v>40</v>
      </c>
      <c r="E21" s="14">
        <v>185</v>
      </c>
      <c r="F21" s="14">
        <v>194</v>
      </c>
      <c r="G21" s="14">
        <v>190</v>
      </c>
      <c r="H21" s="14">
        <v>194</v>
      </c>
      <c r="I21" s="14">
        <v>194</v>
      </c>
      <c r="J21" s="14">
        <v>190</v>
      </c>
      <c r="K21" s="15">
        <v>6</v>
      </c>
      <c r="L21" s="15">
        <v>1147</v>
      </c>
      <c r="M21" s="16">
        <v>191.16666666666666</v>
      </c>
      <c r="N21" s="17">
        <v>4</v>
      </c>
      <c r="O21" s="18">
        <v>195.16666666666666</v>
      </c>
    </row>
    <row r="22" spans="1:15" x14ac:dyDescent="0.3">
      <c r="A22" s="10" t="s">
        <v>21</v>
      </c>
      <c r="B22" s="64" t="s">
        <v>72</v>
      </c>
      <c r="C22" s="12">
        <v>44853</v>
      </c>
      <c r="D22" s="13" t="s">
        <v>40</v>
      </c>
      <c r="E22" s="14">
        <v>191</v>
      </c>
      <c r="F22" s="14">
        <v>191</v>
      </c>
      <c r="G22" s="14">
        <v>192</v>
      </c>
      <c r="H22" s="14">
        <v>194.001</v>
      </c>
      <c r="I22" s="14"/>
      <c r="J22" s="14"/>
      <c r="K22" s="15">
        <v>4</v>
      </c>
      <c r="L22" s="15">
        <v>768.00099999999998</v>
      </c>
      <c r="M22" s="16">
        <v>192.00024999999999</v>
      </c>
      <c r="N22" s="17">
        <v>6</v>
      </c>
      <c r="O22" s="18">
        <v>198.00024999999999</v>
      </c>
    </row>
    <row r="24" spans="1:15" x14ac:dyDescent="0.3">
      <c r="K24" s="8">
        <f>SUM(K20:K23)</f>
        <v>14</v>
      </c>
      <c r="L24" s="8">
        <f>SUM(L20:L23)</f>
        <v>2674.0010000000002</v>
      </c>
      <c r="M24" s="7">
        <f>SUM(L24/K24)</f>
        <v>191.00007142857143</v>
      </c>
      <c r="N24" s="8">
        <f>SUM(N20:N23)</f>
        <v>12</v>
      </c>
      <c r="O24" s="9">
        <f>SUM(M24+N24)</f>
        <v>203.00007142857143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11 B19" name="Range1_2_1"/>
    <protectedRange algorithmName="SHA-512" hashValue="ON39YdpmFHfN9f47KpiRvqrKx0V9+erV1CNkpWzYhW/Qyc6aT8rEyCrvauWSYGZK2ia3o7vd3akF07acHAFpOA==" saltValue="yVW9XmDwTqEnmpSGai0KYg==" spinCount="100000" sqref="B20:C20 I20:J20" name="Range1_4_3"/>
    <protectedRange algorithmName="SHA-512" hashValue="ON39YdpmFHfN9f47KpiRvqrKx0V9+erV1CNkpWzYhW/Qyc6aT8rEyCrvauWSYGZK2ia3o7vd3akF07acHAFpOA==" saltValue="yVW9XmDwTqEnmpSGai0KYg==" spinCount="100000" sqref="D20" name="Range1_1_2_4"/>
    <protectedRange algorithmName="SHA-512" hashValue="ON39YdpmFHfN9f47KpiRvqrKx0V9+erV1CNkpWzYhW/Qyc6aT8rEyCrvauWSYGZK2ia3o7vd3akF07acHAFpOA==" saltValue="yVW9XmDwTqEnmpSGai0KYg==" spinCount="100000" sqref="E20:H20" name="Range1_3_2_1"/>
    <protectedRange algorithmName="SHA-512" hashValue="ON39YdpmFHfN9f47KpiRvqrKx0V9+erV1CNkpWzYhW/Qyc6aT8rEyCrvauWSYGZK2ia3o7vd3akF07acHAFpOA==" saltValue="yVW9XmDwTqEnmpSGai0KYg==" spinCount="100000" sqref="B21:C21 E21:J21" name="Range1_7"/>
    <protectedRange algorithmName="SHA-512" hashValue="ON39YdpmFHfN9f47KpiRvqrKx0V9+erV1CNkpWzYhW/Qyc6aT8rEyCrvauWSYGZK2ia3o7vd3akF07acHAFpOA==" saltValue="yVW9XmDwTqEnmpSGai0KYg==" spinCount="100000" sqref="D21" name="Range1_1_5"/>
    <protectedRange algorithmName="SHA-512" hashValue="ON39YdpmFHfN9f47KpiRvqrKx0V9+erV1CNkpWzYhW/Qyc6aT8rEyCrvauWSYGZK2ia3o7vd3akF07acHAFpOA==" saltValue="yVW9XmDwTqEnmpSGai0KYg==" spinCount="100000" sqref="B22:C22 E22:J22" name="Range1_77"/>
    <protectedRange algorithmName="SHA-512" hashValue="ON39YdpmFHfN9f47KpiRvqrKx0V9+erV1CNkpWzYhW/Qyc6aT8rEyCrvauWSYGZK2ia3o7vd3akF07acHAFpOA==" saltValue="yVW9XmDwTqEnmpSGai0KYg==" spinCount="100000" sqref="D22" name="Range1_1_76"/>
  </protectedRanges>
  <conditionalFormatting sqref="F2">
    <cfRule type="top10" dxfId="969" priority="49" rank="1"/>
  </conditionalFormatting>
  <conditionalFormatting sqref="I2">
    <cfRule type="top10" dxfId="968" priority="46" rank="1"/>
    <cfRule type="top10" dxfId="967" priority="51" rank="1"/>
  </conditionalFormatting>
  <conditionalFormatting sqref="E2">
    <cfRule type="top10" dxfId="966" priority="50" rank="1"/>
  </conditionalFormatting>
  <conditionalFormatting sqref="G2">
    <cfRule type="top10" dxfId="965" priority="48" rank="1"/>
  </conditionalFormatting>
  <conditionalFormatting sqref="H2">
    <cfRule type="top10" dxfId="964" priority="47" rank="1"/>
  </conditionalFormatting>
  <conditionalFormatting sqref="J2">
    <cfRule type="top10" dxfId="963" priority="45" rank="1"/>
  </conditionalFormatting>
  <conditionalFormatting sqref="E2:J2">
    <cfRule type="cellIs" dxfId="962" priority="44" operator="greaterThanOrEqual">
      <formula>200</formula>
    </cfRule>
  </conditionalFormatting>
  <conditionalFormatting sqref="F3">
    <cfRule type="top10" dxfId="961" priority="41" rank="1"/>
  </conditionalFormatting>
  <conditionalFormatting sqref="I3">
    <cfRule type="top10" dxfId="960" priority="38" rank="1"/>
    <cfRule type="top10" dxfId="959" priority="43" rank="1"/>
  </conditionalFormatting>
  <conditionalFormatting sqref="E3">
    <cfRule type="top10" dxfId="958" priority="42" rank="1"/>
  </conditionalFormatting>
  <conditionalFormatting sqref="G3">
    <cfRule type="top10" dxfId="957" priority="40" rank="1"/>
  </conditionalFormatting>
  <conditionalFormatting sqref="H3">
    <cfRule type="top10" dxfId="956" priority="39" rank="1"/>
  </conditionalFormatting>
  <conditionalFormatting sqref="J3">
    <cfRule type="top10" dxfId="955" priority="37" rank="1"/>
  </conditionalFormatting>
  <conditionalFormatting sqref="E3:J3">
    <cfRule type="cellIs" dxfId="954" priority="36" operator="greaterThanOrEqual">
      <formula>200</formula>
    </cfRule>
  </conditionalFormatting>
  <conditionalFormatting sqref="E12:J12">
    <cfRule type="cellIs" dxfId="953" priority="35" operator="equal">
      <formula>200</formula>
    </cfRule>
  </conditionalFormatting>
  <conditionalFormatting sqref="F12">
    <cfRule type="top10" dxfId="952" priority="29" rank="1"/>
  </conditionalFormatting>
  <conditionalFormatting sqref="G12">
    <cfRule type="top10" dxfId="951" priority="30" rank="1"/>
  </conditionalFormatting>
  <conditionalFormatting sqref="H12">
    <cfRule type="top10" dxfId="950" priority="31" rank="1"/>
  </conditionalFormatting>
  <conditionalFormatting sqref="I12">
    <cfRule type="top10" dxfId="949" priority="32" rank="1"/>
  </conditionalFormatting>
  <conditionalFormatting sqref="J12">
    <cfRule type="top10" dxfId="948" priority="33" rank="1"/>
  </conditionalFormatting>
  <conditionalFormatting sqref="E12">
    <cfRule type="top10" dxfId="947" priority="34" rank="1"/>
  </conditionalFormatting>
  <conditionalFormatting sqref="E20:J20">
    <cfRule type="cellIs" dxfId="946" priority="15" operator="greaterThanOrEqual">
      <formula>200</formula>
    </cfRule>
  </conditionalFormatting>
  <conditionalFormatting sqref="F20">
    <cfRule type="top10" dxfId="945" priority="16" rank="1"/>
  </conditionalFormatting>
  <conditionalFormatting sqref="E20">
    <cfRule type="top10" dxfId="944" priority="17" rank="1"/>
  </conditionalFormatting>
  <conditionalFormatting sqref="G20">
    <cfRule type="top10" dxfId="943" priority="18" rank="1"/>
  </conditionalFormatting>
  <conditionalFormatting sqref="H20">
    <cfRule type="top10" dxfId="942" priority="19" rank="1"/>
  </conditionalFormatting>
  <conditionalFormatting sqref="J20">
    <cfRule type="top10" dxfId="941" priority="20" rank="1"/>
  </conditionalFormatting>
  <conditionalFormatting sqref="I20">
    <cfRule type="top10" dxfId="940" priority="21" rank="1"/>
  </conditionalFormatting>
  <conditionalFormatting sqref="I21">
    <cfRule type="top10" dxfId="939" priority="9" rank="1"/>
  </conditionalFormatting>
  <conditionalFormatting sqref="H21">
    <cfRule type="top10" dxfId="938" priority="10" rank="1"/>
  </conditionalFormatting>
  <conditionalFormatting sqref="G21">
    <cfRule type="top10" dxfId="937" priority="11" rank="1"/>
  </conditionalFormatting>
  <conditionalFormatting sqref="F21">
    <cfRule type="top10" dxfId="936" priority="12" rank="1"/>
  </conditionalFormatting>
  <conditionalFormatting sqref="E21">
    <cfRule type="top10" dxfId="935" priority="13" rank="1"/>
  </conditionalFormatting>
  <conditionalFormatting sqref="J21">
    <cfRule type="top10" dxfId="934" priority="14" rank="1"/>
  </conditionalFormatting>
  <conditionalFormatting sqref="E21:J21">
    <cfRule type="cellIs" dxfId="933" priority="8" operator="equal">
      <formula>200</formula>
    </cfRule>
  </conditionalFormatting>
  <conditionalFormatting sqref="I22">
    <cfRule type="top10" dxfId="932" priority="2" rank="1"/>
  </conditionalFormatting>
  <conditionalFormatting sqref="H22">
    <cfRule type="top10" dxfId="931" priority="3" rank="1"/>
  </conditionalFormatting>
  <conditionalFormatting sqref="G22">
    <cfRule type="top10" dxfId="930" priority="4" rank="1"/>
  </conditionalFormatting>
  <conditionalFormatting sqref="F22">
    <cfRule type="top10" dxfId="929" priority="5" rank="1"/>
  </conditionalFormatting>
  <conditionalFormatting sqref="E22">
    <cfRule type="top10" dxfId="928" priority="6" rank="1"/>
  </conditionalFormatting>
  <conditionalFormatting sqref="J22">
    <cfRule type="top10" dxfId="927" priority="7" rank="1"/>
  </conditionalFormatting>
  <conditionalFormatting sqref="E22:J22">
    <cfRule type="cellIs" dxfId="926" priority="1" operator="equal">
      <formula>200</formula>
    </cfRule>
  </conditionalFormatting>
  <hyperlinks>
    <hyperlink ref="Q1" location="'Kentucky 2022'!A1" display="Back to Ranking" xr:uid="{966DCB12-4C67-442E-B774-5EB460B98C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ED3893-0ECA-49A3-8A15-E928F351AB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1231077-60E3-42C3-B7EB-B27221177498}">
          <x14:formula1>
            <xm:f>'C:\Users\abra2\Desktop\ABRA Files and More\AUTO BENCH REST ASSOCIATION FILE\ABRA 2019\Georgia\[Georgia Results 01 19 20.xlsm]DATA SHEET'!#REF!</xm:f>
          </x14:formula1>
          <xm:sqref>B11 B19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A770-45C5-42EF-827F-DA734FFC428B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106</v>
      </c>
      <c r="C2" s="12">
        <v>44651</v>
      </c>
      <c r="D2" s="13" t="s">
        <v>100</v>
      </c>
      <c r="E2" s="14">
        <v>109</v>
      </c>
      <c r="F2" s="14">
        <v>115</v>
      </c>
      <c r="G2" s="14">
        <v>113</v>
      </c>
      <c r="H2" s="14"/>
      <c r="I2" s="14"/>
      <c r="J2" s="14"/>
      <c r="K2" s="15">
        <v>3</v>
      </c>
      <c r="L2" s="15">
        <v>337</v>
      </c>
      <c r="M2" s="16">
        <v>112.33333333333333</v>
      </c>
      <c r="N2" s="17">
        <v>3</v>
      </c>
      <c r="O2" s="18">
        <v>115.33</v>
      </c>
    </row>
    <row r="3" spans="1:17" x14ac:dyDescent="0.3">
      <c r="A3" s="10" t="s">
        <v>55</v>
      </c>
      <c r="B3" s="11" t="s">
        <v>106</v>
      </c>
      <c r="C3" s="12">
        <v>44679</v>
      </c>
      <c r="D3" s="13" t="s">
        <v>100</v>
      </c>
      <c r="E3" s="14">
        <v>115</v>
      </c>
      <c r="F3" s="14">
        <v>109</v>
      </c>
      <c r="G3" s="14">
        <v>115</v>
      </c>
      <c r="H3" s="14"/>
      <c r="I3" s="14"/>
      <c r="J3" s="14"/>
      <c r="K3" s="15">
        <v>3</v>
      </c>
      <c r="L3" s="15">
        <v>339</v>
      </c>
      <c r="M3" s="16">
        <v>113</v>
      </c>
      <c r="N3" s="17">
        <v>3</v>
      </c>
      <c r="O3" s="18">
        <v>116</v>
      </c>
    </row>
    <row r="5" spans="1:17" x14ac:dyDescent="0.3">
      <c r="K5" s="8">
        <f>SUM(K2:K4)</f>
        <v>6</v>
      </c>
      <c r="L5" s="8">
        <f>SUM(L2:L4)</f>
        <v>676</v>
      </c>
      <c r="M5" s="7">
        <f>SUM(L5/K5)</f>
        <v>112.66666666666667</v>
      </c>
      <c r="N5" s="8">
        <f>SUM(N2:N4)</f>
        <v>6</v>
      </c>
      <c r="O5" s="9">
        <f>SUM(M5+N5)</f>
        <v>118.66666666666667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4"/>
    <protectedRange algorithmName="SHA-512" hashValue="ON39YdpmFHfN9f47KpiRvqrKx0V9+erV1CNkpWzYhW/Qyc6aT8rEyCrvauWSYGZK2ia3o7vd3akF07acHAFpOA==" saltValue="yVW9XmDwTqEnmpSGai0KYg==" spinCount="100000" sqref="D2" name="Range1_1_63"/>
    <protectedRange algorithmName="SHA-512" hashValue="ON39YdpmFHfN9f47KpiRvqrKx0V9+erV1CNkpWzYhW/Qyc6aT8rEyCrvauWSYGZK2ia3o7vd3akF07acHAFpOA==" saltValue="yVW9XmDwTqEnmpSGai0KYg==" spinCount="100000" sqref="B3:C3 E3:J3" name="Range1_69"/>
    <protectedRange algorithmName="SHA-512" hashValue="ON39YdpmFHfN9f47KpiRvqrKx0V9+erV1CNkpWzYhW/Qyc6aT8rEyCrvauWSYGZK2ia3o7vd3akF07acHAFpOA==" saltValue="yVW9XmDwTqEnmpSGai0KYg==" spinCount="100000" sqref="D3" name="Range1_1_67"/>
  </protectedRanges>
  <conditionalFormatting sqref="F2">
    <cfRule type="top10" dxfId="925" priority="9" rank="1"/>
  </conditionalFormatting>
  <conditionalFormatting sqref="G2">
    <cfRule type="top10" dxfId="924" priority="10" rank="1"/>
  </conditionalFormatting>
  <conditionalFormatting sqref="H2">
    <cfRule type="top10" dxfId="923" priority="11" rank="1"/>
  </conditionalFormatting>
  <conditionalFormatting sqref="I2">
    <cfRule type="top10" dxfId="922" priority="12" rank="1"/>
  </conditionalFormatting>
  <conditionalFormatting sqref="J2">
    <cfRule type="top10" dxfId="921" priority="13" rank="1"/>
  </conditionalFormatting>
  <conditionalFormatting sqref="E2">
    <cfRule type="top10" dxfId="920" priority="14" rank="1"/>
  </conditionalFormatting>
  <conditionalFormatting sqref="E2:J2">
    <cfRule type="cellIs" dxfId="919" priority="8" operator="equal">
      <formula>200</formula>
    </cfRule>
  </conditionalFormatting>
  <conditionalFormatting sqref="F3">
    <cfRule type="top10" dxfId="918" priority="2" rank="1"/>
  </conditionalFormatting>
  <conditionalFormatting sqref="G3">
    <cfRule type="top10" dxfId="917" priority="3" rank="1"/>
  </conditionalFormatting>
  <conditionalFormatting sqref="H3">
    <cfRule type="top10" dxfId="916" priority="4" rank="1"/>
  </conditionalFormatting>
  <conditionalFormatting sqref="I3">
    <cfRule type="top10" dxfId="915" priority="5" rank="1"/>
  </conditionalFormatting>
  <conditionalFormatting sqref="J3">
    <cfRule type="top10" dxfId="914" priority="6" rank="1"/>
  </conditionalFormatting>
  <conditionalFormatting sqref="E3">
    <cfRule type="top10" dxfId="913" priority="7" rank="1"/>
  </conditionalFormatting>
  <conditionalFormatting sqref="E3:J3">
    <cfRule type="cellIs" dxfId="912" priority="1" operator="equal">
      <formula>200</formula>
    </cfRule>
  </conditionalFormatting>
  <hyperlinks>
    <hyperlink ref="Q1" location="'Kentucky 2022'!A1" display="Back to Ranking" xr:uid="{965BA6AB-F305-45C9-9EDB-8CB61859E8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C10421-D420-4A7F-924B-BA84937BA5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926A-54D0-45A3-8737-1E48EBECAAFD}">
  <dimension ref="A1:Q13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95</v>
      </c>
      <c r="C2" s="12">
        <v>44717</v>
      </c>
      <c r="D2" s="13" t="s">
        <v>56</v>
      </c>
      <c r="E2" s="14">
        <v>178</v>
      </c>
      <c r="F2" s="14">
        <v>190</v>
      </c>
      <c r="G2" s="14">
        <v>191</v>
      </c>
      <c r="H2" s="14">
        <v>195</v>
      </c>
      <c r="I2" s="14">
        <v>191</v>
      </c>
      <c r="J2" s="14">
        <v>194</v>
      </c>
      <c r="K2" s="15">
        <v>6</v>
      </c>
      <c r="L2" s="15">
        <v>1139</v>
      </c>
      <c r="M2" s="16">
        <v>189.83333333333334</v>
      </c>
      <c r="N2" s="17">
        <v>4</v>
      </c>
      <c r="O2" s="18">
        <v>193.83333333333334</v>
      </c>
    </row>
    <row r="4" spans="1:17" x14ac:dyDescent="0.3">
      <c r="K4" s="8">
        <f>SUM(K2:K3)</f>
        <v>6</v>
      </c>
      <c r="L4" s="8">
        <f>SUM(L2:L3)</f>
        <v>1139</v>
      </c>
      <c r="M4" s="7">
        <f>SUM(L4/K4)</f>
        <v>189.83333333333334</v>
      </c>
      <c r="N4" s="8">
        <f>SUM(N2:N3)</f>
        <v>4</v>
      </c>
      <c r="O4" s="9">
        <f>SUM(M4+N4)</f>
        <v>193.83333333333334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0" t="s">
        <v>21</v>
      </c>
      <c r="B11" s="11" t="s">
        <v>95</v>
      </c>
      <c r="C11" s="12">
        <v>44717</v>
      </c>
      <c r="D11" s="13" t="s">
        <v>56</v>
      </c>
      <c r="E11" s="14">
        <v>191</v>
      </c>
      <c r="F11" s="14">
        <v>187</v>
      </c>
      <c r="G11" s="14">
        <v>189</v>
      </c>
      <c r="H11" s="14">
        <v>196</v>
      </c>
      <c r="I11" s="14">
        <v>195</v>
      </c>
      <c r="J11" s="14">
        <v>195</v>
      </c>
      <c r="K11" s="15">
        <v>6</v>
      </c>
      <c r="L11" s="15">
        <v>1153</v>
      </c>
      <c r="M11" s="16">
        <v>192.16666666666666</v>
      </c>
      <c r="N11" s="17">
        <v>4</v>
      </c>
      <c r="O11" s="18">
        <v>196.16666666666666</v>
      </c>
    </row>
    <row r="13" spans="1:17" x14ac:dyDescent="0.3">
      <c r="K13" s="8">
        <f>SUM(K11:K12)</f>
        <v>6</v>
      </c>
      <c r="L13" s="8">
        <f>SUM(L11:L12)</f>
        <v>1153</v>
      </c>
      <c r="M13" s="7">
        <f>SUM(L13/K13)</f>
        <v>192.16666666666666</v>
      </c>
      <c r="N13" s="8">
        <f>SUM(N11:N12)</f>
        <v>4</v>
      </c>
      <c r="O13" s="9">
        <f>SUM(M13+N13)</f>
        <v>196.16666666666666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2:J2 B2:C2" name="Range1_50_2"/>
    <protectedRange algorithmName="SHA-512" hashValue="ON39YdpmFHfN9f47KpiRvqrKx0V9+erV1CNkpWzYhW/Qyc6aT8rEyCrvauWSYGZK2ia3o7vd3akF07acHAFpOA==" saltValue="yVW9XmDwTqEnmpSGai0KYg==" spinCount="100000" sqref="D2" name="Range1_1_48_2"/>
    <protectedRange algorithmName="SHA-512" hashValue="ON39YdpmFHfN9f47KpiRvqrKx0V9+erV1CNkpWzYhW/Qyc6aT8rEyCrvauWSYGZK2ia3o7vd3akF07acHAFpOA==" saltValue="yVW9XmDwTqEnmpSGai0KYg==" spinCount="100000" sqref="E2:H2" name="Range1_3_21_2"/>
    <protectedRange algorithmName="SHA-512" hashValue="ON39YdpmFHfN9f47KpiRvqrKx0V9+erV1CNkpWzYhW/Qyc6aT8rEyCrvauWSYGZK2ia3o7vd3akF07acHAFpOA==" saltValue="yVW9XmDwTqEnmpSGai0KYg==" spinCount="100000" sqref="B11:C11 E11:J11" name="Range1_51"/>
    <protectedRange algorithmName="SHA-512" hashValue="ON39YdpmFHfN9f47KpiRvqrKx0V9+erV1CNkpWzYhW/Qyc6aT8rEyCrvauWSYGZK2ia3o7vd3akF07acHAFpOA==" saltValue="yVW9XmDwTqEnmpSGai0KYg==" spinCount="100000" sqref="D11" name="Range1_1_49"/>
  </protectedRanges>
  <conditionalFormatting sqref="F2">
    <cfRule type="top10" dxfId="911" priority="21" rank="1"/>
  </conditionalFormatting>
  <conditionalFormatting sqref="I2">
    <cfRule type="top10" dxfId="910" priority="18" rank="1"/>
    <cfRule type="top10" dxfId="909" priority="23" rank="1"/>
  </conditionalFormatting>
  <conditionalFormatting sqref="E2">
    <cfRule type="top10" dxfId="908" priority="22" rank="1"/>
  </conditionalFormatting>
  <conditionalFormatting sqref="G2">
    <cfRule type="top10" dxfId="907" priority="20" rank="1"/>
  </conditionalFormatting>
  <conditionalFormatting sqref="H2">
    <cfRule type="top10" dxfId="906" priority="19" rank="1"/>
  </conditionalFormatting>
  <conditionalFormatting sqref="J2">
    <cfRule type="top10" dxfId="905" priority="17" rank="1"/>
  </conditionalFormatting>
  <conditionalFormatting sqref="E2:J2">
    <cfRule type="cellIs" dxfId="904" priority="16" operator="greaterThanOrEqual">
      <formula>200</formula>
    </cfRule>
  </conditionalFormatting>
  <conditionalFormatting sqref="I11">
    <cfRule type="top10" dxfId="903" priority="2" rank="1"/>
  </conditionalFormatting>
  <conditionalFormatting sqref="H11">
    <cfRule type="top10" dxfId="902" priority="3" rank="1"/>
  </conditionalFormatting>
  <conditionalFormatting sqref="G11">
    <cfRule type="top10" dxfId="901" priority="4" rank="1"/>
  </conditionalFormatting>
  <conditionalFormatting sqref="F11">
    <cfRule type="top10" dxfId="900" priority="5" rank="1"/>
  </conditionalFormatting>
  <conditionalFormatting sqref="E11">
    <cfRule type="top10" dxfId="899" priority="6" rank="1"/>
  </conditionalFormatting>
  <conditionalFormatting sqref="J11">
    <cfRule type="top10" dxfId="898" priority="7" rank="1"/>
  </conditionalFormatting>
  <conditionalFormatting sqref="E11:J11">
    <cfRule type="cellIs" dxfId="897" priority="1" operator="equal">
      <formula>200</formula>
    </cfRule>
  </conditionalFormatting>
  <hyperlinks>
    <hyperlink ref="Q1" location="'Kentucky 2022'!A1" display="Back to Ranking" xr:uid="{98635BE8-36AD-4CD6-A8DA-2FE66456CE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7D957F-AFC0-43B0-8F3B-7EE9C28195DC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4"/>
  <dimension ref="A1:Q29"/>
  <sheetViews>
    <sheetView topLeftCell="A12" workbookViewId="0">
      <selection activeCell="A27" sqref="A27:O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30</v>
      </c>
      <c r="C2" s="12">
        <v>44657</v>
      </c>
      <c r="D2" s="13" t="s">
        <v>40</v>
      </c>
      <c r="E2" s="14">
        <v>192</v>
      </c>
      <c r="F2" s="14">
        <v>191</v>
      </c>
      <c r="G2" s="14">
        <v>198</v>
      </c>
      <c r="H2" s="14">
        <v>199</v>
      </c>
      <c r="I2" s="14"/>
      <c r="J2" s="14"/>
      <c r="K2" s="15">
        <v>4</v>
      </c>
      <c r="L2" s="15">
        <v>780</v>
      </c>
      <c r="M2" s="16">
        <v>195</v>
      </c>
      <c r="N2" s="17">
        <v>6</v>
      </c>
      <c r="O2" s="18">
        <v>201</v>
      </c>
    </row>
    <row r="3" spans="1:17" x14ac:dyDescent="0.3">
      <c r="A3" s="10" t="s">
        <v>27</v>
      </c>
      <c r="B3" s="11" t="s">
        <v>30</v>
      </c>
      <c r="C3" s="12">
        <v>44671</v>
      </c>
      <c r="D3" s="13" t="s">
        <v>40</v>
      </c>
      <c r="E3" s="14">
        <v>195</v>
      </c>
      <c r="F3" s="14">
        <v>193</v>
      </c>
      <c r="G3" s="14">
        <v>199</v>
      </c>
      <c r="H3" s="14">
        <v>199</v>
      </c>
      <c r="I3" s="14"/>
      <c r="J3" s="14"/>
      <c r="K3" s="15">
        <v>4</v>
      </c>
      <c r="L3" s="15">
        <v>786</v>
      </c>
      <c r="M3" s="16">
        <v>196.5</v>
      </c>
      <c r="N3" s="17">
        <v>6</v>
      </c>
      <c r="O3" s="18">
        <v>202.5</v>
      </c>
    </row>
    <row r="4" spans="1:17" x14ac:dyDescent="0.3">
      <c r="A4" s="10" t="s">
        <v>27</v>
      </c>
      <c r="B4" s="11" t="s">
        <v>30</v>
      </c>
      <c r="C4" s="12">
        <v>44678</v>
      </c>
      <c r="D4" s="13" t="s">
        <v>56</v>
      </c>
      <c r="E4" s="14">
        <v>194</v>
      </c>
      <c r="F4" s="14">
        <v>194</v>
      </c>
      <c r="G4" s="14">
        <v>197</v>
      </c>
      <c r="H4" s="14">
        <v>198</v>
      </c>
      <c r="I4" s="14"/>
      <c r="J4" s="14"/>
      <c r="K4" s="15">
        <v>4</v>
      </c>
      <c r="L4" s="15">
        <v>783</v>
      </c>
      <c r="M4" s="16">
        <v>195.75</v>
      </c>
      <c r="N4" s="17">
        <v>2</v>
      </c>
      <c r="O4" s="18">
        <v>197.75</v>
      </c>
    </row>
    <row r="5" spans="1:17" x14ac:dyDescent="0.3">
      <c r="A5" s="10" t="s">
        <v>27</v>
      </c>
      <c r="B5" s="11" t="s">
        <v>30</v>
      </c>
      <c r="C5" s="12">
        <v>44685</v>
      </c>
      <c r="D5" s="13" t="s">
        <v>40</v>
      </c>
      <c r="E5" s="14">
        <v>198</v>
      </c>
      <c r="F5" s="14">
        <v>197</v>
      </c>
      <c r="G5" s="14">
        <v>197</v>
      </c>
      <c r="H5" s="14">
        <v>198</v>
      </c>
      <c r="I5" s="14"/>
      <c r="J5" s="14"/>
      <c r="K5" s="15">
        <v>4</v>
      </c>
      <c r="L5" s="15">
        <v>790</v>
      </c>
      <c r="M5" s="16">
        <v>197.5</v>
      </c>
      <c r="N5" s="17">
        <v>2</v>
      </c>
      <c r="O5" s="18">
        <v>199.5</v>
      </c>
    </row>
    <row r="6" spans="1:17" x14ac:dyDescent="0.3">
      <c r="A6" s="10" t="s">
        <v>27</v>
      </c>
      <c r="B6" s="11" t="s">
        <v>30</v>
      </c>
      <c r="C6" s="12">
        <v>44692</v>
      </c>
      <c r="D6" s="13" t="s">
        <v>40</v>
      </c>
      <c r="E6" s="14">
        <v>198</v>
      </c>
      <c r="F6" s="14">
        <v>194</v>
      </c>
      <c r="G6" s="14">
        <v>199</v>
      </c>
      <c r="H6" s="14">
        <v>199</v>
      </c>
      <c r="I6" s="14"/>
      <c r="J6" s="14"/>
      <c r="K6" s="15">
        <v>4</v>
      </c>
      <c r="L6" s="15">
        <v>790</v>
      </c>
      <c r="M6" s="16">
        <v>197.5</v>
      </c>
      <c r="N6" s="17">
        <v>5</v>
      </c>
      <c r="O6" s="18">
        <v>202.5</v>
      </c>
    </row>
    <row r="7" spans="1:17" x14ac:dyDescent="0.3">
      <c r="A7" s="10" t="s">
        <v>27</v>
      </c>
      <c r="B7" s="11" t="s">
        <v>30</v>
      </c>
      <c r="C7" s="12">
        <v>44695</v>
      </c>
      <c r="D7" s="13" t="s">
        <v>42</v>
      </c>
      <c r="E7" s="14">
        <v>186</v>
      </c>
      <c r="F7" s="14">
        <v>193</v>
      </c>
      <c r="G7" s="14">
        <v>196</v>
      </c>
      <c r="H7" s="14">
        <v>196</v>
      </c>
      <c r="I7" s="14"/>
      <c r="J7" s="14"/>
      <c r="K7" s="15">
        <v>4</v>
      </c>
      <c r="L7" s="15">
        <v>771</v>
      </c>
      <c r="M7" s="16">
        <v>192.75</v>
      </c>
      <c r="N7" s="17">
        <v>2</v>
      </c>
      <c r="O7" s="18">
        <v>194.75</v>
      </c>
    </row>
    <row r="8" spans="1:17" x14ac:dyDescent="0.3">
      <c r="A8" s="10" t="s">
        <v>27</v>
      </c>
      <c r="B8" s="11" t="s">
        <v>30</v>
      </c>
      <c r="C8" s="12">
        <v>44696</v>
      </c>
      <c r="D8" s="13" t="s">
        <v>73</v>
      </c>
      <c r="E8" s="14">
        <v>199.001</v>
      </c>
      <c r="F8" s="14">
        <v>197</v>
      </c>
      <c r="G8" s="14">
        <v>195</v>
      </c>
      <c r="H8" s="14">
        <v>198.00200000000001</v>
      </c>
      <c r="I8" s="14"/>
      <c r="J8" s="14"/>
      <c r="K8" s="15">
        <v>4</v>
      </c>
      <c r="L8" s="15">
        <v>789.00299999999993</v>
      </c>
      <c r="M8" s="16">
        <v>197.25074999999998</v>
      </c>
      <c r="N8" s="17">
        <v>3</v>
      </c>
      <c r="O8" s="18">
        <v>200.25074999999998</v>
      </c>
    </row>
    <row r="9" spans="1:17" x14ac:dyDescent="0.3">
      <c r="A9" s="10" t="s">
        <v>27</v>
      </c>
      <c r="B9" s="11" t="s">
        <v>30</v>
      </c>
      <c r="C9" s="12">
        <v>44713</v>
      </c>
      <c r="D9" s="13" t="s">
        <v>40</v>
      </c>
      <c r="E9" s="14">
        <v>198</v>
      </c>
      <c r="F9" s="14">
        <v>198.001</v>
      </c>
      <c r="G9" s="14">
        <v>198</v>
      </c>
      <c r="H9" s="14">
        <v>199</v>
      </c>
      <c r="I9" s="14"/>
      <c r="J9" s="14"/>
      <c r="K9" s="15">
        <v>4</v>
      </c>
      <c r="L9" s="15">
        <v>793.00099999999998</v>
      </c>
      <c r="M9" s="16">
        <v>198.25024999999999</v>
      </c>
      <c r="N9" s="17">
        <v>4</v>
      </c>
      <c r="O9" s="18">
        <v>202.25024999999999</v>
      </c>
    </row>
    <row r="10" spans="1:17" x14ac:dyDescent="0.3">
      <c r="A10" s="10" t="s">
        <v>27</v>
      </c>
      <c r="B10" s="11" t="s">
        <v>30</v>
      </c>
      <c r="C10" s="12">
        <v>44716</v>
      </c>
      <c r="D10" s="13" t="s">
        <v>86</v>
      </c>
      <c r="E10" s="14">
        <v>198</v>
      </c>
      <c r="F10" s="14">
        <v>197</v>
      </c>
      <c r="G10" s="14">
        <v>198</v>
      </c>
      <c r="H10" s="14">
        <v>198</v>
      </c>
      <c r="I10" s="14"/>
      <c r="J10" s="14"/>
      <c r="K10" s="15">
        <f>COUNT(E10:J10)</f>
        <v>4</v>
      </c>
      <c r="L10" s="15">
        <f>SUM(E10:J10)</f>
        <v>791</v>
      </c>
      <c r="M10" s="16">
        <f>IFERROR(L10/K10,0)</f>
        <v>197.75</v>
      </c>
      <c r="N10" s="17">
        <v>6</v>
      </c>
      <c r="O10" s="18">
        <f>SUM(M10+N10)</f>
        <v>203.75</v>
      </c>
    </row>
    <row r="11" spans="1:17" x14ac:dyDescent="0.3">
      <c r="A11" s="10" t="s">
        <v>27</v>
      </c>
      <c r="B11" s="11" t="s">
        <v>30</v>
      </c>
      <c r="C11" s="12">
        <v>44717</v>
      </c>
      <c r="D11" s="13" t="s">
        <v>56</v>
      </c>
      <c r="E11" s="14">
        <v>194</v>
      </c>
      <c r="F11" s="14">
        <v>198.001</v>
      </c>
      <c r="G11" s="14">
        <v>198</v>
      </c>
      <c r="H11" s="14">
        <v>196</v>
      </c>
      <c r="I11" s="14">
        <v>196</v>
      </c>
      <c r="J11" s="14">
        <v>189</v>
      </c>
      <c r="K11" s="15">
        <v>6</v>
      </c>
      <c r="L11" s="15">
        <v>1171.001</v>
      </c>
      <c r="M11" s="16">
        <v>195.16683333333333</v>
      </c>
      <c r="N11" s="17">
        <v>4</v>
      </c>
      <c r="O11" s="18">
        <v>199.16683333333333</v>
      </c>
    </row>
    <row r="12" spans="1:17" x14ac:dyDescent="0.3">
      <c r="A12" s="10" t="s">
        <v>27</v>
      </c>
      <c r="B12" s="11" t="s">
        <v>30</v>
      </c>
      <c r="C12" s="12">
        <v>44720</v>
      </c>
      <c r="D12" s="13" t="s">
        <v>40</v>
      </c>
      <c r="E12" s="14">
        <v>196</v>
      </c>
      <c r="F12" s="14">
        <v>196</v>
      </c>
      <c r="G12" s="14">
        <v>196</v>
      </c>
      <c r="H12" s="14">
        <v>194</v>
      </c>
      <c r="I12" s="14"/>
      <c r="J12" s="14"/>
      <c r="K12" s="15">
        <v>4</v>
      </c>
      <c r="L12" s="15">
        <v>782</v>
      </c>
      <c r="M12" s="16">
        <v>195.5</v>
      </c>
      <c r="N12" s="17">
        <v>2</v>
      </c>
      <c r="O12" s="18">
        <v>197.5</v>
      </c>
    </row>
    <row r="13" spans="1:17" x14ac:dyDescent="0.3">
      <c r="A13" s="10" t="s">
        <v>27</v>
      </c>
      <c r="B13" s="11" t="s">
        <v>30</v>
      </c>
      <c r="C13" s="12">
        <v>44741</v>
      </c>
      <c r="D13" s="13" t="s">
        <v>40</v>
      </c>
      <c r="E13" s="14">
        <v>195</v>
      </c>
      <c r="F13" s="14">
        <v>195</v>
      </c>
      <c r="G13" s="14">
        <v>199</v>
      </c>
      <c r="H13" s="14">
        <v>196</v>
      </c>
      <c r="I13" s="14"/>
      <c r="J13" s="14"/>
      <c r="K13" s="15">
        <v>4</v>
      </c>
      <c r="L13" s="15">
        <v>785</v>
      </c>
      <c r="M13" s="16">
        <v>196.25</v>
      </c>
      <c r="N13" s="17">
        <v>2</v>
      </c>
      <c r="O13" s="18">
        <v>198.25</v>
      </c>
    </row>
    <row r="14" spans="1:17" x14ac:dyDescent="0.3">
      <c r="A14" s="10" t="s">
        <v>27</v>
      </c>
      <c r="B14" s="11" t="s">
        <v>30</v>
      </c>
      <c r="C14" s="12">
        <v>44748</v>
      </c>
      <c r="D14" s="13" t="s">
        <v>40</v>
      </c>
      <c r="E14" s="14">
        <v>193</v>
      </c>
      <c r="F14" s="14">
        <v>187</v>
      </c>
      <c r="G14" s="14">
        <v>0</v>
      </c>
      <c r="H14" s="14">
        <v>0</v>
      </c>
      <c r="I14" s="14"/>
      <c r="J14" s="14"/>
      <c r="K14" s="15">
        <v>4</v>
      </c>
      <c r="L14" s="15">
        <v>380</v>
      </c>
      <c r="M14" s="16">
        <v>95</v>
      </c>
      <c r="N14" s="17">
        <v>2</v>
      </c>
      <c r="O14" s="18">
        <v>97</v>
      </c>
    </row>
    <row r="15" spans="1:17" x14ac:dyDescent="0.3">
      <c r="A15" s="10" t="s">
        <v>27</v>
      </c>
      <c r="B15" s="11" t="s">
        <v>30</v>
      </c>
      <c r="C15" s="12">
        <v>44783</v>
      </c>
      <c r="D15" s="13" t="s">
        <v>40</v>
      </c>
      <c r="E15" s="14">
        <v>197</v>
      </c>
      <c r="F15" s="14">
        <v>196</v>
      </c>
      <c r="G15" s="14">
        <v>198</v>
      </c>
      <c r="H15" s="14">
        <v>0</v>
      </c>
      <c r="I15" s="14"/>
      <c r="J15" s="14"/>
      <c r="K15" s="15">
        <v>4</v>
      </c>
      <c r="L15" s="15">
        <v>591</v>
      </c>
      <c r="M15" s="16">
        <v>147.75</v>
      </c>
      <c r="N15" s="17">
        <v>2</v>
      </c>
      <c r="O15" s="18">
        <v>149.75</v>
      </c>
    </row>
    <row r="16" spans="1:17" x14ac:dyDescent="0.3">
      <c r="A16" s="10" t="s">
        <v>27</v>
      </c>
      <c r="B16" s="11" t="s">
        <v>30</v>
      </c>
      <c r="C16" s="12">
        <v>44790</v>
      </c>
      <c r="D16" s="13" t="s">
        <v>40</v>
      </c>
      <c r="E16" s="14">
        <v>193</v>
      </c>
      <c r="F16" s="14">
        <v>195</v>
      </c>
      <c r="G16" s="14">
        <v>198</v>
      </c>
      <c r="H16" s="14">
        <v>191</v>
      </c>
      <c r="I16" s="14"/>
      <c r="J16" s="14"/>
      <c r="K16" s="15">
        <v>4</v>
      </c>
      <c r="L16" s="15">
        <v>777</v>
      </c>
      <c r="M16" s="16">
        <v>194.25</v>
      </c>
      <c r="N16" s="17">
        <v>2</v>
      </c>
      <c r="O16" s="18">
        <v>196.25</v>
      </c>
    </row>
    <row r="17" spans="1:15" x14ac:dyDescent="0.3">
      <c r="A17" s="10" t="s">
        <v>27</v>
      </c>
      <c r="B17" s="11" t="s">
        <v>30</v>
      </c>
      <c r="C17" s="12">
        <v>44793</v>
      </c>
      <c r="D17" s="13" t="s">
        <v>40</v>
      </c>
      <c r="E17" s="14">
        <v>197</v>
      </c>
      <c r="F17" s="14">
        <v>194</v>
      </c>
      <c r="G17" s="14">
        <v>196</v>
      </c>
      <c r="H17" s="14">
        <v>192</v>
      </c>
      <c r="I17" s="14">
        <v>198</v>
      </c>
      <c r="J17" s="14">
        <v>195</v>
      </c>
      <c r="K17" s="15">
        <v>6</v>
      </c>
      <c r="L17" s="15">
        <v>1172</v>
      </c>
      <c r="M17" s="16">
        <v>195.33333333333334</v>
      </c>
      <c r="N17" s="17">
        <v>4</v>
      </c>
      <c r="O17" s="18">
        <v>199.33333333333334</v>
      </c>
    </row>
    <row r="18" spans="1:15" x14ac:dyDescent="0.3">
      <c r="A18" s="10" t="s">
        <v>27</v>
      </c>
      <c r="B18" s="11" t="s">
        <v>30</v>
      </c>
      <c r="C18" s="12">
        <v>44804</v>
      </c>
      <c r="D18" s="13" t="s">
        <v>40</v>
      </c>
      <c r="E18" s="14">
        <v>191</v>
      </c>
      <c r="F18" s="14">
        <v>190</v>
      </c>
      <c r="G18" s="14">
        <v>192</v>
      </c>
      <c r="H18" s="14">
        <v>187</v>
      </c>
      <c r="I18" s="14"/>
      <c r="J18" s="14"/>
      <c r="K18" s="15">
        <v>4</v>
      </c>
      <c r="L18" s="15">
        <v>760</v>
      </c>
      <c r="M18" s="16">
        <v>190</v>
      </c>
      <c r="N18" s="17">
        <v>2</v>
      </c>
      <c r="O18" s="18">
        <v>192</v>
      </c>
    </row>
    <row r="19" spans="1:15" x14ac:dyDescent="0.3">
      <c r="A19" s="10" t="s">
        <v>27</v>
      </c>
      <c r="B19" s="11" t="s">
        <v>30</v>
      </c>
      <c r="C19" s="12">
        <v>44825</v>
      </c>
      <c r="D19" s="13" t="s">
        <v>40</v>
      </c>
      <c r="E19" s="14">
        <v>193</v>
      </c>
      <c r="F19" s="14">
        <v>196</v>
      </c>
      <c r="G19" s="14">
        <v>194</v>
      </c>
      <c r="H19" s="14">
        <v>198</v>
      </c>
      <c r="I19" s="14"/>
      <c r="J19" s="14"/>
      <c r="K19" s="15">
        <v>4</v>
      </c>
      <c r="L19" s="15">
        <v>781</v>
      </c>
      <c r="M19" s="16">
        <v>195.25</v>
      </c>
      <c r="N19" s="17">
        <v>2</v>
      </c>
      <c r="O19" s="18">
        <v>197.25</v>
      </c>
    </row>
    <row r="20" spans="1:15" x14ac:dyDescent="0.3">
      <c r="A20" s="10" t="s">
        <v>27</v>
      </c>
      <c r="B20" s="60" t="s">
        <v>30</v>
      </c>
      <c r="C20" s="12">
        <v>44839</v>
      </c>
      <c r="D20" s="13" t="s">
        <v>40</v>
      </c>
      <c r="E20" s="14">
        <v>199</v>
      </c>
      <c r="F20" s="14">
        <v>198</v>
      </c>
      <c r="G20" s="14">
        <v>198</v>
      </c>
      <c r="H20" s="14">
        <v>198</v>
      </c>
      <c r="I20" s="14"/>
      <c r="J20" s="14"/>
      <c r="K20" s="15">
        <v>4</v>
      </c>
      <c r="L20" s="15">
        <v>793</v>
      </c>
      <c r="M20" s="16">
        <v>198.25</v>
      </c>
      <c r="N20" s="17">
        <v>2</v>
      </c>
      <c r="O20" s="18">
        <v>200.25</v>
      </c>
    </row>
    <row r="21" spans="1:15" x14ac:dyDescent="0.3">
      <c r="A21" s="10" t="s">
        <v>27</v>
      </c>
      <c r="B21" s="11" t="s">
        <v>30</v>
      </c>
      <c r="C21" s="12">
        <v>44846</v>
      </c>
      <c r="D21" s="13" t="s">
        <v>40</v>
      </c>
      <c r="E21" s="14">
        <v>193</v>
      </c>
      <c r="F21" s="14">
        <v>197</v>
      </c>
      <c r="G21" s="14">
        <v>195</v>
      </c>
      <c r="H21" s="14">
        <v>199.001</v>
      </c>
      <c r="I21" s="14"/>
      <c r="J21" s="14"/>
      <c r="K21" s="15">
        <v>4</v>
      </c>
      <c r="L21" s="15">
        <v>784.00099999999998</v>
      </c>
      <c r="M21" s="16">
        <v>196.00024999999999</v>
      </c>
      <c r="N21" s="17">
        <v>4</v>
      </c>
      <c r="O21" s="18">
        <v>200.00024999999999</v>
      </c>
    </row>
    <row r="22" spans="1:15" x14ac:dyDescent="0.3">
      <c r="A22" s="10" t="s">
        <v>27</v>
      </c>
      <c r="B22" s="11" t="s">
        <v>30</v>
      </c>
      <c r="C22" s="12">
        <v>44853</v>
      </c>
      <c r="D22" s="13" t="s">
        <v>40</v>
      </c>
      <c r="E22" s="14">
        <v>197</v>
      </c>
      <c r="F22" s="14">
        <v>198</v>
      </c>
      <c r="G22" s="14">
        <v>195</v>
      </c>
      <c r="H22" s="14">
        <v>198</v>
      </c>
      <c r="I22" s="14"/>
      <c r="J22" s="14"/>
      <c r="K22" s="15">
        <v>4</v>
      </c>
      <c r="L22" s="15">
        <v>788</v>
      </c>
      <c r="M22" s="16">
        <v>197</v>
      </c>
      <c r="N22" s="17">
        <v>4</v>
      </c>
      <c r="O22" s="18">
        <v>201</v>
      </c>
    </row>
    <row r="23" spans="1:15" x14ac:dyDescent="0.3">
      <c r="A23" s="10" t="s">
        <v>27</v>
      </c>
      <c r="B23" s="11" t="s">
        <v>30</v>
      </c>
      <c r="C23" s="12">
        <v>44867</v>
      </c>
      <c r="D23" s="13" t="s">
        <v>40</v>
      </c>
      <c r="E23" s="14">
        <v>197</v>
      </c>
      <c r="F23" s="14">
        <v>196</v>
      </c>
      <c r="G23" s="14">
        <v>197</v>
      </c>
      <c r="H23" s="14">
        <v>197</v>
      </c>
      <c r="I23" s="14"/>
      <c r="J23" s="14"/>
      <c r="K23" s="15">
        <v>4</v>
      </c>
      <c r="L23" s="15">
        <v>787</v>
      </c>
      <c r="M23" s="16">
        <v>196.75</v>
      </c>
      <c r="N23" s="17">
        <v>3</v>
      </c>
      <c r="O23" s="18">
        <v>199.75</v>
      </c>
    </row>
    <row r="24" spans="1:15" x14ac:dyDescent="0.3">
      <c r="A24" s="10" t="s">
        <v>27</v>
      </c>
      <c r="B24" s="11" t="s">
        <v>30</v>
      </c>
      <c r="C24" s="12">
        <v>44874</v>
      </c>
      <c r="D24" s="13" t="s">
        <v>40</v>
      </c>
      <c r="E24" s="14">
        <v>198</v>
      </c>
      <c r="F24" s="14">
        <v>198</v>
      </c>
      <c r="G24" s="14">
        <v>197</v>
      </c>
      <c r="H24" s="14">
        <v>198</v>
      </c>
      <c r="I24" s="14"/>
      <c r="J24" s="14"/>
      <c r="K24" s="15">
        <v>4</v>
      </c>
      <c r="L24" s="15">
        <v>791</v>
      </c>
      <c r="M24" s="16">
        <v>197.75</v>
      </c>
      <c r="N24" s="17">
        <v>2</v>
      </c>
      <c r="O24" s="18">
        <v>199.75</v>
      </c>
    </row>
    <row r="25" spans="1:15" x14ac:dyDescent="0.3">
      <c r="A25" s="10" t="s">
        <v>27</v>
      </c>
      <c r="B25" s="11" t="s">
        <v>30</v>
      </c>
      <c r="C25" s="12">
        <v>44881</v>
      </c>
      <c r="D25" s="13" t="s">
        <v>40</v>
      </c>
      <c r="E25" s="14">
        <v>196</v>
      </c>
      <c r="F25" s="14">
        <v>195</v>
      </c>
      <c r="G25" s="14">
        <v>198</v>
      </c>
      <c r="H25" s="14">
        <v>199</v>
      </c>
      <c r="I25" s="14"/>
      <c r="J25" s="14"/>
      <c r="K25" s="15">
        <v>4</v>
      </c>
      <c r="L25" s="15">
        <v>788</v>
      </c>
      <c r="M25" s="16">
        <v>197</v>
      </c>
      <c r="N25" s="17">
        <v>6</v>
      </c>
      <c r="O25" s="18">
        <v>203</v>
      </c>
    </row>
    <row r="26" spans="1:15" x14ac:dyDescent="0.3">
      <c r="A26" s="10" t="s">
        <v>27</v>
      </c>
      <c r="B26" s="11" t="s">
        <v>30</v>
      </c>
      <c r="C26" s="12">
        <v>44888</v>
      </c>
      <c r="D26" s="13" t="s">
        <v>40</v>
      </c>
      <c r="E26" s="14">
        <v>197</v>
      </c>
      <c r="F26" s="14">
        <v>195</v>
      </c>
      <c r="G26" s="14">
        <v>200</v>
      </c>
      <c r="H26" s="14">
        <v>196</v>
      </c>
      <c r="I26" s="14"/>
      <c r="J26" s="14"/>
      <c r="K26" s="15">
        <v>4</v>
      </c>
      <c r="L26" s="15">
        <v>788</v>
      </c>
      <c r="M26" s="16">
        <v>197</v>
      </c>
      <c r="N26" s="17">
        <v>2</v>
      </c>
      <c r="O26" s="18">
        <v>199</v>
      </c>
    </row>
    <row r="27" spans="1:15" x14ac:dyDescent="0.3">
      <c r="A27" s="10" t="s">
        <v>27</v>
      </c>
      <c r="B27" s="11" t="s">
        <v>30</v>
      </c>
      <c r="C27" s="12">
        <v>44895</v>
      </c>
      <c r="D27" s="13" t="s">
        <v>40</v>
      </c>
      <c r="E27" s="14">
        <v>188</v>
      </c>
      <c r="F27" s="14">
        <v>198</v>
      </c>
      <c r="G27" s="14">
        <v>199</v>
      </c>
      <c r="H27" s="14">
        <v>196</v>
      </c>
      <c r="I27" s="14"/>
      <c r="J27" s="14"/>
      <c r="K27" s="15">
        <v>4</v>
      </c>
      <c r="L27" s="15">
        <v>781</v>
      </c>
      <c r="M27" s="16">
        <v>195.25</v>
      </c>
      <c r="N27" s="17">
        <v>4</v>
      </c>
      <c r="O27" s="18">
        <v>199.25</v>
      </c>
    </row>
    <row r="29" spans="1:15" x14ac:dyDescent="0.3">
      <c r="K29" s="8">
        <f>SUM(K2:K28)</f>
        <v>108</v>
      </c>
      <c r="L29" s="8">
        <f>SUM(L2:L28)</f>
        <v>20572.006000000001</v>
      </c>
      <c r="M29" s="7">
        <f>SUM(L29/K29)</f>
        <v>190.48153703703704</v>
      </c>
      <c r="N29" s="8">
        <f>SUM(N2:N28)</f>
        <v>85</v>
      </c>
      <c r="O29" s="9">
        <f>SUM(M29+N29)</f>
        <v>275.48153703703701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30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B9:C9 I9:J9" name="Range1_44"/>
    <protectedRange algorithmName="SHA-512" hashValue="ON39YdpmFHfN9f47KpiRvqrKx0V9+erV1CNkpWzYhW/Qyc6aT8rEyCrvauWSYGZK2ia3o7vd3akF07acHAFpOA==" saltValue="yVW9XmDwTqEnmpSGai0KYg==" spinCount="100000" sqref="D9" name="Range1_1_44"/>
    <protectedRange algorithmName="SHA-512" hashValue="ON39YdpmFHfN9f47KpiRvqrKx0V9+erV1CNkpWzYhW/Qyc6aT8rEyCrvauWSYGZK2ia3o7vd3akF07acHAFpOA==" saltValue="yVW9XmDwTqEnmpSGai0KYg==" spinCount="100000" sqref="E9:H9" name="Range1_3_19"/>
    <protectedRange algorithmName="SHA-512" hashValue="ON39YdpmFHfN9f47KpiRvqrKx0V9+erV1CNkpWzYhW/Qyc6aT8rEyCrvauWSYGZK2ia3o7vd3akF07acHAFpOA==" saltValue="yVW9XmDwTqEnmpSGai0KYg==" spinCount="100000" sqref="I10:J10 B10:C10" name="Range1_45"/>
    <protectedRange algorithmName="SHA-512" hashValue="ON39YdpmFHfN9f47KpiRvqrKx0V9+erV1CNkpWzYhW/Qyc6aT8rEyCrvauWSYGZK2ia3o7vd3akF07acHAFpOA==" saltValue="yVW9XmDwTqEnmpSGai0KYg==" spinCount="100000" sqref="D10" name="Range1_1_45"/>
    <protectedRange algorithmName="SHA-512" hashValue="ON39YdpmFHfN9f47KpiRvqrKx0V9+erV1CNkpWzYhW/Qyc6aT8rEyCrvauWSYGZK2ia3o7vd3akF07acHAFpOA==" saltValue="yVW9XmDwTqEnmpSGai0KYg==" spinCount="100000" sqref="E10:H10" name="Range1_3_20"/>
    <protectedRange algorithmName="SHA-512" hashValue="ON39YdpmFHfN9f47KpiRvqrKx0V9+erV1CNkpWzYhW/Qyc6aT8rEyCrvauWSYGZK2ia3o7vd3akF07acHAFpOA==" saltValue="yVW9XmDwTqEnmpSGai0KYg==" spinCount="100000" sqref="I11:J11 B11:C11" name="Range1_50"/>
    <protectedRange algorithmName="SHA-512" hashValue="ON39YdpmFHfN9f47KpiRvqrKx0V9+erV1CNkpWzYhW/Qyc6aT8rEyCrvauWSYGZK2ia3o7vd3akF07acHAFpOA==" saltValue="yVW9XmDwTqEnmpSGai0KYg==" spinCount="100000" sqref="D11" name="Range1_1_48"/>
    <protectedRange algorithmName="SHA-512" hashValue="ON39YdpmFHfN9f47KpiRvqrKx0V9+erV1CNkpWzYhW/Qyc6aT8rEyCrvauWSYGZK2ia3o7vd3akF07acHAFpOA==" saltValue="yVW9XmDwTqEnmpSGai0KYg==" spinCount="100000" sqref="E11:H11" name="Range1_3_21"/>
    <protectedRange algorithmName="SHA-512" hashValue="ON39YdpmFHfN9f47KpiRvqrKx0V9+erV1CNkpWzYhW/Qyc6aT8rEyCrvauWSYGZK2ia3o7vd3akF07acHAFpOA==" saltValue="yVW9XmDwTqEnmpSGai0KYg==" spinCount="100000" sqref="I12:J12 B12:C12" name="Range1_54"/>
    <protectedRange algorithmName="SHA-512" hashValue="ON39YdpmFHfN9f47KpiRvqrKx0V9+erV1CNkpWzYhW/Qyc6aT8rEyCrvauWSYGZK2ia3o7vd3akF07acHAFpOA==" saltValue="yVW9XmDwTqEnmpSGai0KYg==" spinCount="100000" sqref="D12" name="Range1_1_52"/>
    <protectedRange algorithmName="SHA-512" hashValue="ON39YdpmFHfN9f47KpiRvqrKx0V9+erV1CNkpWzYhW/Qyc6aT8rEyCrvauWSYGZK2ia3o7vd3akF07acHAFpOA==" saltValue="yVW9XmDwTqEnmpSGai0KYg==" spinCount="100000" sqref="E12:H12" name="Range1_3_22"/>
    <protectedRange algorithmName="SHA-512" hashValue="ON39YdpmFHfN9f47KpiRvqrKx0V9+erV1CNkpWzYhW/Qyc6aT8rEyCrvauWSYGZK2ia3o7vd3akF07acHAFpOA==" saltValue="yVW9XmDwTqEnmpSGai0KYg==" spinCount="100000" sqref="I14:J14 B14:C14" name="Range1_6_2"/>
    <protectedRange algorithmName="SHA-512" hashValue="ON39YdpmFHfN9f47KpiRvqrKx0V9+erV1CNkpWzYhW/Qyc6aT8rEyCrvauWSYGZK2ia3o7vd3akF07acHAFpOA==" saltValue="yVW9XmDwTqEnmpSGai0KYg==" spinCount="100000" sqref="D14" name="Range1_1_5_2"/>
    <protectedRange algorithmName="SHA-512" hashValue="ON39YdpmFHfN9f47KpiRvqrKx0V9+erV1CNkpWzYhW/Qyc6aT8rEyCrvauWSYGZK2ia3o7vd3akF07acHAFpOA==" saltValue="yVW9XmDwTqEnmpSGai0KYg==" spinCount="100000" sqref="E14:H14" name="Range1_3_1"/>
    <protectedRange algorithmName="SHA-512" hashValue="ON39YdpmFHfN9f47KpiRvqrKx0V9+erV1CNkpWzYhW/Qyc6aT8rEyCrvauWSYGZK2ia3o7vd3akF07acHAFpOA==" saltValue="yVW9XmDwTqEnmpSGai0KYg==" spinCount="100000" sqref="I15:J15 B15:C15" name="Range1_5_4"/>
    <protectedRange algorithmName="SHA-512" hashValue="ON39YdpmFHfN9f47KpiRvqrKx0V9+erV1CNkpWzYhW/Qyc6aT8rEyCrvauWSYGZK2ia3o7vd3akF07acHAFpOA==" saltValue="yVW9XmDwTqEnmpSGai0KYg==" spinCount="100000" sqref="D15" name="Range1_1_8_2"/>
    <protectedRange algorithmName="SHA-512" hashValue="ON39YdpmFHfN9f47KpiRvqrKx0V9+erV1CNkpWzYhW/Qyc6aT8rEyCrvauWSYGZK2ia3o7vd3akF07acHAFpOA==" saltValue="yVW9XmDwTqEnmpSGai0KYg==" spinCount="100000" sqref="E15:H15" name="Range1_3_2_2"/>
    <protectedRange algorithmName="SHA-512" hashValue="ON39YdpmFHfN9f47KpiRvqrKx0V9+erV1CNkpWzYhW/Qyc6aT8rEyCrvauWSYGZK2ia3o7vd3akF07acHAFpOA==" saltValue="yVW9XmDwTqEnmpSGai0KYg==" spinCount="100000" sqref="I16:J16 B16:C16" name="Range1_43"/>
    <protectedRange algorithmName="SHA-512" hashValue="ON39YdpmFHfN9f47KpiRvqrKx0V9+erV1CNkpWzYhW/Qyc6aT8rEyCrvauWSYGZK2ia3o7vd3akF07acHAFpOA==" saltValue="yVW9XmDwTqEnmpSGai0KYg==" spinCount="100000" sqref="D16" name="Range1_1_57"/>
    <protectedRange algorithmName="SHA-512" hashValue="ON39YdpmFHfN9f47KpiRvqrKx0V9+erV1CNkpWzYhW/Qyc6aT8rEyCrvauWSYGZK2ia3o7vd3akF07acHAFpOA==" saltValue="yVW9XmDwTqEnmpSGai0KYg==" spinCount="100000" sqref="E16:H16" name="Range1_3_14"/>
    <protectedRange algorithmName="SHA-512" hashValue="ON39YdpmFHfN9f47KpiRvqrKx0V9+erV1CNkpWzYhW/Qyc6aT8rEyCrvauWSYGZK2ia3o7vd3akF07acHAFpOA==" saltValue="yVW9XmDwTqEnmpSGai0KYg==" spinCount="100000" sqref="I17:J17 B17:C17" name="Range1_6_1"/>
    <protectedRange algorithmName="SHA-512" hashValue="ON39YdpmFHfN9f47KpiRvqrKx0V9+erV1CNkpWzYhW/Qyc6aT8rEyCrvauWSYGZK2ia3o7vd3akF07acHAFpOA==" saltValue="yVW9XmDwTqEnmpSGai0KYg==" spinCount="100000" sqref="D17" name="Range1_1_4"/>
    <protectedRange algorithmName="SHA-512" hashValue="ON39YdpmFHfN9f47KpiRvqrKx0V9+erV1CNkpWzYhW/Qyc6aT8rEyCrvauWSYGZK2ia3o7vd3akF07acHAFpOA==" saltValue="yVW9XmDwTqEnmpSGai0KYg==" spinCount="100000" sqref="E17:H17" name="Range1_3_1_1"/>
    <protectedRange algorithmName="SHA-512" hashValue="ON39YdpmFHfN9f47KpiRvqrKx0V9+erV1CNkpWzYhW/Qyc6aT8rEyCrvauWSYGZK2ia3o7vd3akF07acHAFpOA==" saltValue="yVW9XmDwTqEnmpSGai0KYg==" spinCount="100000" sqref="I18:J18 B18:C18" name="Range1_15_1"/>
    <protectedRange algorithmName="SHA-512" hashValue="ON39YdpmFHfN9f47KpiRvqrKx0V9+erV1CNkpWzYhW/Qyc6aT8rEyCrvauWSYGZK2ia3o7vd3akF07acHAFpOA==" saltValue="yVW9XmDwTqEnmpSGai0KYg==" spinCount="100000" sqref="D18" name="Range1_1_6_6"/>
    <protectedRange algorithmName="SHA-512" hashValue="ON39YdpmFHfN9f47KpiRvqrKx0V9+erV1CNkpWzYhW/Qyc6aT8rEyCrvauWSYGZK2ia3o7vd3akF07acHAFpOA==" saltValue="yVW9XmDwTqEnmpSGai0KYg==" spinCount="100000" sqref="E18:H18" name="Range1_3_2_3"/>
    <protectedRange algorithmName="SHA-512" hashValue="ON39YdpmFHfN9f47KpiRvqrKx0V9+erV1CNkpWzYhW/Qyc6aT8rEyCrvauWSYGZK2ia3o7vd3akF07acHAFpOA==" saltValue="yVW9XmDwTqEnmpSGai0KYg==" spinCount="100000" sqref="E19:J19 B19:C19" name="Range1_4"/>
    <protectedRange algorithmName="SHA-512" hashValue="ON39YdpmFHfN9f47KpiRvqrKx0V9+erV1CNkpWzYhW/Qyc6aT8rEyCrvauWSYGZK2ia3o7vd3akF07acHAFpOA==" saltValue="yVW9XmDwTqEnmpSGai0KYg==" spinCount="100000" sqref="D19" name="Range1_1_2"/>
    <protectedRange sqref="I20:J20 B20:C20" name="Range1_6_7"/>
    <protectedRange sqref="D20" name="Range1_1_8_5"/>
    <protectedRange sqref="E20:H20" name="Range1_3_3_3"/>
    <protectedRange algorithmName="SHA-512" hashValue="ON39YdpmFHfN9f47KpiRvqrKx0V9+erV1CNkpWzYhW/Qyc6aT8rEyCrvauWSYGZK2ia3o7vd3akF07acHAFpOA==" saltValue="yVW9XmDwTqEnmpSGai0KYg==" spinCount="100000" sqref="I21:J21 B21:C21" name="Range1_1_75"/>
    <protectedRange algorithmName="SHA-512" hashValue="ON39YdpmFHfN9f47KpiRvqrKx0V9+erV1CNkpWzYhW/Qyc6aT8rEyCrvauWSYGZK2ia3o7vd3akF07acHAFpOA==" saltValue="yVW9XmDwTqEnmpSGai0KYg==" spinCount="100000" sqref="D21" name="Range1_1_2_9"/>
    <protectedRange algorithmName="SHA-512" hashValue="ON39YdpmFHfN9f47KpiRvqrKx0V9+erV1CNkpWzYhW/Qyc6aT8rEyCrvauWSYGZK2ia3o7vd3akF07acHAFpOA==" saltValue="yVW9XmDwTqEnmpSGai0KYg==" spinCount="100000" sqref="E21:H21" name="Range1_3_1_6"/>
    <protectedRange algorithmName="SHA-512" hashValue="ON39YdpmFHfN9f47KpiRvqrKx0V9+erV1CNkpWzYhW/Qyc6aT8rEyCrvauWSYGZK2ia3o7vd3akF07acHAFpOA==" saltValue="yVW9XmDwTqEnmpSGai0KYg==" spinCount="100000" sqref="I22:J22 B22:C22" name="Range1_75"/>
    <protectedRange algorithmName="SHA-512" hashValue="ON39YdpmFHfN9f47KpiRvqrKx0V9+erV1CNkpWzYhW/Qyc6aT8rEyCrvauWSYGZK2ia3o7vd3akF07acHAFpOA==" saltValue="yVW9XmDwTqEnmpSGai0KYg==" spinCount="100000" sqref="D22" name="Range1_1_21"/>
    <protectedRange algorithmName="SHA-512" hashValue="ON39YdpmFHfN9f47KpiRvqrKx0V9+erV1CNkpWzYhW/Qyc6aT8rEyCrvauWSYGZK2ia3o7vd3akF07acHAFpOA==" saltValue="yVW9XmDwTqEnmpSGai0KYg==" spinCount="100000" sqref="E22:H22" name="Range1_3_18"/>
    <protectedRange algorithmName="SHA-512" hashValue="ON39YdpmFHfN9f47KpiRvqrKx0V9+erV1CNkpWzYhW/Qyc6aT8rEyCrvauWSYGZK2ia3o7vd3akF07acHAFpOA==" saltValue="yVW9XmDwTqEnmpSGai0KYg==" spinCount="100000" sqref="I23:J23 B23:C23" name="Range1_12_4"/>
    <protectedRange algorithmName="SHA-512" hashValue="ON39YdpmFHfN9f47KpiRvqrKx0V9+erV1CNkpWzYhW/Qyc6aT8rEyCrvauWSYGZK2ia3o7vd3akF07acHAFpOA==" saltValue="yVW9XmDwTqEnmpSGai0KYg==" spinCount="100000" sqref="D23" name="Range1_1_6_9"/>
    <protectedRange algorithmName="SHA-512" hashValue="ON39YdpmFHfN9f47KpiRvqrKx0V9+erV1CNkpWzYhW/Qyc6aT8rEyCrvauWSYGZK2ia3o7vd3akF07acHAFpOA==" saltValue="yVW9XmDwTqEnmpSGai0KYg==" spinCount="100000" sqref="E23:H23" name="Range1_3_3_4"/>
    <protectedRange algorithmName="SHA-512" hashValue="ON39YdpmFHfN9f47KpiRvqrKx0V9+erV1CNkpWzYhW/Qyc6aT8rEyCrvauWSYGZK2ia3o7vd3akF07acHAFpOA==" saltValue="yVW9XmDwTqEnmpSGai0KYg==" spinCount="100000" sqref="I24:J24 B24:C24" name="Range1_17_4"/>
    <protectedRange algorithmName="SHA-512" hashValue="ON39YdpmFHfN9f47KpiRvqrKx0V9+erV1CNkpWzYhW/Qyc6aT8rEyCrvauWSYGZK2ia3o7vd3akF07acHAFpOA==" saltValue="yVW9XmDwTqEnmpSGai0KYg==" spinCount="100000" sqref="D24" name="Range1_1_17_4"/>
    <protectedRange algorithmName="SHA-512" hashValue="ON39YdpmFHfN9f47KpiRvqrKx0V9+erV1CNkpWzYhW/Qyc6aT8rEyCrvauWSYGZK2ia3o7vd3akF07acHAFpOA==" saltValue="yVW9XmDwTqEnmpSGai0KYg==" spinCount="100000" sqref="E24:H24" name="Range1_3_7_3"/>
    <protectedRange algorithmName="SHA-512" hashValue="ON39YdpmFHfN9f47KpiRvqrKx0V9+erV1CNkpWzYhW/Qyc6aT8rEyCrvauWSYGZK2ia3o7vd3akF07acHAFpOA==" saltValue="yVW9XmDwTqEnmpSGai0KYg==" spinCount="100000" sqref="I25:J25 B25:C25" name="Range1_76"/>
    <protectedRange algorithmName="SHA-512" hashValue="ON39YdpmFHfN9f47KpiRvqrKx0V9+erV1CNkpWzYhW/Qyc6aT8rEyCrvauWSYGZK2ia3o7vd3akF07acHAFpOA==" saltValue="yVW9XmDwTqEnmpSGai0KYg==" spinCount="100000" sqref="D25" name="Range1_1_71"/>
    <protectedRange algorithmName="SHA-512" hashValue="ON39YdpmFHfN9f47KpiRvqrKx0V9+erV1CNkpWzYhW/Qyc6aT8rEyCrvauWSYGZK2ia3o7vd3akF07acHAFpOA==" saltValue="yVW9XmDwTqEnmpSGai0KYg==" spinCount="100000" sqref="E25:H25" name="Range1_3_25"/>
    <protectedRange algorithmName="SHA-512" hashValue="ON39YdpmFHfN9f47KpiRvqrKx0V9+erV1CNkpWzYhW/Qyc6aT8rEyCrvauWSYGZK2ia3o7vd3akF07acHAFpOA==" saltValue="yVW9XmDwTqEnmpSGai0KYg==" spinCount="100000" sqref="I27:J27 B27:C27" name="Range1_87"/>
    <protectedRange algorithmName="SHA-512" hashValue="ON39YdpmFHfN9f47KpiRvqrKx0V9+erV1CNkpWzYhW/Qyc6aT8rEyCrvauWSYGZK2ia3o7vd3akF07acHAFpOA==" saltValue="yVW9XmDwTqEnmpSGai0KYg==" spinCount="100000" sqref="D27" name="Range1_1_87"/>
    <protectedRange algorithmName="SHA-512" hashValue="ON39YdpmFHfN9f47KpiRvqrKx0V9+erV1CNkpWzYhW/Qyc6aT8rEyCrvauWSYGZK2ia3o7vd3akF07acHAFpOA==" saltValue="yVW9XmDwTqEnmpSGai0KYg==" spinCount="100000" sqref="E27:H27" name="Range1_3_29"/>
  </protectedRanges>
  <sortState xmlns:xlrd2="http://schemas.microsoft.com/office/spreadsheetml/2017/richdata2" ref="B2:O12">
    <sortCondition ref="C2:C12"/>
  </sortState>
  <conditionalFormatting sqref="F2">
    <cfRule type="top10" dxfId="6234" priority="197" rank="1"/>
  </conditionalFormatting>
  <conditionalFormatting sqref="I2">
    <cfRule type="top10" dxfId="6233" priority="194" rank="1"/>
    <cfRule type="top10" dxfId="6232" priority="199" rank="1"/>
  </conditionalFormatting>
  <conditionalFormatting sqref="E2">
    <cfRule type="top10" dxfId="6231" priority="198" rank="1"/>
  </conditionalFormatting>
  <conditionalFormatting sqref="G2">
    <cfRule type="top10" dxfId="6230" priority="196" rank="1"/>
  </conditionalFormatting>
  <conditionalFormatting sqref="H2">
    <cfRule type="top10" dxfId="6229" priority="195" rank="1"/>
  </conditionalFormatting>
  <conditionalFormatting sqref="J2">
    <cfRule type="top10" dxfId="6228" priority="193" rank="1"/>
  </conditionalFormatting>
  <conditionalFormatting sqref="E2:J2">
    <cfRule type="cellIs" dxfId="6227" priority="192" operator="greaterThanOrEqual">
      <formula>200</formula>
    </cfRule>
  </conditionalFormatting>
  <conditionalFormatting sqref="F3">
    <cfRule type="top10" dxfId="6226" priority="189" rank="1"/>
  </conditionalFormatting>
  <conditionalFormatting sqref="I3">
    <cfRule type="top10" dxfId="6225" priority="186" rank="1"/>
    <cfRule type="top10" dxfId="6224" priority="191" rank="1"/>
  </conditionalFormatting>
  <conditionalFormatting sqref="E3">
    <cfRule type="top10" dxfId="6223" priority="190" rank="1"/>
  </conditionalFormatting>
  <conditionalFormatting sqref="G3">
    <cfRule type="top10" dxfId="6222" priority="188" rank="1"/>
  </conditionalFormatting>
  <conditionalFormatting sqref="H3">
    <cfRule type="top10" dxfId="6221" priority="187" rank="1"/>
  </conditionalFormatting>
  <conditionalFormatting sqref="J3">
    <cfRule type="top10" dxfId="6220" priority="185" rank="1"/>
  </conditionalFormatting>
  <conditionalFormatting sqref="E3:J3">
    <cfRule type="cellIs" dxfId="6219" priority="184" operator="greaterThanOrEqual">
      <formula>200</formula>
    </cfRule>
  </conditionalFormatting>
  <conditionalFormatting sqref="F4">
    <cfRule type="top10" dxfId="6218" priority="181" rank="1"/>
  </conditionalFormatting>
  <conditionalFormatting sqref="I4">
    <cfRule type="top10" dxfId="6217" priority="178" rank="1"/>
    <cfRule type="top10" dxfId="6216" priority="183" rank="1"/>
  </conditionalFormatting>
  <conditionalFormatting sqref="E4">
    <cfRule type="top10" dxfId="6215" priority="182" rank="1"/>
  </conditionalFormatting>
  <conditionalFormatting sqref="G4">
    <cfRule type="top10" dxfId="6214" priority="180" rank="1"/>
  </conditionalFormatting>
  <conditionalFormatting sqref="H4">
    <cfRule type="top10" dxfId="6213" priority="179" rank="1"/>
  </conditionalFormatting>
  <conditionalFormatting sqref="J4">
    <cfRule type="top10" dxfId="6212" priority="177" rank="1"/>
  </conditionalFormatting>
  <conditionalFormatting sqref="E4:J4">
    <cfRule type="cellIs" dxfId="6211" priority="176" operator="greaterThanOrEqual">
      <formula>200</formula>
    </cfRule>
  </conditionalFormatting>
  <conditionalFormatting sqref="F5">
    <cfRule type="top10" dxfId="6210" priority="173" rank="1"/>
  </conditionalFormatting>
  <conditionalFormatting sqref="I5">
    <cfRule type="top10" dxfId="6209" priority="170" rank="1"/>
    <cfRule type="top10" dxfId="6208" priority="175" rank="1"/>
  </conditionalFormatting>
  <conditionalFormatting sqref="E5">
    <cfRule type="top10" dxfId="6207" priority="174" rank="1"/>
  </conditionalFormatting>
  <conditionalFormatting sqref="G5">
    <cfRule type="top10" dxfId="6206" priority="172" rank="1"/>
  </conditionalFormatting>
  <conditionalFormatting sqref="H5">
    <cfRule type="top10" dxfId="6205" priority="171" rank="1"/>
  </conditionalFormatting>
  <conditionalFormatting sqref="J5">
    <cfRule type="top10" dxfId="6204" priority="169" rank="1"/>
  </conditionalFormatting>
  <conditionalFormatting sqref="E5:J5">
    <cfRule type="cellIs" dxfId="6203" priority="168" operator="greaterThanOrEqual">
      <formula>200</formula>
    </cfRule>
  </conditionalFormatting>
  <conditionalFormatting sqref="F6">
    <cfRule type="top10" dxfId="6202" priority="165" rank="1"/>
  </conditionalFormatting>
  <conditionalFormatting sqref="I6">
    <cfRule type="top10" dxfId="6201" priority="162" rank="1"/>
    <cfRule type="top10" dxfId="6200" priority="167" rank="1"/>
  </conditionalFormatting>
  <conditionalFormatting sqref="E6">
    <cfRule type="top10" dxfId="6199" priority="166" rank="1"/>
  </conditionalFormatting>
  <conditionalFormatting sqref="G6">
    <cfRule type="top10" dxfId="6198" priority="164" rank="1"/>
  </conditionalFormatting>
  <conditionalFormatting sqref="H6">
    <cfRule type="top10" dxfId="6197" priority="163" rank="1"/>
  </conditionalFormatting>
  <conditionalFormatting sqref="J6">
    <cfRule type="top10" dxfId="6196" priority="161" rank="1"/>
  </conditionalFormatting>
  <conditionalFormatting sqref="E6:J6">
    <cfRule type="cellIs" dxfId="6195" priority="160" operator="greaterThanOrEqual">
      <formula>200</formula>
    </cfRule>
  </conditionalFormatting>
  <conditionalFormatting sqref="F7">
    <cfRule type="top10" dxfId="6194" priority="157" rank="1"/>
  </conditionalFormatting>
  <conditionalFormatting sqref="I7">
    <cfRule type="top10" dxfId="6193" priority="154" rank="1"/>
    <cfRule type="top10" dxfId="6192" priority="159" rank="1"/>
  </conditionalFormatting>
  <conditionalFormatting sqref="E7">
    <cfRule type="top10" dxfId="6191" priority="158" rank="1"/>
  </conditionalFormatting>
  <conditionalFormatting sqref="G7">
    <cfRule type="top10" dxfId="6190" priority="156" rank="1"/>
  </conditionalFormatting>
  <conditionalFormatting sqref="H7">
    <cfRule type="top10" dxfId="6189" priority="155" rank="1"/>
  </conditionalFormatting>
  <conditionalFormatting sqref="J7">
    <cfRule type="top10" dxfId="6188" priority="153" rank="1"/>
  </conditionalFormatting>
  <conditionalFormatting sqref="E7:J7">
    <cfRule type="cellIs" dxfId="6187" priority="152" operator="greaterThanOrEqual">
      <formula>200</formula>
    </cfRule>
  </conditionalFormatting>
  <conditionalFormatting sqref="F8">
    <cfRule type="top10" dxfId="6186" priority="149" rank="1"/>
  </conditionalFormatting>
  <conditionalFormatting sqref="I8">
    <cfRule type="top10" dxfId="6185" priority="146" rank="1"/>
    <cfRule type="top10" dxfId="6184" priority="151" rank="1"/>
  </conditionalFormatting>
  <conditionalFormatting sqref="E8">
    <cfRule type="top10" dxfId="6183" priority="150" rank="1"/>
  </conditionalFormatting>
  <conditionalFormatting sqref="G8">
    <cfRule type="top10" dxfId="6182" priority="148" rank="1"/>
  </conditionalFormatting>
  <conditionalFormatting sqref="H8">
    <cfRule type="top10" dxfId="6181" priority="147" rank="1"/>
  </conditionalFormatting>
  <conditionalFormatting sqref="J8">
    <cfRule type="top10" dxfId="6180" priority="145" rank="1"/>
  </conditionalFormatting>
  <conditionalFormatting sqref="E8:J8">
    <cfRule type="cellIs" dxfId="6179" priority="144" operator="greaterThanOrEqual">
      <formula>200</formula>
    </cfRule>
  </conditionalFormatting>
  <conditionalFormatting sqref="E9:J9">
    <cfRule type="cellIs" dxfId="6178" priority="136" operator="greaterThanOrEqual">
      <formula>200</formula>
    </cfRule>
  </conditionalFormatting>
  <conditionalFormatting sqref="F9">
    <cfRule type="top10" dxfId="6177" priority="137" rank="1"/>
  </conditionalFormatting>
  <conditionalFormatting sqref="I9">
    <cfRule type="top10" dxfId="6176" priority="138" rank="1"/>
    <cfRule type="top10" dxfId="6175" priority="139" rank="1"/>
  </conditionalFormatting>
  <conditionalFormatting sqref="E9">
    <cfRule type="top10" dxfId="6174" priority="140" rank="1"/>
  </conditionalFormatting>
  <conditionalFormatting sqref="G9">
    <cfRule type="top10" dxfId="6173" priority="141" rank="1"/>
  </conditionalFormatting>
  <conditionalFormatting sqref="H9">
    <cfRule type="top10" dxfId="6172" priority="142" rank="1"/>
  </conditionalFormatting>
  <conditionalFormatting sqref="J9">
    <cfRule type="top10" dxfId="6171" priority="143" rank="1"/>
  </conditionalFormatting>
  <conditionalFormatting sqref="F10">
    <cfRule type="top10" dxfId="6170" priority="133" rank="1"/>
  </conditionalFormatting>
  <conditionalFormatting sqref="I10">
    <cfRule type="top10" dxfId="6169" priority="130" rank="1"/>
    <cfRule type="top10" dxfId="6168" priority="135" rank="1"/>
  </conditionalFormatting>
  <conditionalFormatting sqref="E10">
    <cfRule type="top10" dxfId="6167" priority="134" rank="1"/>
  </conditionalFormatting>
  <conditionalFormatting sqref="G10">
    <cfRule type="top10" dxfId="6166" priority="132" rank="1"/>
  </conditionalFormatting>
  <conditionalFormatting sqref="H10">
    <cfRule type="top10" dxfId="6165" priority="131" rank="1"/>
  </conditionalFormatting>
  <conditionalFormatting sqref="J10">
    <cfRule type="top10" dxfId="6164" priority="129" rank="1"/>
  </conditionalFormatting>
  <conditionalFormatting sqref="E10:J10">
    <cfRule type="cellIs" dxfId="6163" priority="128" operator="greaterThanOrEqual">
      <formula>200</formula>
    </cfRule>
  </conditionalFormatting>
  <conditionalFormatting sqref="F11">
    <cfRule type="top10" dxfId="6162" priority="125" rank="1"/>
  </conditionalFormatting>
  <conditionalFormatting sqref="I11">
    <cfRule type="top10" dxfId="6161" priority="122" rank="1"/>
    <cfRule type="top10" dxfId="6160" priority="127" rank="1"/>
  </conditionalFormatting>
  <conditionalFormatting sqref="E11">
    <cfRule type="top10" dxfId="6159" priority="126" rank="1"/>
  </conditionalFormatting>
  <conditionalFormatting sqref="G11">
    <cfRule type="top10" dxfId="6158" priority="124" rank="1"/>
  </conditionalFormatting>
  <conditionalFormatting sqref="H11">
    <cfRule type="top10" dxfId="6157" priority="123" rank="1"/>
  </conditionalFormatting>
  <conditionalFormatting sqref="J11">
    <cfRule type="top10" dxfId="6156" priority="121" rank="1"/>
  </conditionalFormatting>
  <conditionalFormatting sqref="E11:J11">
    <cfRule type="cellIs" dxfId="6155" priority="120" operator="greaterThanOrEqual">
      <formula>200</formula>
    </cfRule>
  </conditionalFormatting>
  <conditionalFormatting sqref="F12">
    <cfRule type="top10" dxfId="6154" priority="117" rank="1"/>
  </conditionalFormatting>
  <conditionalFormatting sqref="I12">
    <cfRule type="top10" dxfId="6153" priority="114" rank="1"/>
    <cfRule type="top10" dxfId="6152" priority="119" rank="1"/>
  </conditionalFormatting>
  <conditionalFormatting sqref="E12">
    <cfRule type="top10" dxfId="6151" priority="118" rank="1"/>
  </conditionalFormatting>
  <conditionalFormatting sqref="G12">
    <cfRule type="top10" dxfId="6150" priority="116" rank="1"/>
  </conditionalFormatting>
  <conditionalFormatting sqref="H12">
    <cfRule type="top10" dxfId="6149" priority="115" rank="1"/>
  </conditionalFormatting>
  <conditionalFormatting sqref="J12">
    <cfRule type="top10" dxfId="6148" priority="113" rank="1"/>
  </conditionalFormatting>
  <conditionalFormatting sqref="E12:J12">
    <cfRule type="cellIs" dxfId="6147" priority="112" operator="greaterThanOrEqual">
      <formula>200</formula>
    </cfRule>
  </conditionalFormatting>
  <conditionalFormatting sqref="F13">
    <cfRule type="top10" dxfId="6146" priority="109" rank="1"/>
  </conditionalFormatting>
  <conditionalFormatting sqref="I13">
    <cfRule type="top10" dxfId="6145" priority="106" rank="1"/>
    <cfRule type="top10" dxfId="6144" priority="111" rank="1"/>
  </conditionalFormatting>
  <conditionalFormatting sqref="E13">
    <cfRule type="top10" dxfId="6143" priority="110" rank="1"/>
  </conditionalFormatting>
  <conditionalFormatting sqref="G13">
    <cfRule type="top10" dxfId="6142" priority="108" rank="1"/>
  </conditionalFormatting>
  <conditionalFormatting sqref="H13">
    <cfRule type="top10" dxfId="6141" priority="107" rank="1"/>
  </conditionalFormatting>
  <conditionalFormatting sqref="J13">
    <cfRule type="top10" dxfId="6140" priority="105" rank="1"/>
  </conditionalFormatting>
  <conditionalFormatting sqref="E13:J13">
    <cfRule type="cellIs" dxfId="6139" priority="104" operator="greaterThanOrEqual">
      <formula>200</formula>
    </cfRule>
  </conditionalFormatting>
  <conditionalFormatting sqref="F14">
    <cfRule type="top10" dxfId="6138" priority="101" rank="1"/>
  </conditionalFormatting>
  <conditionalFormatting sqref="I14">
    <cfRule type="top10" dxfId="6137" priority="98" rank="1"/>
    <cfRule type="top10" dxfId="6136" priority="103" rank="1"/>
  </conditionalFormatting>
  <conditionalFormatting sqref="E14">
    <cfRule type="top10" dxfId="6135" priority="102" rank="1"/>
  </conditionalFormatting>
  <conditionalFormatting sqref="G14">
    <cfRule type="top10" dxfId="6134" priority="100" rank="1"/>
  </conditionalFormatting>
  <conditionalFormatting sqref="H14">
    <cfRule type="top10" dxfId="6133" priority="99" rank="1"/>
  </conditionalFormatting>
  <conditionalFormatting sqref="J14">
    <cfRule type="top10" dxfId="6132" priority="97" rank="1"/>
  </conditionalFormatting>
  <conditionalFormatting sqref="E14:J14">
    <cfRule type="cellIs" dxfId="6131" priority="96" operator="greaterThanOrEqual">
      <formula>200</formula>
    </cfRule>
  </conditionalFormatting>
  <conditionalFormatting sqref="F15">
    <cfRule type="top10" dxfId="6130" priority="93" rank="1"/>
  </conditionalFormatting>
  <conditionalFormatting sqref="I15">
    <cfRule type="top10" dxfId="6129" priority="90" rank="1"/>
    <cfRule type="top10" dxfId="6128" priority="95" rank="1"/>
  </conditionalFormatting>
  <conditionalFormatting sqref="E15">
    <cfRule type="top10" dxfId="6127" priority="94" rank="1"/>
  </conditionalFormatting>
  <conditionalFormatting sqref="G15">
    <cfRule type="top10" dxfId="6126" priority="92" rank="1"/>
  </conditionalFormatting>
  <conditionalFormatting sqref="H15">
    <cfRule type="top10" dxfId="6125" priority="91" rank="1"/>
  </conditionalFormatting>
  <conditionalFormatting sqref="J15">
    <cfRule type="top10" dxfId="6124" priority="89" rank="1"/>
  </conditionalFormatting>
  <conditionalFormatting sqref="E15:J15">
    <cfRule type="cellIs" dxfId="6123" priority="88" operator="greaterThanOrEqual">
      <formula>200</formula>
    </cfRule>
  </conditionalFormatting>
  <conditionalFormatting sqref="F16">
    <cfRule type="top10" dxfId="6122" priority="85" rank="1"/>
  </conditionalFormatting>
  <conditionalFormatting sqref="I16">
    <cfRule type="top10" dxfId="6121" priority="82" rank="1"/>
    <cfRule type="top10" dxfId="6120" priority="87" rank="1"/>
  </conditionalFormatting>
  <conditionalFormatting sqref="E16">
    <cfRule type="top10" dxfId="6119" priority="86" rank="1"/>
  </conditionalFormatting>
  <conditionalFormatting sqref="G16">
    <cfRule type="top10" dxfId="6118" priority="84" rank="1"/>
  </conditionalFormatting>
  <conditionalFormatting sqref="H16">
    <cfRule type="top10" dxfId="6117" priority="83" rank="1"/>
  </conditionalFormatting>
  <conditionalFormatting sqref="J16">
    <cfRule type="top10" dxfId="6116" priority="81" rank="1"/>
  </conditionalFormatting>
  <conditionalFormatting sqref="E16:J16">
    <cfRule type="cellIs" dxfId="6115" priority="80" operator="greaterThanOrEqual">
      <formula>200</formula>
    </cfRule>
  </conditionalFormatting>
  <conditionalFormatting sqref="F17">
    <cfRule type="top10" dxfId="6114" priority="77" rank="1"/>
  </conditionalFormatting>
  <conditionalFormatting sqref="I17">
    <cfRule type="top10" dxfId="6113" priority="74" rank="1"/>
    <cfRule type="top10" dxfId="6112" priority="79" rank="1"/>
  </conditionalFormatting>
  <conditionalFormatting sqref="E17">
    <cfRule type="top10" dxfId="6111" priority="78" rank="1"/>
  </conditionalFormatting>
  <conditionalFormatting sqref="G17">
    <cfRule type="top10" dxfId="6110" priority="76" rank="1"/>
  </conditionalFormatting>
  <conditionalFormatting sqref="H17">
    <cfRule type="top10" dxfId="6109" priority="75" rank="1"/>
  </conditionalFormatting>
  <conditionalFormatting sqref="J17">
    <cfRule type="top10" dxfId="6108" priority="73" rank="1"/>
  </conditionalFormatting>
  <conditionalFormatting sqref="E17:J17">
    <cfRule type="cellIs" dxfId="6107" priority="72" operator="greaterThanOrEqual">
      <formula>200</formula>
    </cfRule>
  </conditionalFormatting>
  <conditionalFormatting sqref="F18">
    <cfRule type="top10" dxfId="6106" priority="69" rank="1"/>
  </conditionalFormatting>
  <conditionalFormatting sqref="I18">
    <cfRule type="top10" dxfId="6105" priority="66" rank="1"/>
    <cfRule type="top10" dxfId="6104" priority="71" rank="1"/>
  </conditionalFormatting>
  <conditionalFormatting sqref="E18">
    <cfRule type="top10" dxfId="6103" priority="70" rank="1"/>
  </conditionalFormatting>
  <conditionalFormatting sqref="G18">
    <cfRule type="top10" dxfId="6102" priority="68" rank="1"/>
  </conditionalFormatting>
  <conditionalFormatting sqref="H18">
    <cfRule type="top10" dxfId="6101" priority="67" rank="1"/>
  </conditionalFormatting>
  <conditionalFormatting sqref="J18">
    <cfRule type="top10" dxfId="6100" priority="65" rank="1"/>
  </conditionalFormatting>
  <conditionalFormatting sqref="E18:J18">
    <cfRule type="cellIs" dxfId="6099" priority="64" operator="greaterThanOrEqual">
      <formula>200</formula>
    </cfRule>
  </conditionalFormatting>
  <conditionalFormatting sqref="E19:J19">
    <cfRule type="cellIs" dxfId="6098" priority="63" operator="equal">
      <formula>200</formula>
    </cfRule>
  </conditionalFormatting>
  <conditionalFormatting sqref="F19">
    <cfRule type="top10" dxfId="6097" priority="57" rank="1"/>
  </conditionalFormatting>
  <conditionalFormatting sqref="G19">
    <cfRule type="top10" dxfId="6096" priority="58" rank="1"/>
  </conditionalFormatting>
  <conditionalFormatting sqref="H19">
    <cfRule type="top10" dxfId="6095" priority="59" rank="1"/>
  </conditionalFormatting>
  <conditionalFormatting sqref="I19">
    <cfRule type="top10" dxfId="6094" priority="60" rank="1"/>
  </conditionalFormatting>
  <conditionalFormatting sqref="J19">
    <cfRule type="top10" dxfId="6093" priority="61" rank="1"/>
  </conditionalFormatting>
  <conditionalFormatting sqref="E19">
    <cfRule type="top10" dxfId="6092" priority="62" rank="1"/>
  </conditionalFormatting>
  <conditionalFormatting sqref="F20">
    <cfRule type="top10" dxfId="6091" priority="54" rank="1"/>
  </conditionalFormatting>
  <conditionalFormatting sqref="I20">
    <cfRule type="top10" dxfId="6090" priority="51" rank="1"/>
    <cfRule type="top10" dxfId="6089" priority="56" rank="1"/>
  </conditionalFormatting>
  <conditionalFormatting sqref="E20">
    <cfRule type="top10" dxfId="6088" priority="55" rank="1"/>
  </conditionalFormatting>
  <conditionalFormatting sqref="G20">
    <cfRule type="top10" dxfId="6087" priority="53" rank="1"/>
  </conditionalFormatting>
  <conditionalFormatting sqref="H20">
    <cfRule type="top10" dxfId="6086" priority="52" rank="1"/>
  </conditionalFormatting>
  <conditionalFormatting sqref="J20">
    <cfRule type="top10" dxfId="6085" priority="50" rank="1"/>
  </conditionalFormatting>
  <conditionalFormatting sqref="E20:J20">
    <cfRule type="cellIs" dxfId="6084" priority="49" operator="greaterThanOrEqual">
      <formula>200</formula>
    </cfRule>
  </conditionalFormatting>
  <conditionalFormatting sqref="F21">
    <cfRule type="top10" dxfId="6083" priority="46" rank="1"/>
  </conditionalFormatting>
  <conditionalFormatting sqref="I21">
    <cfRule type="top10" dxfId="6082" priority="43" rank="1"/>
    <cfRule type="top10" dxfId="6081" priority="48" rank="1"/>
  </conditionalFormatting>
  <conditionalFormatting sqref="E21">
    <cfRule type="top10" dxfId="6080" priority="47" rank="1"/>
  </conditionalFormatting>
  <conditionalFormatting sqref="G21">
    <cfRule type="top10" dxfId="6079" priority="45" rank="1"/>
  </conditionalFormatting>
  <conditionalFormatting sqref="H21">
    <cfRule type="top10" dxfId="6078" priority="44" rank="1"/>
  </conditionalFormatting>
  <conditionalFormatting sqref="J21">
    <cfRule type="top10" dxfId="6077" priority="42" rank="1"/>
  </conditionalFormatting>
  <conditionalFormatting sqref="E21:J21">
    <cfRule type="cellIs" dxfId="6076" priority="41" operator="greaterThanOrEqual">
      <formula>200</formula>
    </cfRule>
  </conditionalFormatting>
  <conditionalFormatting sqref="F22">
    <cfRule type="top10" dxfId="6075" priority="38" rank="1"/>
  </conditionalFormatting>
  <conditionalFormatting sqref="I22">
    <cfRule type="top10" dxfId="6074" priority="35" rank="1"/>
    <cfRule type="top10" dxfId="6073" priority="40" rank="1"/>
  </conditionalFormatting>
  <conditionalFormatting sqref="E22">
    <cfRule type="top10" dxfId="6072" priority="39" rank="1"/>
  </conditionalFormatting>
  <conditionalFormatting sqref="G22">
    <cfRule type="top10" dxfId="6071" priority="37" rank="1"/>
  </conditionalFormatting>
  <conditionalFormatting sqref="H22">
    <cfRule type="top10" dxfId="6070" priority="36" rank="1"/>
  </conditionalFormatting>
  <conditionalFormatting sqref="J22">
    <cfRule type="top10" dxfId="6069" priority="34" rank="1"/>
  </conditionalFormatting>
  <conditionalFormatting sqref="E22:J22">
    <cfRule type="cellIs" dxfId="6068" priority="33" operator="greaterThanOrEqual">
      <formula>200</formula>
    </cfRule>
  </conditionalFormatting>
  <conditionalFormatting sqref="F23">
    <cfRule type="top10" dxfId="6067" priority="30" rank="1"/>
  </conditionalFormatting>
  <conditionalFormatting sqref="I23">
    <cfRule type="top10" dxfId="6066" priority="27" rank="1"/>
    <cfRule type="top10" dxfId="6065" priority="32" rank="1"/>
  </conditionalFormatting>
  <conditionalFormatting sqref="E23">
    <cfRule type="top10" dxfId="6064" priority="31" rank="1"/>
  </conditionalFormatting>
  <conditionalFormatting sqref="G23">
    <cfRule type="top10" dxfId="6063" priority="29" rank="1"/>
  </conditionalFormatting>
  <conditionalFormatting sqref="H23">
    <cfRule type="top10" dxfId="6062" priority="28" rank="1"/>
  </conditionalFormatting>
  <conditionalFormatting sqref="J23">
    <cfRule type="top10" dxfId="6061" priority="26" rank="1"/>
  </conditionalFormatting>
  <conditionalFormatting sqref="E23:J23">
    <cfRule type="cellIs" dxfId="6060" priority="25" operator="greaterThanOrEqual">
      <formula>200</formula>
    </cfRule>
  </conditionalFormatting>
  <conditionalFormatting sqref="F24">
    <cfRule type="top10" dxfId="6059" priority="22" rank="1"/>
  </conditionalFormatting>
  <conditionalFormatting sqref="I24">
    <cfRule type="top10" dxfId="6058" priority="19" rank="1"/>
    <cfRule type="top10" dxfId="6057" priority="24" rank="1"/>
  </conditionalFormatting>
  <conditionalFormatting sqref="E24">
    <cfRule type="top10" dxfId="6056" priority="23" rank="1"/>
  </conditionalFormatting>
  <conditionalFormatting sqref="G24">
    <cfRule type="top10" dxfId="6055" priority="21" rank="1"/>
  </conditionalFormatting>
  <conditionalFormatting sqref="H24">
    <cfRule type="top10" dxfId="6054" priority="20" rank="1"/>
  </conditionalFormatting>
  <conditionalFormatting sqref="J24">
    <cfRule type="top10" dxfId="6053" priority="18" rank="1"/>
  </conditionalFormatting>
  <conditionalFormatting sqref="E24:J24">
    <cfRule type="cellIs" dxfId="6052" priority="17" operator="greaterThanOrEqual">
      <formula>200</formula>
    </cfRule>
  </conditionalFormatting>
  <conditionalFormatting sqref="F25">
    <cfRule type="top10" dxfId="6051" priority="14" rank="1"/>
  </conditionalFormatting>
  <conditionalFormatting sqref="I25">
    <cfRule type="top10" dxfId="6050" priority="11" rank="1"/>
    <cfRule type="top10" dxfId="6049" priority="16" rank="1"/>
  </conditionalFormatting>
  <conditionalFormatting sqref="E25">
    <cfRule type="top10" dxfId="6048" priority="15" rank="1"/>
  </conditionalFormatting>
  <conditionalFormatting sqref="G25">
    <cfRule type="top10" dxfId="6047" priority="13" rank="1"/>
  </conditionalFormatting>
  <conditionalFormatting sqref="H25">
    <cfRule type="top10" dxfId="6046" priority="12" rank="1"/>
  </conditionalFormatting>
  <conditionalFormatting sqref="J25">
    <cfRule type="top10" dxfId="6045" priority="10" rank="1"/>
  </conditionalFormatting>
  <conditionalFormatting sqref="E25:J25">
    <cfRule type="cellIs" dxfId="6044" priority="9" operator="greaterThanOrEqual">
      <formula>200</formula>
    </cfRule>
  </conditionalFormatting>
  <conditionalFormatting sqref="F27">
    <cfRule type="top10" dxfId="6043" priority="6" rank="1"/>
  </conditionalFormatting>
  <conditionalFormatting sqref="I27">
    <cfRule type="top10" dxfId="6042" priority="3" rank="1"/>
    <cfRule type="top10" dxfId="6041" priority="8" rank="1"/>
  </conditionalFormatting>
  <conditionalFormatting sqref="E27">
    <cfRule type="top10" dxfId="6040" priority="7" rank="1"/>
  </conditionalFormatting>
  <conditionalFormatting sqref="G27">
    <cfRule type="top10" dxfId="6039" priority="5" rank="1"/>
  </conditionalFormatting>
  <conditionalFormatting sqref="H27">
    <cfRule type="top10" dxfId="6038" priority="4" rank="1"/>
  </conditionalFormatting>
  <conditionalFormatting sqref="J27">
    <cfRule type="top10" dxfId="6037" priority="2" rank="1"/>
  </conditionalFormatting>
  <conditionalFormatting sqref="E27:J27">
    <cfRule type="cellIs" dxfId="6036" priority="1" operator="greaterThanOrEqual">
      <formula>200</formula>
    </cfRule>
  </conditionalFormatting>
  <hyperlinks>
    <hyperlink ref="Q1" location="'Kentucky 2022'!A1" display="Back to Ranking" xr:uid="{CBFC46F0-3DF3-481B-B640-97C0FBE001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59556-0F0F-41CB-90AD-E8013EC9EE12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21</v>
      </c>
      <c r="B2" s="11" t="s">
        <v>102</v>
      </c>
      <c r="C2" s="12">
        <v>44651</v>
      </c>
      <c r="D2" s="13" t="s">
        <v>100</v>
      </c>
      <c r="E2" s="14">
        <v>187</v>
      </c>
      <c r="F2" s="14">
        <v>183</v>
      </c>
      <c r="G2" s="14">
        <v>186</v>
      </c>
      <c r="H2" s="14">
        <v>184</v>
      </c>
      <c r="I2" s="14"/>
      <c r="J2" s="14"/>
      <c r="K2" s="15">
        <v>4</v>
      </c>
      <c r="L2" s="15">
        <v>740</v>
      </c>
      <c r="M2" s="16">
        <v>185</v>
      </c>
      <c r="N2" s="17">
        <v>5</v>
      </c>
      <c r="O2" s="18">
        <v>190</v>
      </c>
    </row>
    <row r="3" spans="1:17" x14ac:dyDescent="0.3">
      <c r="A3" s="10" t="s">
        <v>21</v>
      </c>
      <c r="B3" s="11" t="s">
        <v>102</v>
      </c>
      <c r="C3" s="12">
        <v>44679</v>
      </c>
      <c r="D3" s="13" t="s">
        <v>100</v>
      </c>
      <c r="E3" s="14">
        <v>178</v>
      </c>
      <c r="F3" s="14">
        <v>183</v>
      </c>
      <c r="G3" s="14">
        <v>179</v>
      </c>
      <c r="H3" s="14"/>
      <c r="I3" s="14"/>
      <c r="J3" s="14"/>
      <c r="K3" s="15">
        <v>3</v>
      </c>
      <c r="L3" s="15">
        <v>540</v>
      </c>
      <c r="M3" s="16">
        <v>180</v>
      </c>
      <c r="N3" s="17">
        <v>5</v>
      </c>
      <c r="O3" s="18">
        <v>185</v>
      </c>
    </row>
    <row r="5" spans="1:17" x14ac:dyDescent="0.3">
      <c r="K5" s="8">
        <f>SUM(K2:K4)</f>
        <v>7</v>
      </c>
      <c r="L5" s="8">
        <f>SUM(L2:L4)</f>
        <v>1280</v>
      </c>
      <c r="M5" s="7">
        <f>SUM(L5/K5)</f>
        <v>182.85714285714286</v>
      </c>
      <c r="N5" s="8">
        <f>SUM(N2:N4)</f>
        <v>10</v>
      </c>
      <c r="O5" s="9">
        <f>SUM(M5+N5)</f>
        <v>192.85714285714286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2"/>
    <protectedRange algorithmName="SHA-512" hashValue="ON39YdpmFHfN9f47KpiRvqrKx0V9+erV1CNkpWzYhW/Qyc6aT8rEyCrvauWSYGZK2ia3o7vd3akF07acHAFpOA==" saltValue="yVW9XmDwTqEnmpSGai0KYg==" spinCount="100000" sqref="D2" name="Range1_1_61"/>
    <protectedRange algorithmName="SHA-512" hashValue="ON39YdpmFHfN9f47KpiRvqrKx0V9+erV1CNkpWzYhW/Qyc6aT8rEyCrvauWSYGZK2ia3o7vd3akF07acHAFpOA==" saltValue="yVW9XmDwTqEnmpSGai0KYg==" spinCount="100000" sqref="B3:C3 E3:J3" name="Range1_66"/>
    <protectedRange algorithmName="SHA-512" hashValue="ON39YdpmFHfN9f47KpiRvqrKx0V9+erV1CNkpWzYhW/Qyc6aT8rEyCrvauWSYGZK2ia3o7vd3akF07acHAFpOA==" saltValue="yVW9XmDwTqEnmpSGai0KYg==" spinCount="100000" sqref="D3" name="Range1_1_65"/>
  </protectedRanges>
  <conditionalFormatting sqref="I2">
    <cfRule type="top10" dxfId="896" priority="9" rank="1"/>
  </conditionalFormatting>
  <conditionalFormatting sqref="H2">
    <cfRule type="top10" dxfId="895" priority="10" rank="1"/>
  </conditionalFormatting>
  <conditionalFormatting sqref="G2">
    <cfRule type="top10" dxfId="894" priority="11" rank="1"/>
  </conditionalFormatting>
  <conditionalFormatting sqref="F2">
    <cfRule type="top10" dxfId="893" priority="12" rank="1"/>
  </conditionalFormatting>
  <conditionalFormatting sqref="E2">
    <cfRule type="top10" dxfId="892" priority="13" rank="1"/>
  </conditionalFormatting>
  <conditionalFormatting sqref="J2">
    <cfRule type="top10" dxfId="891" priority="14" rank="1"/>
  </conditionalFormatting>
  <conditionalFormatting sqref="E2:J2">
    <cfRule type="cellIs" dxfId="890" priority="8" operator="equal">
      <formula>200</formula>
    </cfRule>
  </conditionalFormatting>
  <conditionalFormatting sqref="I3">
    <cfRule type="top10" dxfId="889" priority="2" rank="1"/>
  </conditionalFormatting>
  <conditionalFormatting sqref="H3">
    <cfRule type="top10" dxfId="888" priority="3" rank="1"/>
  </conditionalFormatting>
  <conditionalFormatting sqref="G3">
    <cfRule type="top10" dxfId="887" priority="4" rank="1"/>
  </conditionalFormatting>
  <conditionalFormatting sqref="F3">
    <cfRule type="top10" dxfId="886" priority="5" rank="1"/>
  </conditionalFormatting>
  <conditionalFormatting sqref="E3">
    <cfRule type="top10" dxfId="885" priority="6" rank="1"/>
  </conditionalFormatting>
  <conditionalFormatting sqref="J3">
    <cfRule type="top10" dxfId="884" priority="7" rank="1"/>
  </conditionalFormatting>
  <conditionalFormatting sqref="E3:J3">
    <cfRule type="cellIs" dxfId="883" priority="1" operator="equal">
      <formula>200</formula>
    </cfRule>
  </conditionalFormatting>
  <hyperlinks>
    <hyperlink ref="Q1" location="'Kentucky 2022'!A1" display="Back to Ranking" xr:uid="{40BDC8A7-108F-42F9-96C8-E785744F26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CFF594-16D7-47A4-AA47-F4D8BD9A51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6487-2055-4548-8175-0859D4344BAA}">
  <sheetPr codeName="Sheet41"/>
  <dimension ref="A1:P5"/>
  <sheetViews>
    <sheetView workbookViewId="0">
      <selection activeCell="P1" sqref="P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6" max="16" width="14.77734375" bestFit="1" customWidth="1"/>
  </cols>
  <sheetData>
    <row r="1" spans="1:16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19" t="s">
        <v>20</v>
      </c>
    </row>
    <row r="2" spans="1:16" x14ac:dyDescent="0.3">
      <c r="A2" s="10" t="s">
        <v>27</v>
      </c>
      <c r="B2" s="11" t="s">
        <v>78</v>
      </c>
      <c r="C2" s="12">
        <v>44685</v>
      </c>
      <c r="D2" s="13" t="s">
        <v>40</v>
      </c>
      <c r="E2" s="14">
        <v>195</v>
      </c>
      <c r="F2" s="14">
        <v>191</v>
      </c>
      <c r="G2" s="14">
        <v>196</v>
      </c>
      <c r="H2" s="14">
        <v>196</v>
      </c>
      <c r="I2" s="14"/>
      <c r="J2" s="14"/>
      <c r="K2" s="15">
        <v>4</v>
      </c>
      <c r="L2" s="15">
        <v>778</v>
      </c>
      <c r="M2" s="16">
        <v>194.5</v>
      </c>
      <c r="N2" s="17">
        <v>2</v>
      </c>
      <c r="O2" s="18">
        <v>196.5</v>
      </c>
    </row>
    <row r="3" spans="1:16" x14ac:dyDescent="0.3">
      <c r="A3" s="10" t="s">
        <v>27</v>
      </c>
      <c r="B3" s="11" t="s">
        <v>78</v>
      </c>
      <c r="C3" s="12">
        <v>44713</v>
      </c>
      <c r="D3" s="13" t="s">
        <v>40</v>
      </c>
      <c r="E3" s="14">
        <v>195</v>
      </c>
      <c r="F3" s="14">
        <v>196</v>
      </c>
      <c r="G3" s="14">
        <v>192</v>
      </c>
      <c r="H3" s="14">
        <v>193</v>
      </c>
      <c r="I3" s="14"/>
      <c r="J3" s="14"/>
      <c r="K3" s="15">
        <v>4</v>
      </c>
      <c r="L3" s="15">
        <v>776</v>
      </c>
      <c r="M3" s="16">
        <v>194</v>
      </c>
      <c r="N3" s="17">
        <v>2</v>
      </c>
      <c r="O3" s="18">
        <v>196</v>
      </c>
    </row>
    <row r="5" spans="1:16" x14ac:dyDescent="0.3">
      <c r="K5" s="8">
        <f>SUM(K2:K4)</f>
        <v>8</v>
      </c>
      <c r="L5" s="8">
        <f>SUM(L2:L4)</f>
        <v>1554</v>
      </c>
      <c r="M5" s="7">
        <f>SUM(L5/K5)</f>
        <v>194.25</v>
      </c>
      <c r="N5" s="8">
        <f>SUM(N2:N4)</f>
        <v>4</v>
      </c>
      <c r="O5" s="9">
        <f>SUM(M5+N5)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18_1"/>
    <protectedRange algorithmName="SHA-512" hashValue="ON39YdpmFHfN9f47KpiRvqrKx0V9+erV1CNkpWzYhW/Qyc6aT8rEyCrvauWSYGZK2ia3o7vd3akF07acHAFpOA==" saltValue="yVW9XmDwTqEnmpSGai0KYg==" spinCount="100000" sqref="E2:H2" name="Range1_3_7_1"/>
    <protectedRange algorithmName="SHA-512" hashValue="ON39YdpmFHfN9f47KpiRvqrKx0V9+erV1CNkpWzYhW/Qyc6aT8rEyCrvauWSYGZK2ia3o7vd3akF07acHAFpOA==" saltValue="yVW9XmDwTqEnmpSGai0KYg==" spinCount="100000" sqref="I3:J3 B3:C3" name="Range1_45"/>
    <protectedRange algorithmName="SHA-512" hashValue="ON39YdpmFHfN9f47KpiRvqrKx0V9+erV1CNkpWzYhW/Qyc6aT8rEyCrvauWSYGZK2ia3o7vd3akF07acHAFpOA==" saltValue="yVW9XmDwTqEnmpSGai0KYg==" spinCount="100000" sqref="D3" name="Range1_1_45"/>
    <protectedRange algorithmName="SHA-512" hashValue="ON39YdpmFHfN9f47KpiRvqrKx0V9+erV1CNkpWzYhW/Qyc6aT8rEyCrvauWSYGZK2ia3o7vd3akF07acHAFpOA==" saltValue="yVW9XmDwTqEnmpSGai0KYg==" spinCount="100000" sqref="E3:H3" name="Range1_3_20"/>
  </protectedRanges>
  <conditionalFormatting sqref="F2">
    <cfRule type="top10" dxfId="882" priority="14" rank="1"/>
  </conditionalFormatting>
  <conditionalFormatting sqref="I2">
    <cfRule type="top10" dxfId="881" priority="11" rank="1"/>
    <cfRule type="top10" dxfId="880" priority="16" rank="1"/>
  </conditionalFormatting>
  <conditionalFormatting sqref="E2">
    <cfRule type="top10" dxfId="879" priority="15" rank="1"/>
  </conditionalFormatting>
  <conditionalFormatting sqref="G2">
    <cfRule type="top10" dxfId="878" priority="13" rank="1"/>
  </conditionalFormatting>
  <conditionalFormatting sqref="H2">
    <cfRule type="top10" dxfId="877" priority="12" rank="1"/>
  </conditionalFormatting>
  <conditionalFormatting sqref="J2">
    <cfRule type="top10" dxfId="876" priority="10" rank="1"/>
  </conditionalFormatting>
  <conditionalFormatting sqref="E2:J2">
    <cfRule type="cellIs" dxfId="875" priority="9" operator="greaterThanOrEqual">
      <formula>200</formula>
    </cfRule>
  </conditionalFormatting>
  <conditionalFormatting sqref="F3">
    <cfRule type="top10" dxfId="874" priority="6" rank="1"/>
  </conditionalFormatting>
  <conditionalFormatting sqref="I3">
    <cfRule type="top10" dxfId="873" priority="3" rank="1"/>
    <cfRule type="top10" dxfId="872" priority="8" rank="1"/>
  </conditionalFormatting>
  <conditionalFormatting sqref="E3">
    <cfRule type="top10" dxfId="871" priority="7" rank="1"/>
  </conditionalFormatting>
  <conditionalFormatting sqref="G3">
    <cfRule type="top10" dxfId="870" priority="5" rank="1"/>
  </conditionalFormatting>
  <conditionalFormatting sqref="H3">
    <cfRule type="top10" dxfId="869" priority="4" rank="1"/>
  </conditionalFormatting>
  <conditionalFormatting sqref="J3">
    <cfRule type="top10" dxfId="868" priority="2" rank="1"/>
  </conditionalFormatting>
  <conditionalFormatting sqref="E3:J3">
    <cfRule type="cellIs" dxfId="867" priority="1" operator="greaterThanOrEqual">
      <formula>200</formula>
    </cfRule>
  </conditionalFormatting>
  <hyperlinks>
    <hyperlink ref="P1" location="'Kentucky 2022'!A1" display="Back to Ranking" xr:uid="{DCD2BD4A-ED6B-49FE-A968-3BE5042EF9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836674-0868-484A-B140-121D6033E7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2994-CD67-4584-954B-10AFB8B14BD4}">
  <sheetPr codeName="Sheet42"/>
  <dimension ref="A1:Q33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69</v>
      </c>
      <c r="C2" s="12">
        <v>44661</v>
      </c>
      <c r="D2" s="13" t="s">
        <v>56</v>
      </c>
      <c r="E2" s="14">
        <v>179</v>
      </c>
      <c r="F2" s="14">
        <v>160</v>
      </c>
      <c r="G2" s="14">
        <v>181</v>
      </c>
      <c r="H2" s="14">
        <v>173</v>
      </c>
      <c r="I2" s="14"/>
      <c r="J2" s="14"/>
      <c r="K2" s="15">
        <v>4</v>
      </c>
      <c r="L2" s="15">
        <v>693</v>
      </c>
      <c r="M2" s="16">
        <v>173.25</v>
      </c>
      <c r="N2" s="17">
        <v>4</v>
      </c>
      <c r="O2" s="18">
        <v>177.25</v>
      </c>
    </row>
    <row r="3" spans="1:17" x14ac:dyDescent="0.3">
      <c r="A3" s="10" t="s">
        <v>55</v>
      </c>
      <c r="B3" s="11" t="s">
        <v>69</v>
      </c>
      <c r="C3" s="12">
        <v>44667</v>
      </c>
      <c r="D3" s="13" t="s">
        <v>73</v>
      </c>
      <c r="E3" s="14">
        <v>186</v>
      </c>
      <c r="F3" s="14">
        <v>181</v>
      </c>
      <c r="G3" s="14">
        <v>191</v>
      </c>
      <c r="H3" s="14">
        <v>182</v>
      </c>
      <c r="I3" s="14"/>
      <c r="J3" s="14"/>
      <c r="K3" s="15">
        <v>4</v>
      </c>
      <c r="L3" s="15">
        <v>740</v>
      </c>
      <c r="M3" s="16">
        <v>185</v>
      </c>
      <c r="N3" s="17">
        <v>5</v>
      </c>
      <c r="O3" s="18">
        <v>190</v>
      </c>
    </row>
    <row r="4" spans="1:17" x14ac:dyDescent="0.3">
      <c r="A4" s="10" t="s">
        <v>55</v>
      </c>
      <c r="B4" s="11" t="s">
        <v>69</v>
      </c>
      <c r="C4" s="12">
        <v>44678</v>
      </c>
      <c r="D4" s="13" t="s">
        <v>56</v>
      </c>
      <c r="E4" s="14">
        <v>179</v>
      </c>
      <c r="F4" s="14">
        <v>185</v>
      </c>
      <c r="G4" s="14">
        <v>183</v>
      </c>
      <c r="H4" s="14">
        <v>187</v>
      </c>
      <c r="I4" s="14"/>
      <c r="J4" s="14"/>
      <c r="K4" s="15">
        <v>4</v>
      </c>
      <c r="L4" s="15">
        <v>734</v>
      </c>
      <c r="M4" s="16">
        <v>183.5</v>
      </c>
      <c r="N4" s="17">
        <v>11</v>
      </c>
      <c r="O4" s="18">
        <v>194.5</v>
      </c>
    </row>
    <row r="5" spans="1:17" x14ac:dyDescent="0.3">
      <c r="A5" s="10" t="s">
        <v>55</v>
      </c>
      <c r="B5" s="11" t="s">
        <v>69</v>
      </c>
      <c r="C5" s="12">
        <v>44685</v>
      </c>
      <c r="D5" s="13" t="s">
        <v>40</v>
      </c>
      <c r="E5" s="14">
        <v>186</v>
      </c>
      <c r="F5" s="14">
        <v>186</v>
      </c>
      <c r="G5" s="14">
        <v>183</v>
      </c>
      <c r="H5" s="14">
        <v>178</v>
      </c>
      <c r="I5" s="14"/>
      <c r="J5" s="14"/>
      <c r="K5" s="15">
        <v>4</v>
      </c>
      <c r="L5" s="15">
        <v>733</v>
      </c>
      <c r="M5" s="16">
        <v>183.25</v>
      </c>
      <c r="N5" s="17">
        <v>6</v>
      </c>
      <c r="O5" s="18">
        <v>189.25</v>
      </c>
    </row>
    <row r="6" spans="1:17" x14ac:dyDescent="0.3">
      <c r="A6" s="30" t="s">
        <v>55</v>
      </c>
      <c r="B6" s="29" t="s">
        <v>69</v>
      </c>
      <c r="C6" s="31">
        <v>44689</v>
      </c>
      <c r="D6" s="32" t="s">
        <v>56</v>
      </c>
      <c r="E6" s="33">
        <v>181</v>
      </c>
      <c r="F6" s="33">
        <v>183</v>
      </c>
      <c r="G6" s="33">
        <v>175</v>
      </c>
      <c r="H6" s="33">
        <v>176</v>
      </c>
      <c r="I6" s="33"/>
      <c r="J6" s="33"/>
      <c r="K6" s="34">
        <v>4</v>
      </c>
      <c r="L6" s="34">
        <v>715</v>
      </c>
      <c r="M6" s="35">
        <v>178.75</v>
      </c>
      <c r="N6" s="36">
        <v>3</v>
      </c>
      <c r="O6" s="37">
        <v>181.75</v>
      </c>
    </row>
    <row r="7" spans="1:17" x14ac:dyDescent="0.3">
      <c r="A7" s="10" t="s">
        <v>55</v>
      </c>
      <c r="B7" s="11" t="s">
        <v>69</v>
      </c>
      <c r="C7" s="12">
        <v>44695</v>
      </c>
      <c r="D7" s="13" t="s">
        <v>42</v>
      </c>
      <c r="E7" s="14">
        <v>175</v>
      </c>
      <c r="F7" s="14">
        <v>185</v>
      </c>
      <c r="G7" s="14">
        <v>180</v>
      </c>
      <c r="H7" s="14">
        <v>179</v>
      </c>
      <c r="I7" s="14"/>
      <c r="J7" s="14"/>
      <c r="K7" s="15">
        <v>4</v>
      </c>
      <c r="L7" s="15">
        <v>719</v>
      </c>
      <c r="M7" s="16">
        <v>179.75</v>
      </c>
      <c r="N7" s="17">
        <v>5</v>
      </c>
      <c r="O7" s="18">
        <v>184.75</v>
      </c>
    </row>
    <row r="8" spans="1:17" x14ac:dyDescent="0.3">
      <c r="A8" s="10" t="s">
        <v>55</v>
      </c>
      <c r="B8" s="11" t="s">
        <v>69</v>
      </c>
      <c r="C8" s="12">
        <v>44696</v>
      </c>
      <c r="D8" s="13" t="s">
        <v>73</v>
      </c>
      <c r="E8" s="14">
        <v>184</v>
      </c>
      <c r="F8" s="14">
        <v>189</v>
      </c>
      <c r="G8" s="14">
        <v>184</v>
      </c>
      <c r="H8" s="14">
        <v>184</v>
      </c>
      <c r="I8" s="14"/>
      <c r="J8" s="14"/>
      <c r="K8" s="15">
        <v>4</v>
      </c>
      <c r="L8" s="15">
        <v>741</v>
      </c>
      <c r="M8" s="16">
        <v>185.25</v>
      </c>
      <c r="N8" s="17">
        <v>13</v>
      </c>
      <c r="O8" s="18">
        <v>198.25</v>
      </c>
    </row>
    <row r="9" spans="1:17" x14ac:dyDescent="0.3">
      <c r="A9" s="10" t="s">
        <v>55</v>
      </c>
      <c r="B9" s="11" t="s">
        <v>69</v>
      </c>
      <c r="C9" s="12">
        <v>44717</v>
      </c>
      <c r="D9" s="13" t="s">
        <v>56</v>
      </c>
      <c r="E9" s="14">
        <v>185</v>
      </c>
      <c r="F9" s="14">
        <v>184</v>
      </c>
      <c r="G9" s="14">
        <v>169</v>
      </c>
      <c r="H9" s="14">
        <v>187</v>
      </c>
      <c r="I9" s="14">
        <v>185</v>
      </c>
      <c r="J9" s="14">
        <v>180</v>
      </c>
      <c r="K9" s="15">
        <v>6</v>
      </c>
      <c r="L9" s="15">
        <v>1090</v>
      </c>
      <c r="M9" s="16">
        <v>181.66666666666666</v>
      </c>
      <c r="N9" s="17">
        <v>10</v>
      </c>
      <c r="O9" s="18">
        <v>191.66666666666666</v>
      </c>
    </row>
    <row r="10" spans="1:17" x14ac:dyDescent="0.3">
      <c r="A10" s="10" t="s">
        <v>55</v>
      </c>
      <c r="B10" s="11" t="s">
        <v>69</v>
      </c>
      <c r="C10" s="12">
        <v>44731</v>
      </c>
      <c r="D10" s="13" t="s">
        <v>73</v>
      </c>
      <c r="E10" s="14">
        <v>180</v>
      </c>
      <c r="F10" s="14">
        <v>174</v>
      </c>
      <c r="G10" s="14">
        <v>188</v>
      </c>
      <c r="H10" s="14">
        <v>187</v>
      </c>
      <c r="I10" s="14"/>
      <c r="J10" s="14"/>
      <c r="K10" s="15">
        <v>4</v>
      </c>
      <c r="L10" s="15">
        <v>729</v>
      </c>
      <c r="M10" s="16">
        <v>182.25</v>
      </c>
      <c r="N10" s="17">
        <v>5</v>
      </c>
      <c r="O10" s="18">
        <v>187.25</v>
      </c>
    </row>
    <row r="11" spans="1:17" x14ac:dyDescent="0.3">
      <c r="A11" s="10" t="s">
        <v>55</v>
      </c>
      <c r="B11" s="11" t="s">
        <v>69</v>
      </c>
      <c r="C11" s="12">
        <v>44741</v>
      </c>
      <c r="D11" s="13" t="s">
        <v>40</v>
      </c>
      <c r="E11" s="14">
        <v>181</v>
      </c>
      <c r="F11" s="14">
        <v>176</v>
      </c>
      <c r="G11" s="14">
        <v>167</v>
      </c>
      <c r="H11" s="14">
        <v>168</v>
      </c>
      <c r="I11" s="14"/>
      <c r="J11" s="14"/>
      <c r="K11" s="15">
        <v>4</v>
      </c>
      <c r="L11" s="15">
        <v>692</v>
      </c>
      <c r="M11" s="16">
        <v>173</v>
      </c>
      <c r="N11" s="17">
        <v>4</v>
      </c>
      <c r="O11" s="18">
        <v>177</v>
      </c>
    </row>
    <row r="12" spans="1:17" x14ac:dyDescent="0.3">
      <c r="A12" s="10" t="s">
        <v>55</v>
      </c>
      <c r="B12" s="11" t="s">
        <v>69</v>
      </c>
      <c r="C12" s="12">
        <v>44752</v>
      </c>
      <c r="D12" s="13" t="s">
        <v>56</v>
      </c>
      <c r="E12" s="14">
        <v>185</v>
      </c>
      <c r="F12" s="14">
        <v>185</v>
      </c>
      <c r="G12" s="14">
        <v>186</v>
      </c>
      <c r="H12" s="14">
        <v>182</v>
      </c>
      <c r="I12" s="14"/>
      <c r="J12" s="14"/>
      <c r="K12" s="15">
        <v>4</v>
      </c>
      <c r="L12" s="15">
        <v>738</v>
      </c>
      <c r="M12" s="16">
        <v>184.5</v>
      </c>
      <c r="N12" s="17">
        <v>5</v>
      </c>
      <c r="O12" s="18">
        <v>189.5</v>
      </c>
    </row>
    <row r="13" spans="1:17" x14ac:dyDescent="0.3">
      <c r="A13" s="10" t="s">
        <v>55</v>
      </c>
      <c r="B13" s="11" t="s">
        <v>69</v>
      </c>
      <c r="C13" s="12">
        <v>44755</v>
      </c>
      <c r="D13" s="13" t="s">
        <v>40</v>
      </c>
      <c r="E13" s="14">
        <v>181</v>
      </c>
      <c r="F13" s="14">
        <v>183</v>
      </c>
      <c r="G13" s="14">
        <v>189</v>
      </c>
      <c r="H13" s="14">
        <v>190</v>
      </c>
      <c r="I13" s="14"/>
      <c r="J13" s="14"/>
      <c r="K13" s="15">
        <v>4</v>
      </c>
      <c r="L13" s="15">
        <v>743</v>
      </c>
      <c r="M13" s="16">
        <v>185.75</v>
      </c>
      <c r="N13" s="17">
        <v>4</v>
      </c>
      <c r="O13" s="18">
        <v>189.75</v>
      </c>
    </row>
    <row r="14" spans="1:17" x14ac:dyDescent="0.3">
      <c r="A14" s="10" t="s">
        <v>55</v>
      </c>
      <c r="B14" s="11" t="s">
        <v>69</v>
      </c>
      <c r="C14" s="12">
        <v>44769</v>
      </c>
      <c r="D14" s="13" t="s">
        <v>56</v>
      </c>
      <c r="E14" s="14">
        <v>183</v>
      </c>
      <c r="F14" s="14">
        <v>181</v>
      </c>
      <c r="G14" s="14">
        <v>178</v>
      </c>
      <c r="H14" s="14">
        <v>185</v>
      </c>
      <c r="I14" s="14"/>
      <c r="J14" s="14"/>
      <c r="K14" s="15">
        <v>4</v>
      </c>
      <c r="L14" s="15">
        <v>727</v>
      </c>
      <c r="M14" s="16">
        <v>181.75</v>
      </c>
      <c r="N14" s="17">
        <v>5</v>
      </c>
      <c r="O14" s="18">
        <v>186.75</v>
      </c>
    </row>
    <row r="15" spans="1:17" x14ac:dyDescent="0.3">
      <c r="A15" s="10" t="s">
        <v>55</v>
      </c>
      <c r="B15" s="11" t="s">
        <v>69</v>
      </c>
      <c r="C15" s="12">
        <v>44780</v>
      </c>
      <c r="D15" s="13" t="s">
        <v>56</v>
      </c>
      <c r="E15" s="14">
        <v>186</v>
      </c>
      <c r="F15" s="14">
        <v>186</v>
      </c>
      <c r="G15" s="14">
        <v>185</v>
      </c>
      <c r="H15" s="14">
        <v>179</v>
      </c>
      <c r="I15" s="14"/>
      <c r="J15" s="14"/>
      <c r="K15" s="15">
        <v>4</v>
      </c>
      <c r="L15" s="15">
        <v>736</v>
      </c>
      <c r="M15" s="16">
        <v>184</v>
      </c>
      <c r="N15" s="17">
        <v>11</v>
      </c>
      <c r="O15" s="18">
        <v>195</v>
      </c>
    </row>
    <row r="16" spans="1:17" x14ac:dyDescent="0.3">
      <c r="A16" s="10" t="s">
        <v>55</v>
      </c>
      <c r="B16" s="11" t="s">
        <v>69</v>
      </c>
      <c r="C16" s="12">
        <v>44790</v>
      </c>
      <c r="D16" s="13" t="s">
        <v>40</v>
      </c>
      <c r="E16" s="14">
        <v>186</v>
      </c>
      <c r="F16" s="14">
        <v>188</v>
      </c>
      <c r="G16" s="14">
        <v>184</v>
      </c>
      <c r="H16" s="14">
        <v>184</v>
      </c>
      <c r="I16" s="14"/>
      <c r="J16" s="14"/>
      <c r="K16" s="15">
        <v>4</v>
      </c>
      <c r="L16" s="15">
        <v>742</v>
      </c>
      <c r="M16" s="16">
        <v>185.5</v>
      </c>
      <c r="N16" s="17">
        <v>9</v>
      </c>
      <c r="O16" s="18">
        <v>194.5</v>
      </c>
    </row>
    <row r="17" spans="1:15" x14ac:dyDescent="0.3">
      <c r="A17" s="10" t="s">
        <v>55</v>
      </c>
      <c r="B17" s="11" t="s">
        <v>69</v>
      </c>
      <c r="C17" s="12">
        <v>44779</v>
      </c>
      <c r="D17" s="13" t="s">
        <v>42</v>
      </c>
      <c r="E17" s="14">
        <v>183</v>
      </c>
      <c r="F17" s="14">
        <v>184.01</v>
      </c>
      <c r="G17" s="14">
        <v>180</v>
      </c>
      <c r="H17" s="14">
        <v>189</v>
      </c>
      <c r="I17" s="14"/>
      <c r="J17" s="14"/>
      <c r="K17" s="15">
        <v>4</v>
      </c>
      <c r="L17" s="15">
        <v>736.01</v>
      </c>
      <c r="M17" s="16">
        <v>184.0025</v>
      </c>
      <c r="N17" s="17">
        <v>11</v>
      </c>
      <c r="O17" s="18">
        <v>195.0025</v>
      </c>
    </row>
    <row r="18" spans="1:15" x14ac:dyDescent="0.3">
      <c r="A18" s="10" t="s">
        <v>55</v>
      </c>
      <c r="B18" s="60" t="s">
        <v>131</v>
      </c>
      <c r="C18" s="12">
        <v>44793</v>
      </c>
      <c r="D18" s="13" t="s">
        <v>40</v>
      </c>
      <c r="E18" s="14">
        <v>182</v>
      </c>
      <c r="F18" s="14">
        <v>185</v>
      </c>
      <c r="G18" s="14">
        <v>185</v>
      </c>
      <c r="H18" s="14">
        <v>192</v>
      </c>
      <c r="I18" s="14">
        <v>177</v>
      </c>
      <c r="J18" s="14">
        <v>180</v>
      </c>
      <c r="K18" s="15">
        <v>6</v>
      </c>
      <c r="L18" s="15">
        <v>1101</v>
      </c>
      <c r="M18" s="16">
        <v>183.5</v>
      </c>
      <c r="N18" s="17">
        <v>6</v>
      </c>
      <c r="O18" s="18">
        <v>189.5</v>
      </c>
    </row>
    <row r="19" spans="1:15" x14ac:dyDescent="0.3">
      <c r="A19" s="10" t="s">
        <v>55</v>
      </c>
      <c r="B19" s="11" t="s">
        <v>69</v>
      </c>
      <c r="C19" s="12">
        <v>44794</v>
      </c>
      <c r="D19" s="13" t="s">
        <v>73</v>
      </c>
      <c r="E19" s="14">
        <v>179</v>
      </c>
      <c r="F19" s="14">
        <v>190</v>
      </c>
      <c r="G19" s="14">
        <v>183</v>
      </c>
      <c r="H19" s="14">
        <v>192</v>
      </c>
      <c r="I19" s="14"/>
      <c r="J19" s="14"/>
      <c r="K19" s="15">
        <v>4</v>
      </c>
      <c r="L19" s="15">
        <v>744</v>
      </c>
      <c r="M19" s="16">
        <v>186</v>
      </c>
      <c r="N19" s="17">
        <v>5</v>
      </c>
      <c r="O19" s="18">
        <v>191</v>
      </c>
    </row>
    <row r="20" spans="1:15" x14ac:dyDescent="0.3">
      <c r="A20" s="10" t="s">
        <v>55</v>
      </c>
      <c r="B20" s="11" t="s">
        <v>69</v>
      </c>
      <c r="C20" s="12">
        <v>44797</v>
      </c>
      <c r="D20" s="13" t="s">
        <v>56</v>
      </c>
      <c r="E20" s="14">
        <v>185</v>
      </c>
      <c r="F20" s="14">
        <v>189</v>
      </c>
      <c r="G20" s="14">
        <v>183</v>
      </c>
      <c r="H20" s="14">
        <v>176</v>
      </c>
      <c r="I20" s="14"/>
      <c r="J20" s="14"/>
      <c r="K20" s="15">
        <v>4</v>
      </c>
      <c r="L20" s="15">
        <v>733</v>
      </c>
      <c r="M20" s="16">
        <v>183.25</v>
      </c>
      <c r="N20" s="17">
        <v>5</v>
      </c>
      <c r="O20" s="18">
        <v>188.25</v>
      </c>
    </row>
    <row r="21" spans="1:15" x14ac:dyDescent="0.3">
      <c r="A21" s="10" t="s">
        <v>55</v>
      </c>
      <c r="B21" s="11" t="s">
        <v>69</v>
      </c>
      <c r="C21" s="12">
        <v>44811</v>
      </c>
      <c r="D21" s="13" t="s">
        <v>40</v>
      </c>
      <c r="E21" s="14">
        <v>187</v>
      </c>
      <c r="F21" s="14">
        <v>189</v>
      </c>
      <c r="G21" s="14">
        <v>186</v>
      </c>
      <c r="H21" s="14">
        <v>187</v>
      </c>
      <c r="I21" s="14"/>
      <c r="J21" s="14"/>
      <c r="K21" s="15">
        <v>4</v>
      </c>
      <c r="L21" s="15">
        <v>749</v>
      </c>
      <c r="M21" s="16">
        <v>187.25</v>
      </c>
      <c r="N21" s="17">
        <v>6</v>
      </c>
      <c r="O21" s="18">
        <v>193.25</v>
      </c>
    </row>
    <row r="22" spans="1:15" x14ac:dyDescent="0.3">
      <c r="A22" s="10" t="s">
        <v>55</v>
      </c>
      <c r="B22" s="11" t="s">
        <v>69</v>
      </c>
      <c r="C22" s="12">
        <v>44822</v>
      </c>
      <c r="D22" s="13" t="s">
        <v>73</v>
      </c>
      <c r="E22" s="14">
        <v>184</v>
      </c>
      <c r="F22" s="14">
        <v>178</v>
      </c>
      <c r="G22" s="14">
        <v>183</v>
      </c>
      <c r="H22" s="14">
        <v>185</v>
      </c>
      <c r="I22" s="14"/>
      <c r="J22" s="14"/>
      <c r="K22" s="15">
        <v>4</v>
      </c>
      <c r="L22" s="15">
        <v>730</v>
      </c>
      <c r="M22" s="16">
        <v>182.5</v>
      </c>
      <c r="N22" s="17">
        <v>4</v>
      </c>
      <c r="O22" s="18">
        <v>186.5</v>
      </c>
    </row>
    <row r="23" spans="1:15" x14ac:dyDescent="0.3">
      <c r="A23" s="10" t="s">
        <v>55</v>
      </c>
      <c r="B23" s="11" t="s">
        <v>69</v>
      </c>
      <c r="C23" s="12">
        <v>44818</v>
      </c>
      <c r="D23" s="13" t="s">
        <v>40</v>
      </c>
      <c r="E23" s="14">
        <v>180</v>
      </c>
      <c r="F23" s="14">
        <v>185</v>
      </c>
      <c r="G23" s="14">
        <v>188</v>
      </c>
      <c r="H23" s="14">
        <v>182</v>
      </c>
      <c r="I23" s="14"/>
      <c r="J23" s="14"/>
      <c r="K23" s="15">
        <v>4</v>
      </c>
      <c r="L23" s="15">
        <v>735</v>
      </c>
      <c r="M23" s="16">
        <v>183.75</v>
      </c>
      <c r="N23" s="17">
        <v>6</v>
      </c>
      <c r="O23" s="18">
        <v>189.75</v>
      </c>
    </row>
    <row r="24" spans="1:15" x14ac:dyDescent="0.3">
      <c r="A24" s="10" t="s">
        <v>55</v>
      </c>
      <c r="B24" s="11" t="s">
        <v>69</v>
      </c>
      <c r="C24" s="12">
        <v>44815</v>
      </c>
      <c r="D24" s="13" t="s">
        <v>56</v>
      </c>
      <c r="E24" s="14">
        <v>180</v>
      </c>
      <c r="F24" s="14">
        <v>185</v>
      </c>
      <c r="G24" s="14">
        <v>189</v>
      </c>
      <c r="H24" s="14">
        <v>182</v>
      </c>
      <c r="I24" s="14">
        <v>187.001</v>
      </c>
      <c r="J24" s="14">
        <v>184</v>
      </c>
      <c r="K24" s="15">
        <v>6</v>
      </c>
      <c r="L24" s="15">
        <v>1107.001</v>
      </c>
      <c r="M24" s="16">
        <v>184.50016666666667</v>
      </c>
      <c r="N24" s="17">
        <v>14</v>
      </c>
      <c r="O24" s="18">
        <v>198.50016666666667</v>
      </c>
    </row>
    <row r="25" spans="1:15" x14ac:dyDescent="0.3">
      <c r="A25" s="10" t="s">
        <v>55</v>
      </c>
      <c r="B25" s="11" t="s">
        <v>69</v>
      </c>
      <c r="C25" s="12">
        <v>8318</v>
      </c>
      <c r="D25" s="13" t="s">
        <v>56</v>
      </c>
      <c r="E25" s="14">
        <v>180</v>
      </c>
      <c r="F25" s="14">
        <v>184</v>
      </c>
      <c r="G25" s="14">
        <v>191</v>
      </c>
      <c r="H25" s="14">
        <v>185</v>
      </c>
      <c r="I25" s="14"/>
      <c r="J25" s="14"/>
      <c r="K25" s="15">
        <v>4</v>
      </c>
      <c r="L25" s="15">
        <v>740</v>
      </c>
      <c r="M25" s="16">
        <v>185</v>
      </c>
      <c r="N25" s="17">
        <v>11</v>
      </c>
      <c r="O25" s="18">
        <v>196</v>
      </c>
    </row>
    <row r="26" spans="1:15" x14ac:dyDescent="0.3">
      <c r="A26" s="10" t="s">
        <v>55</v>
      </c>
      <c r="B26" s="11" t="s">
        <v>69</v>
      </c>
      <c r="C26" s="12">
        <v>44850</v>
      </c>
      <c r="D26" s="13" t="s">
        <v>119</v>
      </c>
      <c r="E26" s="14">
        <v>190</v>
      </c>
      <c r="F26" s="14">
        <v>183</v>
      </c>
      <c r="G26" s="14">
        <v>184</v>
      </c>
      <c r="H26" s="14">
        <v>188</v>
      </c>
      <c r="I26" s="14">
        <v>189</v>
      </c>
      <c r="J26" s="14">
        <v>178</v>
      </c>
      <c r="K26" s="15">
        <v>6</v>
      </c>
      <c r="L26" s="15">
        <v>1112</v>
      </c>
      <c r="M26" s="16">
        <v>185.33333333333334</v>
      </c>
      <c r="N26" s="17">
        <v>12</v>
      </c>
      <c r="O26" s="18">
        <v>197.33333333333334</v>
      </c>
    </row>
    <row r="27" spans="1:15" x14ac:dyDescent="0.3">
      <c r="A27" s="10" t="s">
        <v>55</v>
      </c>
      <c r="B27" s="11" t="s">
        <v>69</v>
      </c>
      <c r="C27" s="12">
        <v>44856</v>
      </c>
      <c r="D27" s="13" t="s">
        <v>42</v>
      </c>
      <c r="E27" s="14">
        <v>182</v>
      </c>
      <c r="F27" s="14">
        <v>177</v>
      </c>
      <c r="G27" s="14">
        <v>181</v>
      </c>
      <c r="H27" s="14">
        <v>183</v>
      </c>
      <c r="I27" s="14"/>
      <c r="J27" s="14"/>
      <c r="K27" s="15">
        <v>4</v>
      </c>
      <c r="L27" s="15">
        <v>723</v>
      </c>
      <c r="M27" s="16">
        <v>180.75</v>
      </c>
      <c r="N27" s="17">
        <v>6</v>
      </c>
      <c r="O27" s="18">
        <v>186.75</v>
      </c>
    </row>
    <row r="28" spans="1:15" x14ac:dyDescent="0.3">
      <c r="A28" s="10" t="s">
        <v>55</v>
      </c>
      <c r="B28" s="11" t="s">
        <v>69</v>
      </c>
      <c r="C28" s="12">
        <v>44867</v>
      </c>
      <c r="D28" s="13" t="s">
        <v>40</v>
      </c>
      <c r="E28" s="14">
        <v>184</v>
      </c>
      <c r="F28" s="14">
        <v>190</v>
      </c>
      <c r="G28" s="14">
        <v>172</v>
      </c>
      <c r="H28" s="14">
        <v>183</v>
      </c>
      <c r="I28" s="14"/>
      <c r="J28" s="14"/>
      <c r="K28" s="15">
        <v>4</v>
      </c>
      <c r="L28" s="15">
        <v>729</v>
      </c>
      <c r="M28" s="16">
        <v>182.25</v>
      </c>
      <c r="N28" s="17">
        <v>8</v>
      </c>
      <c r="O28" s="18">
        <v>190.25</v>
      </c>
    </row>
    <row r="29" spans="1:15" x14ac:dyDescent="0.3">
      <c r="A29" s="10" t="s">
        <v>55</v>
      </c>
      <c r="B29" s="11" t="s">
        <v>69</v>
      </c>
      <c r="C29" s="12">
        <v>44871</v>
      </c>
      <c r="D29" s="13" t="s">
        <v>56</v>
      </c>
      <c r="E29" s="14">
        <v>185</v>
      </c>
      <c r="F29" s="14">
        <v>188</v>
      </c>
      <c r="G29" s="14">
        <v>184</v>
      </c>
      <c r="H29" s="14">
        <v>189</v>
      </c>
      <c r="I29" s="14"/>
      <c r="J29" s="14"/>
      <c r="K29" s="15">
        <v>4</v>
      </c>
      <c r="L29" s="15">
        <v>746</v>
      </c>
      <c r="M29" s="16">
        <v>186.5</v>
      </c>
      <c r="N29" s="17">
        <v>6</v>
      </c>
      <c r="O29" s="18">
        <v>192.5</v>
      </c>
    </row>
    <row r="30" spans="1:15" x14ac:dyDescent="0.3">
      <c r="A30" s="10" t="s">
        <v>55</v>
      </c>
      <c r="B30" s="11" t="s">
        <v>69</v>
      </c>
      <c r="C30" s="12">
        <v>44874</v>
      </c>
      <c r="D30" s="13" t="s">
        <v>40</v>
      </c>
      <c r="E30" s="14">
        <v>182</v>
      </c>
      <c r="F30" s="14">
        <v>180</v>
      </c>
      <c r="G30" s="14">
        <v>181</v>
      </c>
      <c r="H30" s="14">
        <v>182</v>
      </c>
      <c r="I30" s="14"/>
      <c r="J30" s="14"/>
      <c r="K30" s="15">
        <v>4</v>
      </c>
      <c r="L30" s="15">
        <v>725</v>
      </c>
      <c r="M30" s="16">
        <v>181.25</v>
      </c>
      <c r="N30" s="17">
        <v>3</v>
      </c>
      <c r="O30" s="18">
        <v>184.25</v>
      </c>
    </row>
    <row r="31" spans="1:15" x14ac:dyDescent="0.3">
      <c r="A31" s="10" t="s">
        <v>55</v>
      </c>
      <c r="B31" s="11" t="s">
        <v>69</v>
      </c>
      <c r="C31" s="12">
        <v>44888</v>
      </c>
      <c r="D31" s="13" t="s">
        <v>40</v>
      </c>
      <c r="E31" s="14">
        <v>181</v>
      </c>
      <c r="F31" s="14">
        <v>182</v>
      </c>
      <c r="G31" s="14">
        <v>176</v>
      </c>
      <c r="H31" s="14">
        <v>168</v>
      </c>
      <c r="I31" s="14"/>
      <c r="J31" s="14"/>
      <c r="K31" s="15">
        <v>4</v>
      </c>
      <c r="L31" s="15">
        <v>707</v>
      </c>
      <c r="M31" s="16">
        <v>176.75</v>
      </c>
      <c r="N31" s="17">
        <v>4</v>
      </c>
      <c r="O31" s="18">
        <v>180.75</v>
      </c>
    </row>
    <row r="33" spans="11:15" x14ac:dyDescent="0.3">
      <c r="K33" s="8">
        <f>SUM(K2:K32)</f>
        <v>128</v>
      </c>
      <c r="L33" s="8">
        <f>SUM(L2:L32)</f>
        <v>23389.011000000002</v>
      </c>
      <c r="M33" s="7">
        <f>SUM(L33/K33)</f>
        <v>182.72664843750002</v>
      </c>
      <c r="N33" s="8">
        <f>SUM(N2:N32)</f>
        <v>207</v>
      </c>
      <c r="O33" s="9">
        <f>SUM(M33+N33)</f>
        <v>389.72664843749999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B4:C4 E4:J4" name="Range1_24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B5:C5 E5:J5" name="Range1_19_1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B6:C6 E6:J6" name="Range1_12_1"/>
    <protectedRange algorithmName="SHA-512" hashValue="ON39YdpmFHfN9f47KpiRvqrKx0V9+erV1CNkpWzYhW/Qyc6aT8rEyCrvauWSYGZK2ia3o7vd3akF07acHAFpOA==" saltValue="yVW9XmDwTqEnmpSGai0KYg==" spinCount="100000" sqref="D6" name="Range1_1_7_1"/>
    <protectedRange algorithmName="SHA-512" hashValue="ON39YdpmFHfN9f47KpiRvqrKx0V9+erV1CNkpWzYhW/Qyc6aT8rEyCrvauWSYGZK2ia3o7vd3akF07acHAFpOA==" saltValue="yVW9XmDwTqEnmpSGai0KYg==" spinCount="100000" sqref="B7:C7 E7:J7" name="Range1_33"/>
    <protectedRange algorithmName="SHA-512" hashValue="ON39YdpmFHfN9f47KpiRvqrKx0V9+erV1CNkpWzYhW/Qyc6aT8rEyCrvauWSYGZK2ia3o7vd3akF07acHAFpOA==" saltValue="yVW9XmDwTqEnmpSGai0KYg==" spinCount="100000" sqref="D7" name="Range1_1_33"/>
    <protectedRange algorithmName="SHA-512" hashValue="ON39YdpmFHfN9f47KpiRvqrKx0V9+erV1CNkpWzYhW/Qyc6aT8rEyCrvauWSYGZK2ia3o7vd3akF07acHAFpOA==" saltValue="yVW9XmDwTqEnmpSGai0KYg==" spinCount="100000" sqref="E8:J8 B8:C8" name="Range1_28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B9:C9 E9:J9" name="Range1_53"/>
    <protectedRange algorithmName="SHA-512" hashValue="ON39YdpmFHfN9f47KpiRvqrKx0V9+erV1CNkpWzYhW/Qyc6aT8rEyCrvauWSYGZK2ia3o7vd3akF07acHAFpOA==" saltValue="yVW9XmDwTqEnmpSGai0KYg==" spinCount="100000" sqref="D9" name="Range1_1_51"/>
    <protectedRange algorithmName="SHA-512" hashValue="ON39YdpmFHfN9f47KpiRvqrKx0V9+erV1CNkpWzYhW/Qyc6aT8rEyCrvauWSYGZK2ia3o7vd3akF07acHAFpOA==" saltValue="yVW9XmDwTqEnmpSGai0KYg==" spinCount="100000" sqref="E10:J10 B10:C10" name="Range1_5_2_1"/>
    <protectedRange algorithmName="SHA-512" hashValue="ON39YdpmFHfN9f47KpiRvqrKx0V9+erV1CNkpWzYhW/Qyc6aT8rEyCrvauWSYGZK2ia3o7vd3akF07acHAFpOA==" saltValue="yVW9XmDwTqEnmpSGai0KYg==" spinCount="100000" sqref="D10" name="Range1_1_3_2_1"/>
    <protectedRange algorithmName="SHA-512" hashValue="ON39YdpmFHfN9f47KpiRvqrKx0V9+erV1CNkpWzYhW/Qyc6aT8rEyCrvauWSYGZK2ia3o7vd3akF07acHAFpOA==" saltValue="yVW9XmDwTqEnmpSGai0KYg==" spinCount="100000" sqref="I12:J12 B12:C12" name="Range1_8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1"/>
    <protectedRange algorithmName="SHA-512" hashValue="ON39YdpmFHfN9f47KpiRvqrKx0V9+erV1CNkpWzYhW/Qyc6aT8rEyCrvauWSYGZK2ia3o7vd3akF07acHAFpOA==" saltValue="yVW9XmDwTqEnmpSGai0KYg==" spinCount="100000" sqref="I13:J13 B13:C13" name="Range1_8_2_1"/>
    <protectedRange algorithmName="SHA-512" hashValue="ON39YdpmFHfN9f47KpiRvqrKx0V9+erV1CNkpWzYhW/Qyc6aT8rEyCrvauWSYGZK2ia3o7vd3akF07acHAFpOA==" saltValue="yVW9XmDwTqEnmpSGai0KYg==" spinCount="100000" sqref="D13" name="Range1_1_4_1_1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B14:C14 E14:J14" name="Range1_11"/>
    <protectedRange algorithmName="SHA-512" hashValue="ON39YdpmFHfN9f47KpiRvqrKx0V9+erV1CNkpWzYhW/Qyc6aT8rEyCrvauWSYGZK2ia3o7vd3akF07acHAFpOA==" saltValue="yVW9XmDwTqEnmpSGai0KYg==" spinCount="100000" sqref="D14" name="Range1_1_9"/>
    <protectedRange algorithmName="SHA-512" hashValue="ON39YdpmFHfN9f47KpiRvqrKx0V9+erV1CNkpWzYhW/Qyc6aT8rEyCrvauWSYGZK2ia3o7vd3akF07acHAFpOA==" saltValue="yVW9XmDwTqEnmpSGai0KYg==" spinCount="100000" sqref="B15:C15 E15:J15" name="Range1_13"/>
    <protectedRange algorithmName="SHA-512" hashValue="ON39YdpmFHfN9f47KpiRvqrKx0V9+erV1CNkpWzYhW/Qyc6aT8rEyCrvauWSYGZK2ia3o7vd3akF07acHAFpOA==" saltValue="yVW9XmDwTqEnmpSGai0KYg==" spinCount="100000" sqref="D15" name="Range1_1_7"/>
    <protectedRange algorithmName="SHA-512" hashValue="ON39YdpmFHfN9f47KpiRvqrKx0V9+erV1CNkpWzYhW/Qyc6aT8rEyCrvauWSYGZK2ia3o7vd3akF07acHAFpOA==" saltValue="yVW9XmDwTqEnmpSGai0KYg==" spinCount="100000" sqref="B16:C16 E16:J16" name="Range1_58"/>
    <protectedRange algorithmName="SHA-512" hashValue="ON39YdpmFHfN9f47KpiRvqrKx0V9+erV1CNkpWzYhW/Qyc6aT8rEyCrvauWSYGZK2ia3o7vd3akF07acHAFpOA==" saltValue="yVW9XmDwTqEnmpSGai0KYg==" spinCount="100000" sqref="D16" name="Range1_1_60"/>
    <protectedRange algorithmName="SHA-512" hashValue="ON39YdpmFHfN9f47KpiRvqrKx0V9+erV1CNkpWzYhW/Qyc6aT8rEyCrvauWSYGZK2ia3o7vd3akF07acHAFpOA==" saltValue="yVW9XmDwTqEnmpSGai0KYg==" spinCount="100000" sqref="B17:C17 E17:J17" name="Range1_63"/>
    <protectedRange algorithmName="SHA-512" hashValue="ON39YdpmFHfN9f47KpiRvqrKx0V9+erV1CNkpWzYhW/Qyc6aT8rEyCrvauWSYGZK2ia3o7vd3akF07acHAFpOA==" saltValue="yVW9XmDwTqEnmpSGai0KYg==" spinCount="100000" sqref="D17" name="Range1_1_72"/>
    <protectedRange algorithmName="SHA-512" hashValue="ON39YdpmFHfN9f47KpiRvqrKx0V9+erV1CNkpWzYhW/Qyc6aT8rEyCrvauWSYGZK2ia3o7vd3akF07acHAFpOA==" saltValue="yVW9XmDwTqEnmpSGai0KYg==" spinCount="100000" sqref="B18:C18 E18:J18" name="Range1_9"/>
    <protectedRange algorithmName="SHA-512" hashValue="ON39YdpmFHfN9f47KpiRvqrKx0V9+erV1CNkpWzYhW/Qyc6aT8rEyCrvauWSYGZK2ia3o7vd3akF07acHAFpOA==" saltValue="yVW9XmDwTqEnmpSGai0KYg==" spinCount="100000" sqref="D18" name="Range1_1_7_2"/>
    <protectedRange algorithmName="SHA-512" hashValue="ON39YdpmFHfN9f47KpiRvqrKx0V9+erV1CNkpWzYhW/Qyc6aT8rEyCrvauWSYGZK2ia3o7vd3akF07acHAFpOA==" saltValue="yVW9XmDwTqEnmpSGai0KYg==" spinCount="100000" sqref="E19:J19 B19:C19" name="Range1_5"/>
    <protectedRange algorithmName="SHA-512" hashValue="ON39YdpmFHfN9f47KpiRvqrKx0V9+erV1CNkpWzYhW/Qyc6aT8rEyCrvauWSYGZK2ia3o7vd3akF07acHAFpOA==" saltValue="yVW9XmDwTqEnmpSGai0KYg==" spinCount="100000" sqref="D19" name="Range1_1_3"/>
    <protectedRange algorithmName="SHA-512" hashValue="ON39YdpmFHfN9f47KpiRvqrKx0V9+erV1CNkpWzYhW/Qyc6aT8rEyCrvauWSYGZK2ia3o7vd3akF07acHAFpOA==" saltValue="yVW9XmDwTqEnmpSGai0KYg==" spinCount="100000" sqref="B20:C20 E20:J20" name="Range1_32_1"/>
    <protectedRange algorithmName="SHA-512" hashValue="ON39YdpmFHfN9f47KpiRvqrKx0V9+erV1CNkpWzYhW/Qyc6aT8rEyCrvauWSYGZK2ia3o7vd3akF07acHAFpOA==" saltValue="yVW9XmDwTqEnmpSGai0KYg==" spinCount="100000" sqref="D20" name="Range1_1_14_1"/>
    <protectedRange algorithmName="SHA-512" hashValue="ON39YdpmFHfN9f47KpiRvqrKx0V9+erV1CNkpWzYhW/Qyc6aT8rEyCrvauWSYGZK2ia3o7vd3akF07acHAFpOA==" saltValue="yVW9XmDwTqEnmpSGai0KYg==" spinCount="100000" sqref="B21:C21 E21:J21" name="Range1_9_5"/>
    <protectedRange algorithmName="SHA-512" hashValue="ON39YdpmFHfN9f47KpiRvqrKx0V9+erV1CNkpWzYhW/Qyc6aT8rEyCrvauWSYGZK2ia3o7vd3akF07acHAFpOA==" saltValue="yVW9XmDwTqEnmpSGai0KYg==" spinCount="100000" sqref="D21" name="Range1_1_17_1"/>
    <protectedRange algorithmName="SHA-512" hashValue="ON39YdpmFHfN9f47KpiRvqrKx0V9+erV1CNkpWzYhW/Qyc6aT8rEyCrvauWSYGZK2ia3o7vd3akF07acHAFpOA==" saltValue="yVW9XmDwTqEnmpSGai0KYg==" spinCount="100000" sqref="I22:J24 B22:C24" name="Range1"/>
    <protectedRange algorithmName="SHA-512" hashValue="ON39YdpmFHfN9f47KpiRvqrKx0V9+erV1CNkpWzYhW/Qyc6aT8rEyCrvauWSYGZK2ia3o7vd3akF07acHAFpOA==" saltValue="yVW9XmDwTqEnmpSGai0KYg==" spinCount="100000" sqref="D22:D24" name="Range1_1"/>
    <protectedRange algorithmName="SHA-512" hashValue="ON39YdpmFHfN9f47KpiRvqrKx0V9+erV1CNkpWzYhW/Qyc6aT8rEyCrvauWSYGZK2ia3o7vd3akF07acHAFpOA==" saltValue="yVW9XmDwTqEnmpSGai0KYg==" spinCount="100000" sqref="E22:H24" name="Range1_3"/>
    <protectedRange algorithmName="SHA-512" hashValue="ON39YdpmFHfN9f47KpiRvqrKx0V9+erV1CNkpWzYhW/Qyc6aT8rEyCrvauWSYGZK2ia3o7vd3akF07acHAFpOA==" saltValue="yVW9XmDwTqEnmpSGai0KYg==" spinCount="100000" sqref="B25:C25 E25:J25" name="Range1_8_6"/>
    <protectedRange algorithmName="SHA-512" hashValue="ON39YdpmFHfN9f47KpiRvqrKx0V9+erV1CNkpWzYhW/Qyc6aT8rEyCrvauWSYGZK2ia3o7vd3akF07acHAFpOA==" saltValue="yVW9XmDwTqEnmpSGai0KYg==" spinCount="100000" sqref="D25" name="Range1_1_7_8"/>
    <protectedRange algorithmName="SHA-512" hashValue="ON39YdpmFHfN9f47KpiRvqrKx0V9+erV1CNkpWzYhW/Qyc6aT8rEyCrvauWSYGZK2ia3o7vd3akF07acHAFpOA==" saltValue="yVW9XmDwTqEnmpSGai0KYg==" spinCount="100000" sqref="E26:J26 B26:C26" name="Range1_24_1"/>
    <protectedRange algorithmName="SHA-512" hashValue="ON39YdpmFHfN9f47KpiRvqrKx0V9+erV1CNkpWzYhW/Qyc6aT8rEyCrvauWSYGZK2ia3o7vd3akF07acHAFpOA==" saltValue="yVW9XmDwTqEnmpSGai0KYg==" spinCount="100000" sqref="D26" name="Range1_1_23"/>
    <protectedRange algorithmName="SHA-512" hashValue="ON39YdpmFHfN9f47KpiRvqrKx0V9+erV1CNkpWzYhW/Qyc6aT8rEyCrvauWSYGZK2ia3o7vd3akF07acHAFpOA==" saltValue="yVW9XmDwTqEnmpSGai0KYg==" spinCount="100000" sqref="B27:C27 E27:J27" name="Range1_83"/>
    <protectedRange algorithmName="SHA-512" hashValue="ON39YdpmFHfN9f47KpiRvqrKx0V9+erV1CNkpWzYhW/Qyc6aT8rEyCrvauWSYGZK2ia3o7vd3akF07acHAFpOA==" saltValue="yVW9XmDwTqEnmpSGai0KYg==" spinCount="100000" sqref="D27" name="Range1_1_80"/>
    <protectedRange algorithmName="SHA-512" hashValue="ON39YdpmFHfN9f47KpiRvqrKx0V9+erV1CNkpWzYhW/Qyc6aT8rEyCrvauWSYGZK2ia3o7vd3akF07acHAFpOA==" saltValue="yVW9XmDwTqEnmpSGai0KYg==" spinCount="100000" sqref="B28:C28 E28:J28" name="Range1_15_2"/>
    <protectedRange algorithmName="SHA-512" hashValue="ON39YdpmFHfN9f47KpiRvqrKx0V9+erV1CNkpWzYhW/Qyc6aT8rEyCrvauWSYGZK2ia3o7vd3akF07acHAFpOA==" saltValue="yVW9XmDwTqEnmpSGai0KYg==" spinCount="100000" sqref="D28" name="Range1_1_8_6"/>
    <protectedRange algorithmName="SHA-512" hashValue="ON39YdpmFHfN9f47KpiRvqrKx0V9+erV1CNkpWzYhW/Qyc6aT8rEyCrvauWSYGZK2ia3o7vd3akF07acHAFpOA==" saltValue="yVW9XmDwTqEnmpSGai0KYg==" spinCount="100000" sqref="B29:C29 E29:J29" name="Range1_86"/>
    <protectedRange algorithmName="SHA-512" hashValue="ON39YdpmFHfN9f47KpiRvqrKx0V9+erV1CNkpWzYhW/Qyc6aT8rEyCrvauWSYGZK2ia3o7vd3akF07acHAFpOA==" saltValue="yVW9XmDwTqEnmpSGai0KYg==" spinCount="100000" sqref="D29" name="Range1_1_84"/>
    <protectedRange algorithmName="SHA-512" hashValue="ON39YdpmFHfN9f47KpiRvqrKx0V9+erV1CNkpWzYhW/Qyc6aT8rEyCrvauWSYGZK2ia3o7vd3akF07acHAFpOA==" saltValue="yVW9XmDwTqEnmpSGai0KYg==" spinCount="100000" sqref="B30:C30 E30:J30" name="Range1_21"/>
    <protectedRange algorithmName="SHA-512" hashValue="ON39YdpmFHfN9f47KpiRvqrKx0V9+erV1CNkpWzYhW/Qyc6aT8rEyCrvauWSYGZK2ia3o7vd3akF07acHAFpOA==" saltValue="yVW9XmDwTqEnmpSGai0KYg==" spinCount="100000" sqref="D30" name="Range1_1_19"/>
  </protectedRanges>
  <conditionalFormatting sqref="F2">
    <cfRule type="top10" dxfId="866" priority="189" rank="1"/>
  </conditionalFormatting>
  <conditionalFormatting sqref="G2">
    <cfRule type="top10" dxfId="865" priority="190" rank="1"/>
  </conditionalFormatting>
  <conditionalFormatting sqref="H2">
    <cfRule type="top10" dxfId="864" priority="191" rank="1"/>
  </conditionalFormatting>
  <conditionalFormatting sqref="I2">
    <cfRule type="top10" dxfId="863" priority="192" rank="1"/>
  </conditionalFormatting>
  <conditionalFormatting sqref="J2">
    <cfRule type="top10" dxfId="862" priority="193" rank="1"/>
  </conditionalFormatting>
  <conditionalFormatting sqref="E2">
    <cfRule type="top10" dxfId="861" priority="194" rank="1"/>
  </conditionalFormatting>
  <conditionalFormatting sqref="E2:J2">
    <cfRule type="cellIs" dxfId="860" priority="188" operator="equal">
      <formula>200</formula>
    </cfRule>
  </conditionalFormatting>
  <conditionalFormatting sqref="F3">
    <cfRule type="top10" dxfId="859" priority="182" rank="1"/>
  </conditionalFormatting>
  <conditionalFormatting sqref="G3">
    <cfRule type="top10" dxfId="858" priority="183" rank="1"/>
  </conditionalFormatting>
  <conditionalFormatting sqref="H3">
    <cfRule type="top10" dxfId="857" priority="184" rank="1"/>
  </conditionalFormatting>
  <conditionalFormatting sqref="I3">
    <cfRule type="top10" dxfId="856" priority="185" rank="1"/>
  </conditionalFormatting>
  <conditionalFormatting sqref="J3">
    <cfRule type="top10" dxfId="855" priority="186" rank="1"/>
  </conditionalFormatting>
  <conditionalFormatting sqref="E3">
    <cfRule type="top10" dxfId="854" priority="187" rank="1"/>
  </conditionalFormatting>
  <conditionalFormatting sqref="E3:J3">
    <cfRule type="cellIs" dxfId="853" priority="181" operator="equal">
      <formula>200</formula>
    </cfRule>
  </conditionalFormatting>
  <conditionalFormatting sqref="F4">
    <cfRule type="top10" dxfId="852" priority="175" rank="1"/>
  </conditionalFormatting>
  <conditionalFormatting sqref="G4">
    <cfRule type="top10" dxfId="851" priority="176" rank="1"/>
  </conditionalFormatting>
  <conditionalFormatting sqref="H4">
    <cfRule type="top10" dxfId="850" priority="177" rank="1"/>
  </conditionalFormatting>
  <conditionalFormatting sqref="I4">
    <cfRule type="top10" dxfId="849" priority="178" rank="1"/>
  </conditionalFormatting>
  <conditionalFormatting sqref="J4">
    <cfRule type="top10" dxfId="848" priority="179" rank="1"/>
  </conditionalFormatting>
  <conditionalFormatting sqref="E4">
    <cfRule type="top10" dxfId="847" priority="180" rank="1"/>
  </conditionalFormatting>
  <conditionalFormatting sqref="E4:J4">
    <cfRule type="cellIs" dxfId="846" priority="174" operator="equal">
      <formula>200</formula>
    </cfRule>
  </conditionalFormatting>
  <conditionalFormatting sqref="F5">
    <cfRule type="top10" dxfId="845" priority="168" rank="1"/>
  </conditionalFormatting>
  <conditionalFormatting sqref="G5">
    <cfRule type="top10" dxfId="844" priority="169" rank="1"/>
  </conditionalFormatting>
  <conditionalFormatting sqref="H5">
    <cfRule type="top10" dxfId="843" priority="170" rank="1"/>
  </conditionalFormatting>
  <conditionalFormatting sqref="I5">
    <cfRule type="top10" dxfId="842" priority="171" rank="1"/>
  </conditionalFormatting>
  <conditionalFormatting sqref="J5">
    <cfRule type="top10" dxfId="841" priority="172" rank="1"/>
  </conditionalFormatting>
  <conditionalFormatting sqref="E5">
    <cfRule type="top10" dxfId="840" priority="173" rank="1"/>
  </conditionalFormatting>
  <conditionalFormatting sqref="E5:J5">
    <cfRule type="cellIs" dxfId="839" priority="167" operator="equal">
      <formula>200</formula>
    </cfRule>
  </conditionalFormatting>
  <conditionalFormatting sqref="F6">
    <cfRule type="top10" dxfId="838" priority="161" rank="1"/>
  </conditionalFormatting>
  <conditionalFormatting sqref="G6">
    <cfRule type="top10" dxfId="837" priority="162" rank="1"/>
  </conditionalFormatting>
  <conditionalFormatting sqref="H6">
    <cfRule type="top10" dxfId="836" priority="163" rank="1"/>
  </conditionalFormatting>
  <conditionalFormatting sqref="I6">
    <cfRule type="top10" dxfId="835" priority="164" rank="1"/>
  </conditionalFormatting>
  <conditionalFormatting sqref="J6">
    <cfRule type="top10" dxfId="834" priority="165" rank="1"/>
  </conditionalFormatting>
  <conditionalFormatting sqref="E6">
    <cfRule type="top10" dxfId="833" priority="166" rank="1"/>
  </conditionalFormatting>
  <conditionalFormatting sqref="E6:J6">
    <cfRule type="cellIs" dxfId="832" priority="160" operator="equal">
      <formula>200</formula>
    </cfRule>
  </conditionalFormatting>
  <conditionalFormatting sqref="F7">
    <cfRule type="top10" dxfId="831" priority="154" rank="1"/>
  </conditionalFormatting>
  <conditionalFormatting sqref="G7">
    <cfRule type="top10" dxfId="830" priority="155" rank="1"/>
  </conditionalFormatting>
  <conditionalFormatting sqref="H7">
    <cfRule type="top10" dxfId="829" priority="156" rank="1"/>
  </conditionalFormatting>
  <conditionalFormatting sqref="I7">
    <cfRule type="top10" dxfId="828" priority="157" rank="1"/>
  </conditionalFormatting>
  <conditionalFormatting sqref="J7">
    <cfRule type="top10" dxfId="827" priority="158" rank="1"/>
  </conditionalFormatting>
  <conditionalFormatting sqref="E7">
    <cfRule type="top10" dxfId="826" priority="159" rank="1"/>
  </conditionalFormatting>
  <conditionalFormatting sqref="E7:J7">
    <cfRule type="cellIs" dxfId="825" priority="153" operator="equal">
      <formula>200</formula>
    </cfRule>
  </conditionalFormatting>
  <conditionalFormatting sqref="G7">
    <cfRule type="top10" dxfId="824" priority="152" rank="1"/>
  </conditionalFormatting>
  <conditionalFormatting sqref="F8">
    <cfRule type="top10" dxfId="823" priority="146" rank="1"/>
  </conditionalFormatting>
  <conditionalFormatting sqref="G8">
    <cfRule type="top10" dxfId="822" priority="147" rank="1"/>
  </conditionalFormatting>
  <conditionalFormatting sqref="H8">
    <cfRule type="top10" dxfId="821" priority="148" rank="1"/>
  </conditionalFormatting>
  <conditionalFormatting sqref="I8">
    <cfRule type="top10" dxfId="820" priority="149" rank="1"/>
  </conditionalFormatting>
  <conditionalFormatting sqref="J8">
    <cfRule type="top10" dxfId="819" priority="150" rank="1"/>
  </conditionalFormatting>
  <conditionalFormatting sqref="E8">
    <cfRule type="top10" dxfId="818" priority="151" rank="1"/>
  </conditionalFormatting>
  <conditionalFormatting sqref="E8:J8">
    <cfRule type="cellIs" dxfId="817" priority="145" operator="equal">
      <formula>200</formula>
    </cfRule>
  </conditionalFormatting>
  <conditionalFormatting sqref="F9">
    <cfRule type="top10" dxfId="816" priority="139" rank="1"/>
  </conditionalFormatting>
  <conditionalFormatting sqref="G9">
    <cfRule type="top10" dxfId="815" priority="140" rank="1"/>
  </conditionalFormatting>
  <conditionalFormatting sqref="H9">
    <cfRule type="top10" dxfId="814" priority="141" rank="1"/>
  </conditionalFormatting>
  <conditionalFormatting sqref="I9">
    <cfRule type="top10" dxfId="813" priority="142" rank="1"/>
  </conditionalFormatting>
  <conditionalFormatting sqref="J9">
    <cfRule type="top10" dxfId="812" priority="143" rank="1"/>
  </conditionalFormatting>
  <conditionalFormatting sqref="E9">
    <cfRule type="top10" dxfId="811" priority="144" rank="1"/>
  </conditionalFormatting>
  <conditionalFormatting sqref="E9:J9">
    <cfRule type="cellIs" dxfId="810" priority="138" operator="equal">
      <formula>200</formula>
    </cfRule>
  </conditionalFormatting>
  <conditionalFormatting sqref="F10">
    <cfRule type="top10" dxfId="809" priority="132" rank="1"/>
  </conditionalFormatting>
  <conditionalFormatting sqref="G10">
    <cfRule type="top10" dxfId="808" priority="133" rank="1"/>
  </conditionalFormatting>
  <conditionalFormatting sqref="H10">
    <cfRule type="top10" dxfId="807" priority="134" rank="1"/>
  </conditionalFormatting>
  <conditionalFormatting sqref="I10">
    <cfRule type="top10" dxfId="806" priority="135" rank="1"/>
  </conditionalFormatting>
  <conditionalFormatting sqref="J10">
    <cfRule type="top10" dxfId="805" priority="136" rank="1"/>
  </conditionalFormatting>
  <conditionalFormatting sqref="E10">
    <cfRule type="top10" dxfId="804" priority="137" rank="1"/>
  </conditionalFormatting>
  <conditionalFormatting sqref="E10:J10">
    <cfRule type="cellIs" dxfId="803" priority="131" operator="equal">
      <formula>200</formula>
    </cfRule>
  </conditionalFormatting>
  <conditionalFormatting sqref="F11">
    <cfRule type="top10" dxfId="802" priority="125" rank="1"/>
  </conditionalFormatting>
  <conditionalFormatting sqref="G11">
    <cfRule type="top10" dxfId="801" priority="126" rank="1"/>
  </conditionalFormatting>
  <conditionalFormatting sqref="H11">
    <cfRule type="top10" dxfId="800" priority="127" rank="1"/>
  </conditionalFormatting>
  <conditionalFormatting sqref="I11">
    <cfRule type="top10" dxfId="799" priority="128" rank="1"/>
  </conditionalFormatting>
  <conditionalFormatting sqref="J11">
    <cfRule type="top10" dxfId="798" priority="129" rank="1"/>
  </conditionalFormatting>
  <conditionalFormatting sqref="E11">
    <cfRule type="top10" dxfId="797" priority="130" rank="1"/>
  </conditionalFormatting>
  <conditionalFormatting sqref="E11:J11">
    <cfRule type="cellIs" dxfId="796" priority="124" operator="equal">
      <formula>200</formula>
    </cfRule>
  </conditionalFormatting>
  <conditionalFormatting sqref="F12">
    <cfRule type="top10" dxfId="795" priority="121" rank="1"/>
  </conditionalFormatting>
  <conditionalFormatting sqref="I12">
    <cfRule type="top10" dxfId="794" priority="118" rank="1"/>
    <cfRule type="top10" dxfId="793" priority="123" rank="1"/>
  </conditionalFormatting>
  <conditionalFormatting sqref="E12">
    <cfRule type="top10" dxfId="792" priority="122" rank="1"/>
  </conditionalFormatting>
  <conditionalFormatting sqref="G12">
    <cfRule type="top10" dxfId="791" priority="120" rank="1"/>
  </conditionalFormatting>
  <conditionalFormatting sqref="H12">
    <cfRule type="top10" dxfId="790" priority="119" rank="1"/>
  </conditionalFormatting>
  <conditionalFormatting sqref="J12">
    <cfRule type="top10" dxfId="789" priority="117" rank="1"/>
  </conditionalFormatting>
  <conditionalFormatting sqref="E12:J12">
    <cfRule type="cellIs" dxfId="788" priority="116" operator="greaterThanOrEqual">
      <formula>200</formula>
    </cfRule>
  </conditionalFormatting>
  <conditionalFormatting sqref="F13">
    <cfRule type="top10" dxfId="787" priority="113" rank="1"/>
  </conditionalFormatting>
  <conditionalFormatting sqref="I13">
    <cfRule type="top10" dxfId="786" priority="110" rank="1"/>
    <cfRule type="top10" dxfId="785" priority="115" rank="1"/>
  </conditionalFormatting>
  <conditionalFormatting sqref="E13">
    <cfRule type="top10" dxfId="784" priority="114" rank="1"/>
  </conditionalFormatting>
  <conditionalFormatting sqref="G13">
    <cfRule type="top10" dxfId="783" priority="112" rank="1"/>
  </conditionalFormatting>
  <conditionalFormatting sqref="H13">
    <cfRule type="top10" dxfId="782" priority="111" rank="1"/>
  </conditionalFormatting>
  <conditionalFormatting sqref="J13">
    <cfRule type="top10" dxfId="781" priority="109" rank="1"/>
  </conditionalFormatting>
  <conditionalFormatting sqref="E13:J13">
    <cfRule type="cellIs" dxfId="780" priority="108" operator="greaterThanOrEqual">
      <formula>200</formula>
    </cfRule>
  </conditionalFormatting>
  <conditionalFormatting sqref="F14">
    <cfRule type="top10" dxfId="779" priority="102" rank="1"/>
  </conditionalFormatting>
  <conditionalFormatting sqref="G14">
    <cfRule type="top10" dxfId="778" priority="103" rank="1"/>
  </conditionalFormatting>
  <conditionalFormatting sqref="H14">
    <cfRule type="top10" dxfId="777" priority="104" rank="1"/>
  </conditionalFormatting>
  <conditionalFormatting sqref="I14">
    <cfRule type="top10" dxfId="776" priority="105" rank="1"/>
  </conditionalFormatting>
  <conditionalFormatting sqref="J14">
    <cfRule type="top10" dxfId="775" priority="106" rank="1"/>
  </conditionalFormatting>
  <conditionalFormatting sqref="E14">
    <cfRule type="top10" dxfId="774" priority="107" rank="1"/>
  </conditionalFormatting>
  <conditionalFormatting sqref="E14:J14">
    <cfRule type="cellIs" dxfId="773" priority="101" operator="equal">
      <formula>200</formula>
    </cfRule>
  </conditionalFormatting>
  <conditionalFormatting sqref="F15">
    <cfRule type="top10" dxfId="772" priority="95" rank="1"/>
  </conditionalFormatting>
  <conditionalFormatting sqref="G15">
    <cfRule type="top10" dxfId="771" priority="96" rank="1"/>
  </conditionalFormatting>
  <conditionalFormatting sqref="H15">
    <cfRule type="top10" dxfId="770" priority="97" rank="1"/>
  </conditionalFormatting>
  <conditionalFormatting sqref="I15">
    <cfRule type="top10" dxfId="769" priority="98" rank="1"/>
  </conditionalFormatting>
  <conditionalFormatting sqref="J15">
    <cfRule type="top10" dxfId="768" priority="99" rank="1"/>
  </conditionalFormatting>
  <conditionalFormatting sqref="E15">
    <cfRule type="top10" dxfId="767" priority="100" rank="1"/>
  </conditionalFormatting>
  <conditionalFormatting sqref="E15:J15">
    <cfRule type="cellIs" dxfId="766" priority="94" operator="equal">
      <formula>200</formula>
    </cfRule>
  </conditionalFormatting>
  <conditionalFormatting sqref="F16">
    <cfRule type="top10" dxfId="765" priority="88" rank="1"/>
  </conditionalFormatting>
  <conditionalFormatting sqref="G16">
    <cfRule type="top10" dxfId="764" priority="89" rank="1"/>
  </conditionalFormatting>
  <conditionalFormatting sqref="H16">
    <cfRule type="top10" dxfId="763" priority="90" rank="1"/>
  </conditionalFormatting>
  <conditionalFormatting sqref="I16">
    <cfRule type="top10" dxfId="762" priority="91" rank="1"/>
  </conditionalFormatting>
  <conditionalFormatting sqref="J16">
    <cfRule type="top10" dxfId="761" priority="92" rank="1"/>
  </conditionalFormatting>
  <conditionalFormatting sqref="E16">
    <cfRule type="top10" dxfId="760" priority="93" rank="1"/>
  </conditionalFormatting>
  <conditionalFormatting sqref="E16:J16">
    <cfRule type="cellIs" dxfId="759" priority="87" operator="equal">
      <formula>200</formula>
    </cfRule>
  </conditionalFormatting>
  <conditionalFormatting sqref="F17">
    <cfRule type="top10" dxfId="758" priority="81" rank="1"/>
  </conditionalFormatting>
  <conditionalFormatting sqref="G17">
    <cfRule type="top10" dxfId="757" priority="82" rank="1"/>
  </conditionalFormatting>
  <conditionalFormatting sqref="H17">
    <cfRule type="top10" dxfId="756" priority="83" rank="1"/>
  </conditionalFormatting>
  <conditionalFormatting sqref="I17">
    <cfRule type="top10" dxfId="755" priority="84" rank="1"/>
  </conditionalFormatting>
  <conditionalFormatting sqref="J17">
    <cfRule type="top10" dxfId="754" priority="85" rank="1"/>
  </conditionalFormatting>
  <conditionalFormatting sqref="E17">
    <cfRule type="top10" dxfId="753" priority="86" rank="1"/>
  </conditionalFormatting>
  <conditionalFormatting sqref="E17:J17">
    <cfRule type="cellIs" dxfId="752" priority="80" operator="equal">
      <formula>200</formula>
    </cfRule>
  </conditionalFormatting>
  <conditionalFormatting sqref="F18">
    <cfRule type="top10" dxfId="751" priority="74" rank="1"/>
  </conditionalFormatting>
  <conditionalFormatting sqref="G18">
    <cfRule type="top10" dxfId="750" priority="75" rank="1"/>
  </conditionalFormatting>
  <conditionalFormatting sqref="H18">
    <cfRule type="top10" dxfId="749" priority="76" rank="1"/>
  </conditionalFormatting>
  <conditionalFormatting sqref="I18">
    <cfRule type="top10" dxfId="748" priority="77" rank="1"/>
  </conditionalFormatting>
  <conditionalFormatting sqref="J18">
    <cfRule type="top10" dxfId="747" priority="78" rank="1"/>
  </conditionalFormatting>
  <conditionalFormatting sqref="E18">
    <cfRule type="top10" dxfId="746" priority="79" rank="1"/>
  </conditionalFormatting>
  <conditionalFormatting sqref="E18:J18">
    <cfRule type="cellIs" dxfId="745" priority="73" operator="equal">
      <formula>200</formula>
    </cfRule>
  </conditionalFormatting>
  <conditionalFormatting sqref="F19">
    <cfRule type="top10" dxfId="744" priority="67" rank="1"/>
  </conditionalFormatting>
  <conditionalFormatting sqref="G19">
    <cfRule type="top10" dxfId="743" priority="68" rank="1"/>
  </conditionalFormatting>
  <conditionalFormatting sqref="H19">
    <cfRule type="top10" dxfId="742" priority="69" rank="1"/>
  </conditionalFormatting>
  <conditionalFormatting sqref="I19">
    <cfRule type="top10" dxfId="741" priority="70" rank="1"/>
  </conditionalFormatting>
  <conditionalFormatting sqref="J19">
    <cfRule type="top10" dxfId="740" priority="71" rank="1"/>
  </conditionalFormatting>
  <conditionalFormatting sqref="E19">
    <cfRule type="top10" dxfId="739" priority="72" rank="1"/>
  </conditionalFormatting>
  <conditionalFormatting sqref="E19:J19">
    <cfRule type="cellIs" dxfId="738" priority="66" operator="equal">
      <formula>200</formula>
    </cfRule>
  </conditionalFormatting>
  <conditionalFormatting sqref="F20">
    <cfRule type="top10" dxfId="737" priority="60" rank="1"/>
  </conditionalFormatting>
  <conditionalFormatting sqref="G20">
    <cfRule type="top10" dxfId="736" priority="61" rank="1"/>
  </conditionalFormatting>
  <conditionalFormatting sqref="H20">
    <cfRule type="top10" dxfId="735" priority="62" rank="1"/>
  </conditionalFormatting>
  <conditionalFormatting sqref="I20">
    <cfRule type="top10" dxfId="734" priority="63" rank="1"/>
  </conditionalFormatting>
  <conditionalFormatting sqref="J20">
    <cfRule type="top10" dxfId="733" priority="64" rank="1"/>
  </conditionalFormatting>
  <conditionalFormatting sqref="E20">
    <cfRule type="top10" dxfId="732" priority="65" rank="1"/>
  </conditionalFormatting>
  <conditionalFormatting sqref="E20:J20">
    <cfRule type="cellIs" dxfId="731" priority="59" operator="equal">
      <formula>200</formula>
    </cfRule>
  </conditionalFormatting>
  <conditionalFormatting sqref="F21">
    <cfRule type="top10" dxfId="730" priority="53" rank="1"/>
  </conditionalFormatting>
  <conditionalFormatting sqref="G21">
    <cfRule type="top10" dxfId="729" priority="54" rank="1"/>
  </conditionalFormatting>
  <conditionalFormatting sqref="H21">
    <cfRule type="top10" dxfId="728" priority="55" rank="1"/>
  </conditionalFormatting>
  <conditionalFormatting sqref="I21">
    <cfRule type="top10" dxfId="727" priority="56" rank="1"/>
  </conditionalFormatting>
  <conditionalFormatting sqref="J21">
    <cfRule type="top10" dxfId="726" priority="57" rank="1"/>
  </conditionalFormatting>
  <conditionalFormatting sqref="E21">
    <cfRule type="top10" dxfId="725" priority="58" rank="1"/>
  </conditionalFormatting>
  <conditionalFormatting sqref="E21:J21">
    <cfRule type="cellIs" dxfId="724" priority="52" operator="equal">
      <formula>200</formula>
    </cfRule>
  </conditionalFormatting>
  <conditionalFormatting sqref="F22:F24">
    <cfRule type="top10" dxfId="723" priority="49" rank="1"/>
  </conditionalFormatting>
  <conditionalFormatting sqref="I22:I24">
    <cfRule type="top10" dxfId="722" priority="46" rank="1"/>
    <cfRule type="top10" dxfId="721" priority="51" rank="1"/>
  </conditionalFormatting>
  <conditionalFormatting sqref="E22:E24">
    <cfRule type="top10" dxfId="720" priority="50" rank="1"/>
  </conditionalFormatting>
  <conditionalFormatting sqref="G22:G24">
    <cfRule type="top10" dxfId="719" priority="48" rank="1"/>
  </conditionalFormatting>
  <conditionalFormatting sqref="H22:H24">
    <cfRule type="top10" dxfId="718" priority="47" rank="1"/>
  </conditionalFormatting>
  <conditionalFormatting sqref="J22:J24">
    <cfRule type="top10" dxfId="717" priority="45" rank="1"/>
  </conditionalFormatting>
  <conditionalFormatting sqref="E22:J24">
    <cfRule type="cellIs" dxfId="716" priority="44" operator="greaterThanOrEqual">
      <formula>200</formula>
    </cfRule>
  </conditionalFormatting>
  <conditionalFormatting sqref="F25">
    <cfRule type="top10" dxfId="715" priority="39" rank="1"/>
  </conditionalFormatting>
  <conditionalFormatting sqref="G25">
    <cfRule type="top10" dxfId="714" priority="40" rank="1"/>
  </conditionalFormatting>
  <conditionalFormatting sqref="H25">
    <cfRule type="top10" dxfId="713" priority="41" rank="1"/>
  </conditionalFormatting>
  <conditionalFormatting sqref="I25">
    <cfRule type="top10" dxfId="712" priority="42" rank="1"/>
  </conditionalFormatting>
  <conditionalFormatting sqref="J25">
    <cfRule type="top10" dxfId="711" priority="43" rank="1"/>
  </conditionalFormatting>
  <conditionalFormatting sqref="F25:J25">
    <cfRule type="cellIs" dxfId="710" priority="38" operator="equal">
      <formula>200</formula>
    </cfRule>
  </conditionalFormatting>
  <conditionalFormatting sqref="E25">
    <cfRule type="top10" dxfId="709" priority="37" rank="1"/>
  </conditionalFormatting>
  <conditionalFormatting sqref="E25">
    <cfRule type="cellIs" dxfId="708" priority="36" operator="greaterThanOrEqual">
      <formula>200</formula>
    </cfRule>
  </conditionalFormatting>
  <conditionalFormatting sqref="E26:J26">
    <cfRule type="cellIs" dxfId="707" priority="29" operator="greaterThanOrEqual">
      <formula>200</formula>
    </cfRule>
  </conditionalFormatting>
  <conditionalFormatting sqref="G26">
    <cfRule type="top10" dxfId="706" priority="30" rank="1"/>
  </conditionalFormatting>
  <conditionalFormatting sqref="H26">
    <cfRule type="top10" dxfId="705" priority="31" rank="1"/>
  </conditionalFormatting>
  <conditionalFormatting sqref="I26">
    <cfRule type="top10" dxfId="704" priority="32" rank="1"/>
  </conditionalFormatting>
  <conditionalFormatting sqref="J26">
    <cfRule type="top10" dxfId="703" priority="33" rank="1"/>
  </conditionalFormatting>
  <conditionalFormatting sqref="E26">
    <cfRule type="top10" dxfId="702" priority="34" rank="1"/>
  </conditionalFormatting>
  <conditionalFormatting sqref="F26">
    <cfRule type="top10" dxfId="701" priority="35" rank="1"/>
  </conditionalFormatting>
  <conditionalFormatting sqref="F27">
    <cfRule type="top10" dxfId="700" priority="23" rank="1"/>
  </conditionalFormatting>
  <conditionalFormatting sqref="G27">
    <cfRule type="top10" dxfId="699" priority="24" rank="1"/>
  </conditionalFormatting>
  <conditionalFormatting sqref="H27">
    <cfRule type="top10" dxfId="698" priority="25" rank="1"/>
  </conditionalFormatting>
  <conditionalFormatting sqref="I27">
    <cfRule type="top10" dxfId="697" priority="26" rank="1"/>
  </conditionalFormatting>
  <conditionalFormatting sqref="J27">
    <cfRule type="top10" dxfId="696" priority="27" rank="1"/>
  </conditionalFormatting>
  <conditionalFormatting sqref="E27">
    <cfRule type="top10" dxfId="695" priority="28" rank="1"/>
  </conditionalFormatting>
  <conditionalFormatting sqref="E27:J27">
    <cfRule type="cellIs" dxfId="694" priority="22" operator="equal">
      <formula>200</formula>
    </cfRule>
  </conditionalFormatting>
  <conditionalFormatting sqref="F28">
    <cfRule type="top10" dxfId="693" priority="16" rank="1"/>
  </conditionalFormatting>
  <conditionalFormatting sqref="G28">
    <cfRule type="top10" dxfId="692" priority="17" rank="1"/>
  </conditionalFormatting>
  <conditionalFormatting sqref="H28">
    <cfRule type="top10" dxfId="691" priority="18" rank="1"/>
  </conditionalFormatting>
  <conditionalFormatting sqref="I28">
    <cfRule type="top10" dxfId="690" priority="19" rank="1"/>
  </conditionalFormatting>
  <conditionalFormatting sqref="J28">
    <cfRule type="top10" dxfId="689" priority="20" rank="1"/>
  </conditionalFormatting>
  <conditionalFormatting sqref="E28">
    <cfRule type="top10" dxfId="688" priority="21" rank="1"/>
  </conditionalFormatting>
  <conditionalFormatting sqref="E28:J28">
    <cfRule type="cellIs" dxfId="687" priority="15" operator="equal">
      <formula>200</formula>
    </cfRule>
  </conditionalFormatting>
  <conditionalFormatting sqref="G29">
    <cfRule type="top10" dxfId="686" priority="11" rank="1"/>
  </conditionalFormatting>
  <conditionalFormatting sqref="H29">
    <cfRule type="top10" dxfId="685" priority="12" rank="1"/>
  </conditionalFormatting>
  <conditionalFormatting sqref="I29">
    <cfRule type="top10" dxfId="684" priority="13" rank="1"/>
  </conditionalFormatting>
  <conditionalFormatting sqref="J29">
    <cfRule type="top10" dxfId="683" priority="14" rank="1"/>
  </conditionalFormatting>
  <conditionalFormatting sqref="E29">
    <cfRule type="top10" dxfId="682" priority="10" rank="1"/>
  </conditionalFormatting>
  <conditionalFormatting sqref="F29">
    <cfRule type="top10" dxfId="681" priority="9" rank="1"/>
  </conditionalFormatting>
  <conditionalFormatting sqref="E29:J29">
    <cfRule type="cellIs" dxfId="680" priority="8" operator="greaterThanOrEqual">
      <formula>200</formula>
    </cfRule>
  </conditionalFormatting>
  <conditionalFormatting sqref="F30">
    <cfRule type="top10" dxfId="679" priority="2" rank="1"/>
  </conditionalFormatting>
  <conditionalFormatting sqref="G30">
    <cfRule type="top10" dxfId="678" priority="3" rank="1"/>
  </conditionalFormatting>
  <conditionalFormatting sqref="H30">
    <cfRule type="top10" dxfId="677" priority="4" rank="1"/>
  </conditionalFormatting>
  <conditionalFormatting sqref="I30">
    <cfRule type="top10" dxfId="676" priority="5" rank="1"/>
  </conditionalFormatting>
  <conditionalFormatting sqref="J30">
    <cfRule type="top10" dxfId="675" priority="6" rank="1"/>
  </conditionalFormatting>
  <conditionalFormatting sqref="E30">
    <cfRule type="top10" dxfId="674" priority="7" rank="1"/>
  </conditionalFormatting>
  <conditionalFormatting sqref="E30:J30">
    <cfRule type="cellIs" dxfId="673" priority="1" operator="equal">
      <formula>200</formula>
    </cfRule>
  </conditionalFormatting>
  <hyperlinks>
    <hyperlink ref="Q1" location="'Kentucky 2022'!A1" display="Back to Ranking" xr:uid="{D783C4F7-DBA7-4C92-914D-217BD94A44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A8A342-88EE-4AE9-A2E9-E8F612A8AF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5E06-FECA-40D9-B005-775498602BFC}">
  <sheetPr codeName="Sheet37"/>
  <dimension ref="A1:Q48"/>
  <sheetViews>
    <sheetView topLeftCell="A33" workbookViewId="0">
      <selection activeCell="A46" sqref="A46:O4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34</v>
      </c>
      <c r="C2" s="12">
        <v>44657</v>
      </c>
      <c r="D2" s="13" t="s">
        <v>40</v>
      </c>
      <c r="E2" s="14">
        <v>194</v>
      </c>
      <c r="F2" s="14">
        <v>188</v>
      </c>
      <c r="G2" s="14">
        <v>196</v>
      </c>
      <c r="H2" s="14">
        <v>192</v>
      </c>
      <c r="I2" s="14"/>
      <c r="J2" s="14"/>
      <c r="K2" s="15">
        <v>4</v>
      </c>
      <c r="L2" s="15">
        <v>770</v>
      </c>
      <c r="M2" s="16">
        <v>192.5</v>
      </c>
      <c r="N2" s="17">
        <v>2</v>
      </c>
      <c r="O2" s="18">
        <v>194.5</v>
      </c>
    </row>
    <row r="3" spans="1:17" x14ac:dyDescent="0.3">
      <c r="A3" s="10" t="s">
        <v>27</v>
      </c>
      <c r="B3" s="11" t="s">
        <v>34</v>
      </c>
      <c r="C3" s="12">
        <v>44661</v>
      </c>
      <c r="D3" s="13" t="s">
        <v>56</v>
      </c>
      <c r="E3" s="14">
        <v>192</v>
      </c>
      <c r="F3" s="14">
        <v>191</v>
      </c>
      <c r="G3" s="14">
        <v>194</v>
      </c>
      <c r="H3" s="14">
        <v>197</v>
      </c>
      <c r="I3" s="14"/>
      <c r="J3" s="14"/>
      <c r="K3" s="15">
        <v>4</v>
      </c>
      <c r="L3" s="15">
        <v>774</v>
      </c>
      <c r="M3" s="16">
        <v>193.5</v>
      </c>
      <c r="N3" s="17">
        <v>2</v>
      </c>
      <c r="O3" s="18">
        <v>195.5</v>
      </c>
    </row>
    <row r="4" spans="1:17" x14ac:dyDescent="0.3">
      <c r="A4" s="10" t="s">
        <v>27</v>
      </c>
      <c r="B4" s="11" t="s">
        <v>34</v>
      </c>
      <c r="C4" s="12">
        <v>44667</v>
      </c>
      <c r="D4" s="13" t="s">
        <v>73</v>
      </c>
      <c r="E4" s="14">
        <v>191</v>
      </c>
      <c r="F4" s="14">
        <v>192</v>
      </c>
      <c r="G4" s="14">
        <v>195</v>
      </c>
      <c r="H4" s="14">
        <v>196</v>
      </c>
      <c r="I4" s="14"/>
      <c r="J4" s="14"/>
      <c r="K4" s="15">
        <v>4</v>
      </c>
      <c r="L4" s="15">
        <v>774</v>
      </c>
      <c r="M4" s="16">
        <v>193.5</v>
      </c>
      <c r="N4" s="17">
        <v>2</v>
      </c>
      <c r="O4" s="18">
        <v>195.5</v>
      </c>
    </row>
    <row r="5" spans="1:17" x14ac:dyDescent="0.3">
      <c r="A5" s="10" t="s">
        <v>27</v>
      </c>
      <c r="B5" s="11" t="s">
        <v>70</v>
      </c>
      <c r="C5" s="12">
        <v>44671</v>
      </c>
      <c r="D5" s="13" t="s">
        <v>40</v>
      </c>
      <c r="E5" s="14">
        <v>197.001</v>
      </c>
      <c r="F5" s="14">
        <v>189</v>
      </c>
      <c r="G5" s="14">
        <v>193</v>
      </c>
      <c r="H5" s="14">
        <v>199.001</v>
      </c>
      <c r="I5" s="14"/>
      <c r="J5" s="14"/>
      <c r="K5" s="15">
        <v>4</v>
      </c>
      <c r="L5" s="15">
        <v>778.00199999999995</v>
      </c>
      <c r="M5" s="16">
        <v>194.50049999999999</v>
      </c>
      <c r="N5" s="17">
        <v>6</v>
      </c>
      <c r="O5" s="18">
        <v>200.50049999999999</v>
      </c>
    </row>
    <row r="6" spans="1:17" x14ac:dyDescent="0.3">
      <c r="A6" s="10" t="s">
        <v>27</v>
      </c>
      <c r="B6" s="11" t="s">
        <v>34</v>
      </c>
      <c r="C6" s="12">
        <v>44678</v>
      </c>
      <c r="D6" s="13" t="s">
        <v>56</v>
      </c>
      <c r="E6" s="14">
        <v>198</v>
      </c>
      <c r="F6" s="14">
        <v>199.001</v>
      </c>
      <c r="G6" s="14">
        <v>199.001</v>
      </c>
      <c r="H6" s="14">
        <v>199</v>
      </c>
      <c r="I6" s="14"/>
      <c r="J6" s="14"/>
      <c r="K6" s="15">
        <v>4</v>
      </c>
      <c r="L6" s="15">
        <v>795.00199999999995</v>
      </c>
      <c r="M6" s="16">
        <v>198.75049999999999</v>
      </c>
      <c r="N6" s="17">
        <v>11</v>
      </c>
      <c r="O6" s="18">
        <v>209.75049999999999</v>
      </c>
    </row>
    <row r="7" spans="1:17" x14ac:dyDescent="0.3">
      <c r="A7" s="10" t="s">
        <v>27</v>
      </c>
      <c r="B7" s="11" t="s">
        <v>70</v>
      </c>
      <c r="C7" s="12">
        <v>44685</v>
      </c>
      <c r="D7" s="13" t="s">
        <v>40</v>
      </c>
      <c r="E7" s="14">
        <v>197</v>
      </c>
      <c r="F7" s="14">
        <v>198</v>
      </c>
      <c r="G7" s="14">
        <v>199</v>
      </c>
      <c r="H7" s="14">
        <v>197</v>
      </c>
      <c r="I7" s="14"/>
      <c r="J7" s="14"/>
      <c r="K7" s="15">
        <v>4</v>
      </c>
      <c r="L7" s="15">
        <v>791</v>
      </c>
      <c r="M7" s="16">
        <v>197.75</v>
      </c>
      <c r="N7" s="17">
        <v>3</v>
      </c>
      <c r="O7" s="18">
        <v>200.75</v>
      </c>
    </row>
    <row r="8" spans="1:17" x14ac:dyDescent="0.3">
      <c r="A8" s="30" t="s">
        <v>27</v>
      </c>
      <c r="B8" s="29" t="s">
        <v>34</v>
      </c>
      <c r="C8" s="31">
        <v>44689</v>
      </c>
      <c r="D8" s="32" t="s">
        <v>56</v>
      </c>
      <c r="E8" s="33">
        <v>193</v>
      </c>
      <c r="F8" s="33">
        <v>193</v>
      </c>
      <c r="G8" s="33">
        <v>197.001</v>
      </c>
      <c r="H8" s="33">
        <v>194</v>
      </c>
      <c r="I8" s="33"/>
      <c r="J8" s="33"/>
      <c r="K8" s="34">
        <v>4</v>
      </c>
      <c r="L8" s="34">
        <v>777.00099999999998</v>
      </c>
      <c r="M8" s="35">
        <v>194.25024999999999</v>
      </c>
      <c r="N8" s="36">
        <v>2</v>
      </c>
      <c r="O8" s="37">
        <v>196.25024999999999</v>
      </c>
    </row>
    <row r="9" spans="1:17" x14ac:dyDescent="0.3">
      <c r="A9" s="10" t="s">
        <v>27</v>
      </c>
      <c r="B9" s="11" t="s">
        <v>70</v>
      </c>
      <c r="C9" s="12">
        <v>44692</v>
      </c>
      <c r="D9" s="13" t="s">
        <v>40</v>
      </c>
      <c r="E9" s="14">
        <v>197</v>
      </c>
      <c r="F9" s="14">
        <v>199</v>
      </c>
      <c r="G9" s="14">
        <v>196</v>
      </c>
      <c r="H9" s="14">
        <v>194.001</v>
      </c>
      <c r="I9" s="14"/>
      <c r="J9" s="14"/>
      <c r="K9" s="15">
        <v>4</v>
      </c>
      <c r="L9" s="15">
        <v>786.00099999999998</v>
      </c>
      <c r="M9" s="16">
        <v>196.50024999999999</v>
      </c>
      <c r="N9" s="17">
        <v>4</v>
      </c>
      <c r="O9" s="18">
        <v>200.50024999999999</v>
      </c>
    </row>
    <row r="10" spans="1:17" x14ac:dyDescent="0.3">
      <c r="A10" s="10" t="s">
        <v>27</v>
      </c>
      <c r="B10" s="11" t="s">
        <v>34</v>
      </c>
      <c r="C10" s="12">
        <v>44695</v>
      </c>
      <c r="D10" s="13" t="s">
        <v>42</v>
      </c>
      <c r="E10" s="14">
        <v>198</v>
      </c>
      <c r="F10" s="14">
        <v>198</v>
      </c>
      <c r="G10" s="14">
        <v>197</v>
      </c>
      <c r="H10" s="14">
        <v>190</v>
      </c>
      <c r="I10" s="14"/>
      <c r="J10" s="14"/>
      <c r="K10" s="15">
        <v>4</v>
      </c>
      <c r="L10" s="15">
        <v>783</v>
      </c>
      <c r="M10" s="16">
        <v>195.75</v>
      </c>
      <c r="N10" s="17">
        <v>2</v>
      </c>
      <c r="O10" s="18">
        <v>197.75</v>
      </c>
    </row>
    <row r="11" spans="1:17" x14ac:dyDescent="0.3">
      <c r="A11" s="10" t="s">
        <v>27</v>
      </c>
      <c r="B11" s="11" t="s">
        <v>34</v>
      </c>
      <c r="C11" s="12">
        <v>44696</v>
      </c>
      <c r="D11" s="13" t="s">
        <v>73</v>
      </c>
      <c r="E11" s="14">
        <v>200</v>
      </c>
      <c r="F11" s="14">
        <v>196</v>
      </c>
      <c r="G11" s="14">
        <v>197</v>
      </c>
      <c r="H11" s="14">
        <v>200</v>
      </c>
      <c r="I11" s="14"/>
      <c r="J11" s="14"/>
      <c r="K11" s="15">
        <v>4</v>
      </c>
      <c r="L11" s="15">
        <v>793</v>
      </c>
      <c r="M11" s="16">
        <v>198.25</v>
      </c>
      <c r="N11" s="17">
        <v>7</v>
      </c>
      <c r="O11" s="18">
        <v>205.25</v>
      </c>
    </row>
    <row r="12" spans="1:17" x14ac:dyDescent="0.3">
      <c r="A12" s="10" t="s">
        <v>27</v>
      </c>
      <c r="B12" s="11" t="s">
        <v>34</v>
      </c>
      <c r="C12" s="12">
        <v>44706</v>
      </c>
      <c r="D12" s="13" t="s">
        <v>56</v>
      </c>
      <c r="E12" s="14">
        <v>193</v>
      </c>
      <c r="F12" s="14">
        <v>193</v>
      </c>
      <c r="G12" s="14">
        <v>190</v>
      </c>
      <c r="H12" s="14">
        <v>194</v>
      </c>
      <c r="I12" s="14"/>
      <c r="J12" s="14"/>
      <c r="K12" s="15">
        <v>4</v>
      </c>
      <c r="L12" s="15">
        <v>770</v>
      </c>
      <c r="M12" s="16">
        <v>192.5</v>
      </c>
      <c r="N12" s="17">
        <v>2</v>
      </c>
      <c r="O12" s="18">
        <v>194.5</v>
      </c>
    </row>
    <row r="13" spans="1:17" x14ac:dyDescent="0.3">
      <c r="A13" s="10" t="s">
        <v>27</v>
      </c>
      <c r="B13" s="11" t="s">
        <v>34</v>
      </c>
      <c r="C13" s="12">
        <v>44716</v>
      </c>
      <c r="D13" s="13" t="s">
        <v>86</v>
      </c>
      <c r="E13" s="14">
        <v>196.001</v>
      </c>
      <c r="F13" s="14">
        <v>194</v>
      </c>
      <c r="G13" s="14">
        <v>192</v>
      </c>
      <c r="H13" s="14">
        <v>195</v>
      </c>
      <c r="I13" s="14"/>
      <c r="J13" s="14"/>
      <c r="K13" s="15">
        <f>COUNT(E13:J13)</f>
        <v>4</v>
      </c>
      <c r="L13" s="15">
        <f>SUM(E13:J13)</f>
        <v>777.00099999999998</v>
      </c>
      <c r="M13" s="16">
        <f>IFERROR(L13/K13,0)</f>
        <v>194.25024999999999</v>
      </c>
      <c r="N13" s="17">
        <v>2</v>
      </c>
      <c r="O13" s="18">
        <f>SUM(M13+N13)</f>
        <v>196.25024999999999</v>
      </c>
    </row>
    <row r="14" spans="1:17" x14ac:dyDescent="0.3">
      <c r="A14" s="10" t="s">
        <v>27</v>
      </c>
      <c r="B14" s="11" t="s">
        <v>34</v>
      </c>
      <c r="C14" s="12">
        <v>44717</v>
      </c>
      <c r="D14" s="13" t="s">
        <v>56</v>
      </c>
      <c r="E14" s="14">
        <v>194</v>
      </c>
      <c r="F14" s="14">
        <v>193</v>
      </c>
      <c r="G14" s="14">
        <v>193</v>
      </c>
      <c r="H14" s="14">
        <v>195</v>
      </c>
      <c r="I14" s="14">
        <v>193</v>
      </c>
      <c r="J14" s="14">
        <v>152</v>
      </c>
      <c r="K14" s="15">
        <v>6</v>
      </c>
      <c r="L14" s="15">
        <v>1120</v>
      </c>
      <c r="M14" s="16">
        <v>186.66666666666666</v>
      </c>
      <c r="N14" s="17">
        <v>4</v>
      </c>
      <c r="O14" s="18">
        <v>190.66666666666666</v>
      </c>
    </row>
    <row r="15" spans="1:17" x14ac:dyDescent="0.3">
      <c r="A15" s="10" t="s">
        <v>27</v>
      </c>
      <c r="B15" s="11" t="s">
        <v>34</v>
      </c>
      <c r="C15" s="12">
        <v>44731</v>
      </c>
      <c r="D15" s="13" t="s">
        <v>73</v>
      </c>
      <c r="E15" s="14">
        <v>196</v>
      </c>
      <c r="F15" s="14">
        <v>198.001</v>
      </c>
      <c r="G15" s="14">
        <v>199</v>
      </c>
      <c r="H15" s="14">
        <v>193</v>
      </c>
      <c r="I15" s="14"/>
      <c r="J15" s="14"/>
      <c r="K15" s="15">
        <v>4</v>
      </c>
      <c r="L15" s="15">
        <v>786.00099999999998</v>
      </c>
      <c r="M15" s="16">
        <v>196.50024999999999</v>
      </c>
      <c r="N15" s="17">
        <v>4</v>
      </c>
      <c r="O15" s="18">
        <v>200.50024999999999</v>
      </c>
    </row>
    <row r="16" spans="1:17" x14ac:dyDescent="0.3">
      <c r="A16" s="10" t="s">
        <v>27</v>
      </c>
      <c r="B16" s="11" t="s">
        <v>34</v>
      </c>
      <c r="C16" s="12">
        <v>44734</v>
      </c>
      <c r="D16" s="13" t="s">
        <v>56</v>
      </c>
      <c r="E16" s="14">
        <v>196</v>
      </c>
      <c r="F16" s="14">
        <v>199</v>
      </c>
      <c r="G16" s="14">
        <v>198</v>
      </c>
      <c r="H16" s="14">
        <v>198</v>
      </c>
      <c r="I16" s="14"/>
      <c r="J16" s="14"/>
      <c r="K16" s="15">
        <v>4</v>
      </c>
      <c r="L16" s="15">
        <v>791</v>
      </c>
      <c r="M16" s="16">
        <v>197.75</v>
      </c>
      <c r="N16" s="17">
        <v>4</v>
      </c>
      <c r="O16" s="18">
        <v>201.75</v>
      </c>
    </row>
    <row r="17" spans="1:15" x14ac:dyDescent="0.3">
      <c r="A17" s="10" t="s">
        <v>27</v>
      </c>
      <c r="B17" s="11" t="s">
        <v>70</v>
      </c>
      <c r="C17" s="12">
        <v>44741</v>
      </c>
      <c r="D17" s="13" t="s">
        <v>40</v>
      </c>
      <c r="E17" s="14">
        <v>199</v>
      </c>
      <c r="F17" s="14">
        <v>197</v>
      </c>
      <c r="G17" s="14">
        <v>198</v>
      </c>
      <c r="H17" s="14">
        <v>199</v>
      </c>
      <c r="I17" s="14"/>
      <c r="J17" s="14"/>
      <c r="K17" s="15">
        <v>4</v>
      </c>
      <c r="L17" s="15">
        <v>793</v>
      </c>
      <c r="M17" s="16">
        <v>198.25</v>
      </c>
      <c r="N17" s="17">
        <v>3</v>
      </c>
      <c r="O17" s="18">
        <v>201.25</v>
      </c>
    </row>
    <row r="18" spans="1:15" x14ac:dyDescent="0.3">
      <c r="A18" s="10" t="s">
        <v>27</v>
      </c>
      <c r="B18" s="11" t="s">
        <v>34</v>
      </c>
      <c r="C18" s="12">
        <v>44744</v>
      </c>
      <c r="D18" s="13" t="s">
        <v>42</v>
      </c>
      <c r="E18" s="14">
        <v>194</v>
      </c>
      <c r="F18" s="14">
        <v>196</v>
      </c>
      <c r="G18" s="14">
        <v>194</v>
      </c>
      <c r="H18" s="14">
        <v>196</v>
      </c>
      <c r="I18" s="14"/>
      <c r="J18" s="14"/>
      <c r="K18" s="15">
        <v>4</v>
      </c>
      <c r="L18" s="15">
        <v>780</v>
      </c>
      <c r="M18" s="16">
        <v>195</v>
      </c>
      <c r="N18" s="17">
        <v>2</v>
      </c>
      <c r="O18" s="18">
        <v>197</v>
      </c>
    </row>
    <row r="19" spans="1:15" x14ac:dyDescent="0.3">
      <c r="A19" s="10" t="s">
        <v>27</v>
      </c>
      <c r="B19" s="11" t="s">
        <v>70</v>
      </c>
      <c r="C19" s="12">
        <v>44748</v>
      </c>
      <c r="D19" s="13" t="s">
        <v>40</v>
      </c>
      <c r="E19" s="14">
        <v>199</v>
      </c>
      <c r="F19" s="14">
        <v>197</v>
      </c>
      <c r="G19" s="14">
        <v>199</v>
      </c>
      <c r="H19" s="14">
        <v>197</v>
      </c>
      <c r="I19" s="14"/>
      <c r="J19" s="14"/>
      <c r="K19" s="15">
        <v>4</v>
      </c>
      <c r="L19" s="15">
        <v>792</v>
      </c>
      <c r="M19" s="16">
        <v>198</v>
      </c>
      <c r="N19" s="17">
        <v>6</v>
      </c>
      <c r="O19" s="18">
        <v>204</v>
      </c>
    </row>
    <row r="20" spans="1:15" x14ac:dyDescent="0.3">
      <c r="A20" s="10" t="s">
        <v>27</v>
      </c>
      <c r="B20" s="11" t="s">
        <v>34</v>
      </c>
      <c r="C20" s="12">
        <v>44752</v>
      </c>
      <c r="D20" s="13" t="s">
        <v>56</v>
      </c>
      <c r="E20" s="14">
        <v>195</v>
      </c>
      <c r="F20" s="14">
        <v>194</v>
      </c>
      <c r="G20" s="14">
        <v>197.001</v>
      </c>
      <c r="H20" s="14">
        <v>198</v>
      </c>
      <c r="I20" s="14"/>
      <c r="J20" s="14"/>
      <c r="K20" s="15">
        <v>4</v>
      </c>
      <c r="L20" s="15">
        <v>784.00099999999998</v>
      </c>
      <c r="M20" s="16">
        <v>196.00024999999999</v>
      </c>
      <c r="N20" s="17">
        <v>2</v>
      </c>
      <c r="O20" s="18">
        <v>198.00024999999999</v>
      </c>
    </row>
    <row r="21" spans="1:15" x14ac:dyDescent="0.3">
      <c r="A21" s="10" t="s">
        <v>27</v>
      </c>
      <c r="B21" s="11" t="s">
        <v>70</v>
      </c>
      <c r="C21" s="12">
        <v>44755</v>
      </c>
      <c r="D21" s="13" t="s">
        <v>40</v>
      </c>
      <c r="E21" s="14">
        <v>197</v>
      </c>
      <c r="F21" s="14">
        <v>198</v>
      </c>
      <c r="G21" s="14">
        <v>198</v>
      </c>
      <c r="H21" s="14">
        <v>199.0001</v>
      </c>
      <c r="I21" s="14"/>
      <c r="J21" s="14"/>
      <c r="K21" s="15">
        <v>4</v>
      </c>
      <c r="L21" s="15">
        <v>792.00009999999997</v>
      </c>
      <c r="M21" s="16">
        <v>198.00002499999999</v>
      </c>
      <c r="N21" s="17">
        <v>4</v>
      </c>
      <c r="O21" s="18">
        <v>202.00002499999999</v>
      </c>
    </row>
    <row r="22" spans="1:15" x14ac:dyDescent="0.3">
      <c r="A22" s="10" t="s">
        <v>27</v>
      </c>
      <c r="B22" s="11" t="s">
        <v>34</v>
      </c>
      <c r="C22" s="12">
        <v>44759</v>
      </c>
      <c r="D22" s="13" t="s">
        <v>119</v>
      </c>
      <c r="E22" s="14">
        <v>197</v>
      </c>
      <c r="F22" s="14">
        <v>197</v>
      </c>
      <c r="G22" s="14">
        <v>197</v>
      </c>
      <c r="H22" s="14">
        <v>198.001</v>
      </c>
      <c r="I22" s="14"/>
      <c r="J22" s="14"/>
      <c r="K22" s="15">
        <f>COUNT(E22:J22)</f>
        <v>4</v>
      </c>
      <c r="L22" s="15">
        <f>SUM(E22:J22)</f>
        <v>789.00099999999998</v>
      </c>
      <c r="M22" s="16">
        <f>IFERROR(L22/K22,0)</f>
        <v>197.25024999999999</v>
      </c>
      <c r="N22" s="17">
        <v>4</v>
      </c>
      <c r="O22" s="18">
        <f>SUM(M22+N22)</f>
        <v>201.25024999999999</v>
      </c>
    </row>
    <row r="23" spans="1:15" x14ac:dyDescent="0.3">
      <c r="A23" s="10" t="s">
        <v>27</v>
      </c>
      <c r="B23" s="11" t="s">
        <v>34</v>
      </c>
      <c r="C23" s="12">
        <v>44762</v>
      </c>
      <c r="D23" s="13" t="s">
        <v>40</v>
      </c>
      <c r="E23" s="14">
        <v>196</v>
      </c>
      <c r="F23" s="14">
        <v>197</v>
      </c>
      <c r="G23" s="14">
        <v>196</v>
      </c>
      <c r="H23" s="14">
        <v>199</v>
      </c>
      <c r="I23" s="14"/>
      <c r="J23" s="14"/>
      <c r="K23" s="15">
        <v>4</v>
      </c>
      <c r="L23" s="15">
        <v>788</v>
      </c>
      <c r="M23" s="16">
        <v>197</v>
      </c>
      <c r="N23" s="17">
        <v>2</v>
      </c>
      <c r="O23" s="18">
        <v>199</v>
      </c>
    </row>
    <row r="24" spans="1:15" x14ac:dyDescent="0.3">
      <c r="A24" s="10" t="s">
        <v>27</v>
      </c>
      <c r="B24" s="11" t="s">
        <v>34</v>
      </c>
      <c r="C24" s="12">
        <v>44776</v>
      </c>
      <c r="D24" s="13" t="s">
        <v>40</v>
      </c>
      <c r="E24" s="14">
        <v>195</v>
      </c>
      <c r="F24" s="14">
        <v>195</v>
      </c>
      <c r="G24" s="14">
        <v>200</v>
      </c>
      <c r="H24" s="14">
        <v>196</v>
      </c>
      <c r="I24" s="14"/>
      <c r="J24" s="14"/>
      <c r="K24" s="15">
        <v>4</v>
      </c>
      <c r="L24" s="15">
        <v>786</v>
      </c>
      <c r="M24" s="16">
        <v>196.5</v>
      </c>
      <c r="N24" s="17">
        <v>2</v>
      </c>
      <c r="O24" s="18">
        <v>198.5</v>
      </c>
    </row>
    <row r="25" spans="1:15" x14ac:dyDescent="0.3">
      <c r="A25" s="10" t="s">
        <v>27</v>
      </c>
      <c r="B25" s="11" t="s">
        <v>34</v>
      </c>
      <c r="C25" s="12">
        <v>44769</v>
      </c>
      <c r="D25" s="13" t="s">
        <v>56</v>
      </c>
      <c r="E25" s="14">
        <v>198</v>
      </c>
      <c r="F25" s="14">
        <v>199.001</v>
      </c>
      <c r="G25" s="14">
        <v>197</v>
      </c>
      <c r="H25" s="14">
        <v>199</v>
      </c>
      <c r="I25" s="14"/>
      <c r="J25" s="14"/>
      <c r="K25" s="15">
        <v>4</v>
      </c>
      <c r="L25" s="15">
        <v>793.00099999999998</v>
      </c>
      <c r="M25" s="16">
        <v>198.25024999999999</v>
      </c>
      <c r="N25" s="17">
        <v>9</v>
      </c>
      <c r="O25" s="18">
        <v>207.25024999999999</v>
      </c>
    </row>
    <row r="26" spans="1:15" x14ac:dyDescent="0.3">
      <c r="A26" s="10" t="s">
        <v>27</v>
      </c>
      <c r="B26" s="11" t="s">
        <v>34</v>
      </c>
      <c r="C26" s="12">
        <v>44780</v>
      </c>
      <c r="D26" s="13" t="s">
        <v>56</v>
      </c>
      <c r="E26" s="14">
        <v>197</v>
      </c>
      <c r="F26" s="14">
        <v>199.001</v>
      </c>
      <c r="G26" s="14">
        <v>196</v>
      </c>
      <c r="H26" s="14">
        <v>198</v>
      </c>
      <c r="I26" s="14"/>
      <c r="J26" s="14"/>
      <c r="K26" s="15">
        <v>4</v>
      </c>
      <c r="L26" s="15">
        <v>790.00099999999998</v>
      </c>
      <c r="M26" s="16">
        <v>197.50024999999999</v>
      </c>
      <c r="N26" s="17">
        <v>7</v>
      </c>
      <c r="O26" s="18">
        <v>204.50024999999999</v>
      </c>
    </row>
    <row r="27" spans="1:15" x14ac:dyDescent="0.3">
      <c r="A27" s="10" t="s">
        <v>27</v>
      </c>
      <c r="B27" s="11" t="s">
        <v>34</v>
      </c>
      <c r="C27" s="12">
        <v>44783</v>
      </c>
      <c r="D27" s="13" t="s">
        <v>40</v>
      </c>
      <c r="E27" s="14">
        <v>198</v>
      </c>
      <c r="F27" s="14">
        <v>199</v>
      </c>
      <c r="G27" s="14">
        <v>200</v>
      </c>
      <c r="H27" s="14">
        <v>196</v>
      </c>
      <c r="I27" s="14"/>
      <c r="J27" s="14"/>
      <c r="K27" s="15">
        <v>4</v>
      </c>
      <c r="L27" s="15">
        <v>793</v>
      </c>
      <c r="M27" s="16">
        <v>198.25</v>
      </c>
      <c r="N27" s="17">
        <v>6</v>
      </c>
      <c r="O27" s="18">
        <v>204.25</v>
      </c>
    </row>
    <row r="28" spans="1:15" x14ac:dyDescent="0.3">
      <c r="A28" s="10" t="s">
        <v>27</v>
      </c>
      <c r="B28" s="11" t="s">
        <v>34</v>
      </c>
      <c r="C28" s="12">
        <v>44790</v>
      </c>
      <c r="D28" s="13" t="s">
        <v>40</v>
      </c>
      <c r="E28" s="14">
        <v>198</v>
      </c>
      <c r="F28" s="14">
        <v>197</v>
      </c>
      <c r="G28" s="14">
        <v>195</v>
      </c>
      <c r="H28" s="14">
        <v>198</v>
      </c>
      <c r="I28" s="14"/>
      <c r="J28" s="14"/>
      <c r="K28" s="15">
        <v>4</v>
      </c>
      <c r="L28" s="15">
        <v>788</v>
      </c>
      <c r="M28" s="16">
        <v>197</v>
      </c>
      <c r="N28" s="17">
        <v>2</v>
      </c>
      <c r="O28" s="18">
        <v>199</v>
      </c>
    </row>
    <row r="29" spans="1:15" x14ac:dyDescent="0.3">
      <c r="A29" s="10" t="s">
        <v>27</v>
      </c>
      <c r="B29" s="11" t="s">
        <v>34</v>
      </c>
      <c r="C29" s="12">
        <v>44779</v>
      </c>
      <c r="D29" s="13" t="s">
        <v>42</v>
      </c>
      <c r="E29" s="14">
        <v>195</v>
      </c>
      <c r="F29" s="14">
        <v>200</v>
      </c>
      <c r="G29" s="14">
        <v>197</v>
      </c>
      <c r="H29" s="14">
        <v>200</v>
      </c>
      <c r="I29" s="14"/>
      <c r="J29" s="14"/>
      <c r="K29" s="15">
        <v>4</v>
      </c>
      <c r="L29" s="15">
        <v>792</v>
      </c>
      <c r="M29" s="16">
        <v>198</v>
      </c>
      <c r="N29" s="17">
        <v>2</v>
      </c>
      <c r="O29" s="18">
        <v>200</v>
      </c>
    </row>
    <row r="30" spans="1:15" x14ac:dyDescent="0.3">
      <c r="A30" s="10" t="s">
        <v>27</v>
      </c>
      <c r="B30" s="11" t="s">
        <v>34</v>
      </c>
      <c r="C30" s="12">
        <v>44793</v>
      </c>
      <c r="D30" s="13" t="s">
        <v>40</v>
      </c>
      <c r="E30" s="14">
        <v>196</v>
      </c>
      <c r="F30" s="14">
        <v>199</v>
      </c>
      <c r="G30" s="14">
        <v>196</v>
      </c>
      <c r="H30" s="14">
        <v>198</v>
      </c>
      <c r="I30" s="14">
        <v>198</v>
      </c>
      <c r="J30" s="14">
        <v>198</v>
      </c>
      <c r="K30" s="15">
        <v>6</v>
      </c>
      <c r="L30" s="15">
        <v>1185</v>
      </c>
      <c r="M30" s="16">
        <v>197.5</v>
      </c>
      <c r="N30" s="17">
        <v>4</v>
      </c>
      <c r="O30" s="18">
        <v>201.5</v>
      </c>
    </row>
    <row r="31" spans="1:15" x14ac:dyDescent="0.3">
      <c r="A31" s="10" t="s">
        <v>27</v>
      </c>
      <c r="B31" s="11" t="s">
        <v>34</v>
      </c>
      <c r="C31" s="12">
        <v>44794</v>
      </c>
      <c r="D31" s="13" t="s">
        <v>73</v>
      </c>
      <c r="E31" s="14">
        <v>194</v>
      </c>
      <c r="F31" s="14">
        <v>199</v>
      </c>
      <c r="G31" s="14">
        <v>198</v>
      </c>
      <c r="H31" s="14">
        <v>197.001</v>
      </c>
      <c r="I31" s="14"/>
      <c r="J31" s="14"/>
      <c r="K31" s="15">
        <v>4</v>
      </c>
      <c r="L31" s="15">
        <v>788.00099999999998</v>
      </c>
      <c r="M31" s="16">
        <v>197.00024999999999</v>
      </c>
      <c r="N31" s="17">
        <v>4</v>
      </c>
      <c r="O31" s="18">
        <v>201.00024999999999</v>
      </c>
    </row>
    <row r="32" spans="1:15" x14ac:dyDescent="0.3">
      <c r="A32" s="10" t="s">
        <v>27</v>
      </c>
      <c r="B32" s="11" t="s">
        <v>34</v>
      </c>
      <c r="C32" s="12">
        <v>44797</v>
      </c>
      <c r="D32" s="13" t="s">
        <v>56</v>
      </c>
      <c r="E32" s="14">
        <v>199.001</v>
      </c>
      <c r="F32" s="14">
        <v>197</v>
      </c>
      <c r="G32" s="14">
        <v>198</v>
      </c>
      <c r="H32" s="14">
        <v>194</v>
      </c>
      <c r="I32" s="14"/>
      <c r="J32" s="14"/>
      <c r="K32" s="15">
        <v>4</v>
      </c>
      <c r="L32" s="15">
        <v>788.00099999999998</v>
      </c>
      <c r="M32" s="16">
        <v>197.00024999999999</v>
      </c>
      <c r="N32" s="17">
        <v>4</v>
      </c>
      <c r="O32" s="18">
        <v>201.00024999999999</v>
      </c>
    </row>
    <row r="33" spans="1:15" x14ac:dyDescent="0.3">
      <c r="A33" s="10" t="s">
        <v>27</v>
      </c>
      <c r="B33" s="11" t="s">
        <v>34</v>
      </c>
      <c r="C33" s="12">
        <v>44804</v>
      </c>
      <c r="D33" s="13" t="s">
        <v>40</v>
      </c>
      <c r="E33" s="14">
        <v>198</v>
      </c>
      <c r="F33" s="14">
        <v>195</v>
      </c>
      <c r="G33" s="14">
        <v>195</v>
      </c>
      <c r="H33" s="14">
        <v>197</v>
      </c>
      <c r="I33" s="14"/>
      <c r="J33" s="14"/>
      <c r="K33" s="15">
        <v>4</v>
      </c>
      <c r="L33" s="15">
        <v>785</v>
      </c>
      <c r="M33" s="16">
        <v>196.25</v>
      </c>
      <c r="N33" s="17">
        <v>2</v>
      </c>
      <c r="O33" s="18">
        <v>198.25</v>
      </c>
    </row>
    <row r="34" spans="1:15" x14ac:dyDescent="0.3">
      <c r="A34" s="10" t="s">
        <v>27</v>
      </c>
      <c r="B34" s="11" t="s">
        <v>34</v>
      </c>
      <c r="C34" s="12">
        <v>44811</v>
      </c>
      <c r="D34" s="13" t="s">
        <v>40</v>
      </c>
      <c r="E34" s="14">
        <v>196</v>
      </c>
      <c r="F34" s="14">
        <v>199.001</v>
      </c>
      <c r="G34" s="14">
        <v>199</v>
      </c>
      <c r="H34" s="14">
        <v>198</v>
      </c>
      <c r="I34" s="14"/>
      <c r="J34" s="14"/>
      <c r="K34" s="15">
        <v>4</v>
      </c>
      <c r="L34" s="15">
        <v>792.00099999999998</v>
      </c>
      <c r="M34" s="16">
        <v>198.00024999999999</v>
      </c>
      <c r="N34" s="17">
        <v>5</v>
      </c>
      <c r="O34" s="18">
        <v>203.00024999999999</v>
      </c>
    </row>
    <row r="35" spans="1:15" x14ac:dyDescent="0.3">
      <c r="A35" s="10" t="s">
        <v>27</v>
      </c>
      <c r="B35" s="11" t="s">
        <v>34</v>
      </c>
      <c r="C35" s="12">
        <v>44825</v>
      </c>
      <c r="D35" s="13" t="s">
        <v>40</v>
      </c>
      <c r="E35" s="14">
        <v>197</v>
      </c>
      <c r="F35" s="14">
        <v>197</v>
      </c>
      <c r="G35" s="14">
        <v>197</v>
      </c>
      <c r="H35" s="14">
        <v>199</v>
      </c>
      <c r="I35" s="14"/>
      <c r="J35" s="14"/>
      <c r="K35" s="15">
        <v>4</v>
      </c>
      <c r="L35" s="15">
        <v>790</v>
      </c>
      <c r="M35" s="16">
        <v>197.5</v>
      </c>
      <c r="N35" s="17">
        <v>3</v>
      </c>
      <c r="O35" s="18">
        <v>200.5</v>
      </c>
    </row>
    <row r="36" spans="1:15" x14ac:dyDescent="0.3">
      <c r="A36" s="10" t="s">
        <v>27</v>
      </c>
      <c r="B36" s="11" t="s">
        <v>34</v>
      </c>
      <c r="C36" s="12">
        <v>44822</v>
      </c>
      <c r="D36" s="13" t="s">
        <v>73</v>
      </c>
      <c r="E36" s="14">
        <v>199</v>
      </c>
      <c r="F36" s="14">
        <v>199</v>
      </c>
      <c r="G36" s="14">
        <v>196</v>
      </c>
      <c r="H36" s="14">
        <v>198</v>
      </c>
      <c r="I36" s="14"/>
      <c r="J36" s="14"/>
      <c r="K36" s="15">
        <v>4</v>
      </c>
      <c r="L36" s="15">
        <v>792</v>
      </c>
      <c r="M36" s="16">
        <v>198</v>
      </c>
      <c r="N36" s="17">
        <v>2</v>
      </c>
      <c r="O36" s="18">
        <v>200</v>
      </c>
    </row>
    <row r="37" spans="1:15" x14ac:dyDescent="0.3">
      <c r="A37" s="10" t="s">
        <v>27</v>
      </c>
      <c r="B37" s="11" t="s">
        <v>70</v>
      </c>
      <c r="C37" s="12">
        <v>44818</v>
      </c>
      <c r="D37" s="13" t="s">
        <v>40</v>
      </c>
      <c r="E37" s="14">
        <v>199</v>
      </c>
      <c r="F37" s="14">
        <v>198</v>
      </c>
      <c r="G37" s="14">
        <v>198.001</v>
      </c>
      <c r="H37" s="14">
        <v>197</v>
      </c>
      <c r="I37" s="14"/>
      <c r="J37" s="14"/>
      <c r="K37" s="15">
        <v>4</v>
      </c>
      <c r="L37" s="15">
        <v>792.00099999999998</v>
      </c>
      <c r="M37" s="16">
        <v>198.00024999999999</v>
      </c>
      <c r="N37" s="17">
        <v>6</v>
      </c>
      <c r="O37" s="18">
        <v>204.00024999999999</v>
      </c>
    </row>
    <row r="38" spans="1:15" x14ac:dyDescent="0.3">
      <c r="A38" s="10" t="s">
        <v>27</v>
      </c>
      <c r="B38" s="11" t="s">
        <v>34</v>
      </c>
      <c r="C38" s="12">
        <v>44815</v>
      </c>
      <c r="D38" s="13" t="s">
        <v>56</v>
      </c>
      <c r="E38" s="14">
        <v>195</v>
      </c>
      <c r="F38" s="14">
        <v>197</v>
      </c>
      <c r="G38" s="14">
        <v>198</v>
      </c>
      <c r="H38" s="14">
        <v>197</v>
      </c>
      <c r="I38" s="14">
        <v>199</v>
      </c>
      <c r="J38" s="14">
        <v>199.001</v>
      </c>
      <c r="K38" s="15">
        <v>6</v>
      </c>
      <c r="L38" s="15">
        <v>1185.001</v>
      </c>
      <c r="M38" s="16">
        <v>197.50016666666667</v>
      </c>
      <c r="N38" s="17">
        <v>8</v>
      </c>
      <c r="O38" s="18">
        <v>205.50016666666667</v>
      </c>
    </row>
    <row r="39" spans="1:15" x14ac:dyDescent="0.3">
      <c r="A39" s="10" t="s">
        <v>27</v>
      </c>
      <c r="B39" s="11" t="s">
        <v>34</v>
      </c>
      <c r="C39" s="12">
        <v>44828</v>
      </c>
      <c r="D39" s="13" t="s">
        <v>42</v>
      </c>
      <c r="E39" s="14">
        <v>195</v>
      </c>
      <c r="F39" s="14">
        <v>196</v>
      </c>
      <c r="G39" s="14">
        <v>196</v>
      </c>
      <c r="H39" s="14">
        <v>197</v>
      </c>
      <c r="I39" s="14">
        <v>197</v>
      </c>
      <c r="J39" s="14">
        <v>196</v>
      </c>
      <c r="K39" s="15">
        <v>6</v>
      </c>
      <c r="L39" s="15">
        <v>1177</v>
      </c>
      <c r="M39" s="16">
        <v>196.16666666666666</v>
      </c>
      <c r="N39" s="17">
        <v>4</v>
      </c>
      <c r="O39" s="18">
        <v>200.16666666666666</v>
      </c>
    </row>
    <row r="40" spans="1:15" x14ac:dyDescent="0.3">
      <c r="A40" s="10" t="s">
        <v>27</v>
      </c>
      <c r="B40" s="11" t="s">
        <v>34</v>
      </c>
      <c r="C40" s="12">
        <v>44832</v>
      </c>
      <c r="D40" s="13" t="s">
        <v>56</v>
      </c>
      <c r="E40" s="14">
        <v>195</v>
      </c>
      <c r="F40" s="14">
        <v>196</v>
      </c>
      <c r="G40" s="14">
        <v>200.001</v>
      </c>
      <c r="H40" s="14">
        <v>194</v>
      </c>
      <c r="I40" s="14"/>
      <c r="J40" s="14"/>
      <c r="K40" s="15">
        <v>4</v>
      </c>
      <c r="L40" s="15">
        <v>785.00099999999998</v>
      </c>
      <c r="M40" s="16">
        <v>196.25024999999999</v>
      </c>
      <c r="N40" s="17">
        <v>5</v>
      </c>
      <c r="O40" s="18">
        <v>201.25024999999999</v>
      </c>
    </row>
    <row r="41" spans="1:15" x14ac:dyDescent="0.3">
      <c r="A41" s="10" t="s">
        <v>27</v>
      </c>
      <c r="B41" s="60" t="s">
        <v>34</v>
      </c>
      <c r="C41" s="12">
        <v>44839</v>
      </c>
      <c r="D41" s="13" t="s">
        <v>40</v>
      </c>
      <c r="E41" s="14">
        <v>200</v>
      </c>
      <c r="F41" s="14">
        <v>199</v>
      </c>
      <c r="G41" s="14">
        <v>198.001</v>
      </c>
      <c r="H41" s="14">
        <v>196</v>
      </c>
      <c r="I41" s="14"/>
      <c r="J41" s="14"/>
      <c r="K41" s="15">
        <v>4</v>
      </c>
      <c r="L41" s="15">
        <v>793.00099999999998</v>
      </c>
      <c r="M41" s="16">
        <v>198.25024999999999</v>
      </c>
      <c r="N41" s="17">
        <v>4</v>
      </c>
      <c r="O41" s="18">
        <v>202.25024999999999</v>
      </c>
    </row>
    <row r="42" spans="1:15" x14ac:dyDescent="0.3">
      <c r="A42" s="10" t="s">
        <v>27</v>
      </c>
      <c r="B42" s="11" t="s">
        <v>34</v>
      </c>
      <c r="C42" s="12">
        <v>8318</v>
      </c>
      <c r="D42" s="13" t="s">
        <v>56</v>
      </c>
      <c r="E42" s="68">
        <v>198</v>
      </c>
      <c r="F42" s="14">
        <v>194</v>
      </c>
      <c r="G42" s="14">
        <v>192</v>
      </c>
      <c r="H42" s="14">
        <v>197</v>
      </c>
      <c r="I42" s="14"/>
      <c r="J42" s="14"/>
      <c r="K42" s="15">
        <v>4</v>
      </c>
      <c r="L42" s="15">
        <v>781</v>
      </c>
      <c r="M42" s="16">
        <v>195.25</v>
      </c>
      <c r="N42" s="17">
        <v>4</v>
      </c>
      <c r="O42" s="18">
        <v>199.25</v>
      </c>
    </row>
    <row r="43" spans="1:15" x14ac:dyDescent="0.3">
      <c r="A43" s="10" t="s">
        <v>27</v>
      </c>
      <c r="B43" s="11" t="s">
        <v>34</v>
      </c>
      <c r="C43" s="12">
        <v>44850</v>
      </c>
      <c r="D43" s="13" t="s">
        <v>119</v>
      </c>
      <c r="E43" s="14">
        <v>198</v>
      </c>
      <c r="F43" s="14">
        <v>197</v>
      </c>
      <c r="G43" s="14">
        <v>198</v>
      </c>
      <c r="H43" s="14">
        <v>192</v>
      </c>
      <c r="I43" s="14">
        <v>198.19800000000001</v>
      </c>
      <c r="J43" s="14">
        <v>198</v>
      </c>
      <c r="K43" s="15">
        <v>6</v>
      </c>
      <c r="L43" s="15">
        <v>1181.1979999999999</v>
      </c>
      <c r="M43" s="16">
        <v>196.8663333333333</v>
      </c>
      <c r="N43" s="17">
        <v>4</v>
      </c>
      <c r="O43" s="18">
        <v>200.8663333333333</v>
      </c>
    </row>
    <row r="44" spans="1:15" x14ac:dyDescent="0.3">
      <c r="A44" s="10" t="s">
        <v>27</v>
      </c>
      <c r="B44" s="11" t="s">
        <v>34</v>
      </c>
      <c r="C44" s="12">
        <v>44853</v>
      </c>
      <c r="D44" s="13" t="s">
        <v>40</v>
      </c>
      <c r="E44" s="14">
        <v>196</v>
      </c>
      <c r="F44" s="14">
        <v>199.001</v>
      </c>
      <c r="G44" s="14">
        <v>195</v>
      </c>
      <c r="H44" s="14">
        <v>196</v>
      </c>
      <c r="I44" s="14"/>
      <c r="J44" s="14"/>
      <c r="K44" s="15">
        <v>4</v>
      </c>
      <c r="L44" s="15">
        <v>786.00099999999998</v>
      </c>
      <c r="M44" s="16">
        <v>196.50024999999999</v>
      </c>
      <c r="N44" s="17">
        <v>5</v>
      </c>
      <c r="O44" s="18">
        <v>201.50024999999999</v>
      </c>
    </row>
    <row r="45" spans="1:15" x14ac:dyDescent="0.3">
      <c r="A45" s="10" t="s">
        <v>27</v>
      </c>
      <c r="B45" s="11" t="s">
        <v>34</v>
      </c>
      <c r="C45" s="12">
        <v>44871</v>
      </c>
      <c r="D45" s="13" t="s">
        <v>56</v>
      </c>
      <c r="E45" s="14">
        <v>197</v>
      </c>
      <c r="F45" s="14">
        <v>198</v>
      </c>
      <c r="G45" s="14">
        <v>195</v>
      </c>
      <c r="H45" s="14">
        <v>198</v>
      </c>
      <c r="I45" s="14"/>
      <c r="J45" s="14"/>
      <c r="K45" s="15">
        <v>4</v>
      </c>
      <c r="L45" s="15">
        <v>788</v>
      </c>
      <c r="M45" s="16">
        <v>197</v>
      </c>
      <c r="N45" s="17">
        <v>3</v>
      </c>
      <c r="O45" s="18">
        <v>200</v>
      </c>
    </row>
    <row r="46" spans="1:15" x14ac:dyDescent="0.3">
      <c r="A46" s="10" t="s">
        <v>27</v>
      </c>
      <c r="B46" s="11" t="s">
        <v>34</v>
      </c>
      <c r="C46" s="12">
        <v>44874</v>
      </c>
      <c r="D46" s="13" t="s">
        <v>40</v>
      </c>
      <c r="E46" s="14">
        <v>199</v>
      </c>
      <c r="F46" s="14">
        <v>195</v>
      </c>
      <c r="G46" s="14">
        <v>196</v>
      </c>
      <c r="H46" s="14">
        <v>197</v>
      </c>
      <c r="I46" s="14"/>
      <c r="J46" s="14"/>
      <c r="K46" s="15">
        <v>4</v>
      </c>
      <c r="L46" s="15">
        <v>787</v>
      </c>
      <c r="M46" s="16">
        <v>196.75</v>
      </c>
      <c r="N46" s="17">
        <v>2</v>
      </c>
      <c r="O46" s="18">
        <v>198.75</v>
      </c>
    </row>
    <row r="48" spans="1:15" x14ac:dyDescent="0.3">
      <c r="K48" s="8">
        <f>SUM(K2:K47)</f>
        <v>190</v>
      </c>
      <c r="L48" s="8">
        <f>SUM(L2:L47)</f>
        <v>37300.218099999991</v>
      </c>
      <c r="M48" s="7">
        <f>SUM(L48/K48)</f>
        <v>196.31693736842101</v>
      </c>
      <c r="N48" s="8">
        <f>SUM(N2:N47)</f>
        <v>177</v>
      </c>
      <c r="O48" s="9">
        <f>SUM(M48+N48)</f>
        <v>373.31693736842101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7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"/>
    <protectedRange algorithmName="SHA-512" hashValue="ON39YdpmFHfN9f47KpiRvqrKx0V9+erV1CNkpWzYhW/Qyc6aT8rEyCrvauWSYGZK2ia3o7vd3akF07acHAFpOA==" saltValue="yVW9XmDwTqEnmpSGai0KYg==" spinCount="100000" sqref="E9:H9" name="Range1_3"/>
    <protectedRange algorithmName="SHA-512" hashValue="ON39YdpmFHfN9f47KpiRvqrKx0V9+erV1CNkpWzYhW/Qyc6aT8rEyCrvauWSYGZK2ia3o7vd3akF07acHAFpOA==" saltValue="yVW9XmDwTqEnmpSGai0KYg==" spinCount="100000" sqref="I10:J10 B10:C10" name="Range1_30"/>
    <protectedRange algorithmName="SHA-512" hashValue="ON39YdpmFHfN9f47KpiRvqrKx0V9+erV1CNkpWzYhW/Qyc6aT8rEyCrvauWSYGZK2ia3o7vd3akF07acHAFpOA==" saltValue="yVW9XmDwTqEnmpSGai0KYg==" spinCount="100000" sqref="D10" name="Range1_1_30"/>
    <protectedRange algorithmName="SHA-512" hashValue="ON39YdpmFHfN9f47KpiRvqrKx0V9+erV1CNkpWzYhW/Qyc6aT8rEyCrvauWSYGZK2ia3o7vd3akF07acHAFpOA==" saltValue="yVW9XmDwTqEnmpSGai0KYg==" spinCount="100000" sqref="E10:H10" name="Range1_3_9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29"/>
    <protectedRange algorithmName="SHA-512" hashValue="ON39YdpmFHfN9f47KpiRvqrKx0V9+erV1CNkpWzYhW/Qyc6aT8rEyCrvauWSYGZK2ia3o7vd3akF07acHAFpOA==" saltValue="yVW9XmDwTqEnmpSGai0KYg==" spinCount="100000" sqref="D12" name="Range1_1_29"/>
    <protectedRange algorithmName="SHA-512" hashValue="ON39YdpmFHfN9f47KpiRvqrKx0V9+erV1CNkpWzYhW/Qyc6aT8rEyCrvauWSYGZK2ia3o7vd3akF07acHAFpOA==" saltValue="yVW9XmDwTqEnmpSGai0KYg==" spinCount="100000" sqref="E12:H12" name="Range1_3_10"/>
    <protectedRange algorithmName="SHA-512" hashValue="ON39YdpmFHfN9f47KpiRvqrKx0V9+erV1CNkpWzYhW/Qyc6aT8rEyCrvauWSYGZK2ia3o7vd3akF07acHAFpOA==" saltValue="yVW9XmDwTqEnmpSGai0KYg==" spinCount="100000" sqref="B13:C13 I13:J13" name="Range1_44"/>
    <protectedRange algorithmName="SHA-512" hashValue="ON39YdpmFHfN9f47KpiRvqrKx0V9+erV1CNkpWzYhW/Qyc6aT8rEyCrvauWSYGZK2ia3o7vd3akF07acHAFpOA==" saltValue="yVW9XmDwTqEnmpSGai0KYg==" spinCount="100000" sqref="D13" name="Range1_1_44"/>
    <protectedRange algorithmName="SHA-512" hashValue="ON39YdpmFHfN9f47KpiRvqrKx0V9+erV1CNkpWzYhW/Qyc6aT8rEyCrvauWSYGZK2ia3o7vd3akF07acHAFpOA==" saltValue="yVW9XmDwTqEnmpSGai0KYg==" spinCount="100000" sqref="E13:H13" name="Range1_3_19"/>
    <protectedRange algorithmName="SHA-512" hashValue="ON39YdpmFHfN9f47KpiRvqrKx0V9+erV1CNkpWzYhW/Qyc6aT8rEyCrvauWSYGZK2ia3o7vd3akF07acHAFpOA==" saltValue="yVW9XmDwTqEnmpSGai0KYg==" spinCount="100000" sqref="I14:J14 B14:C14" name="Range1_50"/>
    <protectedRange algorithmName="SHA-512" hashValue="ON39YdpmFHfN9f47KpiRvqrKx0V9+erV1CNkpWzYhW/Qyc6aT8rEyCrvauWSYGZK2ia3o7vd3akF07acHAFpOA==" saltValue="yVW9XmDwTqEnmpSGai0KYg==" spinCount="100000" sqref="D14" name="Range1_1_48"/>
    <protectedRange algorithmName="SHA-512" hashValue="ON39YdpmFHfN9f47KpiRvqrKx0V9+erV1CNkpWzYhW/Qyc6aT8rEyCrvauWSYGZK2ia3o7vd3akF07acHAFpOA==" saltValue="yVW9XmDwTqEnmpSGai0KYg==" spinCount="100000" sqref="E14:H14" name="Range1_3_21"/>
    <protectedRange algorithmName="SHA-512" hashValue="ON39YdpmFHfN9f47KpiRvqrKx0V9+erV1CNkpWzYhW/Qyc6aT8rEyCrvauWSYGZK2ia3o7vd3akF07acHAFpOA==" saltValue="yVW9XmDwTqEnmpSGai0KYg==" spinCount="100000" sqref="I15:J15 B15:C15" name="Range1_34"/>
    <protectedRange algorithmName="SHA-512" hashValue="ON39YdpmFHfN9f47KpiRvqrKx0V9+erV1CNkpWzYhW/Qyc6aT8rEyCrvauWSYGZK2ia3o7vd3akF07acHAFpOA==" saltValue="yVW9XmDwTqEnmpSGai0KYg==" spinCount="100000" sqref="D15" name="Range1_1_36"/>
    <protectedRange algorithmName="SHA-512" hashValue="ON39YdpmFHfN9f47KpiRvqrKx0V9+erV1CNkpWzYhW/Qyc6aT8rEyCrvauWSYGZK2ia3o7vd3akF07acHAFpOA==" saltValue="yVW9XmDwTqEnmpSGai0KYg==" spinCount="100000" sqref="E15:H15" name="Range1_3_11"/>
    <protectedRange algorithmName="SHA-512" hashValue="ON39YdpmFHfN9f47KpiRvqrKx0V9+erV1CNkpWzYhW/Qyc6aT8rEyCrvauWSYGZK2ia3o7vd3akF07acHAFpOA==" saltValue="yVW9XmDwTqEnmpSGai0KYg==" spinCount="100000" sqref="I16:J16 B16:C16" name="Range1_24_3"/>
    <protectedRange algorithmName="SHA-512" hashValue="ON39YdpmFHfN9f47KpiRvqrKx0V9+erV1CNkpWzYhW/Qyc6aT8rEyCrvauWSYGZK2ia3o7vd3akF07acHAFpOA==" saltValue="yVW9XmDwTqEnmpSGai0KYg==" spinCount="100000" sqref="D16" name="Range1_1_20_3"/>
    <protectedRange algorithmName="SHA-512" hashValue="ON39YdpmFHfN9f47KpiRvqrKx0V9+erV1CNkpWzYhW/Qyc6aT8rEyCrvauWSYGZK2ia3o7vd3akF07acHAFpOA==" saltValue="yVW9XmDwTqEnmpSGai0KYg==" spinCount="100000" sqref="E16:H16" name="Range1_3_6_3"/>
    <protectedRange algorithmName="SHA-512" hashValue="ON39YdpmFHfN9f47KpiRvqrKx0V9+erV1CNkpWzYhW/Qyc6aT8rEyCrvauWSYGZK2ia3o7vd3akF07acHAFpOA==" saltValue="yVW9XmDwTqEnmpSGai0KYg==" spinCount="100000" sqref="I18:J18 B18:C18" name="Range1_37"/>
    <protectedRange algorithmName="SHA-512" hashValue="ON39YdpmFHfN9f47KpiRvqrKx0V9+erV1CNkpWzYhW/Qyc6aT8rEyCrvauWSYGZK2ia3o7vd3akF07acHAFpOA==" saltValue="yVW9XmDwTqEnmpSGai0KYg==" spinCount="100000" sqref="D18" name="Range1_1_37"/>
    <protectedRange algorithmName="SHA-512" hashValue="ON39YdpmFHfN9f47KpiRvqrKx0V9+erV1CNkpWzYhW/Qyc6aT8rEyCrvauWSYGZK2ia3o7vd3akF07acHAFpOA==" saltValue="yVW9XmDwTqEnmpSGai0KYg==" spinCount="100000" sqref="E18:H18" name="Range1_3_2_1"/>
    <protectedRange algorithmName="SHA-512" hashValue="ON39YdpmFHfN9f47KpiRvqrKx0V9+erV1CNkpWzYhW/Qyc6aT8rEyCrvauWSYGZK2ia3o7vd3akF07acHAFpOA==" saltValue="yVW9XmDwTqEnmpSGai0KYg==" spinCount="100000" sqref="I19:J19 B19:C19" name="Range1_6_2"/>
    <protectedRange algorithmName="SHA-512" hashValue="ON39YdpmFHfN9f47KpiRvqrKx0V9+erV1CNkpWzYhW/Qyc6aT8rEyCrvauWSYGZK2ia3o7vd3akF07acHAFpOA==" saltValue="yVW9XmDwTqEnmpSGai0KYg==" spinCount="100000" sqref="D19" name="Range1_1_5_2"/>
    <protectedRange algorithmName="SHA-512" hashValue="ON39YdpmFHfN9f47KpiRvqrKx0V9+erV1CNkpWzYhW/Qyc6aT8rEyCrvauWSYGZK2ia3o7vd3akF07acHAFpOA==" saltValue="yVW9XmDwTqEnmpSGai0KYg==" spinCount="100000" sqref="E19:H19" name="Range1_3_1_2"/>
    <protectedRange algorithmName="SHA-512" hashValue="ON39YdpmFHfN9f47KpiRvqrKx0V9+erV1CNkpWzYhW/Qyc6aT8rEyCrvauWSYGZK2ia3o7vd3akF07acHAFpOA==" saltValue="yVW9XmDwTqEnmpSGai0KYg==" spinCount="100000" sqref="E20:J21 B20:C21" name="Range1_2_3"/>
    <protectedRange algorithmName="SHA-512" hashValue="ON39YdpmFHfN9f47KpiRvqrKx0V9+erV1CNkpWzYhW/Qyc6aT8rEyCrvauWSYGZK2ia3o7vd3akF07acHAFpOA==" saltValue="yVW9XmDwTqEnmpSGai0KYg==" spinCount="100000" sqref="D20:D21" name="Range1_1_1_4"/>
    <protectedRange algorithmName="SHA-512" hashValue="ON39YdpmFHfN9f47KpiRvqrKx0V9+erV1CNkpWzYhW/Qyc6aT8rEyCrvauWSYGZK2ia3o7vd3akF07acHAFpOA==" saltValue="yVW9XmDwTqEnmpSGai0KYg==" spinCount="100000" sqref="E22:J22 B22:C22" name="Range1_6_3"/>
    <protectedRange algorithmName="SHA-512" hashValue="ON39YdpmFHfN9f47KpiRvqrKx0V9+erV1CNkpWzYhW/Qyc6aT8rEyCrvauWSYGZK2ia3o7vd3akF07acHAFpOA==" saltValue="yVW9XmDwTqEnmpSGai0KYg==" spinCount="100000" sqref="D22" name="Range1_1_3_3"/>
    <protectedRange algorithmName="SHA-512" hashValue="ON39YdpmFHfN9f47KpiRvqrKx0V9+erV1CNkpWzYhW/Qyc6aT8rEyCrvauWSYGZK2ia3o7vd3akF07acHAFpOA==" saltValue="yVW9XmDwTqEnmpSGai0KYg==" spinCount="100000" sqref="I23:J23 B23:C23" name="Range1_7_2"/>
    <protectedRange algorithmName="SHA-512" hashValue="ON39YdpmFHfN9f47KpiRvqrKx0V9+erV1CNkpWzYhW/Qyc6aT8rEyCrvauWSYGZK2ia3o7vd3akF07acHAFpOA==" saltValue="yVW9XmDwTqEnmpSGai0KYg==" spinCount="100000" sqref="D23" name="Range1_1_41"/>
    <protectedRange algorithmName="SHA-512" hashValue="ON39YdpmFHfN9f47KpiRvqrKx0V9+erV1CNkpWzYhW/Qyc6aT8rEyCrvauWSYGZK2ia3o7vd3akF07acHAFpOA==" saltValue="yVW9XmDwTqEnmpSGai0KYg==" spinCount="100000" sqref="E23:H23" name="Range1_3_12"/>
    <protectedRange algorithmName="SHA-512" hashValue="ON39YdpmFHfN9f47KpiRvqrKx0V9+erV1CNkpWzYhW/Qyc6aT8rEyCrvauWSYGZK2ia3o7vd3akF07acHAFpOA==" saltValue="yVW9XmDwTqEnmpSGai0KYg==" spinCount="100000" sqref="I24:J24 B24:C24" name="Range1_4"/>
    <protectedRange algorithmName="SHA-512" hashValue="ON39YdpmFHfN9f47KpiRvqrKx0V9+erV1CNkpWzYhW/Qyc6aT8rEyCrvauWSYGZK2ia3o7vd3akF07acHAFpOA==" saltValue="yVW9XmDwTqEnmpSGai0KYg==" spinCount="100000" sqref="D24" name="Range1_1_1"/>
    <protectedRange algorithmName="SHA-512" hashValue="ON39YdpmFHfN9f47KpiRvqrKx0V9+erV1CNkpWzYhW/Qyc6aT8rEyCrvauWSYGZK2ia3o7vd3akF07acHAFpOA==" saltValue="yVW9XmDwTqEnmpSGai0KYg==" spinCount="100000" sqref="E24:H24" name="Range1_3_4"/>
    <protectedRange algorithmName="SHA-512" hashValue="ON39YdpmFHfN9f47KpiRvqrKx0V9+erV1CNkpWzYhW/Qyc6aT8rEyCrvauWSYGZK2ia3o7vd3akF07acHAFpOA==" saltValue="yVW9XmDwTqEnmpSGai0KYg==" spinCount="100000" sqref="I25:J25 B25:C25" name="Range1_6_1"/>
    <protectedRange algorithmName="SHA-512" hashValue="ON39YdpmFHfN9f47KpiRvqrKx0V9+erV1CNkpWzYhW/Qyc6aT8rEyCrvauWSYGZK2ia3o7vd3akF07acHAFpOA==" saltValue="yVW9XmDwTqEnmpSGai0KYg==" spinCount="100000" sqref="D25" name="Range1_1_6"/>
    <protectedRange algorithmName="SHA-512" hashValue="ON39YdpmFHfN9f47KpiRvqrKx0V9+erV1CNkpWzYhW/Qyc6aT8rEyCrvauWSYGZK2ia3o7vd3akF07acHAFpOA==" saltValue="yVW9XmDwTqEnmpSGai0KYg==" spinCount="100000" sqref="E25:H25" name="Range1_3_3_1"/>
    <protectedRange algorithmName="SHA-512" hashValue="ON39YdpmFHfN9f47KpiRvqrKx0V9+erV1CNkpWzYhW/Qyc6aT8rEyCrvauWSYGZK2ia3o7vd3akF07acHAFpOA==" saltValue="yVW9XmDwTqEnmpSGai0KYg==" spinCount="100000" sqref="I26:J26 B26:C26" name="Range1_10_4"/>
    <protectedRange algorithmName="SHA-512" hashValue="ON39YdpmFHfN9f47KpiRvqrKx0V9+erV1CNkpWzYhW/Qyc6aT8rEyCrvauWSYGZK2ia3o7vd3akF07acHAFpOA==" saltValue="yVW9XmDwTqEnmpSGai0KYg==" spinCount="100000" sqref="D26" name="Range1_1_4_2"/>
    <protectedRange algorithmName="SHA-512" hashValue="ON39YdpmFHfN9f47KpiRvqrKx0V9+erV1CNkpWzYhW/Qyc6aT8rEyCrvauWSYGZK2ia3o7vd3akF07acHAFpOA==" saltValue="yVW9XmDwTqEnmpSGai0KYg==" spinCount="100000" sqref="E26:H26" name="Range1_3_1_3"/>
    <protectedRange algorithmName="SHA-512" hashValue="ON39YdpmFHfN9f47KpiRvqrKx0V9+erV1CNkpWzYhW/Qyc6aT8rEyCrvauWSYGZK2ia3o7vd3akF07acHAFpOA==" saltValue="yVW9XmDwTqEnmpSGai0KYg==" spinCount="100000" sqref="I27:J27 B27:C27" name="Range1_5_4"/>
    <protectedRange algorithmName="SHA-512" hashValue="ON39YdpmFHfN9f47KpiRvqrKx0V9+erV1CNkpWzYhW/Qyc6aT8rEyCrvauWSYGZK2ia3o7vd3akF07acHAFpOA==" saltValue="yVW9XmDwTqEnmpSGai0KYg==" spinCount="100000" sqref="D27" name="Range1_1_8_2"/>
    <protectedRange algorithmName="SHA-512" hashValue="ON39YdpmFHfN9f47KpiRvqrKx0V9+erV1CNkpWzYhW/Qyc6aT8rEyCrvauWSYGZK2ia3o7vd3akF07acHAFpOA==" saltValue="yVW9XmDwTqEnmpSGai0KYg==" spinCount="100000" sqref="E27:H27" name="Range1_3_2_2"/>
    <protectedRange algorithmName="SHA-512" hashValue="ON39YdpmFHfN9f47KpiRvqrKx0V9+erV1CNkpWzYhW/Qyc6aT8rEyCrvauWSYGZK2ia3o7vd3akF07acHAFpOA==" saltValue="yVW9XmDwTqEnmpSGai0KYg==" spinCount="100000" sqref="I28:J28 B28:C28" name="Range1_43"/>
    <protectedRange algorithmName="SHA-512" hashValue="ON39YdpmFHfN9f47KpiRvqrKx0V9+erV1CNkpWzYhW/Qyc6aT8rEyCrvauWSYGZK2ia3o7vd3akF07acHAFpOA==" saltValue="yVW9XmDwTqEnmpSGai0KYg==" spinCount="100000" sqref="D28" name="Range1_1_57"/>
    <protectedRange algorithmName="SHA-512" hashValue="ON39YdpmFHfN9f47KpiRvqrKx0V9+erV1CNkpWzYhW/Qyc6aT8rEyCrvauWSYGZK2ia3o7vd3akF07acHAFpOA==" saltValue="yVW9XmDwTqEnmpSGai0KYg==" spinCount="100000" sqref="E28:H28" name="Range1_3_14"/>
    <protectedRange algorithmName="SHA-512" hashValue="ON39YdpmFHfN9f47KpiRvqrKx0V9+erV1CNkpWzYhW/Qyc6aT8rEyCrvauWSYGZK2ia3o7vd3akF07acHAFpOA==" saltValue="yVW9XmDwTqEnmpSGai0KYg==" spinCount="100000" sqref="I29:J29 B29:C29" name="Range1_60"/>
    <protectedRange algorithmName="SHA-512" hashValue="ON39YdpmFHfN9f47KpiRvqrKx0V9+erV1CNkpWzYhW/Qyc6aT8rEyCrvauWSYGZK2ia3o7vd3akF07acHAFpOA==" saltValue="yVW9XmDwTqEnmpSGai0KYg==" spinCount="100000" sqref="D29" name="Range1_1_61"/>
    <protectedRange algorithmName="SHA-512" hashValue="ON39YdpmFHfN9f47KpiRvqrKx0V9+erV1CNkpWzYhW/Qyc6aT8rEyCrvauWSYGZK2ia3o7vd3akF07acHAFpOA==" saltValue="yVW9XmDwTqEnmpSGai0KYg==" spinCount="100000" sqref="E29:H29" name="Range1_3_15"/>
    <protectedRange algorithmName="SHA-512" hashValue="ON39YdpmFHfN9f47KpiRvqrKx0V9+erV1CNkpWzYhW/Qyc6aT8rEyCrvauWSYGZK2ia3o7vd3akF07acHAFpOA==" saltValue="yVW9XmDwTqEnmpSGai0KYg==" spinCount="100000" sqref="I30:J30 B30:C30" name="Range1_6_4"/>
    <protectedRange algorithmName="SHA-512" hashValue="ON39YdpmFHfN9f47KpiRvqrKx0V9+erV1CNkpWzYhW/Qyc6aT8rEyCrvauWSYGZK2ia3o7vd3akF07acHAFpOA==" saltValue="yVW9XmDwTqEnmpSGai0KYg==" spinCount="100000" sqref="D30" name="Range1_1_4_3"/>
    <protectedRange algorithmName="SHA-512" hashValue="ON39YdpmFHfN9f47KpiRvqrKx0V9+erV1CNkpWzYhW/Qyc6aT8rEyCrvauWSYGZK2ia3o7vd3akF07acHAFpOA==" saltValue="yVW9XmDwTqEnmpSGai0KYg==" spinCount="100000" sqref="E30:H30" name="Range1_3_1_4"/>
    <protectedRange algorithmName="SHA-512" hashValue="ON39YdpmFHfN9f47KpiRvqrKx0V9+erV1CNkpWzYhW/Qyc6aT8rEyCrvauWSYGZK2ia3o7vd3akF07acHAFpOA==" saltValue="yVW9XmDwTqEnmpSGai0KYg==" spinCount="100000" sqref="I31:J31 B31:C31" name="Range1_5"/>
    <protectedRange algorithmName="SHA-512" hashValue="ON39YdpmFHfN9f47KpiRvqrKx0V9+erV1CNkpWzYhW/Qyc6aT8rEyCrvauWSYGZK2ia3o7vd3akF07acHAFpOA==" saltValue="yVW9XmDwTqEnmpSGai0KYg==" spinCount="100000" sqref="D31" name="Range1_1_2"/>
    <protectedRange algorithmName="SHA-512" hashValue="ON39YdpmFHfN9f47KpiRvqrKx0V9+erV1CNkpWzYhW/Qyc6aT8rEyCrvauWSYGZK2ia3o7vd3akF07acHAFpOA==" saltValue="yVW9XmDwTqEnmpSGai0KYg==" spinCount="100000" sqref="E31:H31" name="Range1_3_6"/>
    <protectedRange algorithmName="SHA-512" hashValue="ON39YdpmFHfN9f47KpiRvqrKx0V9+erV1CNkpWzYhW/Qyc6aT8rEyCrvauWSYGZK2ia3o7vd3akF07acHAFpOA==" saltValue="yVW9XmDwTqEnmpSGai0KYg==" spinCount="100000" sqref="B32:C32 I32:J32" name="Range1_29_1"/>
    <protectedRange algorithmName="SHA-512" hashValue="ON39YdpmFHfN9f47KpiRvqrKx0V9+erV1CNkpWzYhW/Qyc6aT8rEyCrvauWSYGZK2ia3o7vd3akF07acHAFpOA==" saltValue="yVW9XmDwTqEnmpSGai0KYg==" spinCount="100000" sqref="D32" name="Range1_1_11_2"/>
    <protectedRange algorithmName="SHA-512" hashValue="ON39YdpmFHfN9f47KpiRvqrKx0V9+erV1CNkpWzYhW/Qyc6aT8rEyCrvauWSYGZK2ia3o7vd3akF07acHAFpOA==" saltValue="yVW9XmDwTqEnmpSGai0KYg==" spinCount="100000" sqref="E32:H32" name="Range1_3_4_1"/>
    <protectedRange algorithmName="SHA-512" hashValue="ON39YdpmFHfN9f47KpiRvqrKx0V9+erV1CNkpWzYhW/Qyc6aT8rEyCrvauWSYGZK2ia3o7vd3akF07acHAFpOA==" saltValue="yVW9XmDwTqEnmpSGai0KYg==" spinCount="100000" sqref="I33:J33 B33:C33" name="Range1_15_1"/>
    <protectedRange algorithmName="SHA-512" hashValue="ON39YdpmFHfN9f47KpiRvqrKx0V9+erV1CNkpWzYhW/Qyc6aT8rEyCrvauWSYGZK2ia3o7vd3akF07acHAFpOA==" saltValue="yVW9XmDwTqEnmpSGai0KYg==" spinCount="100000" sqref="D33" name="Range1_1_6_6"/>
    <protectedRange algorithmName="SHA-512" hashValue="ON39YdpmFHfN9f47KpiRvqrKx0V9+erV1CNkpWzYhW/Qyc6aT8rEyCrvauWSYGZK2ia3o7vd3akF07acHAFpOA==" saltValue="yVW9XmDwTqEnmpSGai0KYg==" spinCount="100000" sqref="E33:H33" name="Range1_3_2_3"/>
    <protectedRange algorithmName="SHA-512" hashValue="ON39YdpmFHfN9f47KpiRvqrKx0V9+erV1CNkpWzYhW/Qyc6aT8rEyCrvauWSYGZK2ia3o7vd3akF07acHAFpOA==" saltValue="yVW9XmDwTqEnmpSGai0KYg==" spinCount="100000" sqref="I34:J34 B34:C34" name="Range1_2_6"/>
    <protectedRange algorithmName="SHA-512" hashValue="ON39YdpmFHfN9f47KpiRvqrKx0V9+erV1CNkpWzYhW/Qyc6aT8rEyCrvauWSYGZK2ia3o7vd3akF07acHAFpOA==" saltValue="yVW9XmDwTqEnmpSGai0KYg==" spinCount="100000" sqref="D34" name="Range1_1_2_7"/>
    <protectedRange algorithmName="SHA-512" hashValue="ON39YdpmFHfN9f47KpiRvqrKx0V9+erV1CNkpWzYhW/Qyc6aT8rEyCrvauWSYGZK2ia3o7vd3akF07acHAFpOA==" saltValue="yVW9XmDwTqEnmpSGai0KYg==" spinCount="100000" sqref="E34:H34" name="Range1_3_6_1"/>
    <protectedRange algorithmName="SHA-512" hashValue="ON39YdpmFHfN9f47KpiRvqrKx0V9+erV1CNkpWzYhW/Qyc6aT8rEyCrvauWSYGZK2ia3o7vd3akF07acHAFpOA==" saltValue="yVW9XmDwTqEnmpSGai0KYg==" spinCount="100000" sqref="I35:J39 B35:C39" name="Range1_16"/>
    <protectedRange algorithmName="SHA-512" hashValue="ON39YdpmFHfN9f47KpiRvqrKx0V9+erV1CNkpWzYhW/Qyc6aT8rEyCrvauWSYGZK2ia3o7vd3akF07acHAFpOA==" saltValue="yVW9XmDwTqEnmpSGai0KYg==" spinCount="100000" sqref="D35:D39" name="Range1_1_12_1"/>
    <protectedRange algorithmName="SHA-512" hashValue="ON39YdpmFHfN9f47KpiRvqrKx0V9+erV1CNkpWzYhW/Qyc6aT8rEyCrvauWSYGZK2ia3o7vd3akF07acHAFpOA==" saltValue="yVW9XmDwTqEnmpSGai0KYg==" spinCount="100000" sqref="E35:H39" name="Range1_3_3_2"/>
    <protectedRange algorithmName="SHA-512" hashValue="ON39YdpmFHfN9f47KpiRvqrKx0V9+erV1CNkpWzYhW/Qyc6aT8rEyCrvauWSYGZK2ia3o7vd3akF07acHAFpOA==" saltValue="yVW9XmDwTqEnmpSGai0KYg==" spinCount="100000" sqref="B40:C40 I40:J40" name="Range1_12_5"/>
    <protectedRange algorithmName="SHA-512" hashValue="ON39YdpmFHfN9f47KpiRvqrKx0V9+erV1CNkpWzYhW/Qyc6aT8rEyCrvauWSYGZK2ia3o7vd3akF07acHAFpOA==" saltValue="yVW9XmDwTqEnmpSGai0KYg==" spinCount="100000" sqref="D40" name="Range1_1_12_4"/>
    <protectedRange algorithmName="SHA-512" hashValue="ON39YdpmFHfN9f47KpiRvqrKx0V9+erV1CNkpWzYhW/Qyc6aT8rEyCrvauWSYGZK2ia3o7vd3akF07acHAFpOA==" saltValue="yVW9XmDwTqEnmpSGai0KYg==" spinCount="100000" sqref="E40:H40" name="Range1_3_4_4"/>
    <protectedRange sqref="I41:J41 B41:C41" name="Range1_6_7"/>
    <protectedRange sqref="D41" name="Range1_1_8_5"/>
    <protectedRange sqref="E41:H41" name="Range1_3_3_3"/>
    <protectedRange algorithmName="SHA-512" hashValue="ON39YdpmFHfN9f47KpiRvqrKx0V9+erV1CNkpWzYhW/Qyc6aT8rEyCrvauWSYGZK2ia3o7vd3akF07acHAFpOA==" saltValue="yVW9XmDwTqEnmpSGai0KYg==" spinCount="100000" sqref="B42:C42 I42:J42" name="Range1_4_8"/>
    <protectedRange algorithmName="SHA-512" hashValue="ON39YdpmFHfN9f47KpiRvqrKx0V9+erV1CNkpWzYhW/Qyc6aT8rEyCrvauWSYGZK2ia3o7vd3akF07acHAFpOA==" saltValue="yVW9XmDwTqEnmpSGai0KYg==" spinCount="100000" sqref="D42" name="Range1_1_5_7"/>
    <protectedRange algorithmName="SHA-512" hashValue="ON39YdpmFHfN9f47KpiRvqrKx0V9+erV1CNkpWzYhW/Qyc6aT8rEyCrvauWSYGZK2ia3o7vd3akF07acHAFpOA==" saltValue="yVW9XmDwTqEnmpSGai0KYg==" spinCount="100000" sqref="E42:H42" name="Range1_3_2_5"/>
    <protectedRange algorithmName="SHA-512" hashValue="ON39YdpmFHfN9f47KpiRvqrKx0V9+erV1CNkpWzYhW/Qyc6aT8rEyCrvauWSYGZK2ia3o7vd3akF07acHAFpOA==" saltValue="yVW9XmDwTqEnmpSGai0KYg==" spinCount="100000" sqref="B43:C43" name="Range1_24"/>
    <protectedRange algorithmName="SHA-512" hashValue="ON39YdpmFHfN9f47KpiRvqrKx0V9+erV1CNkpWzYhW/Qyc6aT8rEyCrvauWSYGZK2ia3o7vd3akF07acHAFpOA==" saltValue="yVW9XmDwTqEnmpSGai0KYg==" spinCount="100000" sqref="E43:J43" name="Range1_3_7_1"/>
    <protectedRange algorithmName="SHA-512" hashValue="ON39YdpmFHfN9f47KpiRvqrKx0V9+erV1CNkpWzYhW/Qyc6aT8rEyCrvauWSYGZK2ia3o7vd3akF07acHAFpOA==" saltValue="yVW9XmDwTqEnmpSGai0KYg==" spinCount="100000" sqref="D43" name="Range1_1_23"/>
    <protectedRange algorithmName="SHA-512" hashValue="ON39YdpmFHfN9f47KpiRvqrKx0V9+erV1CNkpWzYhW/Qyc6aT8rEyCrvauWSYGZK2ia3o7vd3akF07acHAFpOA==" saltValue="yVW9XmDwTqEnmpSGai0KYg==" spinCount="100000" sqref="I44:J44 B44:C44" name="Range1_75"/>
    <protectedRange algorithmName="SHA-512" hashValue="ON39YdpmFHfN9f47KpiRvqrKx0V9+erV1CNkpWzYhW/Qyc6aT8rEyCrvauWSYGZK2ia3o7vd3akF07acHAFpOA==" saltValue="yVW9XmDwTqEnmpSGai0KYg==" spinCount="100000" sqref="D44" name="Range1_1_21"/>
    <protectedRange algorithmName="SHA-512" hashValue="ON39YdpmFHfN9f47KpiRvqrKx0V9+erV1CNkpWzYhW/Qyc6aT8rEyCrvauWSYGZK2ia3o7vd3akF07acHAFpOA==" saltValue="yVW9XmDwTqEnmpSGai0KYg==" spinCount="100000" sqref="E44:H44" name="Range1_3_18"/>
    <protectedRange algorithmName="SHA-512" hashValue="ON39YdpmFHfN9f47KpiRvqrKx0V9+erV1CNkpWzYhW/Qyc6aT8rEyCrvauWSYGZK2ia3o7vd3akF07acHAFpOA==" saltValue="yVW9XmDwTqEnmpSGai0KYg==" spinCount="100000" sqref="B45:C45" name="Range1_82"/>
    <protectedRange algorithmName="SHA-512" hashValue="ON39YdpmFHfN9f47KpiRvqrKx0V9+erV1CNkpWzYhW/Qyc6aT8rEyCrvauWSYGZK2ia3o7vd3akF07acHAFpOA==" saltValue="yVW9XmDwTqEnmpSGai0KYg==" spinCount="100000" sqref="D45" name="Range1_1_81"/>
    <protectedRange algorithmName="SHA-512" hashValue="ON39YdpmFHfN9f47KpiRvqrKx0V9+erV1CNkpWzYhW/Qyc6aT8rEyCrvauWSYGZK2ia3o7vd3akF07acHAFpOA==" saltValue="yVW9XmDwTqEnmpSGai0KYg==" spinCount="100000" sqref="E45:J45" name="Range1_3_24"/>
    <protectedRange algorithmName="SHA-512" hashValue="ON39YdpmFHfN9f47KpiRvqrKx0V9+erV1CNkpWzYhW/Qyc6aT8rEyCrvauWSYGZK2ia3o7vd3akF07acHAFpOA==" saltValue="yVW9XmDwTqEnmpSGai0KYg==" spinCount="100000" sqref="I46:J46 B46:C46" name="Range1_17_4"/>
    <protectedRange algorithmName="SHA-512" hashValue="ON39YdpmFHfN9f47KpiRvqrKx0V9+erV1CNkpWzYhW/Qyc6aT8rEyCrvauWSYGZK2ia3o7vd3akF07acHAFpOA==" saltValue="yVW9XmDwTqEnmpSGai0KYg==" spinCount="100000" sqref="D46" name="Range1_1_17_4"/>
    <protectedRange algorithmName="SHA-512" hashValue="ON39YdpmFHfN9f47KpiRvqrKx0V9+erV1CNkpWzYhW/Qyc6aT8rEyCrvauWSYGZK2ia3o7vd3akF07acHAFpOA==" saltValue="yVW9XmDwTqEnmpSGai0KYg==" spinCount="100000" sqref="E46:H46" name="Range1_3_7_3"/>
  </protectedRanges>
  <sortState xmlns:xlrd2="http://schemas.microsoft.com/office/spreadsheetml/2017/richdata2" ref="B2:O14">
    <sortCondition ref="C2:C14"/>
  </sortState>
  <conditionalFormatting sqref="F2">
    <cfRule type="top10" dxfId="672" priority="312" rank="1"/>
  </conditionalFormatting>
  <conditionalFormatting sqref="I2">
    <cfRule type="top10" dxfId="671" priority="309" rank="1"/>
    <cfRule type="top10" dxfId="670" priority="314" rank="1"/>
  </conditionalFormatting>
  <conditionalFormatting sqref="E2">
    <cfRule type="top10" dxfId="669" priority="313" rank="1"/>
  </conditionalFormatting>
  <conditionalFormatting sqref="G2">
    <cfRule type="top10" dxfId="668" priority="311" rank="1"/>
  </conditionalFormatting>
  <conditionalFormatting sqref="H2">
    <cfRule type="top10" dxfId="667" priority="310" rank="1"/>
  </conditionalFormatting>
  <conditionalFormatting sqref="J2">
    <cfRule type="top10" dxfId="666" priority="308" rank="1"/>
  </conditionalFormatting>
  <conditionalFormatting sqref="E2:J2">
    <cfRule type="cellIs" dxfId="665" priority="307" operator="greaterThanOrEqual">
      <formula>200</formula>
    </cfRule>
  </conditionalFormatting>
  <conditionalFormatting sqref="F3">
    <cfRule type="top10" dxfId="664" priority="304" rank="1"/>
  </conditionalFormatting>
  <conditionalFormatting sqref="I3">
    <cfRule type="top10" dxfId="663" priority="301" rank="1"/>
    <cfRule type="top10" dxfId="662" priority="306" rank="1"/>
  </conditionalFormatting>
  <conditionalFormatting sqref="E3">
    <cfRule type="top10" dxfId="661" priority="305" rank="1"/>
  </conditionalFormatting>
  <conditionalFormatting sqref="G3">
    <cfRule type="top10" dxfId="660" priority="303" rank="1"/>
  </conditionalFormatting>
  <conditionalFormatting sqref="H3">
    <cfRule type="top10" dxfId="659" priority="302" rank="1"/>
  </conditionalFormatting>
  <conditionalFormatting sqref="J3">
    <cfRule type="top10" dxfId="658" priority="300" rank="1"/>
  </conditionalFormatting>
  <conditionalFormatting sqref="E3:J3">
    <cfRule type="cellIs" dxfId="657" priority="299" operator="greaterThanOrEqual">
      <formula>200</formula>
    </cfRule>
  </conditionalFormatting>
  <conditionalFormatting sqref="F4">
    <cfRule type="top10" dxfId="656" priority="296" rank="1"/>
  </conditionalFormatting>
  <conditionalFormatting sqref="I4">
    <cfRule type="top10" dxfId="655" priority="293" rank="1"/>
    <cfRule type="top10" dxfId="654" priority="298" rank="1"/>
  </conditionalFormatting>
  <conditionalFormatting sqref="E4">
    <cfRule type="top10" dxfId="653" priority="297" rank="1"/>
  </conditionalFormatting>
  <conditionalFormatting sqref="G4">
    <cfRule type="top10" dxfId="652" priority="295" rank="1"/>
  </conditionalFormatting>
  <conditionalFormatting sqref="H4">
    <cfRule type="top10" dxfId="651" priority="294" rank="1"/>
  </conditionalFormatting>
  <conditionalFormatting sqref="J4">
    <cfRule type="top10" dxfId="650" priority="292" rank="1"/>
  </conditionalFormatting>
  <conditionalFormatting sqref="E4:J4">
    <cfRule type="cellIs" dxfId="649" priority="291" operator="greaterThanOrEqual">
      <formula>200</formula>
    </cfRule>
  </conditionalFormatting>
  <conditionalFormatting sqref="F5">
    <cfRule type="top10" dxfId="648" priority="288" rank="1"/>
  </conditionalFormatting>
  <conditionalFormatting sqref="I5">
    <cfRule type="top10" dxfId="647" priority="285" rank="1"/>
    <cfRule type="top10" dxfId="646" priority="290" rank="1"/>
  </conditionalFormatting>
  <conditionalFormatting sqref="E5">
    <cfRule type="top10" dxfId="645" priority="289" rank="1"/>
  </conditionalFormatting>
  <conditionalFormatting sqref="G5">
    <cfRule type="top10" dxfId="644" priority="287" rank="1"/>
  </conditionalFormatting>
  <conditionalFormatting sqref="H5">
    <cfRule type="top10" dxfId="643" priority="286" rank="1"/>
  </conditionalFormatting>
  <conditionalFormatting sqref="J5">
    <cfRule type="top10" dxfId="642" priority="284" rank="1"/>
  </conditionalFormatting>
  <conditionalFormatting sqref="E5:J5">
    <cfRule type="cellIs" dxfId="641" priority="283" operator="greaterThanOrEqual">
      <formula>200</formula>
    </cfRule>
  </conditionalFormatting>
  <conditionalFormatting sqref="F6">
    <cfRule type="top10" dxfId="640" priority="280" rank="1"/>
  </conditionalFormatting>
  <conditionalFormatting sqref="I6">
    <cfRule type="top10" dxfId="639" priority="277" rank="1"/>
    <cfRule type="top10" dxfId="638" priority="282" rank="1"/>
  </conditionalFormatting>
  <conditionalFormatting sqref="E6">
    <cfRule type="top10" dxfId="637" priority="281" rank="1"/>
  </conditionalFormatting>
  <conditionalFormatting sqref="G6">
    <cfRule type="top10" dxfId="636" priority="279" rank="1"/>
  </conditionalFormatting>
  <conditionalFormatting sqref="H6">
    <cfRule type="top10" dxfId="635" priority="278" rank="1"/>
  </conditionalFormatting>
  <conditionalFormatting sqref="J6">
    <cfRule type="top10" dxfId="634" priority="276" rank="1"/>
  </conditionalFormatting>
  <conditionalFormatting sqref="E6:J6">
    <cfRule type="cellIs" dxfId="633" priority="275" operator="greaterThanOrEqual">
      <formula>200</formula>
    </cfRule>
  </conditionalFormatting>
  <conditionalFormatting sqref="F7">
    <cfRule type="top10" dxfId="632" priority="272" rank="1"/>
  </conditionalFormatting>
  <conditionalFormatting sqref="I7">
    <cfRule type="top10" dxfId="631" priority="269" rank="1"/>
    <cfRule type="top10" dxfId="630" priority="274" rank="1"/>
  </conditionalFormatting>
  <conditionalFormatting sqref="E7">
    <cfRule type="top10" dxfId="629" priority="273" rank="1"/>
  </conditionalFormatting>
  <conditionalFormatting sqref="G7">
    <cfRule type="top10" dxfId="628" priority="271" rank="1"/>
  </conditionalFormatting>
  <conditionalFormatting sqref="H7">
    <cfRule type="top10" dxfId="627" priority="270" rank="1"/>
  </conditionalFormatting>
  <conditionalFormatting sqref="J7">
    <cfRule type="top10" dxfId="626" priority="268" rank="1"/>
  </conditionalFormatting>
  <conditionalFormatting sqref="E7:J7">
    <cfRule type="cellIs" dxfId="625" priority="267" operator="greaterThanOrEqual">
      <formula>200</formula>
    </cfRule>
  </conditionalFormatting>
  <conditionalFormatting sqref="F8">
    <cfRule type="top10" dxfId="624" priority="264" rank="1"/>
  </conditionalFormatting>
  <conditionalFormatting sqref="I8">
    <cfRule type="top10" dxfId="623" priority="261" rank="1"/>
    <cfRule type="top10" dxfId="622" priority="266" rank="1"/>
  </conditionalFormatting>
  <conditionalFormatting sqref="E8">
    <cfRule type="top10" dxfId="621" priority="265" rank="1"/>
  </conditionalFormatting>
  <conditionalFormatting sqref="G8">
    <cfRule type="top10" dxfId="620" priority="263" rank="1"/>
  </conditionalFormatting>
  <conditionalFormatting sqref="H8">
    <cfRule type="top10" dxfId="619" priority="262" rank="1"/>
  </conditionalFormatting>
  <conditionalFormatting sqref="J8">
    <cfRule type="top10" dxfId="618" priority="260" rank="1"/>
  </conditionalFormatting>
  <conditionalFormatting sqref="E8:J8">
    <cfRule type="cellIs" dxfId="617" priority="259" operator="greaterThanOrEqual">
      <formula>200</formula>
    </cfRule>
  </conditionalFormatting>
  <conditionalFormatting sqref="F9">
    <cfRule type="top10" dxfId="616" priority="256" rank="1"/>
  </conditionalFormatting>
  <conditionalFormatting sqref="I9">
    <cfRule type="top10" dxfId="615" priority="253" rank="1"/>
    <cfRule type="top10" dxfId="614" priority="258" rank="1"/>
  </conditionalFormatting>
  <conditionalFormatting sqref="E9">
    <cfRule type="top10" dxfId="613" priority="257" rank="1"/>
  </conditionalFormatting>
  <conditionalFormatting sqref="G9">
    <cfRule type="top10" dxfId="612" priority="255" rank="1"/>
  </conditionalFormatting>
  <conditionalFormatting sqref="H9">
    <cfRule type="top10" dxfId="611" priority="254" rank="1"/>
  </conditionalFormatting>
  <conditionalFormatting sqref="J9">
    <cfRule type="top10" dxfId="610" priority="252" rank="1"/>
  </conditionalFormatting>
  <conditionalFormatting sqref="E9:J9">
    <cfRule type="cellIs" dxfId="609" priority="251" operator="greaterThanOrEqual">
      <formula>200</formula>
    </cfRule>
  </conditionalFormatting>
  <conditionalFormatting sqref="F10">
    <cfRule type="top10" dxfId="608" priority="248" rank="1"/>
  </conditionalFormatting>
  <conditionalFormatting sqref="I10">
    <cfRule type="top10" dxfId="607" priority="245" rank="1"/>
    <cfRule type="top10" dxfId="606" priority="250" rank="1"/>
  </conditionalFormatting>
  <conditionalFormatting sqref="E10">
    <cfRule type="top10" dxfId="605" priority="249" rank="1"/>
  </conditionalFormatting>
  <conditionalFormatting sqref="G10">
    <cfRule type="top10" dxfId="604" priority="247" rank="1"/>
  </conditionalFormatting>
  <conditionalFormatting sqref="H10">
    <cfRule type="top10" dxfId="603" priority="246" rank="1"/>
  </conditionalFormatting>
  <conditionalFormatting sqref="J10">
    <cfRule type="top10" dxfId="602" priority="244" rank="1"/>
  </conditionalFormatting>
  <conditionalFormatting sqref="E10:J10">
    <cfRule type="cellIs" dxfId="601" priority="243" operator="greaterThanOrEqual">
      <formula>200</formula>
    </cfRule>
  </conditionalFormatting>
  <conditionalFormatting sqref="F11">
    <cfRule type="top10" dxfId="600" priority="240" rank="1"/>
  </conditionalFormatting>
  <conditionalFormatting sqref="I11">
    <cfRule type="top10" dxfId="599" priority="237" rank="1"/>
    <cfRule type="top10" dxfId="598" priority="242" rank="1"/>
  </conditionalFormatting>
  <conditionalFormatting sqref="E11">
    <cfRule type="top10" dxfId="597" priority="241" rank="1"/>
  </conditionalFormatting>
  <conditionalFormatting sqref="G11">
    <cfRule type="top10" dxfId="596" priority="239" rank="1"/>
  </conditionalFormatting>
  <conditionalFormatting sqref="H11">
    <cfRule type="top10" dxfId="595" priority="238" rank="1"/>
  </conditionalFormatting>
  <conditionalFormatting sqref="J11">
    <cfRule type="top10" dxfId="594" priority="236" rank="1"/>
  </conditionalFormatting>
  <conditionalFormatting sqref="E11:J11">
    <cfRule type="cellIs" dxfId="593" priority="235" operator="greaterThanOrEqual">
      <formula>200</formula>
    </cfRule>
  </conditionalFormatting>
  <conditionalFormatting sqref="F12">
    <cfRule type="top10" dxfId="592" priority="232" rank="1"/>
  </conditionalFormatting>
  <conditionalFormatting sqref="I12">
    <cfRule type="top10" dxfId="591" priority="229" rank="1"/>
    <cfRule type="top10" dxfId="590" priority="234" rank="1"/>
  </conditionalFormatting>
  <conditionalFormatting sqref="E12">
    <cfRule type="top10" dxfId="589" priority="233" rank="1"/>
  </conditionalFormatting>
  <conditionalFormatting sqref="G12">
    <cfRule type="top10" dxfId="588" priority="231" rank="1"/>
  </conditionalFormatting>
  <conditionalFormatting sqref="H12">
    <cfRule type="top10" dxfId="587" priority="230" rank="1"/>
  </conditionalFormatting>
  <conditionalFormatting sqref="J12">
    <cfRule type="top10" dxfId="586" priority="228" rank="1"/>
  </conditionalFormatting>
  <conditionalFormatting sqref="E12:J12">
    <cfRule type="cellIs" dxfId="585" priority="227" operator="greaterThanOrEqual">
      <formula>200</formula>
    </cfRule>
  </conditionalFormatting>
  <conditionalFormatting sqref="E13:J13">
    <cfRule type="cellIs" dxfId="584" priority="219" operator="greaterThanOrEqual">
      <formula>200</formula>
    </cfRule>
  </conditionalFormatting>
  <conditionalFormatting sqref="F13">
    <cfRule type="top10" dxfId="583" priority="220" rank="1"/>
  </conditionalFormatting>
  <conditionalFormatting sqref="I13">
    <cfRule type="top10" dxfId="582" priority="221" rank="1"/>
    <cfRule type="top10" dxfId="581" priority="222" rank="1"/>
  </conditionalFormatting>
  <conditionalFormatting sqref="E13">
    <cfRule type="top10" dxfId="580" priority="223" rank="1"/>
  </conditionalFormatting>
  <conditionalFormatting sqref="G13">
    <cfRule type="top10" dxfId="579" priority="224" rank="1"/>
  </conditionalFormatting>
  <conditionalFormatting sqref="H13">
    <cfRule type="top10" dxfId="578" priority="225" rank="1"/>
  </conditionalFormatting>
  <conditionalFormatting sqref="J13">
    <cfRule type="top10" dxfId="577" priority="226" rank="1"/>
  </conditionalFormatting>
  <conditionalFormatting sqref="F14">
    <cfRule type="top10" dxfId="576" priority="216" rank="1"/>
  </conditionalFormatting>
  <conditionalFormatting sqref="I14">
    <cfRule type="top10" dxfId="575" priority="213" rank="1"/>
    <cfRule type="top10" dxfId="574" priority="218" rank="1"/>
  </conditionalFormatting>
  <conditionalFormatting sqref="E14">
    <cfRule type="top10" dxfId="573" priority="217" rank="1"/>
  </conditionalFormatting>
  <conditionalFormatting sqref="G14">
    <cfRule type="top10" dxfId="572" priority="215" rank="1"/>
  </conditionalFormatting>
  <conditionalFormatting sqref="H14">
    <cfRule type="top10" dxfId="571" priority="214" rank="1"/>
  </conditionalFormatting>
  <conditionalFormatting sqref="J14">
    <cfRule type="top10" dxfId="570" priority="212" rank="1"/>
  </conditionalFormatting>
  <conditionalFormatting sqref="E14:J14">
    <cfRule type="cellIs" dxfId="569" priority="211" operator="greaterThanOrEqual">
      <formula>200</formula>
    </cfRule>
  </conditionalFormatting>
  <conditionalFormatting sqref="F15">
    <cfRule type="top10" dxfId="568" priority="208" rank="1"/>
  </conditionalFormatting>
  <conditionalFormatting sqref="I15">
    <cfRule type="top10" dxfId="567" priority="205" rank="1"/>
    <cfRule type="top10" dxfId="566" priority="210" rank="1"/>
  </conditionalFormatting>
  <conditionalFormatting sqref="E15">
    <cfRule type="top10" dxfId="565" priority="209" rank="1"/>
  </conditionalFormatting>
  <conditionalFormatting sqref="G15">
    <cfRule type="top10" dxfId="564" priority="207" rank="1"/>
  </conditionalFormatting>
  <conditionalFormatting sqref="H15">
    <cfRule type="top10" dxfId="563" priority="206" rank="1"/>
  </conditionalFormatting>
  <conditionalFormatting sqref="J15">
    <cfRule type="top10" dxfId="562" priority="204" rank="1"/>
  </conditionalFormatting>
  <conditionalFormatting sqref="E15:J15">
    <cfRule type="cellIs" dxfId="561" priority="203" operator="greaterThanOrEqual">
      <formula>200</formula>
    </cfRule>
  </conditionalFormatting>
  <conditionalFormatting sqref="F16">
    <cfRule type="top10" dxfId="560" priority="200" rank="1"/>
  </conditionalFormatting>
  <conditionalFormatting sqref="I16">
    <cfRule type="top10" dxfId="559" priority="197" rank="1"/>
    <cfRule type="top10" dxfId="558" priority="202" rank="1"/>
  </conditionalFormatting>
  <conditionalFormatting sqref="E16">
    <cfRule type="top10" dxfId="557" priority="201" rank="1"/>
  </conditionalFormatting>
  <conditionalFormatting sqref="G16">
    <cfRule type="top10" dxfId="556" priority="199" rank="1"/>
  </conditionalFormatting>
  <conditionalFormatting sqref="H16">
    <cfRule type="top10" dxfId="555" priority="198" rank="1"/>
  </conditionalFormatting>
  <conditionalFormatting sqref="J16">
    <cfRule type="top10" dxfId="554" priority="196" rank="1"/>
  </conditionalFormatting>
  <conditionalFormatting sqref="E16:J16">
    <cfRule type="cellIs" dxfId="553" priority="195" operator="greaterThanOrEqual">
      <formula>200</formula>
    </cfRule>
  </conditionalFormatting>
  <conditionalFormatting sqref="F17">
    <cfRule type="top10" dxfId="552" priority="192" rank="1"/>
  </conditionalFormatting>
  <conditionalFormatting sqref="I17">
    <cfRule type="top10" dxfId="551" priority="189" rank="1"/>
    <cfRule type="top10" dxfId="550" priority="194" rank="1"/>
  </conditionalFormatting>
  <conditionalFormatting sqref="E17">
    <cfRule type="top10" dxfId="549" priority="193" rank="1"/>
  </conditionalFormatting>
  <conditionalFormatting sqref="G17">
    <cfRule type="top10" dxfId="548" priority="191" rank="1"/>
  </conditionalFormatting>
  <conditionalFormatting sqref="H17">
    <cfRule type="top10" dxfId="547" priority="190" rank="1"/>
  </conditionalFormatting>
  <conditionalFormatting sqref="J17">
    <cfRule type="top10" dxfId="546" priority="188" rank="1"/>
  </conditionalFormatting>
  <conditionalFormatting sqref="E17:J17">
    <cfRule type="cellIs" dxfId="545" priority="187" operator="greaterThanOrEqual">
      <formula>200</formula>
    </cfRule>
  </conditionalFormatting>
  <conditionalFormatting sqref="F18">
    <cfRule type="top10" dxfId="544" priority="184" rank="1"/>
  </conditionalFormatting>
  <conditionalFormatting sqref="I18">
    <cfRule type="top10" dxfId="543" priority="181" rank="1"/>
    <cfRule type="top10" dxfId="542" priority="186" rank="1"/>
  </conditionalFormatting>
  <conditionalFormatting sqref="E18">
    <cfRule type="top10" dxfId="541" priority="185" rank="1"/>
  </conditionalFormatting>
  <conditionalFormatting sqref="G18">
    <cfRule type="top10" dxfId="540" priority="183" rank="1"/>
  </conditionalFormatting>
  <conditionalFormatting sqref="H18">
    <cfRule type="top10" dxfId="539" priority="182" rank="1"/>
  </conditionalFormatting>
  <conditionalFormatting sqref="J18">
    <cfRule type="top10" dxfId="538" priority="180" rank="1"/>
  </conditionalFormatting>
  <conditionalFormatting sqref="E18:J18">
    <cfRule type="cellIs" dxfId="537" priority="179" operator="greaterThanOrEqual">
      <formula>200</formula>
    </cfRule>
  </conditionalFormatting>
  <conditionalFormatting sqref="F19">
    <cfRule type="top10" dxfId="536" priority="176" rank="1"/>
  </conditionalFormatting>
  <conditionalFormatting sqref="I19">
    <cfRule type="top10" dxfId="535" priority="173" rank="1"/>
    <cfRule type="top10" dxfId="534" priority="178" rank="1"/>
  </conditionalFormatting>
  <conditionalFormatting sqref="E19">
    <cfRule type="top10" dxfId="533" priority="177" rank="1"/>
  </conditionalFormatting>
  <conditionalFormatting sqref="G19">
    <cfRule type="top10" dxfId="532" priority="175" rank="1"/>
  </conditionalFormatting>
  <conditionalFormatting sqref="H19">
    <cfRule type="top10" dxfId="531" priority="174" rank="1"/>
  </conditionalFormatting>
  <conditionalFormatting sqref="J19">
    <cfRule type="top10" dxfId="530" priority="172" rank="1"/>
  </conditionalFormatting>
  <conditionalFormatting sqref="E19:J19">
    <cfRule type="cellIs" dxfId="529" priority="171" operator="greaterThanOrEqual">
      <formula>200</formula>
    </cfRule>
  </conditionalFormatting>
  <conditionalFormatting sqref="I20:I21">
    <cfRule type="top10" dxfId="528" priority="165" rank="1"/>
  </conditionalFormatting>
  <conditionalFormatting sqref="H20:H21">
    <cfRule type="top10" dxfId="527" priority="166" rank="1"/>
  </conditionalFormatting>
  <conditionalFormatting sqref="G20:G21">
    <cfRule type="top10" dxfId="526" priority="167" rank="1"/>
  </conditionalFormatting>
  <conditionalFormatting sqref="F20:F21">
    <cfRule type="top10" dxfId="525" priority="168" rank="1"/>
  </conditionalFormatting>
  <conditionalFormatting sqref="E20:E21">
    <cfRule type="top10" dxfId="524" priority="169" rank="1"/>
  </conditionalFormatting>
  <conditionalFormatting sqref="J20:J21">
    <cfRule type="top10" dxfId="523" priority="170" rank="1"/>
  </conditionalFormatting>
  <conditionalFormatting sqref="E20:J21">
    <cfRule type="cellIs" dxfId="522" priority="164" operator="equal">
      <formula>200</formula>
    </cfRule>
  </conditionalFormatting>
  <conditionalFormatting sqref="F22">
    <cfRule type="top10" dxfId="521" priority="158" rank="1"/>
  </conditionalFormatting>
  <conditionalFormatting sqref="G22">
    <cfRule type="top10" dxfId="520" priority="159" rank="1"/>
  </conditionalFormatting>
  <conditionalFormatting sqref="H22">
    <cfRule type="top10" dxfId="519" priority="160" rank="1"/>
  </conditionalFormatting>
  <conditionalFormatting sqref="I22">
    <cfRule type="top10" dxfId="518" priority="161" rank="1"/>
  </conditionalFormatting>
  <conditionalFormatting sqref="J22">
    <cfRule type="top10" dxfId="517" priority="162" rank="1"/>
  </conditionalFormatting>
  <conditionalFormatting sqref="E22">
    <cfRule type="top10" dxfId="516" priority="163" rank="1"/>
  </conditionalFormatting>
  <conditionalFormatting sqref="E22:J22">
    <cfRule type="cellIs" dxfId="515" priority="157" operator="equal">
      <formula>200</formula>
    </cfRule>
  </conditionalFormatting>
  <conditionalFormatting sqref="F23">
    <cfRule type="top10" dxfId="514" priority="154" rank="1"/>
  </conditionalFormatting>
  <conditionalFormatting sqref="I23">
    <cfRule type="top10" dxfId="513" priority="151" rank="1"/>
    <cfRule type="top10" dxfId="512" priority="156" rank="1"/>
  </conditionalFormatting>
  <conditionalFormatting sqref="E23">
    <cfRule type="top10" dxfId="511" priority="155" rank="1"/>
  </conditionalFormatting>
  <conditionalFormatting sqref="G23">
    <cfRule type="top10" dxfId="510" priority="153" rank="1"/>
  </conditionalFormatting>
  <conditionalFormatting sqref="H23">
    <cfRule type="top10" dxfId="509" priority="152" rank="1"/>
  </conditionalFormatting>
  <conditionalFormatting sqref="J23">
    <cfRule type="top10" dxfId="508" priority="150" rank="1"/>
  </conditionalFormatting>
  <conditionalFormatting sqref="E23:J23">
    <cfRule type="cellIs" dxfId="507" priority="149" operator="greaterThanOrEqual">
      <formula>200</formula>
    </cfRule>
  </conditionalFormatting>
  <conditionalFormatting sqref="F24">
    <cfRule type="top10" dxfId="506" priority="146" rank="1"/>
  </conditionalFormatting>
  <conditionalFormatting sqref="I24">
    <cfRule type="top10" dxfId="505" priority="143" rank="1"/>
    <cfRule type="top10" dxfId="504" priority="148" rank="1"/>
  </conditionalFormatting>
  <conditionalFormatting sqref="E24">
    <cfRule type="top10" dxfId="503" priority="147" rank="1"/>
  </conditionalFormatting>
  <conditionalFormatting sqref="G24">
    <cfRule type="top10" dxfId="502" priority="145" rank="1"/>
  </conditionalFormatting>
  <conditionalFormatting sqref="H24">
    <cfRule type="top10" dxfId="501" priority="144" rank="1"/>
  </conditionalFormatting>
  <conditionalFormatting sqref="J24">
    <cfRule type="top10" dxfId="500" priority="142" rank="1"/>
  </conditionalFormatting>
  <conditionalFormatting sqref="E24:J24">
    <cfRule type="cellIs" dxfId="499" priority="141" operator="greaterThanOrEqual">
      <formula>200</formula>
    </cfRule>
  </conditionalFormatting>
  <conditionalFormatting sqref="F25">
    <cfRule type="top10" dxfId="498" priority="138" rank="1"/>
  </conditionalFormatting>
  <conditionalFormatting sqref="I25">
    <cfRule type="top10" dxfId="497" priority="135" rank="1"/>
    <cfRule type="top10" dxfId="496" priority="140" rank="1"/>
  </conditionalFormatting>
  <conditionalFormatting sqref="E25">
    <cfRule type="top10" dxfId="495" priority="139" rank="1"/>
  </conditionalFormatting>
  <conditionalFormatting sqref="G25">
    <cfRule type="top10" dxfId="494" priority="137" rank="1"/>
  </conditionalFormatting>
  <conditionalFormatting sqref="H25">
    <cfRule type="top10" dxfId="493" priority="136" rank="1"/>
  </conditionalFormatting>
  <conditionalFormatting sqref="J25">
    <cfRule type="top10" dxfId="492" priority="134" rank="1"/>
  </conditionalFormatting>
  <conditionalFormatting sqref="E25:J25">
    <cfRule type="cellIs" dxfId="491" priority="133" operator="greaterThanOrEqual">
      <formula>200</formula>
    </cfRule>
  </conditionalFormatting>
  <conditionalFormatting sqref="F26">
    <cfRule type="top10" dxfId="490" priority="130" rank="1"/>
  </conditionalFormatting>
  <conditionalFormatting sqref="I26">
    <cfRule type="top10" dxfId="489" priority="127" rank="1"/>
    <cfRule type="top10" dxfId="488" priority="132" rank="1"/>
  </conditionalFormatting>
  <conditionalFormatting sqref="E26">
    <cfRule type="top10" dxfId="487" priority="131" rank="1"/>
  </conditionalFormatting>
  <conditionalFormatting sqref="G26">
    <cfRule type="top10" dxfId="486" priority="129" rank="1"/>
  </conditionalFormatting>
  <conditionalFormatting sqref="H26">
    <cfRule type="top10" dxfId="485" priority="128" rank="1"/>
  </conditionalFormatting>
  <conditionalFormatting sqref="J26">
    <cfRule type="top10" dxfId="484" priority="126" rank="1"/>
  </conditionalFormatting>
  <conditionalFormatting sqref="E26:J26">
    <cfRule type="cellIs" dxfId="483" priority="125" operator="greaterThanOrEqual">
      <formula>200</formula>
    </cfRule>
  </conditionalFormatting>
  <conditionalFormatting sqref="F27">
    <cfRule type="top10" dxfId="482" priority="122" rank="1"/>
  </conditionalFormatting>
  <conditionalFormatting sqref="I27">
    <cfRule type="top10" dxfId="481" priority="119" rank="1"/>
    <cfRule type="top10" dxfId="480" priority="124" rank="1"/>
  </conditionalFormatting>
  <conditionalFormatting sqref="E27">
    <cfRule type="top10" dxfId="479" priority="123" rank="1"/>
  </conditionalFormatting>
  <conditionalFormatting sqref="G27">
    <cfRule type="top10" dxfId="478" priority="121" rank="1"/>
  </conditionalFormatting>
  <conditionalFormatting sqref="H27">
    <cfRule type="top10" dxfId="477" priority="120" rank="1"/>
  </conditionalFormatting>
  <conditionalFormatting sqref="J27">
    <cfRule type="top10" dxfId="476" priority="118" rank="1"/>
  </conditionalFormatting>
  <conditionalFormatting sqref="E27:J27">
    <cfRule type="cellIs" dxfId="475" priority="117" operator="greaterThanOrEqual">
      <formula>200</formula>
    </cfRule>
  </conditionalFormatting>
  <conditionalFormatting sqref="F28">
    <cfRule type="top10" dxfId="474" priority="114" rank="1"/>
  </conditionalFormatting>
  <conditionalFormatting sqref="I28">
    <cfRule type="top10" dxfId="473" priority="111" rank="1"/>
    <cfRule type="top10" dxfId="472" priority="116" rank="1"/>
  </conditionalFormatting>
  <conditionalFormatting sqref="E28">
    <cfRule type="top10" dxfId="471" priority="115" rank="1"/>
  </conditionalFormatting>
  <conditionalFormatting sqref="G28">
    <cfRule type="top10" dxfId="470" priority="113" rank="1"/>
  </conditionalFormatting>
  <conditionalFormatting sqref="H28">
    <cfRule type="top10" dxfId="469" priority="112" rank="1"/>
  </conditionalFormatting>
  <conditionalFormatting sqref="J28">
    <cfRule type="top10" dxfId="468" priority="110" rank="1"/>
  </conditionalFormatting>
  <conditionalFormatting sqref="E28:J28">
    <cfRule type="cellIs" dxfId="467" priority="109" operator="greaterThanOrEqual">
      <formula>200</formula>
    </cfRule>
  </conditionalFormatting>
  <conditionalFormatting sqref="F29">
    <cfRule type="top10" dxfId="466" priority="106" rank="1"/>
  </conditionalFormatting>
  <conditionalFormatting sqref="I29">
    <cfRule type="top10" dxfId="465" priority="103" rank="1"/>
    <cfRule type="top10" dxfId="464" priority="108" rank="1"/>
  </conditionalFormatting>
  <conditionalFormatting sqref="E29">
    <cfRule type="top10" dxfId="463" priority="107" rank="1"/>
  </conditionalFormatting>
  <conditionalFormatting sqref="G29">
    <cfRule type="top10" dxfId="462" priority="105" rank="1"/>
  </conditionalFormatting>
  <conditionalFormatting sqref="H29">
    <cfRule type="top10" dxfId="461" priority="104" rank="1"/>
  </conditionalFormatting>
  <conditionalFormatting sqref="J29">
    <cfRule type="top10" dxfId="460" priority="102" rank="1"/>
  </conditionalFormatting>
  <conditionalFormatting sqref="E29:J29">
    <cfRule type="cellIs" dxfId="459" priority="101" operator="greaterThanOrEqual">
      <formula>200</formula>
    </cfRule>
  </conditionalFormatting>
  <conditionalFormatting sqref="F30">
    <cfRule type="top10" dxfId="458" priority="98" rank="1"/>
  </conditionalFormatting>
  <conditionalFormatting sqref="I30">
    <cfRule type="top10" dxfId="457" priority="95" rank="1"/>
    <cfRule type="top10" dxfId="456" priority="100" rank="1"/>
  </conditionalFormatting>
  <conditionalFormatting sqref="E30">
    <cfRule type="top10" dxfId="455" priority="99" rank="1"/>
  </conditionalFormatting>
  <conditionalFormatting sqref="G30">
    <cfRule type="top10" dxfId="454" priority="97" rank="1"/>
  </conditionalFormatting>
  <conditionalFormatting sqref="H30">
    <cfRule type="top10" dxfId="453" priority="96" rank="1"/>
  </conditionalFormatting>
  <conditionalFormatting sqref="J30">
    <cfRule type="top10" dxfId="452" priority="94" rank="1"/>
  </conditionalFormatting>
  <conditionalFormatting sqref="E30:J30">
    <cfRule type="cellIs" dxfId="451" priority="93" operator="greaterThanOrEqual">
      <formula>200</formula>
    </cfRule>
  </conditionalFormatting>
  <conditionalFormatting sqref="F31">
    <cfRule type="top10" dxfId="450" priority="90" rank="1"/>
  </conditionalFormatting>
  <conditionalFormatting sqref="I31">
    <cfRule type="top10" dxfId="449" priority="87" rank="1"/>
    <cfRule type="top10" dxfId="448" priority="92" rank="1"/>
  </conditionalFormatting>
  <conditionalFormatting sqref="E31">
    <cfRule type="top10" dxfId="447" priority="91" rank="1"/>
  </conditionalFormatting>
  <conditionalFormatting sqref="G31">
    <cfRule type="top10" dxfId="446" priority="89" rank="1"/>
  </conditionalFormatting>
  <conditionalFormatting sqref="H31">
    <cfRule type="top10" dxfId="445" priority="88" rank="1"/>
  </conditionalFormatting>
  <conditionalFormatting sqref="J31">
    <cfRule type="top10" dxfId="444" priority="86" rank="1"/>
  </conditionalFormatting>
  <conditionalFormatting sqref="E31:J31">
    <cfRule type="cellIs" dxfId="443" priority="85" operator="greaterThanOrEqual">
      <formula>200</formula>
    </cfRule>
  </conditionalFormatting>
  <conditionalFormatting sqref="F32">
    <cfRule type="top10" dxfId="442" priority="82" rank="1"/>
  </conditionalFormatting>
  <conditionalFormatting sqref="I32">
    <cfRule type="top10" dxfId="441" priority="79" rank="1"/>
    <cfRule type="top10" dxfId="440" priority="84" rank="1"/>
  </conditionalFormatting>
  <conditionalFormatting sqref="E32">
    <cfRule type="top10" dxfId="439" priority="83" rank="1"/>
  </conditionalFormatting>
  <conditionalFormatting sqref="G32">
    <cfRule type="top10" dxfId="438" priority="81" rank="1"/>
  </conditionalFormatting>
  <conditionalFormatting sqref="H32">
    <cfRule type="top10" dxfId="437" priority="80" rank="1"/>
  </conditionalFormatting>
  <conditionalFormatting sqref="J32">
    <cfRule type="top10" dxfId="436" priority="78" rank="1"/>
  </conditionalFormatting>
  <conditionalFormatting sqref="E32:J32">
    <cfRule type="cellIs" dxfId="435" priority="77" operator="greaterThanOrEqual">
      <formula>200</formula>
    </cfRule>
  </conditionalFormatting>
  <conditionalFormatting sqref="F33">
    <cfRule type="top10" dxfId="434" priority="74" rank="1"/>
  </conditionalFormatting>
  <conditionalFormatting sqref="I33">
    <cfRule type="top10" dxfId="433" priority="71" rank="1"/>
    <cfRule type="top10" dxfId="432" priority="76" rank="1"/>
  </conditionalFormatting>
  <conditionalFormatting sqref="E33">
    <cfRule type="top10" dxfId="431" priority="75" rank="1"/>
  </conditionalFormatting>
  <conditionalFormatting sqref="G33">
    <cfRule type="top10" dxfId="430" priority="73" rank="1"/>
  </conditionalFormatting>
  <conditionalFormatting sqref="H33">
    <cfRule type="top10" dxfId="429" priority="72" rank="1"/>
  </conditionalFormatting>
  <conditionalFormatting sqref="J33">
    <cfRule type="top10" dxfId="428" priority="70" rank="1"/>
  </conditionalFormatting>
  <conditionalFormatting sqref="E33:J33">
    <cfRule type="cellIs" dxfId="427" priority="69" operator="greaterThanOrEqual">
      <formula>200</formula>
    </cfRule>
  </conditionalFormatting>
  <conditionalFormatting sqref="F34">
    <cfRule type="top10" dxfId="426" priority="66" rank="1"/>
  </conditionalFormatting>
  <conditionalFormatting sqref="I34">
    <cfRule type="top10" dxfId="425" priority="63" rank="1"/>
    <cfRule type="top10" dxfId="424" priority="68" rank="1"/>
  </conditionalFormatting>
  <conditionalFormatting sqref="E34">
    <cfRule type="top10" dxfId="423" priority="67" rank="1"/>
  </conditionalFormatting>
  <conditionalFormatting sqref="G34">
    <cfRule type="top10" dxfId="422" priority="65" rank="1"/>
  </conditionalFormatting>
  <conditionalFormatting sqref="H34">
    <cfRule type="top10" dxfId="421" priority="64" rank="1"/>
  </conditionalFormatting>
  <conditionalFormatting sqref="J34">
    <cfRule type="top10" dxfId="420" priority="62" rank="1"/>
  </conditionalFormatting>
  <conditionalFormatting sqref="E34:J34">
    <cfRule type="cellIs" dxfId="419" priority="61" operator="greaterThanOrEqual">
      <formula>200</formula>
    </cfRule>
  </conditionalFormatting>
  <conditionalFormatting sqref="F35:F39">
    <cfRule type="top10" dxfId="418" priority="58" rank="1"/>
  </conditionalFormatting>
  <conditionalFormatting sqref="I35:I39">
    <cfRule type="top10" dxfId="417" priority="55" rank="1"/>
    <cfRule type="top10" dxfId="416" priority="60" rank="1"/>
  </conditionalFormatting>
  <conditionalFormatting sqref="E35:E39">
    <cfRule type="top10" dxfId="415" priority="59" rank="1"/>
  </conditionalFormatting>
  <conditionalFormatting sqref="G35:G39">
    <cfRule type="top10" dxfId="414" priority="57" rank="1"/>
  </conditionalFormatting>
  <conditionalFormatting sqref="H35:H39">
    <cfRule type="top10" dxfId="413" priority="56" rank="1"/>
  </conditionalFormatting>
  <conditionalFormatting sqref="J35:J39">
    <cfRule type="top10" dxfId="412" priority="54" rank="1"/>
  </conditionalFormatting>
  <conditionalFormatting sqref="E35:J39">
    <cfRule type="cellIs" dxfId="411" priority="53" operator="greaterThanOrEqual">
      <formula>200</formula>
    </cfRule>
  </conditionalFormatting>
  <conditionalFormatting sqref="F40">
    <cfRule type="top10" dxfId="410" priority="50" rank="1"/>
  </conditionalFormatting>
  <conditionalFormatting sqref="I40">
    <cfRule type="top10" dxfId="409" priority="47" rank="1"/>
    <cfRule type="top10" dxfId="408" priority="52" rank="1"/>
  </conditionalFormatting>
  <conditionalFormatting sqref="E40">
    <cfRule type="top10" dxfId="407" priority="51" rank="1"/>
  </conditionalFormatting>
  <conditionalFormatting sqref="G40">
    <cfRule type="top10" dxfId="406" priority="49" rank="1"/>
  </conditionalFormatting>
  <conditionalFormatting sqref="H40">
    <cfRule type="top10" dxfId="405" priority="48" rank="1"/>
  </conditionalFormatting>
  <conditionalFormatting sqref="J40">
    <cfRule type="top10" dxfId="404" priority="46" rank="1"/>
  </conditionalFormatting>
  <conditionalFormatting sqref="E40:J40">
    <cfRule type="cellIs" dxfId="403" priority="45" operator="greaterThanOrEqual">
      <formula>200</formula>
    </cfRule>
  </conditionalFormatting>
  <conditionalFormatting sqref="F41">
    <cfRule type="top10" dxfId="402" priority="42" rank="1"/>
  </conditionalFormatting>
  <conditionalFormatting sqref="I41">
    <cfRule type="top10" dxfId="401" priority="39" rank="1"/>
    <cfRule type="top10" dxfId="400" priority="44" rank="1"/>
  </conditionalFormatting>
  <conditionalFormatting sqref="E41">
    <cfRule type="top10" dxfId="399" priority="43" rank="1"/>
  </conditionalFormatting>
  <conditionalFormatting sqref="G41">
    <cfRule type="top10" dxfId="398" priority="41" rank="1"/>
  </conditionalFormatting>
  <conditionalFormatting sqref="H41">
    <cfRule type="top10" dxfId="397" priority="40" rank="1"/>
  </conditionalFormatting>
  <conditionalFormatting sqref="J41">
    <cfRule type="top10" dxfId="396" priority="38" rank="1"/>
  </conditionalFormatting>
  <conditionalFormatting sqref="E41:J41">
    <cfRule type="cellIs" dxfId="395" priority="37" operator="greaterThanOrEqual">
      <formula>200</formula>
    </cfRule>
  </conditionalFormatting>
  <conditionalFormatting sqref="I42">
    <cfRule type="top10" dxfId="394" priority="33" rank="1"/>
    <cfRule type="top10" dxfId="393" priority="36" rank="1"/>
  </conditionalFormatting>
  <conditionalFormatting sqref="E42">
    <cfRule type="top10" dxfId="392" priority="35" rank="1"/>
  </conditionalFormatting>
  <conditionalFormatting sqref="H42">
    <cfRule type="top10" dxfId="391" priority="34" rank="1"/>
  </conditionalFormatting>
  <conditionalFormatting sqref="J42">
    <cfRule type="top10" dxfId="390" priority="32" rank="1"/>
  </conditionalFormatting>
  <conditionalFormatting sqref="E42:J42">
    <cfRule type="cellIs" dxfId="389" priority="31" operator="greaterThanOrEqual">
      <formula>200</formula>
    </cfRule>
  </conditionalFormatting>
  <conditionalFormatting sqref="E43:J43">
    <cfRule type="cellIs" dxfId="388" priority="24" operator="greaterThanOrEqual">
      <formula>200</formula>
    </cfRule>
  </conditionalFormatting>
  <conditionalFormatting sqref="E43">
    <cfRule type="top10" dxfId="387" priority="25" rank="1"/>
  </conditionalFormatting>
  <conditionalFormatting sqref="G43">
    <cfRule type="top10" dxfId="386" priority="26" rank="1"/>
  </conditionalFormatting>
  <conditionalFormatting sqref="H43">
    <cfRule type="top10" dxfId="385" priority="27" rank="1"/>
  </conditionalFormatting>
  <conditionalFormatting sqref="J43">
    <cfRule type="top10" dxfId="384" priority="28" rank="1"/>
  </conditionalFormatting>
  <conditionalFormatting sqref="F43">
    <cfRule type="top10" dxfId="383" priority="29" rank="1"/>
  </conditionalFormatting>
  <conditionalFormatting sqref="I43">
    <cfRule type="top10" dxfId="382" priority="30" rank="1"/>
  </conditionalFormatting>
  <conditionalFormatting sqref="F44">
    <cfRule type="top10" dxfId="381" priority="21" rank="1"/>
  </conditionalFormatting>
  <conditionalFormatting sqref="I44">
    <cfRule type="top10" dxfId="380" priority="18" rank="1"/>
    <cfRule type="top10" dxfId="379" priority="23" rank="1"/>
  </conditionalFormatting>
  <conditionalFormatting sqref="E44">
    <cfRule type="top10" dxfId="378" priority="22" rank="1"/>
  </conditionalFormatting>
  <conditionalFormatting sqref="G44">
    <cfRule type="top10" dxfId="377" priority="20" rank="1"/>
  </conditionalFormatting>
  <conditionalFormatting sqref="H44">
    <cfRule type="top10" dxfId="376" priority="19" rank="1"/>
  </conditionalFormatting>
  <conditionalFormatting sqref="J44">
    <cfRule type="top10" dxfId="375" priority="17" rank="1"/>
  </conditionalFormatting>
  <conditionalFormatting sqref="E44:J44">
    <cfRule type="cellIs" dxfId="374" priority="16" operator="greaterThanOrEqual">
      <formula>200</formula>
    </cfRule>
  </conditionalFormatting>
  <conditionalFormatting sqref="E45">
    <cfRule type="top10" dxfId="373" priority="15" rank="1"/>
  </conditionalFormatting>
  <conditionalFormatting sqref="G45">
    <cfRule type="top10" dxfId="372" priority="14" rank="1"/>
  </conditionalFormatting>
  <conditionalFormatting sqref="H45">
    <cfRule type="top10" dxfId="371" priority="13" rank="1"/>
  </conditionalFormatting>
  <conditionalFormatting sqref="J45">
    <cfRule type="top10" dxfId="370" priority="11" rank="1"/>
  </conditionalFormatting>
  <conditionalFormatting sqref="E45:J45">
    <cfRule type="cellIs" dxfId="369" priority="10" operator="greaterThanOrEqual">
      <formula>200</formula>
    </cfRule>
  </conditionalFormatting>
  <conditionalFormatting sqref="F45">
    <cfRule type="top10" dxfId="368" priority="9" rank="1"/>
  </conditionalFormatting>
  <conditionalFormatting sqref="I45">
    <cfRule type="top10" dxfId="367" priority="12" rank="1"/>
  </conditionalFormatting>
  <conditionalFormatting sqref="F46">
    <cfRule type="top10" dxfId="366" priority="6" rank="1"/>
  </conditionalFormatting>
  <conditionalFormatting sqref="I46">
    <cfRule type="top10" dxfId="365" priority="3" rank="1"/>
    <cfRule type="top10" dxfId="364" priority="8" rank="1"/>
  </conditionalFormatting>
  <conditionalFormatting sqref="E46">
    <cfRule type="top10" dxfId="363" priority="7" rank="1"/>
  </conditionalFormatting>
  <conditionalFormatting sqref="G46">
    <cfRule type="top10" dxfId="362" priority="5" rank="1"/>
  </conditionalFormatting>
  <conditionalFormatting sqref="H46">
    <cfRule type="top10" dxfId="361" priority="4" rank="1"/>
  </conditionalFormatting>
  <conditionalFormatting sqref="J46">
    <cfRule type="top10" dxfId="360" priority="2" rank="1"/>
  </conditionalFormatting>
  <conditionalFormatting sqref="E46:J46">
    <cfRule type="cellIs" dxfId="359" priority="1" operator="greaterThanOrEqual">
      <formula>200</formula>
    </cfRule>
  </conditionalFormatting>
  <hyperlinks>
    <hyperlink ref="Q1" location="'Kentucky 2022'!A1" display="Back to Ranking" xr:uid="{AA739773-2477-4AF0-9204-A5364F0386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D8191F-ACB3-495F-A078-C7F4FD5DE3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D72C-5BD0-4D3B-9294-E5C28984B52A}">
  <dimension ref="A1:Q13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98</v>
      </c>
      <c r="C2" s="12">
        <v>44720</v>
      </c>
      <c r="D2" s="13" t="s">
        <v>40</v>
      </c>
      <c r="E2" s="14">
        <v>196</v>
      </c>
      <c r="F2" s="14">
        <v>200</v>
      </c>
      <c r="G2" s="14">
        <v>193</v>
      </c>
      <c r="H2" s="14">
        <v>197</v>
      </c>
      <c r="I2" s="14"/>
      <c r="J2" s="14"/>
      <c r="K2" s="15">
        <v>4</v>
      </c>
      <c r="L2" s="15">
        <v>786</v>
      </c>
      <c r="M2" s="16">
        <v>196.5</v>
      </c>
      <c r="N2" s="17">
        <v>4</v>
      </c>
      <c r="O2" s="18">
        <v>200.5</v>
      </c>
    </row>
    <row r="4" spans="1:17" x14ac:dyDescent="0.3">
      <c r="K4" s="8">
        <f>SUM(K2:K3)</f>
        <v>4</v>
      </c>
      <c r="L4" s="8">
        <f>SUM(L2:L3)</f>
        <v>786</v>
      </c>
      <c r="M4" s="7">
        <f>SUM(L4/K4)</f>
        <v>196.5</v>
      </c>
      <c r="N4" s="8">
        <f>SUM(N2:N3)</f>
        <v>4</v>
      </c>
      <c r="O4" s="9">
        <f>SUM(M4+N4)</f>
        <v>200.5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0" t="s">
        <v>21</v>
      </c>
      <c r="B11" s="11" t="s">
        <v>98</v>
      </c>
      <c r="C11" s="12">
        <v>44793</v>
      </c>
      <c r="D11" s="13" t="s">
        <v>40</v>
      </c>
      <c r="E11" s="14">
        <v>197</v>
      </c>
      <c r="F11" s="14">
        <v>198</v>
      </c>
      <c r="G11" s="14">
        <v>193</v>
      </c>
      <c r="H11" s="14">
        <v>198</v>
      </c>
      <c r="I11" s="14">
        <v>199</v>
      </c>
      <c r="J11" s="14">
        <v>197</v>
      </c>
      <c r="K11" s="15">
        <v>6</v>
      </c>
      <c r="L11" s="15">
        <v>1182</v>
      </c>
      <c r="M11" s="16">
        <v>197</v>
      </c>
      <c r="N11" s="17">
        <v>26</v>
      </c>
      <c r="O11" s="18">
        <v>223</v>
      </c>
    </row>
    <row r="13" spans="1:17" x14ac:dyDescent="0.3">
      <c r="K13" s="8">
        <f>SUM(K11:K12)</f>
        <v>6</v>
      </c>
      <c r="L13" s="8">
        <f>SUM(L11:L12)</f>
        <v>1182</v>
      </c>
      <c r="M13" s="7">
        <f>SUM(L13/K13)</f>
        <v>197</v>
      </c>
      <c r="N13" s="8">
        <f>SUM(N11:N12)</f>
        <v>26</v>
      </c>
      <c r="O13" s="9">
        <f>SUM(M13+N13)</f>
        <v>223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2:J2 B2:C2" name="Range1_54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H2" name="Range1_3_22"/>
    <protectedRange algorithmName="SHA-512" hashValue="ON39YdpmFHfN9f47KpiRvqrKx0V9+erV1CNkpWzYhW/Qyc6aT8rEyCrvauWSYGZK2ia3o7vd3akF07acHAFpOA==" saltValue="yVW9XmDwTqEnmpSGai0KYg==" spinCount="100000" sqref="B11:C11 E11:J11" name="Range1_7_1"/>
    <protectedRange algorithmName="SHA-512" hashValue="ON39YdpmFHfN9f47KpiRvqrKx0V9+erV1CNkpWzYhW/Qyc6aT8rEyCrvauWSYGZK2ia3o7vd3akF07acHAFpOA==" saltValue="yVW9XmDwTqEnmpSGai0KYg==" spinCount="100000" sqref="D11" name="Range1_1_5_1"/>
  </protectedRanges>
  <conditionalFormatting sqref="F2">
    <cfRule type="top10" dxfId="358" priority="13" rank="1"/>
  </conditionalFormatting>
  <conditionalFormatting sqref="I2">
    <cfRule type="top10" dxfId="357" priority="10" rank="1"/>
    <cfRule type="top10" dxfId="356" priority="15" rank="1"/>
  </conditionalFormatting>
  <conditionalFormatting sqref="E2">
    <cfRule type="top10" dxfId="355" priority="14" rank="1"/>
  </conditionalFormatting>
  <conditionalFormatting sqref="G2">
    <cfRule type="top10" dxfId="354" priority="12" rank="1"/>
  </conditionalFormatting>
  <conditionalFormatting sqref="H2">
    <cfRule type="top10" dxfId="353" priority="11" rank="1"/>
  </conditionalFormatting>
  <conditionalFormatting sqref="J2">
    <cfRule type="top10" dxfId="352" priority="9" rank="1"/>
  </conditionalFormatting>
  <conditionalFormatting sqref="E2:J2">
    <cfRule type="cellIs" dxfId="351" priority="8" operator="greaterThanOrEqual">
      <formula>200</formula>
    </cfRule>
  </conditionalFormatting>
  <conditionalFormatting sqref="I11">
    <cfRule type="top10" dxfId="350" priority="2" rank="1"/>
  </conditionalFormatting>
  <conditionalFormatting sqref="H11">
    <cfRule type="top10" dxfId="349" priority="3" rank="1"/>
  </conditionalFormatting>
  <conditionalFormatting sqref="G11">
    <cfRule type="top10" dxfId="348" priority="4" rank="1"/>
  </conditionalFormatting>
  <conditionalFormatting sqref="F11">
    <cfRule type="top10" dxfId="347" priority="5" rank="1"/>
  </conditionalFormatting>
  <conditionalFormatting sqref="E11">
    <cfRule type="top10" dxfId="346" priority="6" rank="1"/>
  </conditionalFormatting>
  <conditionalFormatting sqref="J11">
    <cfRule type="top10" dxfId="345" priority="7" rank="1"/>
  </conditionalFormatting>
  <conditionalFormatting sqref="E11:J11">
    <cfRule type="cellIs" dxfId="344" priority="1" operator="equal">
      <formula>200</formula>
    </cfRule>
  </conditionalFormatting>
  <hyperlinks>
    <hyperlink ref="Q1" location="'Kentucky 2022'!A1" display="Back to Ranking" xr:uid="{8D2B841A-8DA8-45DF-8412-9A83EFC9D8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8C20EA-6106-424C-A05E-0A421077E098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F753-4B55-436B-9C1E-3387CF06B6C7}">
  <dimension ref="A1:Q23"/>
  <sheetViews>
    <sheetView workbookViewId="0"/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123</v>
      </c>
      <c r="C2" s="12">
        <v>44783</v>
      </c>
      <c r="D2" s="13" t="s">
        <v>40</v>
      </c>
      <c r="E2" s="14">
        <v>187</v>
      </c>
      <c r="F2" s="14">
        <v>184</v>
      </c>
      <c r="G2" s="14">
        <v>183</v>
      </c>
      <c r="H2" s="14">
        <v>179</v>
      </c>
      <c r="I2" s="14"/>
      <c r="J2" s="14"/>
      <c r="K2" s="15">
        <v>4</v>
      </c>
      <c r="L2" s="15">
        <v>733</v>
      </c>
      <c r="M2" s="16">
        <v>183.25</v>
      </c>
      <c r="N2" s="17">
        <v>4</v>
      </c>
      <c r="O2" s="18">
        <v>187.25</v>
      </c>
    </row>
    <row r="4" spans="1:17" x14ac:dyDescent="0.3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9">
        <f>SUM(M4+N4)</f>
        <v>187.25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10" t="s">
        <v>27</v>
      </c>
      <c r="B13" s="60" t="s">
        <v>123</v>
      </c>
      <c r="C13" s="12">
        <v>44793</v>
      </c>
      <c r="D13" s="13" t="s">
        <v>40</v>
      </c>
      <c r="E13" s="14">
        <v>186</v>
      </c>
      <c r="F13" s="14">
        <v>184</v>
      </c>
      <c r="G13" s="14">
        <v>187</v>
      </c>
      <c r="H13" s="14">
        <v>0</v>
      </c>
      <c r="I13" s="14">
        <v>0</v>
      </c>
      <c r="J13" s="14">
        <v>0</v>
      </c>
      <c r="K13" s="15">
        <v>6</v>
      </c>
      <c r="L13" s="15">
        <v>557</v>
      </c>
      <c r="M13" s="16">
        <v>92.833333333333329</v>
      </c>
      <c r="N13" s="17">
        <v>4</v>
      </c>
      <c r="O13" s="18">
        <v>96.833333333333329</v>
      </c>
    </row>
    <row r="15" spans="1:17" x14ac:dyDescent="0.3">
      <c r="K15" s="8">
        <f>SUM(K13:K14)</f>
        <v>6</v>
      </c>
      <c r="L15" s="8">
        <f>SUM(L13:L14)</f>
        <v>557</v>
      </c>
      <c r="M15" s="7">
        <f>SUM(L15/K15)</f>
        <v>92.833333333333329</v>
      </c>
      <c r="N15" s="8">
        <f>SUM(N13:N14)</f>
        <v>4</v>
      </c>
      <c r="O15" s="9">
        <f>SUM(M15+N15)</f>
        <v>96.833333333333329</v>
      </c>
    </row>
    <row r="20" spans="1:15" ht="28.8" x14ac:dyDescent="0.3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3">
      <c r="A21" s="10" t="s">
        <v>21</v>
      </c>
      <c r="B21" s="11" t="s">
        <v>123</v>
      </c>
      <c r="C21" s="12">
        <v>44811</v>
      </c>
      <c r="D21" s="13" t="s">
        <v>40</v>
      </c>
      <c r="E21" s="14">
        <v>160</v>
      </c>
      <c r="F21" s="14">
        <v>151</v>
      </c>
      <c r="G21" s="14">
        <v>164</v>
      </c>
      <c r="H21" s="14">
        <v>166</v>
      </c>
      <c r="I21" s="14"/>
      <c r="J21" s="14"/>
      <c r="K21" s="15">
        <v>4</v>
      </c>
      <c r="L21" s="15">
        <v>641</v>
      </c>
      <c r="M21" s="16">
        <v>160.25</v>
      </c>
      <c r="N21" s="17">
        <v>4</v>
      </c>
      <c r="O21" s="18">
        <v>164.25</v>
      </c>
    </row>
    <row r="23" spans="1:15" x14ac:dyDescent="0.3">
      <c r="K23" s="8">
        <f>SUM(K21:K22)</f>
        <v>4</v>
      </c>
      <c r="L23" s="8">
        <f>SUM(L21:L22)</f>
        <v>641</v>
      </c>
      <c r="M23" s="7">
        <f>SUM(L23/K23)</f>
        <v>160.25</v>
      </c>
      <c r="N23" s="8">
        <f>SUM(N21:N22)</f>
        <v>4</v>
      </c>
      <c r="O23" s="9">
        <f>SUM(M23+N23)</f>
        <v>164.25</v>
      </c>
    </row>
  </sheetData>
  <protectedRanges>
    <protectedRange algorithmName="SHA-512" hashValue="ON39YdpmFHfN9f47KpiRvqrKx0V9+erV1CNkpWzYhW/Qyc6aT8rEyCrvauWSYGZK2ia3o7vd3akF07acHAFpOA==" saltValue="yVW9XmDwTqEnmpSGai0KYg==" spinCount="100000" sqref="B1 B12 B20" name="Range1_2"/>
    <protectedRange algorithmName="SHA-512" hashValue="ON39YdpmFHfN9f47KpiRvqrKx0V9+erV1CNkpWzYhW/Qyc6aT8rEyCrvauWSYGZK2ia3o7vd3akF07acHAFpOA==" saltValue="yVW9XmDwTqEnmpSGai0KYg==" spinCount="100000" sqref="B2:C2 E2:J2" name="Range1_8_3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I13:J13 B13:C13" name="Range1_6_1"/>
    <protectedRange algorithmName="SHA-512" hashValue="ON39YdpmFHfN9f47KpiRvqrKx0V9+erV1CNkpWzYhW/Qyc6aT8rEyCrvauWSYGZK2ia3o7vd3akF07acHAFpOA==" saltValue="yVW9XmDwTqEnmpSGai0KYg==" spinCount="100000" sqref="D13" name="Range1_1_4_1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B21:C21 E21:J21" name="Range1_4_6"/>
    <protectedRange algorithmName="SHA-512" hashValue="ON39YdpmFHfN9f47KpiRvqrKx0V9+erV1CNkpWzYhW/Qyc6aT8rEyCrvauWSYGZK2ia3o7vd3akF07acHAFpOA==" saltValue="yVW9XmDwTqEnmpSGai0KYg==" spinCount="100000" sqref="D21" name="Range1_1_3_6"/>
  </protectedRanges>
  <conditionalFormatting sqref="E2:J2">
    <cfRule type="cellIs" dxfId="343" priority="23" operator="equal">
      <formula>200</formula>
    </cfRule>
  </conditionalFormatting>
  <conditionalFormatting sqref="F2">
    <cfRule type="top10" dxfId="342" priority="24" rank="1"/>
  </conditionalFormatting>
  <conditionalFormatting sqref="G2">
    <cfRule type="top10" dxfId="341" priority="25" rank="1"/>
  </conditionalFormatting>
  <conditionalFormatting sqref="H2">
    <cfRule type="top10" dxfId="340" priority="26" rank="1"/>
  </conditionalFormatting>
  <conditionalFormatting sqref="I2">
    <cfRule type="top10" dxfId="339" priority="27" rank="1"/>
  </conditionalFormatting>
  <conditionalFormatting sqref="J2">
    <cfRule type="top10" dxfId="338" priority="28" rank="1"/>
  </conditionalFormatting>
  <conditionalFormatting sqref="E2">
    <cfRule type="top10" dxfId="337" priority="29" rank="1"/>
  </conditionalFormatting>
  <conditionalFormatting sqref="F13">
    <cfRule type="top10" dxfId="336" priority="20" rank="1"/>
  </conditionalFormatting>
  <conditionalFormatting sqref="I13">
    <cfRule type="top10" dxfId="335" priority="17" rank="1"/>
    <cfRule type="top10" dxfId="334" priority="22" rank="1"/>
  </conditionalFormatting>
  <conditionalFormatting sqref="E13">
    <cfRule type="top10" dxfId="333" priority="21" rank="1"/>
  </conditionalFormatting>
  <conditionalFormatting sqref="G13">
    <cfRule type="top10" dxfId="332" priority="19" rank="1"/>
  </conditionalFormatting>
  <conditionalFormatting sqref="H13">
    <cfRule type="top10" dxfId="331" priority="18" rank="1"/>
  </conditionalFormatting>
  <conditionalFormatting sqref="J13">
    <cfRule type="top10" dxfId="330" priority="16" rank="1"/>
  </conditionalFormatting>
  <conditionalFormatting sqref="E13:J13">
    <cfRule type="cellIs" dxfId="329" priority="15" operator="greaterThanOrEqual">
      <formula>200</formula>
    </cfRule>
  </conditionalFormatting>
  <conditionalFormatting sqref="I21">
    <cfRule type="top10" dxfId="328" priority="2" rank="1"/>
  </conditionalFormatting>
  <conditionalFormatting sqref="H21">
    <cfRule type="top10" dxfId="327" priority="3" rank="1"/>
  </conditionalFormatting>
  <conditionalFormatting sqref="G21">
    <cfRule type="top10" dxfId="326" priority="4" rank="1"/>
  </conditionalFormatting>
  <conditionalFormatting sqref="F21">
    <cfRule type="top10" dxfId="325" priority="5" rank="1"/>
  </conditionalFormatting>
  <conditionalFormatting sqref="E21">
    <cfRule type="top10" dxfId="324" priority="6" rank="1"/>
  </conditionalFormatting>
  <conditionalFormatting sqref="J21">
    <cfRule type="top10" dxfId="323" priority="7" rank="1"/>
  </conditionalFormatting>
  <conditionalFormatting sqref="E21:J21">
    <cfRule type="cellIs" dxfId="322" priority="1" operator="equal">
      <formula>200</formula>
    </cfRule>
  </conditionalFormatting>
  <hyperlinks>
    <hyperlink ref="Q1" location="'Kentucky 2022'!A1" display="Back to Ranking" xr:uid="{F328D6BD-7996-40DC-AAF8-C0DF4F5F5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7B832B-CA0E-4D0C-BCA3-3B39298FAE06}">
          <x14:formula1>
            <xm:f>'C:\Users\abra2\Desktop\ABRA Files and More\AUTO BENCH REST ASSOCIATION FILE\ABRA 2019\Georgia\[Georgia Results 01 19 20.xlsm]DATA SHEET'!#REF!</xm:f>
          </x14:formula1>
          <xm:sqref>B1 B12 B20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C55F-303D-4159-8371-5E19ECF708B6}">
  <sheetPr codeName="Sheet43"/>
  <dimension ref="A1:Q26"/>
  <sheetViews>
    <sheetView topLeftCell="A12" workbookViewId="0">
      <selection activeCell="A24" sqref="A24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54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55" t="s">
        <v>50</v>
      </c>
      <c r="B2" s="11" t="s">
        <v>64</v>
      </c>
      <c r="C2" s="12">
        <v>44661</v>
      </c>
      <c r="D2" s="13" t="s">
        <v>56</v>
      </c>
      <c r="E2" s="14">
        <v>191</v>
      </c>
      <c r="F2" s="14">
        <v>186</v>
      </c>
      <c r="G2" s="14">
        <v>187</v>
      </c>
      <c r="H2" s="14">
        <v>187</v>
      </c>
      <c r="I2" s="14"/>
      <c r="J2" s="14"/>
      <c r="K2" s="15">
        <v>4</v>
      </c>
      <c r="L2" s="15">
        <v>751</v>
      </c>
      <c r="M2" s="16">
        <v>187.75</v>
      </c>
      <c r="N2" s="17">
        <v>11</v>
      </c>
      <c r="O2" s="18">
        <v>198.75</v>
      </c>
    </row>
    <row r="3" spans="1:17" x14ac:dyDescent="0.3">
      <c r="A3" s="55" t="s">
        <v>50</v>
      </c>
      <c r="B3" s="11" t="s">
        <v>64</v>
      </c>
      <c r="C3" s="12">
        <v>44664</v>
      </c>
      <c r="D3" s="13" t="s">
        <v>40</v>
      </c>
      <c r="E3" s="14">
        <v>190</v>
      </c>
      <c r="F3" s="14">
        <v>179</v>
      </c>
      <c r="G3" s="14">
        <v>190</v>
      </c>
      <c r="H3" s="14">
        <v>187</v>
      </c>
      <c r="I3" s="14"/>
      <c r="J3" s="14"/>
      <c r="K3" s="15">
        <v>4</v>
      </c>
      <c r="L3" s="15">
        <v>746</v>
      </c>
      <c r="M3" s="16">
        <v>186.5</v>
      </c>
      <c r="N3" s="17">
        <v>5</v>
      </c>
      <c r="O3" s="18">
        <v>191.5</v>
      </c>
    </row>
    <row r="4" spans="1:17" x14ac:dyDescent="0.3">
      <c r="A4" s="55" t="s">
        <v>50</v>
      </c>
      <c r="B4" s="11" t="s">
        <v>64</v>
      </c>
      <c r="C4" s="12">
        <v>44671</v>
      </c>
      <c r="D4" s="13" t="s">
        <v>40</v>
      </c>
      <c r="E4" s="14">
        <v>180</v>
      </c>
      <c r="F4" s="14">
        <v>181</v>
      </c>
      <c r="G4" s="14">
        <v>192</v>
      </c>
      <c r="H4" s="14">
        <v>190</v>
      </c>
      <c r="I4" s="14"/>
      <c r="J4" s="14"/>
      <c r="K4" s="15">
        <v>4</v>
      </c>
      <c r="L4" s="15">
        <v>743</v>
      </c>
      <c r="M4" s="16">
        <v>185.75</v>
      </c>
      <c r="N4" s="17">
        <v>5</v>
      </c>
      <c r="O4" s="18">
        <v>190.75</v>
      </c>
    </row>
    <row r="5" spans="1:17" x14ac:dyDescent="0.3">
      <c r="A5" s="55" t="s">
        <v>50</v>
      </c>
      <c r="B5" s="11" t="s">
        <v>64</v>
      </c>
      <c r="C5" s="12">
        <v>44678</v>
      </c>
      <c r="D5" s="13" t="s">
        <v>56</v>
      </c>
      <c r="E5" s="14">
        <v>185</v>
      </c>
      <c r="F5" s="14">
        <v>186</v>
      </c>
      <c r="G5" s="14">
        <v>183</v>
      </c>
      <c r="H5" s="14">
        <v>197</v>
      </c>
      <c r="I5" s="14"/>
      <c r="J5" s="14"/>
      <c r="K5" s="15">
        <v>4</v>
      </c>
      <c r="L5" s="15">
        <v>751</v>
      </c>
      <c r="M5" s="16">
        <v>187.75</v>
      </c>
      <c r="N5" s="17">
        <v>4</v>
      </c>
      <c r="O5" s="18">
        <v>191.75</v>
      </c>
    </row>
    <row r="6" spans="1:17" x14ac:dyDescent="0.3">
      <c r="A6" s="55" t="s">
        <v>50</v>
      </c>
      <c r="B6" s="11" t="s">
        <v>64</v>
      </c>
      <c r="C6" s="12">
        <v>44685</v>
      </c>
      <c r="D6" s="13" t="s">
        <v>40</v>
      </c>
      <c r="E6" s="14">
        <v>190</v>
      </c>
      <c r="F6" s="14">
        <v>188</v>
      </c>
      <c r="G6" s="14">
        <v>192</v>
      </c>
      <c r="H6" s="14">
        <v>185</v>
      </c>
      <c r="I6" s="14"/>
      <c r="J6" s="14"/>
      <c r="K6" s="15">
        <v>4</v>
      </c>
      <c r="L6" s="15">
        <v>755</v>
      </c>
      <c r="M6" s="16">
        <v>188.75</v>
      </c>
      <c r="N6" s="17">
        <v>5</v>
      </c>
      <c r="O6" s="18">
        <v>193.75</v>
      </c>
    </row>
    <row r="7" spans="1:17" x14ac:dyDescent="0.3">
      <c r="A7" s="30" t="s">
        <v>50</v>
      </c>
      <c r="B7" s="11" t="s">
        <v>64</v>
      </c>
      <c r="C7" s="12">
        <v>44689</v>
      </c>
      <c r="D7" s="13" t="s">
        <v>56</v>
      </c>
      <c r="E7" s="14">
        <v>190</v>
      </c>
      <c r="F7" s="14">
        <v>187</v>
      </c>
      <c r="G7" s="14">
        <v>191.001</v>
      </c>
      <c r="H7" s="14">
        <v>187</v>
      </c>
      <c r="I7" s="14"/>
      <c r="J7" s="14"/>
      <c r="K7" s="15">
        <v>4</v>
      </c>
      <c r="L7" s="15">
        <v>755.00099999999998</v>
      </c>
      <c r="M7" s="16">
        <v>188.75024999999999</v>
      </c>
      <c r="N7" s="17">
        <v>6</v>
      </c>
      <c r="O7" s="18">
        <v>194.75024999999999</v>
      </c>
    </row>
    <row r="8" spans="1:17" x14ac:dyDescent="0.3">
      <c r="A8" s="55" t="s">
        <v>50</v>
      </c>
      <c r="B8" s="11" t="s">
        <v>64</v>
      </c>
      <c r="C8" s="12">
        <v>44692</v>
      </c>
      <c r="D8" s="13" t="s">
        <v>40</v>
      </c>
      <c r="E8" s="14">
        <v>181</v>
      </c>
      <c r="F8" s="14">
        <v>186</v>
      </c>
      <c r="G8" s="14">
        <v>185</v>
      </c>
      <c r="H8" s="14">
        <v>188</v>
      </c>
      <c r="I8" s="14"/>
      <c r="J8" s="14"/>
      <c r="K8" s="15">
        <v>4</v>
      </c>
      <c r="L8" s="15">
        <v>740</v>
      </c>
      <c r="M8" s="16">
        <v>185</v>
      </c>
      <c r="N8" s="17">
        <v>5</v>
      </c>
      <c r="O8" s="18">
        <v>190</v>
      </c>
    </row>
    <row r="9" spans="1:17" x14ac:dyDescent="0.3">
      <c r="A9" s="55" t="s">
        <v>50</v>
      </c>
      <c r="B9" s="11" t="s">
        <v>64</v>
      </c>
      <c r="C9" s="12">
        <v>44695</v>
      </c>
      <c r="D9" s="13" t="s">
        <v>42</v>
      </c>
      <c r="E9" s="14">
        <v>186</v>
      </c>
      <c r="F9" s="14">
        <v>194</v>
      </c>
      <c r="G9" s="14">
        <v>192</v>
      </c>
      <c r="H9" s="14">
        <v>186</v>
      </c>
      <c r="I9" s="14"/>
      <c r="J9" s="14"/>
      <c r="K9" s="15">
        <v>4</v>
      </c>
      <c r="L9" s="15">
        <v>758</v>
      </c>
      <c r="M9" s="16">
        <v>189.5</v>
      </c>
      <c r="N9" s="17">
        <v>6</v>
      </c>
      <c r="O9" s="18">
        <v>195.5</v>
      </c>
    </row>
    <row r="10" spans="1:17" x14ac:dyDescent="0.3">
      <c r="A10" s="55" t="s">
        <v>50</v>
      </c>
      <c r="B10" s="11" t="s">
        <v>64</v>
      </c>
      <c r="C10" s="12">
        <v>44696</v>
      </c>
      <c r="D10" s="13" t="s">
        <v>73</v>
      </c>
      <c r="E10" s="14">
        <v>190</v>
      </c>
      <c r="F10" s="14">
        <v>187</v>
      </c>
      <c r="G10" s="14">
        <v>177</v>
      </c>
      <c r="H10" s="14">
        <v>181</v>
      </c>
      <c r="I10" s="14"/>
      <c r="J10" s="14"/>
      <c r="K10" s="15">
        <v>4</v>
      </c>
      <c r="L10" s="15">
        <v>735</v>
      </c>
      <c r="M10" s="16">
        <v>183.75</v>
      </c>
      <c r="N10" s="17">
        <v>2</v>
      </c>
      <c r="O10" s="18">
        <v>185.75</v>
      </c>
    </row>
    <row r="11" spans="1:17" x14ac:dyDescent="0.3">
      <c r="A11" s="55" t="s">
        <v>50</v>
      </c>
      <c r="B11" s="11" t="s">
        <v>64</v>
      </c>
      <c r="C11" s="12">
        <v>44706</v>
      </c>
      <c r="D11" s="13" t="s">
        <v>56</v>
      </c>
      <c r="E11" s="14">
        <v>181</v>
      </c>
      <c r="F11" s="14">
        <v>191</v>
      </c>
      <c r="G11" s="14">
        <v>188</v>
      </c>
      <c r="H11" s="14">
        <v>187</v>
      </c>
      <c r="I11" s="14"/>
      <c r="J11" s="14"/>
      <c r="K11" s="15">
        <v>4</v>
      </c>
      <c r="L11" s="15">
        <v>747</v>
      </c>
      <c r="M11" s="16">
        <v>186.75</v>
      </c>
      <c r="N11" s="17">
        <v>4</v>
      </c>
      <c r="O11" s="18">
        <v>190.75</v>
      </c>
    </row>
    <row r="12" spans="1:17" x14ac:dyDescent="0.3">
      <c r="A12" s="55" t="s">
        <v>50</v>
      </c>
      <c r="B12" s="11" t="s">
        <v>64</v>
      </c>
      <c r="C12" s="12">
        <v>44717</v>
      </c>
      <c r="D12" s="13" t="s">
        <v>56</v>
      </c>
      <c r="E12" s="14">
        <v>187</v>
      </c>
      <c r="F12" s="14">
        <v>189</v>
      </c>
      <c r="G12" s="14">
        <v>187</v>
      </c>
      <c r="H12" s="14">
        <v>184</v>
      </c>
      <c r="I12" s="14">
        <v>186</v>
      </c>
      <c r="J12" s="14">
        <v>187</v>
      </c>
      <c r="K12" s="15">
        <v>6</v>
      </c>
      <c r="L12" s="15">
        <v>1120</v>
      </c>
      <c r="M12" s="16">
        <v>186.66666666666666</v>
      </c>
      <c r="N12" s="17">
        <v>8</v>
      </c>
      <c r="O12" s="18">
        <v>194.66666666666666</v>
      </c>
    </row>
    <row r="13" spans="1:17" x14ac:dyDescent="0.3">
      <c r="A13" s="10" t="s">
        <v>50</v>
      </c>
      <c r="B13" s="11" t="s">
        <v>64</v>
      </c>
      <c r="C13" s="12">
        <v>44748</v>
      </c>
      <c r="D13" s="13" t="s">
        <v>40</v>
      </c>
      <c r="E13" s="14">
        <v>184</v>
      </c>
      <c r="F13" s="14">
        <v>185</v>
      </c>
      <c r="G13" s="14">
        <v>189</v>
      </c>
      <c r="H13" s="14">
        <v>190</v>
      </c>
      <c r="I13" s="14"/>
      <c r="J13" s="14"/>
      <c r="K13" s="15">
        <v>4</v>
      </c>
      <c r="L13" s="15">
        <v>748</v>
      </c>
      <c r="M13" s="16">
        <v>187</v>
      </c>
      <c r="N13" s="17">
        <v>6</v>
      </c>
      <c r="O13" s="18">
        <v>193</v>
      </c>
    </row>
    <row r="14" spans="1:17" x14ac:dyDescent="0.3">
      <c r="A14" s="10" t="s">
        <v>50</v>
      </c>
      <c r="B14" s="11" t="s">
        <v>64</v>
      </c>
      <c r="C14" s="12">
        <v>44752</v>
      </c>
      <c r="D14" s="13" t="s">
        <v>56</v>
      </c>
      <c r="E14" s="14">
        <v>183</v>
      </c>
      <c r="F14" s="14">
        <v>186</v>
      </c>
      <c r="G14" s="14">
        <v>182</v>
      </c>
      <c r="H14" s="14">
        <v>189</v>
      </c>
      <c r="I14" s="14"/>
      <c r="J14" s="14"/>
      <c r="K14" s="15">
        <v>4</v>
      </c>
      <c r="L14" s="15">
        <v>740</v>
      </c>
      <c r="M14" s="16">
        <v>185</v>
      </c>
      <c r="N14" s="17">
        <v>2</v>
      </c>
      <c r="O14" s="18">
        <v>187</v>
      </c>
    </row>
    <row r="15" spans="1:17" x14ac:dyDescent="0.3">
      <c r="A15" s="10" t="s">
        <v>50</v>
      </c>
      <c r="B15" s="11" t="s">
        <v>64</v>
      </c>
      <c r="C15" s="12">
        <v>44776</v>
      </c>
      <c r="D15" s="13" t="s">
        <v>40</v>
      </c>
      <c r="E15" s="14">
        <v>188</v>
      </c>
      <c r="F15" s="14">
        <v>186</v>
      </c>
      <c r="G15" s="14">
        <v>186</v>
      </c>
      <c r="H15" s="14">
        <v>185</v>
      </c>
      <c r="I15" s="14"/>
      <c r="J15" s="14"/>
      <c r="K15" s="15">
        <v>4</v>
      </c>
      <c r="L15" s="15">
        <v>745</v>
      </c>
      <c r="M15" s="16">
        <v>186.25</v>
      </c>
      <c r="N15" s="17">
        <v>4</v>
      </c>
      <c r="O15" s="18">
        <v>190.25</v>
      </c>
    </row>
    <row r="16" spans="1:17" x14ac:dyDescent="0.3">
      <c r="A16" s="10" t="s">
        <v>50</v>
      </c>
      <c r="B16" s="11" t="s">
        <v>64</v>
      </c>
      <c r="C16" s="12">
        <v>44769</v>
      </c>
      <c r="D16" s="13" t="s">
        <v>56</v>
      </c>
      <c r="E16" s="14">
        <v>193</v>
      </c>
      <c r="F16" s="14">
        <v>190</v>
      </c>
      <c r="G16" s="14">
        <v>189</v>
      </c>
      <c r="H16" s="14">
        <v>183</v>
      </c>
      <c r="I16" s="14"/>
      <c r="J16" s="14"/>
      <c r="K16" s="15">
        <v>4</v>
      </c>
      <c r="L16" s="15">
        <v>755</v>
      </c>
      <c r="M16" s="16">
        <v>188.75</v>
      </c>
      <c r="N16" s="17">
        <v>2</v>
      </c>
      <c r="O16" s="18">
        <v>190.75</v>
      </c>
    </row>
    <row r="17" spans="1:15" x14ac:dyDescent="0.3">
      <c r="A17" s="10" t="s">
        <v>50</v>
      </c>
      <c r="B17" s="11" t="s">
        <v>64</v>
      </c>
      <c r="C17" s="12">
        <v>44783</v>
      </c>
      <c r="D17" s="13" t="s">
        <v>40</v>
      </c>
      <c r="E17" s="14">
        <v>190</v>
      </c>
      <c r="F17" s="14">
        <v>187</v>
      </c>
      <c r="G17" s="14">
        <v>193</v>
      </c>
      <c r="H17" s="14">
        <v>190</v>
      </c>
      <c r="I17" s="14"/>
      <c r="J17" s="14"/>
      <c r="K17" s="15">
        <v>4</v>
      </c>
      <c r="L17" s="15">
        <v>760</v>
      </c>
      <c r="M17" s="16">
        <v>190</v>
      </c>
      <c r="N17" s="17">
        <v>3</v>
      </c>
      <c r="O17" s="18">
        <v>193</v>
      </c>
    </row>
    <row r="18" spans="1:15" x14ac:dyDescent="0.3">
      <c r="A18" s="10" t="s">
        <v>50</v>
      </c>
      <c r="B18" s="11" t="s">
        <v>64</v>
      </c>
      <c r="C18" s="12">
        <v>44790</v>
      </c>
      <c r="D18" s="13" t="s">
        <v>40</v>
      </c>
      <c r="E18" s="14">
        <v>193</v>
      </c>
      <c r="F18" s="14">
        <v>193</v>
      </c>
      <c r="G18" s="14">
        <v>193</v>
      </c>
      <c r="H18" s="14">
        <v>194</v>
      </c>
      <c r="I18" s="14"/>
      <c r="J18" s="14"/>
      <c r="K18" s="15">
        <v>4</v>
      </c>
      <c r="L18" s="15">
        <v>773</v>
      </c>
      <c r="M18" s="16">
        <v>193.25</v>
      </c>
      <c r="N18" s="17">
        <v>9</v>
      </c>
      <c r="O18" s="18">
        <v>202.25</v>
      </c>
    </row>
    <row r="19" spans="1:15" x14ac:dyDescent="0.3">
      <c r="A19" s="10" t="s">
        <v>50</v>
      </c>
      <c r="B19" s="11" t="s">
        <v>64</v>
      </c>
      <c r="C19" s="12">
        <v>44793</v>
      </c>
      <c r="D19" s="13" t="s">
        <v>40</v>
      </c>
      <c r="E19" s="14">
        <v>192</v>
      </c>
      <c r="F19" s="14">
        <v>192</v>
      </c>
      <c r="G19" s="14">
        <v>189</v>
      </c>
      <c r="H19" s="14">
        <v>189</v>
      </c>
      <c r="I19" s="14">
        <v>194</v>
      </c>
      <c r="J19" s="14">
        <v>187</v>
      </c>
      <c r="K19" s="15">
        <v>6</v>
      </c>
      <c r="L19" s="15">
        <v>1143</v>
      </c>
      <c r="M19" s="16">
        <v>190.5</v>
      </c>
      <c r="N19" s="17">
        <v>4</v>
      </c>
      <c r="O19" s="18">
        <v>194.5</v>
      </c>
    </row>
    <row r="20" spans="1:15" x14ac:dyDescent="0.3">
      <c r="A20" s="10" t="s">
        <v>50</v>
      </c>
      <c r="B20" s="11" t="s">
        <v>64</v>
      </c>
      <c r="C20" s="12">
        <v>44797</v>
      </c>
      <c r="D20" s="13" t="s">
        <v>56</v>
      </c>
      <c r="E20" s="14">
        <v>192</v>
      </c>
      <c r="F20" s="14">
        <v>194</v>
      </c>
      <c r="G20" s="14">
        <v>191</v>
      </c>
      <c r="H20" s="14">
        <v>187</v>
      </c>
      <c r="I20" s="14"/>
      <c r="J20" s="14"/>
      <c r="K20" s="15">
        <v>4</v>
      </c>
      <c r="L20" s="15">
        <v>764</v>
      </c>
      <c r="M20" s="16">
        <v>191</v>
      </c>
      <c r="N20" s="17">
        <v>4</v>
      </c>
      <c r="O20" s="18">
        <v>195</v>
      </c>
    </row>
    <row r="21" spans="1:15" x14ac:dyDescent="0.3">
      <c r="A21" s="10" t="s">
        <v>50</v>
      </c>
      <c r="B21" s="11" t="s">
        <v>64</v>
      </c>
      <c r="C21" s="12">
        <v>44825</v>
      </c>
      <c r="D21" s="13" t="s">
        <v>40</v>
      </c>
      <c r="E21" s="14">
        <v>184</v>
      </c>
      <c r="F21" s="14">
        <v>188</v>
      </c>
      <c r="G21" s="14">
        <v>181</v>
      </c>
      <c r="H21" s="14">
        <v>191</v>
      </c>
      <c r="I21" s="14"/>
      <c r="J21" s="14"/>
      <c r="K21" s="15">
        <v>4</v>
      </c>
      <c r="L21" s="15">
        <v>744</v>
      </c>
      <c r="M21" s="16">
        <v>186</v>
      </c>
      <c r="N21" s="17">
        <v>4</v>
      </c>
      <c r="O21" s="18">
        <v>190</v>
      </c>
    </row>
    <row r="22" spans="1:15" x14ac:dyDescent="0.3">
      <c r="A22" s="10" t="s">
        <v>50</v>
      </c>
      <c r="B22" s="11" t="s">
        <v>64</v>
      </c>
      <c r="C22" s="12">
        <v>44822</v>
      </c>
      <c r="D22" s="13" t="s">
        <v>73</v>
      </c>
      <c r="E22" s="14">
        <v>188</v>
      </c>
      <c r="F22" s="14">
        <v>193</v>
      </c>
      <c r="G22" s="14">
        <v>191</v>
      </c>
      <c r="H22" s="14">
        <v>189</v>
      </c>
      <c r="I22" s="14"/>
      <c r="J22" s="14"/>
      <c r="K22" s="15">
        <v>4</v>
      </c>
      <c r="L22" s="15">
        <v>761</v>
      </c>
      <c r="M22" s="16">
        <v>190.25</v>
      </c>
      <c r="N22" s="17">
        <v>3</v>
      </c>
      <c r="O22" s="18">
        <v>193.25</v>
      </c>
    </row>
    <row r="23" spans="1:15" x14ac:dyDescent="0.3">
      <c r="A23" s="10" t="s">
        <v>50</v>
      </c>
      <c r="B23" s="11" t="s">
        <v>64</v>
      </c>
      <c r="C23" s="12">
        <v>44815</v>
      </c>
      <c r="D23" s="13" t="s">
        <v>56</v>
      </c>
      <c r="E23" s="14">
        <v>188</v>
      </c>
      <c r="F23" s="14">
        <v>189</v>
      </c>
      <c r="G23" s="14">
        <v>188</v>
      </c>
      <c r="H23" s="14">
        <v>190</v>
      </c>
      <c r="I23" s="14">
        <v>188</v>
      </c>
      <c r="J23" s="14">
        <v>190</v>
      </c>
      <c r="K23" s="15">
        <v>6</v>
      </c>
      <c r="L23" s="15">
        <v>1133</v>
      </c>
      <c r="M23" s="16">
        <v>188.83333333333334</v>
      </c>
      <c r="N23" s="17">
        <v>4</v>
      </c>
      <c r="O23" s="18">
        <v>192.83333333333334</v>
      </c>
    </row>
    <row r="24" spans="1:15" x14ac:dyDescent="0.3">
      <c r="A24" s="10" t="s">
        <v>50</v>
      </c>
      <c r="B24" s="66" t="s">
        <v>64</v>
      </c>
      <c r="C24" s="12">
        <v>44839</v>
      </c>
      <c r="D24" s="13" t="s">
        <v>40</v>
      </c>
      <c r="E24" s="14">
        <v>198</v>
      </c>
      <c r="F24" s="14">
        <v>188</v>
      </c>
      <c r="G24" s="14">
        <v>187</v>
      </c>
      <c r="H24" s="14">
        <v>190</v>
      </c>
      <c r="I24" s="14"/>
      <c r="J24" s="14"/>
      <c r="K24" s="15">
        <v>4</v>
      </c>
      <c r="L24" s="15">
        <v>763</v>
      </c>
      <c r="M24" s="16">
        <v>190.75</v>
      </c>
      <c r="N24" s="17">
        <v>6</v>
      </c>
      <c r="O24" s="18">
        <v>196.75</v>
      </c>
    </row>
    <row r="26" spans="1:15" x14ac:dyDescent="0.3">
      <c r="K26" s="8">
        <f>SUM(K2:K25)</f>
        <v>98</v>
      </c>
      <c r="L26" s="8">
        <f>SUM(L2:L25)</f>
        <v>18430.001</v>
      </c>
      <c r="M26" s="7">
        <f>SUM(L26/K26)</f>
        <v>188.06123469387757</v>
      </c>
      <c r="N26" s="8">
        <f>SUM(N2:N25)</f>
        <v>112</v>
      </c>
      <c r="O26" s="9">
        <f>SUM(M26+N26)</f>
        <v>300.06123469387757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B3:C3 E3:J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B4:C4 E4:J4" name="Range1_22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B5:C5 E5:J5" name="Range1_9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B6:C6 E6:J6" name="Range1_18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B7:C7 E7:J7" name="Range1_1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B9:C9 E9:J9" name="Range1_32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10:J10 B10:C10" name="Range1_27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B11:C11 E11:J11" name="Range1_35"/>
    <protectedRange algorithmName="SHA-512" hashValue="ON39YdpmFHfN9f47KpiRvqrKx0V9+erV1CNkpWzYhW/Qyc6aT8rEyCrvauWSYGZK2ia3o7vd3akF07acHAFpOA==" saltValue="yVW9XmDwTqEnmpSGai0KYg==" spinCount="100000" sqref="D11" name="Range1_1_34"/>
    <protectedRange algorithmName="SHA-512" hashValue="ON39YdpmFHfN9f47KpiRvqrKx0V9+erV1CNkpWzYhW/Qyc6aT8rEyCrvauWSYGZK2ia3o7vd3akF07acHAFpOA==" saltValue="yVW9XmDwTqEnmpSGai0KYg==" spinCount="100000" sqref="B12:C12 E12:J12" name="Range1_52"/>
    <protectedRange algorithmName="SHA-512" hashValue="ON39YdpmFHfN9f47KpiRvqrKx0V9+erV1CNkpWzYhW/Qyc6aT8rEyCrvauWSYGZK2ia3o7vd3akF07acHAFpOA==" saltValue="yVW9XmDwTqEnmpSGai0KYg==" spinCount="100000" sqref="D12" name="Range1_1_50"/>
    <protectedRange algorithmName="SHA-512" hashValue="ON39YdpmFHfN9f47KpiRvqrKx0V9+erV1CNkpWzYhW/Qyc6aT8rEyCrvauWSYGZK2ia3o7vd3akF07acHAFpOA==" saltValue="yVW9XmDwTqEnmpSGai0KYg==" spinCount="100000" sqref="B13:C13 E13:J13" name="Range1_9_1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B14:C14 E14:J14" name="Range1_4_3"/>
    <protectedRange algorithmName="SHA-512" hashValue="ON39YdpmFHfN9f47KpiRvqrKx0V9+erV1CNkpWzYhW/Qyc6aT8rEyCrvauWSYGZK2ia3o7vd3akF07acHAFpOA==" saltValue="yVW9XmDwTqEnmpSGai0KYg==" spinCount="100000" sqref="D14" name="Range1_1_2_4"/>
    <protectedRange algorithmName="SHA-512" hashValue="ON39YdpmFHfN9f47KpiRvqrKx0V9+erV1CNkpWzYhW/Qyc6aT8rEyCrvauWSYGZK2ia3o7vd3akF07acHAFpOA==" saltValue="yVW9XmDwTqEnmpSGai0KYg==" spinCount="100000" sqref="B15:C15 E15:J15" name="Range1_4_1"/>
    <protectedRange algorithmName="SHA-512" hashValue="ON39YdpmFHfN9f47KpiRvqrKx0V9+erV1CNkpWzYhW/Qyc6aT8rEyCrvauWSYGZK2ia3o7vd3akF07acHAFpOA==" saltValue="yVW9XmDwTqEnmpSGai0KYg==" spinCount="100000" sqref="D15" name="Range1_1_2_1"/>
    <protectedRange algorithmName="SHA-512" hashValue="ON39YdpmFHfN9f47KpiRvqrKx0V9+erV1CNkpWzYhW/Qyc6aT8rEyCrvauWSYGZK2ia3o7vd3akF07acHAFpOA==" saltValue="yVW9XmDwTqEnmpSGai0KYg==" spinCount="100000" sqref="B16:C16 E16:J16" name="Range1_10_1"/>
    <protectedRange algorithmName="SHA-512" hashValue="ON39YdpmFHfN9f47KpiRvqrKx0V9+erV1CNkpWzYhW/Qyc6aT8rEyCrvauWSYGZK2ia3o7vd3akF07acHAFpOA==" saltValue="yVW9XmDwTqEnmpSGai0KYg==" spinCount="100000" sqref="D16" name="Range1_1_8"/>
    <protectedRange algorithmName="SHA-512" hashValue="ON39YdpmFHfN9f47KpiRvqrKx0V9+erV1CNkpWzYhW/Qyc6aT8rEyCrvauWSYGZK2ia3o7vd3akF07acHAFpOA==" saltValue="yVW9XmDwTqEnmpSGai0KYg==" spinCount="100000" sqref="E17:J17 B17:C17" name="Range1_7_2"/>
    <protectedRange algorithmName="SHA-512" hashValue="ON39YdpmFHfN9f47KpiRvqrKx0V9+erV1CNkpWzYhW/Qyc6aT8rEyCrvauWSYGZK2ia3o7vd3akF07acHAFpOA==" saltValue="yVW9XmDwTqEnmpSGai0KYg==" spinCount="100000" sqref="D17" name="Range1_1_10_1"/>
    <protectedRange algorithmName="SHA-512" hashValue="ON39YdpmFHfN9f47KpiRvqrKx0V9+erV1CNkpWzYhW/Qyc6aT8rEyCrvauWSYGZK2ia3o7vd3akF07acHAFpOA==" saltValue="yVW9XmDwTqEnmpSGai0KYg==" spinCount="100000" sqref="B18:C18 E18:J18" name="Range1_49"/>
    <protectedRange algorithmName="SHA-512" hashValue="ON39YdpmFHfN9f47KpiRvqrKx0V9+erV1CNkpWzYhW/Qyc6aT8rEyCrvauWSYGZK2ia3o7vd3akF07acHAFpOA==" saltValue="yVW9XmDwTqEnmpSGai0KYg==" spinCount="100000" sqref="D18" name="Range1_1_59"/>
    <protectedRange algorithmName="SHA-512" hashValue="ON39YdpmFHfN9f47KpiRvqrKx0V9+erV1CNkpWzYhW/Qyc6aT8rEyCrvauWSYGZK2ia3o7vd3akF07acHAFpOA==" saltValue="yVW9XmDwTqEnmpSGai0KYg==" spinCount="100000" sqref="B19:C19 E19:J19" name="Range1_8"/>
    <protectedRange algorithmName="SHA-512" hashValue="ON39YdpmFHfN9f47KpiRvqrKx0V9+erV1CNkpWzYhW/Qyc6aT8rEyCrvauWSYGZK2ia3o7vd3akF07acHAFpOA==" saltValue="yVW9XmDwTqEnmpSGai0KYg==" spinCount="100000" sqref="D19" name="Range1_1_6_2"/>
    <protectedRange algorithmName="SHA-512" hashValue="ON39YdpmFHfN9f47KpiRvqrKx0V9+erV1CNkpWzYhW/Qyc6aT8rEyCrvauWSYGZK2ia3o7vd3akF07acHAFpOA==" saltValue="yVW9XmDwTqEnmpSGai0KYg==" spinCount="100000" sqref="B20:C20 E20:J20" name="Range1_31_1"/>
    <protectedRange algorithmName="SHA-512" hashValue="ON39YdpmFHfN9f47KpiRvqrKx0V9+erV1CNkpWzYhW/Qyc6aT8rEyCrvauWSYGZK2ia3o7vd3akF07acHAFpOA==" saltValue="yVW9XmDwTqEnmpSGai0KYg==" spinCount="100000" sqref="D20" name="Range1_1_13_1"/>
    <protectedRange algorithmName="SHA-512" hashValue="ON39YdpmFHfN9f47KpiRvqrKx0V9+erV1CNkpWzYhW/Qyc6aT8rEyCrvauWSYGZK2ia3o7vd3akF07acHAFpOA==" saltValue="yVW9XmDwTqEnmpSGai0KYg==" spinCount="100000" sqref="E21:J22 B21:C22" name="Range1_23"/>
    <protectedRange algorithmName="SHA-512" hashValue="ON39YdpmFHfN9f47KpiRvqrKx0V9+erV1CNkpWzYhW/Qyc6aT8rEyCrvauWSYGZK2ia3o7vd3akF07acHAFpOA==" saltValue="yVW9XmDwTqEnmpSGai0KYg==" spinCount="100000" sqref="D21:D22" name="Range1_1_17_1"/>
    <protectedRange algorithmName="SHA-512" hashValue="ON39YdpmFHfN9f47KpiRvqrKx0V9+erV1CNkpWzYhW/Qyc6aT8rEyCrvauWSYGZK2ia3o7vd3akF07acHAFpOA==" saltValue="yVW9XmDwTqEnmpSGai0KYg==" spinCount="100000" sqref="E23:J23 B23:C23" name="Range1_24"/>
    <protectedRange algorithmName="SHA-512" hashValue="ON39YdpmFHfN9f47KpiRvqrKx0V9+erV1CNkpWzYhW/Qyc6aT8rEyCrvauWSYGZK2ia3o7vd3akF07acHAFpOA==" saltValue="yVW9XmDwTqEnmpSGai0KYg==" spinCount="100000" sqref="D23" name="Range1_1_18"/>
    <protectedRange sqref="B24:C24 E24:J24" name="Range1_10_6"/>
    <protectedRange sqref="D24" name="Range1_1_10_3"/>
  </protectedRanges>
  <sortState xmlns:xlrd2="http://schemas.microsoft.com/office/spreadsheetml/2017/richdata2" ref="B2:O12">
    <sortCondition ref="C2:C12"/>
  </sortState>
  <conditionalFormatting sqref="F2">
    <cfRule type="top10" dxfId="321" priority="148" rank="1"/>
  </conditionalFormatting>
  <conditionalFormatting sqref="G2">
    <cfRule type="top10" dxfId="320" priority="149" rank="1"/>
  </conditionalFormatting>
  <conditionalFormatting sqref="H2">
    <cfRule type="top10" dxfId="319" priority="150" rank="1"/>
  </conditionalFormatting>
  <conditionalFormatting sqref="I2">
    <cfRule type="top10" dxfId="318" priority="151" rank="1"/>
  </conditionalFormatting>
  <conditionalFormatting sqref="J2">
    <cfRule type="top10" dxfId="317" priority="152" rank="1"/>
  </conditionalFormatting>
  <conditionalFormatting sqref="E2">
    <cfRule type="top10" dxfId="316" priority="153" rank="1"/>
  </conditionalFormatting>
  <conditionalFormatting sqref="E2:J2">
    <cfRule type="cellIs" dxfId="315" priority="147" operator="equal">
      <formula>200</formula>
    </cfRule>
  </conditionalFormatting>
  <conditionalFormatting sqref="E3:J3">
    <cfRule type="cellIs" dxfId="314" priority="146" operator="equal">
      <formula>200</formula>
    </cfRule>
  </conditionalFormatting>
  <conditionalFormatting sqref="F3">
    <cfRule type="top10" dxfId="313" priority="140" rank="1"/>
  </conditionalFormatting>
  <conditionalFormatting sqref="G3">
    <cfRule type="top10" dxfId="312" priority="141" rank="1"/>
  </conditionalFormatting>
  <conditionalFormatting sqref="H3">
    <cfRule type="top10" dxfId="311" priority="142" rank="1"/>
  </conditionalFormatting>
  <conditionalFormatting sqref="I3">
    <cfRule type="top10" dxfId="310" priority="143" rank="1"/>
  </conditionalFormatting>
  <conditionalFormatting sqref="J3">
    <cfRule type="top10" dxfId="309" priority="144" rank="1"/>
  </conditionalFormatting>
  <conditionalFormatting sqref="E3">
    <cfRule type="top10" dxfId="308" priority="145" rank="1"/>
  </conditionalFormatting>
  <conditionalFormatting sqref="E4:J4">
    <cfRule type="cellIs" dxfId="307" priority="139" operator="equal">
      <formula>200</formula>
    </cfRule>
  </conditionalFormatting>
  <conditionalFormatting sqref="F4">
    <cfRule type="top10" dxfId="306" priority="133" rank="1"/>
  </conditionalFormatting>
  <conditionalFormatting sqref="G4">
    <cfRule type="top10" dxfId="305" priority="134" rank="1"/>
  </conditionalFormatting>
  <conditionalFormatting sqref="H4">
    <cfRule type="top10" dxfId="304" priority="135" rank="1"/>
  </conditionalFormatting>
  <conditionalFormatting sqref="I4">
    <cfRule type="top10" dxfId="303" priority="136" rank="1"/>
  </conditionalFormatting>
  <conditionalFormatting sqref="J4">
    <cfRule type="top10" dxfId="302" priority="137" rank="1"/>
  </conditionalFormatting>
  <conditionalFormatting sqref="E4">
    <cfRule type="top10" dxfId="301" priority="138" rank="1"/>
  </conditionalFormatting>
  <conditionalFormatting sqref="F5">
    <cfRule type="top10" dxfId="300" priority="127" rank="1"/>
  </conditionalFormatting>
  <conditionalFormatting sqref="G5">
    <cfRule type="top10" dxfId="299" priority="128" rank="1"/>
  </conditionalFormatting>
  <conditionalFormatting sqref="H5">
    <cfRule type="top10" dxfId="298" priority="129" rank="1"/>
  </conditionalFormatting>
  <conditionalFormatting sqref="I5">
    <cfRule type="top10" dxfId="297" priority="130" rank="1"/>
  </conditionalFormatting>
  <conditionalFormatting sqref="J5">
    <cfRule type="top10" dxfId="296" priority="131" rank="1"/>
  </conditionalFormatting>
  <conditionalFormatting sqref="E5">
    <cfRule type="top10" dxfId="295" priority="132" rank="1"/>
  </conditionalFormatting>
  <conditionalFormatting sqref="E5:J5">
    <cfRule type="cellIs" dxfId="294" priority="126" operator="equal">
      <formula>200</formula>
    </cfRule>
  </conditionalFormatting>
  <conditionalFormatting sqref="E6:J6">
    <cfRule type="cellIs" dxfId="293" priority="125" operator="equal">
      <formula>200</formula>
    </cfRule>
  </conditionalFormatting>
  <conditionalFormatting sqref="F6">
    <cfRule type="top10" dxfId="292" priority="119" rank="1"/>
  </conditionalFormatting>
  <conditionalFormatting sqref="G6">
    <cfRule type="top10" dxfId="291" priority="120" rank="1"/>
  </conditionalFormatting>
  <conditionalFormatting sqref="H6">
    <cfRule type="top10" dxfId="290" priority="121" rank="1"/>
  </conditionalFormatting>
  <conditionalFormatting sqref="I6">
    <cfRule type="top10" dxfId="289" priority="122" rank="1"/>
  </conditionalFormatting>
  <conditionalFormatting sqref="J6">
    <cfRule type="top10" dxfId="288" priority="123" rank="1"/>
  </conditionalFormatting>
  <conditionalFormatting sqref="E6">
    <cfRule type="top10" dxfId="287" priority="124" rank="1"/>
  </conditionalFormatting>
  <conditionalFormatting sqref="E7:J7">
    <cfRule type="cellIs" dxfId="286" priority="118" operator="equal">
      <formula>200</formula>
    </cfRule>
  </conditionalFormatting>
  <conditionalFormatting sqref="F7">
    <cfRule type="top10" dxfId="285" priority="112" rank="1"/>
  </conditionalFormatting>
  <conditionalFormatting sqref="G7">
    <cfRule type="top10" dxfId="284" priority="113" rank="1"/>
  </conditionalFormatting>
  <conditionalFormatting sqref="H7">
    <cfRule type="top10" dxfId="283" priority="114" rank="1"/>
  </conditionalFormatting>
  <conditionalFormatting sqref="I7">
    <cfRule type="top10" dxfId="282" priority="115" rank="1"/>
  </conditionalFormatting>
  <conditionalFormatting sqref="J7">
    <cfRule type="top10" dxfId="281" priority="116" rank="1"/>
  </conditionalFormatting>
  <conditionalFormatting sqref="E7">
    <cfRule type="top10" dxfId="280" priority="117" rank="1"/>
  </conditionalFormatting>
  <conditionalFormatting sqref="E8:J8">
    <cfRule type="cellIs" dxfId="279" priority="111" operator="equal">
      <formula>200</formula>
    </cfRule>
  </conditionalFormatting>
  <conditionalFormatting sqref="F8">
    <cfRule type="top10" dxfId="278" priority="105" rank="1"/>
  </conditionalFormatting>
  <conditionalFormatting sqref="G8">
    <cfRule type="top10" dxfId="277" priority="106" rank="1"/>
  </conditionalFormatting>
  <conditionalFormatting sqref="H8">
    <cfRule type="top10" dxfId="276" priority="107" rank="1"/>
  </conditionalFormatting>
  <conditionalFormatting sqref="I8">
    <cfRule type="top10" dxfId="275" priority="108" rank="1"/>
  </conditionalFormatting>
  <conditionalFormatting sqref="J8">
    <cfRule type="top10" dxfId="274" priority="109" rank="1"/>
  </conditionalFormatting>
  <conditionalFormatting sqref="E8">
    <cfRule type="top10" dxfId="273" priority="110" rank="1"/>
  </conditionalFormatting>
  <conditionalFormatting sqref="E9:J9">
    <cfRule type="cellIs" dxfId="272" priority="104" operator="equal">
      <formula>200</formula>
    </cfRule>
  </conditionalFormatting>
  <conditionalFormatting sqref="F9">
    <cfRule type="top10" dxfId="271" priority="98" rank="1"/>
  </conditionalFormatting>
  <conditionalFormatting sqref="G9">
    <cfRule type="top10" dxfId="270" priority="99" rank="1"/>
  </conditionalFormatting>
  <conditionalFormatting sqref="H9">
    <cfRule type="top10" dxfId="269" priority="100" rank="1"/>
  </conditionalFormatting>
  <conditionalFormatting sqref="I9">
    <cfRule type="top10" dxfId="268" priority="101" rank="1"/>
  </conditionalFormatting>
  <conditionalFormatting sqref="J9">
    <cfRule type="top10" dxfId="267" priority="102" rank="1"/>
  </conditionalFormatting>
  <conditionalFormatting sqref="E9">
    <cfRule type="top10" dxfId="266" priority="103" rank="1"/>
  </conditionalFormatting>
  <conditionalFormatting sqref="E10:J10">
    <cfRule type="cellIs" dxfId="265" priority="97" operator="equal">
      <formula>200</formula>
    </cfRule>
  </conditionalFormatting>
  <conditionalFormatting sqref="F10">
    <cfRule type="top10" dxfId="264" priority="91" rank="1"/>
  </conditionalFormatting>
  <conditionalFormatting sqref="G10">
    <cfRule type="top10" dxfId="263" priority="92" rank="1"/>
  </conditionalFormatting>
  <conditionalFormatting sqref="H10">
    <cfRule type="top10" dxfId="262" priority="93" rank="1"/>
  </conditionalFormatting>
  <conditionalFormatting sqref="I10">
    <cfRule type="top10" dxfId="261" priority="94" rank="1"/>
  </conditionalFormatting>
  <conditionalFormatting sqref="J10">
    <cfRule type="top10" dxfId="260" priority="95" rank="1"/>
  </conditionalFormatting>
  <conditionalFormatting sqref="E10">
    <cfRule type="top10" dxfId="259" priority="96" rank="1"/>
  </conditionalFormatting>
  <conditionalFormatting sqref="F11">
    <cfRule type="top10" dxfId="258" priority="85" rank="1"/>
  </conditionalFormatting>
  <conditionalFormatting sqref="G11">
    <cfRule type="top10" dxfId="257" priority="86" rank="1"/>
  </conditionalFormatting>
  <conditionalFormatting sqref="H11">
    <cfRule type="top10" dxfId="256" priority="87" rank="1"/>
  </conditionalFormatting>
  <conditionalFormatting sqref="I11">
    <cfRule type="top10" dxfId="255" priority="88" rank="1"/>
  </conditionalFormatting>
  <conditionalFormatting sqref="J11">
    <cfRule type="top10" dxfId="254" priority="89" rank="1"/>
  </conditionalFormatting>
  <conditionalFormatting sqref="E11">
    <cfRule type="top10" dxfId="253" priority="90" rank="1"/>
  </conditionalFormatting>
  <conditionalFormatting sqref="E11:J11">
    <cfRule type="cellIs" dxfId="252" priority="84" operator="equal">
      <formula>200</formula>
    </cfRule>
  </conditionalFormatting>
  <conditionalFormatting sqref="E12:J12">
    <cfRule type="cellIs" dxfId="251" priority="83" operator="equal">
      <formula>200</formula>
    </cfRule>
  </conditionalFormatting>
  <conditionalFormatting sqref="F12">
    <cfRule type="top10" dxfId="250" priority="77" rank="1"/>
  </conditionalFormatting>
  <conditionalFormatting sqref="G12">
    <cfRule type="top10" dxfId="249" priority="78" rank="1"/>
  </conditionalFormatting>
  <conditionalFormatting sqref="H12">
    <cfRule type="top10" dxfId="248" priority="79" rank="1"/>
  </conditionalFormatting>
  <conditionalFormatting sqref="I12">
    <cfRule type="top10" dxfId="247" priority="80" rank="1"/>
  </conditionalFormatting>
  <conditionalFormatting sqref="J12">
    <cfRule type="top10" dxfId="246" priority="81" rank="1"/>
  </conditionalFormatting>
  <conditionalFormatting sqref="E12">
    <cfRule type="top10" dxfId="245" priority="82" rank="1"/>
  </conditionalFormatting>
  <conditionalFormatting sqref="E13:J13">
    <cfRule type="cellIs" dxfId="244" priority="76" operator="equal">
      <formula>200</formula>
    </cfRule>
  </conditionalFormatting>
  <conditionalFormatting sqref="F13">
    <cfRule type="top10" dxfId="243" priority="70" rank="1"/>
  </conditionalFormatting>
  <conditionalFormatting sqref="G13">
    <cfRule type="top10" dxfId="242" priority="71" rank="1"/>
  </conditionalFormatting>
  <conditionalFormatting sqref="H13">
    <cfRule type="top10" dxfId="241" priority="72" rank="1"/>
  </conditionalFormatting>
  <conditionalFormatting sqref="I13">
    <cfRule type="top10" dxfId="240" priority="73" rank="1"/>
  </conditionalFormatting>
  <conditionalFormatting sqref="J13">
    <cfRule type="top10" dxfId="239" priority="74" rank="1"/>
  </conditionalFormatting>
  <conditionalFormatting sqref="E13">
    <cfRule type="top10" dxfId="238" priority="75" rank="1"/>
  </conditionalFormatting>
  <conditionalFormatting sqref="E14:J14">
    <cfRule type="cellIs" dxfId="237" priority="63" operator="equal">
      <formula>200</formula>
    </cfRule>
  </conditionalFormatting>
  <conditionalFormatting sqref="I14">
    <cfRule type="top10" dxfId="236" priority="64" rank="1"/>
  </conditionalFormatting>
  <conditionalFormatting sqref="H14">
    <cfRule type="top10" dxfId="235" priority="65" rank="1"/>
  </conditionalFormatting>
  <conditionalFormatting sqref="G14">
    <cfRule type="top10" dxfId="234" priority="66" rank="1"/>
  </conditionalFormatting>
  <conditionalFormatting sqref="F14">
    <cfRule type="top10" dxfId="233" priority="67" rank="1"/>
  </conditionalFormatting>
  <conditionalFormatting sqref="E14">
    <cfRule type="top10" dxfId="232" priority="68" rank="1"/>
  </conditionalFormatting>
  <conditionalFormatting sqref="J14">
    <cfRule type="top10" dxfId="231" priority="69" rank="1"/>
  </conditionalFormatting>
  <conditionalFormatting sqref="E15:J15">
    <cfRule type="cellIs" dxfId="230" priority="62" operator="equal">
      <formula>200</formula>
    </cfRule>
  </conditionalFormatting>
  <conditionalFormatting sqref="F15">
    <cfRule type="top10" dxfId="229" priority="56" rank="1"/>
  </conditionalFormatting>
  <conditionalFormatting sqref="G15">
    <cfRule type="top10" dxfId="228" priority="57" rank="1"/>
  </conditionalFormatting>
  <conditionalFormatting sqref="H15">
    <cfRule type="top10" dxfId="227" priority="58" rank="1"/>
  </conditionalFormatting>
  <conditionalFormatting sqref="I15">
    <cfRule type="top10" dxfId="226" priority="59" rank="1"/>
  </conditionalFormatting>
  <conditionalFormatting sqref="J15">
    <cfRule type="top10" dxfId="225" priority="60" rank="1"/>
  </conditionalFormatting>
  <conditionalFormatting sqref="E15">
    <cfRule type="top10" dxfId="224" priority="61" rank="1"/>
  </conditionalFormatting>
  <conditionalFormatting sqref="E16:J16">
    <cfRule type="cellIs" dxfId="223" priority="55" operator="equal">
      <formula>200</formula>
    </cfRule>
  </conditionalFormatting>
  <conditionalFormatting sqref="F16">
    <cfRule type="top10" dxfId="222" priority="49" rank="1"/>
  </conditionalFormatting>
  <conditionalFormatting sqref="G16">
    <cfRule type="top10" dxfId="221" priority="50" rank="1"/>
  </conditionalFormatting>
  <conditionalFormatting sqref="H16">
    <cfRule type="top10" dxfId="220" priority="51" rank="1"/>
  </conditionalFormatting>
  <conditionalFormatting sqref="I16">
    <cfRule type="top10" dxfId="219" priority="52" rank="1"/>
  </conditionalFormatting>
  <conditionalFormatting sqref="J16">
    <cfRule type="top10" dxfId="218" priority="53" rank="1"/>
  </conditionalFormatting>
  <conditionalFormatting sqref="E16">
    <cfRule type="top10" dxfId="217" priority="54" rank="1"/>
  </conditionalFormatting>
  <conditionalFormatting sqref="E17:J17">
    <cfRule type="cellIs" dxfId="216" priority="48" operator="equal">
      <formula>200</formula>
    </cfRule>
  </conditionalFormatting>
  <conditionalFormatting sqref="F17">
    <cfRule type="top10" dxfId="215" priority="42" rank="1"/>
  </conditionalFormatting>
  <conditionalFormatting sqref="G17">
    <cfRule type="top10" dxfId="214" priority="43" rank="1"/>
  </conditionalFormatting>
  <conditionalFormatting sqref="H17">
    <cfRule type="top10" dxfId="213" priority="44" rank="1"/>
  </conditionalFormatting>
  <conditionalFormatting sqref="I17">
    <cfRule type="top10" dxfId="212" priority="45" rank="1"/>
  </conditionalFormatting>
  <conditionalFormatting sqref="J17">
    <cfRule type="top10" dxfId="211" priority="46" rank="1"/>
  </conditionalFormatting>
  <conditionalFormatting sqref="E17">
    <cfRule type="top10" dxfId="210" priority="47" rank="1"/>
  </conditionalFormatting>
  <conditionalFormatting sqref="E18:J18">
    <cfRule type="cellIs" dxfId="209" priority="41" operator="equal">
      <formula>200</formula>
    </cfRule>
  </conditionalFormatting>
  <conditionalFormatting sqref="F18">
    <cfRule type="top10" dxfId="208" priority="35" rank="1"/>
  </conditionalFormatting>
  <conditionalFormatting sqref="G18">
    <cfRule type="top10" dxfId="207" priority="36" rank="1"/>
  </conditionalFormatting>
  <conditionalFormatting sqref="H18">
    <cfRule type="top10" dxfId="206" priority="37" rank="1"/>
  </conditionalFormatting>
  <conditionalFormatting sqref="I18">
    <cfRule type="top10" dxfId="205" priority="38" rank="1"/>
  </conditionalFormatting>
  <conditionalFormatting sqref="J18">
    <cfRule type="top10" dxfId="204" priority="39" rank="1"/>
  </conditionalFormatting>
  <conditionalFormatting sqref="E18">
    <cfRule type="top10" dxfId="203" priority="40" rank="1"/>
  </conditionalFormatting>
  <conditionalFormatting sqref="E19:J19">
    <cfRule type="cellIs" dxfId="202" priority="34" operator="equal">
      <formula>200</formula>
    </cfRule>
  </conditionalFormatting>
  <conditionalFormatting sqref="F19">
    <cfRule type="top10" dxfId="201" priority="28" rank="1"/>
  </conditionalFormatting>
  <conditionalFormatting sqref="G19">
    <cfRule type="top10" dxfId="200" priority="29" rank="1"/>
  </conditionalFormatting>
  <conditionalFormatting sqref="H19">
    <cfRule type="top10" dxfId="199" priority="30" rank="1"/>
  </conditionalFormatting>
  <conditionalFormatting sqref="I19">
    <cfRule type="top10" dxfId="198" priority="31" rank="1"/>
  </conditionalFormatting>
  <conditionalFormatting sqref="J19">
    <cfRule type="top10" dxfId="197" priority="32" rank="1"/>
  </conditionalFormatting>
  <conditionalFormatting sqref="E19">
    <cfRule type="top10" dxfId="196" priority="33" rank="1"/>
  </conditionalFormatting>
  <conditionalFormatting sqref="E20:J20">
    <cfRule type="cellIs" dxfId="195" priority="27" operator="equal">
      <formula>200</formula>
    </cfRule>
  </conditionalFormatting>
  <conditionalFormatting sqref="F20">
    <cfRule type="top10" dxfId="194" priority="21" rank="1"/>
  </conditionalFormatting>
  <conditionalFormatting sqref="G20">
    <cfRule type="top10" dxfId="193" priority="22" rank="1"/>
  </conditionalFormatting>
  <conditionalFormatting sqref="H20">
    <cfRule type="top10" dxfId="192" priority="23" rank="1"/>
  </conditionalFormatting>
  <conditionalFormatting sqref="I20">
    <cfRule type="top10" dxfId="191" priority="24" rank="1"/>
  </conditionalFormatting>
  <conditionalFormatting sqref="J20">
    <cfRule type="top10" dxfId="190" priority="25" rank="1"/>
  </conditionalFormatting>
  <conditionalFormatting sqref="E20">
    <cfRule type="top10" dxfId="189" priority="26" rank="1"/>
  </conditionalFormatting>
  <conditionalFormatting sqref="I21:I22">
    <cfRule type="top10" dxfId="188" priority="15" rank="1"/>
  </conditionalFormatting>
  <conditionalFormatting sqref="H21:H22">
    <cfRule type="top10" dxfId="187" priority="16" rank="1"/>
  </conditionalFormatting>
  <conditionalFormatting sqref="G21:G22">
    <cfRule type="top10" dxfId="186" priority="17" rank="1"/>
  </conditionalFormatting>
  <conditionalFormatting sqref="F21:F22">
    <cfRule type="top10" dxfId="185" priority="18" rank="1"/>
  </conditionalFormatting>
  <conditionalFormatting sqref="E21:E22">
    <cfRule type="top10" dxfId="184" priority="19" rank="1"/>
  </conditionalFormatting>
  <conditionalFormatting sqref="J21:J22">
    <cfRule type="top10" dxfId="183" priority="20" rank="1"/>
  </conditionalFormatting>
  <conditionalFormatting sqref="E21:J23">
    <cfRule type="cellIs" dxfId="182" priority="14" operator="equal">
      <formula>200</formula>
    </cfRule>
  </conditionalFormatting>
  <conditionalFormatting sqref="F23">
    <cfRule type="top10" dxfId="181" priority="8" rank="1"/>
  </conditionalFormatting>
  <conditionalFormatting sqref="G23">
    <cfRule type="top10" dxfId="180" priority="9" rank="1"/>
  </conditionalFormatting>
  <conditionalFormatting sqref="H23">
    <cfRule type="top10" dxfId="179" priority="10" rank="1"/>
  </conditionalFormatting>
  <conditionalFormatting sqref="I23">
    <cfRule type="top10" dxfId="178" priority="11" rank="1"/>
  </conditionalFormatting>
  <conditionalFormatting sqref="J23">
    <cfRule type="top10" dxfId="177" priority="12" rank="1"/>
  </conditionalFormatting>
  <conditionalFormatting sqref="E23">
    <cfRule type="top10" dxfId="176" priority="13" rank="1"/>
  </conditionalFormatting>
  <conditionalFormatting sqref="E24:J24">
    <cfRule type="cellIs" dxfId="175" priority="7" operator="equal">
      <formula>200</formula>
    </cfRule>
  </conditionalFormatting>
  <conditionalFormatting sqref="F24">
    <cfRule type="top10" dxfId="174" priority="1" rank="1"/>
  </conditionalFormatting>
  <conditionalFormatting sqref="G24">
    <cfRule type="top10" dxfId="173" priority="2" rank="1"/>
  </conditionalFormatting>
  <conditionalFormatting sqref="H24">
    <cfRule type="top10" dxfId="172" priority="3" rank="1"/>
  </conditionalFormatting>
  <conditionalFormatting sqref="I24">
    <cfRule type="top10" dxfId="171" priority="4" rank="1"/>
  </conditionalFormatting>
  <conditionalFormatting sqref="J24">
    <cfRule type="top10" dxfId="170" priority="5" rank="1"/>
  </conditionalFormatting>
  <conditionalFormatting sqref="E24">
    <cfRule type="top10" dxfId="169" priority="6" rank="1"/>
  </conditionalFormatting>
  <hyperlinks>
    <hyperlink ref="Q1" location="'Kentucky 2022'!A1" display="Back to Ranking" xr:uid="{234BA070-7D25-4A28-BE5E-45C275518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BC5A77-D6A1-4078-99F6-D297770CB8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91D2-1B80-4378-A38E-562A86006483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107</v>
      </c>
      <c r="C2" s="12">
        <v>44679</v>
      </c>
      <c r="D2" s="13" t="s">
        <v>100</v>
      </c>
      <c r="E2" s="14">
        <v>167</v>
      </c>
      <c r="F2" s="14">
        <v>179</v>
      </c>
      <c r="G2" s="14">
        <v>176</v>
      </c>
      <c r="H2" s="14"/>
      <c r="I2" s="14"/>
      <c r="J2" s="14"/>
      <c r="K2" s="15">
        <v>3</v>
      </c>
      <c r="L2" s="15">
        <v>522</v>
      </c>
      <c r="M2" s="16">
        <v>174</v>
      </c>
      <c r="N2" s="17">
        <v>4</v>
      </c>
      <c r="O2" s="18">
        <v>178</v>
      </c>
    </row>
    <row r="4" spans="1:17" x14ac:dyDescent="0.3">
      <c r="K4" s="8">
        <f>SUM(K2:K3)</f>
        <v>3</v>
      </c>
      <c r="L4" s="8">
        <f>SUM(L2:L3)</f>
        <v>522</v>
      </c>
      <c r="M4" s="7">
        <f>SUM(L4/K4)</f>
        <v>174</v>
      </c>
      <c r="N4" s="8">
        <f>SUM(N2:N3)</f>
        <v>4</v>
      </c>
      <c r="O4" s="9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8_1"/>
    <protectedRange algorithmName="SHA-512" hashValue="ON39YdpmFHfN9f47KpiRvqrKx0V9+erV1CNkpWzYhW/Qyc6aT8rEyCrvauWSYGZK2ia3o7vd3akF07acHAFpOA==" saltValue="yVW9XmDwTqEnmpSGai0KYg==" spinCount="100000" sqref="D2" name="Range1_1_66_1"/>
  </protectedRanges>
  <conditionalFormatting sqref="E2:J2">
    <cfRule type="cellIs" dxfId="168" priority="7" operator="equal">
      <formula>200</formula>
    </cfRule>
  </conditionalFormatting>
  <conditionalFormatting sqref="F2">
    <cfRule type="top10" dxfId="167" priority="1" rank="1"/>
  </conditionalFormatting>
  <conditionalFormatting sqref="G2">
    <cfRule type="top10" dxfId="166" priority="2" rank="1"/>
  </conditionalFormatting>
  <conditionalFormatting sqref="H2">
    <cfRule type="top10" dxfId="165" priority="3" rank="1"/>
  </conditionalFormatting>
  <conditionalFormatting sqref="I2">
    <cfRule type="top10" dxfId="164" priority="4" rank="1"/>
  </conditionalFormatting>
  <conditionalFormatting sqref="J2">
    <cfRule type="top10" dxfId="163" priority="5" rank="1"/>
  </conditionalFormatting>
  <conditionalFormatting sqref="E2">
    <cfRule type="top10" dxfId="162" priority="6" rank="1"/>
  </conditionalFormatting>
  <hyperlinks>
    <hyperlink ref="Q1" location="'Kentucky 2022'!A1" display="Back to Ranking" xr:uid="{BD2B99AA-90BF-4372-BAA0-E8C6837026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19B55-E0EC-47EA-8BC5-9C1FAF33EC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981B-B491-4555-9CBB-7E10374F91AE}">
  <sheetPr codeName="Sheet44"/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11" t="s">
        <v>65</v>
      </c>
      <c r="C2" s="12">
        <v>44661</v>
      </c>
      <c r="D2" s="13" t="s">
        <v>56</v>
      </c>
      <c r="E2" s="14">
        <v>187</v>
      </c>
      <c r="F2" s="14">
        <v>183</v>
      </c>
      <c r="G2" s="14">
        <v>178</v>
      </c>
      <c r="H2" s="14">
        <v>176</v>
      </c>
      <c r="I2" s="14"/>
      <c r="J2" s="14"/>
      <c r="K2" s="15">
        <v>4</v>
      </c>
      <c r="L2" s="15">
        <v>724</v>
      </c>
      <c r="M2" s="16">
        <v>181</v>
      </c>
      <c r="N2" s="17">
        <v>4</v>
      </c>
      <c r="O2" s="18">
        <v>185</v>
      </c>
    </row>
    <row r="4" spans="1:17" x14ac:dyDescent="0.3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9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_2"/>
    <protectedRange algorithmName="SHA-512" hashValue="ON39YdpmFHfN9f47KpiRvqrKx0V9+erV1CNkpWzYhW/Qyc6aT8rEyCrvauWSYGZK2ia3o7vd3akF07acHAFpOA==" saltValue="yVW9XmDwTqEnmpSGai0KYg==" spinCount="100000" sqref="D2" name="Range1_1_6_2"/>
  </protectedRanges>
  <conditionalFormatting sqref="F2">
    <cfRule type="top10" dxfId="161" priority="2" rank="1"/>
  </conditionalFormatting>
  <conditionalFormatting sqref="G2">
    <cfRule type="top10" dxfId="160" priority="3" rank="1"/>
  </conditionalFormatting>
  <conditionalFormatting sqref="H2">
    <cfRule type="top10" dxfId="159" priority="4" rank="1"/>
  </conditionalFormatting>
  <conditionalFormatting sqref="I2">
    <cfRule type="top10" dxfId="158" priority="5" rank="1"/>
  </conditionalFormatting>
  <conditionalFormatting sqref="J2">
    <cfRule type="top10" dxfId="157" priority="6" rank="1"/>
  </conditionalFormatting>
  <conditionalFormatting sqref="E2">
    <cfRule type="top10" dxfId="156" priority="7" rank="1"/>
  </conditionalFormatting>
  <conditionalFormatting sqref="E2:J2">
    <cfRule type="cellIs" dxfId="155" priority="1" operator="equal">
      <formula>200</formula>
    </cfRule>
  </conditionalFormatting>
  <hyperlinks>
    <hyperlink ref="Q1" location="'Kentucky 2022'!A1" display="Back to Ranking" xr:uid="{BE04D509-824D-44FD-9542-9968CFEA0D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26FA23-AE4B-441A-862C-FA7333F0A5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7B1C-1394-452C-8ABD-AEBF003295A6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50</v>
      </c>
      <c r="B2" s="60" t="s">
        <v>127</v>
      </c>
      <c r="C2" s="12">
        <v>44793</v>
      </c>
      <c r="D2" s="13" t="s">
        <v>40</v>
      </c>
      <c r="E2" s="14">
        <v>193</v>
      </c>
      <c r="F2" s="14">
        <v>190</v>
      </c>
      <c r="G2" s="14">
        <v>183</v>
      </c>
      <c r="H2" s="14">
        <v>188</v>
      </c>
      <c r="I2" s="14">
        <v>193</v>
      </c>
      <c r="J2" s="14">
        <v>189</v>
      </c>
      <c r="K2" s="15">
        <v>6</v>
      </c>
      <c r="L2" s="15">
        <v>1136</v>
      </c>
      <c r="M2" s="16">
        <v>189.33333333333334</v>
      </c>
      <c r="N2" s="17">
        <v>4</v>
      </c>
      <c r="O2" s="18">
        <v>193.33333333333334</v>
      </c>
    </row>
    <row r="4" spans="1:17" x14ac:dyDescent="0.3">
      <c r="K4" s="8">
        <f>SUM(K2:K3)</f>
        <v>6</v>
      </c>
      <c r="L4" s="8">
        <f>SUM(L2:L3)</f>
        <v>1136</v>
      </c>
      <c r="M4" s="7">
        <f>SUM(L4/K4)</f>
        <v>189.33333333333334</v>
      </c>
      <c r="N4" s="8">
        <f>SUM(N2:N3)</f>
        <v>4</v>
      </c>
      <c r="O4" s="9">
        <f>SUM(M4+N4)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2"/>
    <protectedRange algorithmName="SHA-512" hashValue="ON39YdpmFHfN9f47KpiRvqrKx0V9+erV1CNkpWzYhW/Qyc6aT8rEyCrvauWSYGZK2ia3o7vd3akF07acHAFpOA==" saltValue="yVW9XmDwTqEnmpSGai0KYg==" spinCount="100000" sqref="D2" name="Range1_1_6_2"/>
  </protectedRanges>
  <conditionalFormatting sqref="E2:J2">
    <cfRule type="cellIs" dxfId="154" priority="7" operator="equal">
      <formula>200</formula>
    </cfRule>
  </conditionalFormatting>
  <conditionalFormatting sqref="F2">
    <cfRule type="top10" dxfId="153" priority="1" rank="1"/>
  </conditionalFormatting>
  <conditionalFormatting sqref="G2">
    <cfRule type="top10" dxfId="152" priority="2" rank="1"/>
  </conditionalFormatting>
  <conditionalFormatting sqref="H2">
    <cfRule type="top10" dxfId="151" priority="3" rank="1"/>
  </conditionalFormatting>
  <conditionalFormatting sqref="I2">
    <cfRule type="top10" dxfId="150" priority="4" rank="1"/>
  </conditionalFormatting>
  <conditionalFormatting sqref="J2">
    <cfRule type="top10" dxfId="149" priority="5" rank="1"/>
  </conditionalFormatting>
  <conditionalFormatting sqref="E2">
    <cfRule type="top10" dxfId="148" priority="6" rank="1"/>
  </conditionalFormatting>
  <hyperlinks>
    <hyperlink ref="Q1" location="'Kentucky 2022'!A1" display="Back to Ranking" xr:uid="{28164384-B12C-44BD-A4DA-FDCF747DEC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DC2797-CD1E-42D6-B9DE-E8F763B164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FEB2-0C28-4917-AEEF-BFBFA0FA3562}">
  <sheetPr codeName="Sheet5"/>
  <dimension ref="A1:Q26"/>
  <sheetViews>
    <sheetView workbookViewId="0">
      <selection activeCell="A24" sqref="A24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31</v>
      </c>
      <c r="C2" s="12">
        <v>44657</v>
      </c>
      <c r="D2" s="13" t="s">
        <v>40</v>
      </c>
      <c r="E2" s="14">
        <v>190</v>
      </c>
      <c r="F2" s="14">
        <v>198</v>
      </c>
      <c r="G2" s="14">
        <v>191</v>
      </c>
      <c r="H2" s="14">
        <v>197</v>
      </c>
      <c r="I2" s="14"/>
      <c r="J2" s="14"/>
      <c r="K2" s="15">
        <v>4</v>
      </c>
      <c r="L2" s="15">
        <v>776</v>
      </c>
      <c r="M2" s="16">
        <v>194</v>
      </c>
      <c r="N2" s="17">
        <v>5</v>
      </c>
      <c r="O2" s="18">
        <v>199</v>
      </c>
    </row>
    <row r="3" spans="1:17" x14ac:dyDescent="0.3">
      <c r="A3" s="10" t="s">
        <v>27</v>
      </c>
      <c r="B3" s="11" t="s">
        <v>31</v>
      </c>
      <c r="C3" s="12">
        <v>44664</v>
      </c>
      <c r="D3" s="13" t="s">
        <v>40</v>
      </c>
      <c r="E3" s="14">
        <v>193</v>
      </c>
      <c r="F3" s="14">
        <v>192</v>
      </c>
      <c r="G3" s="14">
        <v>189</v>
      </c>
      <c r="H3" s="14">
        <v>193</v>
      </c>
      <c r="I3" s="14"/>
      <c r="J3" s="14"/>
      <c r="K3" s="15">
        <v>4</v>
      </c>
      <c r="L3" s="15">
        <v>767</v>
      </c>
      <c r="M3" s="16">
        <v>191.75</v>
      </c>
      <c r="N3" s="17">
        <v>3</v>
      </c>
      <c r="O3" s="18">
        <v>194.75</v>
      </c>
    </row>
    <row r="4" spans="1:17" x14ac:dyDescent="0.3">
      <c r="A4" s="10" t="s">
        <v>27</v>
      </c>
      <c r="B4" s="11" t="s">
        <v>31</v>
      </c>
      <c r="C4" s="12">
        <v>44741</v>
      </c>
      <c r="D4" s="13" t="s">
        <v>40</v>
      </c>
      <c r="E4" s="14">
        <v>194</v>
      </c>
      <c r="F4" s="14">
        <v>192</v>
      </c>
      <c r="G4" s="14">
        <v>187</v>
      </c>
      <c r="H4" s="14">
        <v>192</v>
      </c>
      <c r="I4" s="14"/>
      <c r="J4" s="14"/>
      <c r="K4" s="15">
        <v>4</v>
      </c>
      <c r="L4" s="15">
        <v>765</v>
      </c>
      <c r="M4" s="16">
        <v>191.25</v>
      </c>
      <c r="N4" s="17">
        <v>2</v>
      </c>
      <c r="O4" s="18">
        <v>193.25</v>
      </c>
    </row>
    <row r="5" spans="1:17" x14ac:dyDescent="0.3">
      <c r="A5" s="10" t="s">
        <v>27</v>
      </c>
      <c r="B5" s="11" t="s">
        <v>31</v>
      </c>
      <c r="C5" s="12">
        <v>44748</v>
      </c>
      <c r="D5" s="13" t="s">
        <v>40</v>
      </c>
      <c r="E5" s="14">
        <v>192</v>
      </c>
      <c r="F5" s="14">
        <v>198</v>
      </c>
      <c r="G5" s="14">
        <v>197</v>
      </c>
      <c r="H5" s="14">
        <v>195</v>
      </c>
      <c r="I5" s="14"/>
      <c r="J5" s="14"/>
      <c r="K5" s="15">
        <v>4</v>
      </c>
      <c r="L5" s="15">
        <v>782</v>
      </c>
      <c r="M5" s="16">
        <v>195.5</v>
      </c>
      <c r="N5" s="17">
        <v>2</v>
      </c>
      <c r="O5" s="18">
        <v>197.5</v>
      </c>
    </row>
    <row r="7" spans="1:17" x14ac:dyDescent="0.3">
      <c r="K7" s="8">
        <f>SUM(K2:K6)</f>
        <v>16</v>
      </c>
      <c r="L7" s="8">
        <f>SUM(L2:L6)</f>
        <v>3090</v>
      </c>
      <c r="M7" s="7">
        <f>SUM(L7/K7)</f>
        <v>193.125</v>
      </c>
      <c r="N7" s="8">
        <f>SUM(N2:N6)</f>
        <v>12</v>
      </c>
      <c r="O7" s="9">
        <f>SUM(M7+N7)</f>
        <v>205.125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0" t="s">
        <v>55</v>
      </c>
      <c r="B14" s="11" t="s">
        <v>31</v>
      </c>
      <c r="C14" s="12">
        <v>44671</v>
      </c>
      <c r="D14" s="13" t="s">
        <v>40</v>
      </c>
      <c r="E14" s="14">
        <v>162</v>
      </c>
      <c r="F14" s="14">
        <v>168</v>
      </c>
      <c r="G14" s="14">
        <v>175.001</v>
      </c>
      <c r="H14" s="14">
        <v>177</v>
      </c>
      <c r="I14" s="14"/>
      <c r="J14" s="14"/>
      <c r="K14" s="15">
        <v>4</v>
      </c>
      <c r="L14" s="15">
        <v>682.00099999999998</v>
      </c>
      <c r="M14" s="16">
        <v>170.50024999999999</v>
      </c>
      <c r="N14" s="17">
        <v>11</v>
      </c>
      <c r="O14" s="18">
        <v>181.50024999999999</v>
      </c>
    </row>
    <row r="16" spans="1:17" x14ac:dyDescent="0.3">
      <c r="K16" s="8">
        <f>SUM(K14:K15)</f>
        <v>4</v>
      </c>
      <c r="L16" s="8">
        <f>SUM(L14:L15)</f>
        <v>682.00099999999998</v>
      </c>
      <c r="M16" s="7">
        <f>SUM(L16/K16)</f>
        <v>170.50024999999999</v>
      </c>
      <c r="N16" s="8">
        <f>SUM(N14:N15)</f>
        <v>11</v>
      </c>
      <c r="O16" s="9">
        <f>SUM(M16+N16)</f>
        <v>181.50024999999999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0" t="s">
        <v>21</v>
      </c>
      <c r="B20" s="11" t="s">
        <v>31</v>
      </c>
      <c r="C20" s="12">
        <v>44755</v>
      </c>
      <c r="D20" s="13" t="s">
        <v>40</v>
      </c>
      <c r="E20" s="14">
        <v>192</v>
      </c>
      <c r="F20" s="14">
        <v>194</v>
      </c>
      <c r="G20" s="14">
        <v>195</v>
      </c>
      <c r="H20" s="14">
        <v>198</v>
      </c>
      <c r="I20" s="14"/>
      <c r="J20" s="14"/>
      <c r="K20" s="15">
        <v>4</v>
      </c>
      <c r="L20" s="15">
        <v>779</v>
      </c>
      <c r="M20" s="16">
        <v>194.75</v>
      </c>
      <c r="N20" s="17">
        <v>11</v>
      </c>
      <c r="O20" s="18">
        <v>205.75</v>
      </c>
    </row>
    <row r="21" spans="1:15" x14ac:dyDescent="0.3">
      <c r="A21" s="10" t="s">
        <v>21</v>
      </c>
      <c r="B21" s="11" t="s">
        <v>31</v>
      </c>
      <c r="C21" s="12">
        <v>44762</v>
      </c>
      <c r="D21" s="13" t="s">
        <v>40</v>
      </c>
      <c r="E21" s="14">
        <v>199</v>
      </c>
      <c r="F21" s="14">
        <v>199</v>
      </c>
      <c r="G21" s="14">
        <v>193.001</v>
      </c>
      <c r="H21" s="14">
        <v>197</v>
      </c>
      <c r="I21" s="14"/>
      <c r="J21" s="14"/>
      <c r="K21" s="15">
        <v>4</v>
      </c>
      <c r="L21" s="15">
        <v>788.00099999999998</v>
      </c>
      <c r="M21" s="16">
        <v>197.00024999999999</v>
      </c>
      <c r="N21" s="17">
        <v>13</v>
      </c>
      <c r="O21" s="18">
        <v>210.00024999999999</v>
      </c>
    </row>
    <row r="22" spans="1:15" x14ac:dyDescent="0.3">
      <c r="A22" s="10" t="s">
        <v>21</v>
      </c>
      <c r="B22" s="11" t="s">
        <v>31</v>
      </c>
      <c r="C22" s="12">
        <v>44790</v>
      </c>
      <c r="D22" s="13" t="s">
        <v>40</v>
      </c>
      <c r="E22" s="14">
        <v>193</v>
      </c>
      <c r="F22" s="14">
        <v>198</v>
      </c>
      <c r="G22" s="14">
        <v>197</v>
      </c>
      <c r="H22" s="14">
        <v>194</v>
      </c>
      <c r="I22" s="14"/>
      <c r="J22" s="14"/>
      <c r="K22" s="15">
        <v>4</v>
      </c>
      <c r="L22" s="15">
        <v>782</v>
      </c>
      <c r="M22" s="16">
        <v>195.5</v>
      </c>
      <c r="N22" s="17">
        <v>7</v>
      </c>
      <c r="O22" s="18">
        <v>202.5</v>
      </c>
    </row>
    <row r="23" spans="1:15" x14ac:dyDescent="0.3">
      <c r="A23" s="10" t="s">
        <v>21</v>
      </c>
      <c r="B23" s="11" t="s">
        <v>31</v>
      </c>
      <c r="C23" s="12">
        <v>44793</v>
      </c>
      <c r="D23" s="13" t="s">
        <v>40</v>
      </c>
      <c r="E23" s="14">
        <v>195</v>
      </c>
      <c r="F23" s="14">
        <v>192</v>
      </c>
      <c r="G23" s="14">
        <v>194</v>
      </c>
      <c r="H23" s="14">
        <v>196</v>
      </c>
      <c r="I23" s="14">
        <v>191</v>
      </c>
      <c r="J23" s="14">
        <v>194</v>
      </c>
      <c r="K23" s="15">
        <v>6</v>
      </c>
      <c r="L23" s="15">
        <v>1162</v>
      </c>
      <c r="M23" s="16">
        <v>193.66666666666666</v>
      </c>
      <c r="N23" s="17">
        <v>6</v>
      </c>
      <c r="O23" s="18">
        <v>199.66666666666666</v>
      </c>
    </row>
    <row r="24" spans="1:15" x14ac:dyDescent="0.3">
      <c r="A24" s="10" t="s">
        <v>21</v>
      </c>
      <c r="B24" s="64" t="s">
        <v>31</v>
      </c>
      <c r="C24" s="12">
        <v>44888</v>
      </c>
      <c r="D24" s="13" t="s">
        <v>40</v>
      </c>
      <c r="E24" s="14">
        <v>198</v>
      </c>
      <c r="F24" s="14">
        <v>200</v>
      </c>
      <c r="G24" s="14">
        <v>198</v>
      </c>
      <c r="H24" s="14">
        <v>199</v>
      </c>
      <c r="I24" s="14"/>
      <c r="J24" s="14"/>
      <c r="K24" s="15">
        <v>4</v>
      </c>
      <c r="L24" s="15">
        <v>795</v>
      </c>
      <c r="M24" s="16">
        <v>198.75</v>
      </c>
      <c r="N24" s="17">
        <v>5</v>
      </c>
      <c r="O24" s="18">
        <v>203.75</v>
      </c>
    </row>
    <row r="26" spans="1:15" x14ac:dyDescent="0.3">
      <c r="K26" s="8">
        <f>SUM(K20:K25)</f>
        <v>22</v>
      </c>
      <c r="L26" s="8">
        <f>SUM(L20:L25)</f>
        <v>4306.0010000000002</v>
      </c>
      <c r="M26" s="7">
        <f>SUM(L26/K26)</f>
        <v>195.72731818181819</v>
      </c>
      <c r="N26" s="8">
        <f>SUM(N20:N25)</f>
        <v>42</v>
      </c>
      <c r="O26" s="9">
        <f>SUM(M26+N26)</f>
        <v>237.72731818181819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 B13 B19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B14:C14 E14:J14" name="Range1_16"/>
    <protectedRange algorithmName="SHA-512" hashValue="ON39YdpmFHfN9f47KpiRvqrKx0V9+erV1CNkpWzYhW/Qyc6aT8rEyCrvauWSYGZK2ia3o7vd3akF07acHAFpOA==" saltValue="yVW9XmDwTqEnmpSGai0KYg==" spinCount="100000" sqref="D14" name="Range1_1_11"/>
    <protectedRange algorithmName="SHA-512" hashValue="ON39YdpmFHfN9f47KpiRvqrKx0V9+erV1CNkpWzYhW/Qyc6aT8rEyCrvauWSYGZK2ia3o7vd3akF07acHAFpOA==" saltValue="yVW9XmDwTqEnmpSGai0KYg==" spinCount="100000" sqref="I3:J3 B3:C3" name="Range1_20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5:J5 B5:C5" name="Range1_6_2"/>
    <protectedRange algorithmName="SHA-512" hashValue="ON39YdpmFHfN9f47KpiRvqrKx0V9+erV1CNkpWzYhW/Qyc6aT8rEyCrvauWSYGZK2ia3o7vd3akF07acHAFpOA==" saltValue="yVW9XmDwTqEnmpSGai0KYg==" spinCount="100000" sqref="D5" name="Range1_1_5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20:C20 I20:J20" name="Range1_4_3"/>
    <protectedRange algorithmName="SHA-512" hashValue="ON39YdpmFHfN9f47KpiRvqrKx0V9+erV1CNkpWzYhW/Qyc6aT8rEyCrvauWSYGZK2ia3o7vd3akF07acHAFpOA==" saltValue="yVW9XmDwTqEnmpSGai0KYg==" spinCount="100000" sqref="D20" name="Range1_1_2_4"/>
    <protectedRange algorithmName="SHA-512" hashValue="ON39YdpmFHfN9f47KpiRvqrKx0V9+erV1CNkpWzYhW/Qyc6aT8rEyCrvauWSYGZK2ia3o7vd3akF07acHAFpOA==" saltValue="yVW9XmDwTqEnmpSGai0KYg==" spinCount="100000" sqref="E20:H20" name="Range1_3_2_1"/>
    <protectedRange algorithmName="SHA-512" hashValue="ON39YdpmFHfN9f47KpiRvqrKx0V9+erV1CNkpWzYhW/Qyc6aT8rEyCrvauWSYGZK2ia3o7vd3akF07acHAFpOA==" saltValue="yVW9XmDwTqEnmpSGai0KYg==" spinCount="100000" sqref="B21:C21 E21:J21" name="Range1_12"/>
    <protectedRange algorithmName="SHA-512" hashValue="ON39YdpmFHfN9f47KpiRvqrKx0V9+erV1CNkpWzYhW/Qyc6aT8rEyCrvauWSYGZK2ia3o7vd3akF07acHAFpOA==" saltValue="yVW9XmDwTqEnmpSGai0KYg==" spinCount="100000" sqref="D21" name="Range1_1_42"/>
    <protectedRange algorithmName="SHA-512" hashValue="ON39YdpmFHfN9f47KpiRvqrKx0V9+erV1CNkpWzYhW/Qyc6aT8rEyCrvauWSYGZK2ia3o7vd3akF07acHAFpOA==" saltValue="yVW9XmDwTqEnmpSGai0KYg==" spinCount="100000" sqref="B22:C22 E22:J22" name="Range1_47"/>
    <protectedRange algorithmName="SHA-512" hashValue="ON39YdpmFHfN9f47KpiRvqrKx0V9+erV1CNkpWzYhW/Qyc6aT8rEyCrvauWSYGZK2ia3o7vd3akF07acHAFpOA==" saltValue="yVW9XmDwTqEnmpSGai0KYg==" spinCount="100000" sqref="D22" name="Range1_1_58"/>
    <protectedRange algorithmName="SHA-512" hashValue="ON39YdpmFHfN9f47KpiRvqrKx0V9+erV1CNkpWzYhW/Qyc6aT8rEyCrvauWSYGZK2ia3o7vd3akF07acHAFpOA==" saltValue="yVW9XmDwTqEnmpSGai0KYg==" spinCount="100000" sqref="B23:C23 E23:J23" name="Range1_7"/>
    <protectedRange algorithmName="SHA-512" hashValue="ON39YdpmFHfN9f47KpiRvqrKx0V9+erV1CNkpWzYhW/Qyc6aT8rEyCrvauWSYGZK2ia3o7vd3akF07acHAFpOA==" saltValue="yVW9XmDwTqEnmpSGai0KYg==" spinCount="100000" sqref="D23" name="Range1_1_5"/>
  </protectedRanges>
  <conditionalFormatting sqref="F2">
    <cfRule type="top10" dxfId="6035" priority="73" rank="1"/>
  </conditionalFormatting>
  <conditionalFormatting sqref="I2">
    <cfRule type="top10" dxfId="6034" priority="70" rank="1"/>
    <cfRule type="top10" dxfId="6033" priority="75" rank="1"/>
  </conditionalFormatting>
  <conditionalFormatting sqref="E2">
    <cfRule type="top10" dxfId="6032" priority="74" rank="1"/>
  </conditionalFormatting>
  <conditionalFormatting sqref="G2">
    <cfRule type="top10" dxfId="6031" priority="72" rank="1"/>
  </conditionalFormatting>
  <conditionalFormatting sqref="H2">
    <cfRule type="top10" dxfId="6030" priority="71" rank="1"/>
  </conditionalFormatting>
  <conditionalFormatting sqref="J2">
    <cfRule type="top10" dxfId="6029" priority="69" rank="1"/>
  </conditionalFormatting>
  <conditionalFormatting sqref="E2:J2">
    <cfRule type="cellIs" dxfId="6028" priority="68" operator="greaterThanOrEqual">
      <formula>200</formula>
    </cfRule>
  </conditionalFormatting>
  <conditionalFormatting sqref="F14">
    <cfRule type="top10" dxfId="6027" priority="54" rank="1"/>
  </conditionalFormatting>
  <conditionalFormatting sqref="G14">
    <cfRule type="top10" dxfId="6026" priority="55" rank="1"/>
  </conditionalFormatting>
  <conditionalFormatting sqref="H14">
    <cfRule type="top10" dxfId="6025" priority="56" rank="1"/>
  </conditionalFormatting>
  <conditionalFormatting sqref="I14">
    <cfRule type="top10" dxfId="6024" priority="57" rank="1"/>
  </conditionalFormatting>
  <conditionalFormatting sqref="J14">
    <cfRule type="top10" dxfId="6023" priority="58" rank="1"/>
  </conditionalFormatting>
  <conditionalFormatting sqref="E14">
    <cfRule type="top10" dxfId="6022" priority="59" rank="1"/>
  </conditionalFormatting>
  <conditionalFormatting sqref="E14:J14">
    <cfRule type="cellIs" dxfId="6021" priority="53" operator="equal">
      <formula>200</formula>
    </cfRule>
  </conditionalFormatting>
  <conditionalFormatting sqref="F3">
    <cfRule type="top10" dxfId="6020" priority="50" rank="1"/>
  </conditionalFormatting>
  <conditionalFormatting sqref="I3">
    <cfRule type="top10" dxfId="6019" priority="47" rank="1"/>
    <cfRule type="top10" dxfId="6018" priority="52" rank="1"/>
  </conditionalFormatting>
  <conditionalFormatting sqref="E3">
    <cfRule type="top10" dxfId="6017" priority="51" rank="1"/>
  </conditionalFormatting>
  <conditionalFormatting sqref="G3">
    <cfRule type="top10" dxfId="6016" priority="49" rank="1"/>
  </conditionalFormatting>
  <conditionalFormatting sqref="H3">
    <cfRule type="top10" dxfId="6015" priority="48" rank="1"/>
  </conditionalFormatting>
  <conditionalFormatting sqref="J3">
    <cfRule type="top10" dxfId="6014" priority="46" rank="1"/>
  </conditionalFormatting>
  <conditionalFormatting sqref="E3:J3">
    <cfRule type="cellIs" dxfId="6013" priority="45" operator="greaterThanOrEqual">
      <formula>200</formula>
    </cfRule>
  </conditionalFormatting>
  <conditionalFormatting sqref="F4">
    <cfRule type="top10" dxfId="6012" priority="42" rank="1"/>
  </conditionalFormatting>
  <conditionalFormatting sqref="I4">
    <cfRule type="top10" dxfId="6011" priority="39" rank="1"/>
    <cfRule type="top10" dxfId="6010" priority="44" rank="1"/>
  </conditionalFormatting>
  <conditionalFormatting sqref="E4">
    <cfRule type="top10" dxfId="6009" priority="43" rank="1"/>
  </conditionalFormatting>
  <conditionalFormatting sqref="G4">
    <cfRule type="top10" dxfId="6008" priority="41" rank="1"/>
  </conditionalFormatting>
  <conditionalFormatting sqref="H4">
    <cfRule type="top10" dxfId="6007" priority="40" rank="1"/>
  </conditionalFormatting>
  <conditionalFormatting sqref="J4">
    <cfRule type="top10" dxfId="6006" priority="38" rank="1"/>
  </conditionalFormatting>
  <conditionalFormatting sqref="E4:J4">
    <cfRule type="cellIs" dxfId="6005" priority="37" operator="greaterThanOrEqual">
      <formula>200</formula>
    </cfRule>
  </conditionalFormatting>
  <conditionalFormatting sqref="F5">
    <cfRule type="top10" dxfId="6004" priority="34" rank="1"/>
  </conditionalFormatting>
  <conditionalFormatting sqref="I5">
    <cfRule type="top10" dxfId="6003" priority="31" rank="1"/>
    <cfRule type="top10" dxfId="6002" priority="36" rank="1"/>
  </conditionalFormatting>
  <conditionalFormatting sqref="E5">
    <cfRule type="top10" dxfId="6001" priority="35" rank="1"/>
  </conditionalFormatting>
  <conditionalFormatting sqref="G5">
    <cfRule type="top10" dxfId="6000" priority="33" rank="1"/>
  </conditionalFormatting>
  <conditionalFormatting sqref="H5">
    <cfRule type="top10" dxfId="5999" priority="32" rank="1"/>
  </conditionalFormatting>
  <conditionalFormatting sqref="J5">
    <cfRule type="top10" dxfId="5998" priority="30" rank="1"/>
  </conditionalFormatting>
  <conditionalFormatting sqref="E5:J5">
    <cfRule type="cellIs" dxfId="5997" priority="29" operator="greaterThanOrEqual">
      <formula>200</formula>
    </cfRule>
  </conditionalFormatting>
  <conditionalFormatting sqref="E20:J20">
    <cfRule type="cellIs" dxfId="5996" priority="22" operator="greaterThanOrEqual">
      <formula>200</formula>
    </cfRule>
  </conditionalFormatting>
  <conditionalFormatting sqref="F20">
    <cfRule type="top10" dxfId="5995" priority="23" rank="1"/>
  </conditionalFormatting>
  <conditionalFormatting sqref="E20">
    <cfRule type="top10" dxfId="5994" priority="24" rank="1"/>
  </conditionalFormatting>
  <conditionalFormatting sqref="G20">
    <cfRule type="top10" dxfId="5993" priority="25" rank="1"/>
  </conditionalFormatting>
  <conditionalFormatting sqref="H20">
    <cfRule type="top10" dxfId="5992" priority="26" rank="1"/>
  </conditionalFormatting>
  <conditionalFormatting sqref="J20">
    <cfRule type="top10" dxfId="5991" priority="27" rank="1"/>
  </conditionalFormatting>
  <conditionalFormatting sqref="I20">
    <cfRule type="top10" dxfId="5990" priority="28" rank="1"/>
  </conditionalFormatting>
  <conditionalFormatting sqref="I21">
    <cfRule type="top10" dxfId="5989" priority="16" rank="1"/>
  </conditionalFormatting>
  <conditionalFormatting sqref="H21">
    <cfRule type="top10" dxfId="5988" priority="17" rank="1"/>
  </conditionalFormatting>
  <conditionalFormatting sqref="G21">
    <cfRule type="top10" dxfId="5987" priority="18" rank="1"/>
  </conditionalFormatting>
  <conditionalFormatting sqref="F21">
    <cfRule type="top10" dxfId="5986" priority="19" rank="1"/>
  </conditionalFormatting>
  <conditionalFormatting sqref="E21">
    <cfRule type="top10" dxfId="5985" priority="20" rank="1"/>
  </conditionalFormatting>
  <conditionalFormatting sqref="J21">
    <cfRule type="top10" dxfId="5984" priority="21" rank="1"/>
  </conditionalFormatting>
  <conditionalFormatting sqref="E21:J21">
    <cfRule type="cellIs" dxfId="5983" priority="15" operator="equal">
      <formula>200</formula>
    </cfRule>
  </conditionalFormatting>
  <conditionalFormatting sqref="I22">
    <cfRule type="top10" dxfId="5982" priority="9" rank="1"/>
  </conditionalFormatting>
  <conditionalFormatting sqref="H22">
    <cfRule type="top10" dxfId="5981" priority="10" rank="1"/>
  </conditionalFormatting>
  <conditionalFormatting sqref="G22">
    <cfRule type="top10" dxfId="5980" priority="11" rank="1"/>
  </conditionalFormatting>
  <conditionalFormatting sqref="F22">
    <cfRule type="top10" dxfId="5979" priority="12" rank="1"/>
  </conditionalFormatting>
  <conditionalFormatting sqref="E22">
    <cfRule type="top10" dxfId="5978" priority="13" rank="1"/>
  </conditionalFormatting>
  <conditionalFormatting sqref="J22">
    <cfRule type="top10" dxfId="5977" priority="14" rank="1"/>
  </conditionalFormatting>
  <conditionalFormatting sqref="E22:J22">
    <cfRule type="cellIs" dxfId="5976" priority="8" operator="equal">
      <formula>200</formula>
    </cfRule>
  </conditionalFormatting>
  <conditionalFormatting sqref="I23">
    <cfRule type="top10" dxfId="5975" priority="2" rank="1"/>
  </conditionalFormatting>
  <conditionalFormatting sqref="H23">
    <cfRule type="top10" dxfId="5974" priority="3" rank="1"/>
  </conditionalFormatting>
  <conditionalFormatting sqref="G23">
    <cfRule type="top10" dxfId="5973" priority="4" rank="1"/>
  </conditionalFormatting>
  <conditionalFormatting sqref="F23">
    <cfRule type="top10" dxfId="5972" priority="5" rank="1"/>
  </conditionalFormatting>
  <conditionalFormatting sqref="E23">
    <cfRule type="top10" dxfId="5971" priority="6" rank="1"/>
  </conditionalFormatting>
  <conditionalFormatting sqref="J23">
    <cfRule type="top10" dxfId="5970" priority="7" rank="1"/>
  </conditionalFormatting>
  <conditionalFormatting sqref="E23:J23">
    <cfRule type="cellIs" dxfId="5969" priority="1" operator="equal">
      <formula>200</formula>
    </cfRule>
  </conditionalFormatting>
  <hyperlinks>
    <hyperlink ref="Q1" location="'Kentucky 2022'!A1" display="Back to Ranking" xr:uid="{A561F0BF-9527-40B4-9DAA-7C1C541DE7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B304ED-EA01-485B-8B34-1A99C0412B01}">
          <x14:formula1>
            <xm:f>'C:\Users\abra2\Desktop\ABRA Files and More\AUTO BENCH REST ASSOCIATION FILE\ABRA 2019\Georgia\[Georgia Results 01 19 20.xlsm]DATA SHEET'!#REF!</xm:f>
          </x14:formula1>
          <xm:sqref>B1 B13 B19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2758-7ED9-4CF6-8F4C-0C07CFCDFC3D}">
  <dimension ref="A1:Q17"/>
  <sheetViews>
    <sheetView workbookViewId="0">
      <selection activeCell="A15" sqref="A15:O1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121</v>
      </c>
      <c r="C2" s="12">
        <v>44769</v>
      </c>
      <c r="D2" s="13" t="s">
        <v>56</v>
      </c>
      <c r="E2" s="14">
        <v>197</v>
      </c>
      <c r="F2" s="14">
        <v>189</v>
      </c>
      <c r="G2" s="14">
        <v>193</v>
      </c>
      <c r="H2" s="14">
        <v>187</v>
      </c>
      <c r="I2" s="14"/>
      <c r="J2" s="14"/>
      <c r="K2" s="15">
        <v>4</v>
      </c>
      <c r="L2" s="15">
        <v>766</v>
      </c>
      <c r="M2" s="16">
        <v>191.5</v>
      </c>
      <c r="N2" s="17">
        <v>2</v>
      </c>
      <c r="O2" s="18">
        <v>193.5</v>
      </c>
    </row>
    <row r="3" spans="1:17" x14ac:dyDescent="0.3">
      <c r="A3" s="10" t="s">
        <v>27</v>
      </c>
      <c r="B3" s="11" t="s">
        <v>121</v>
      </c>
      <c r="C3" s="12">
        <v>44790</v>
      </c>
      <c r="D3" s="13" t="s">
        <v>40</v>
      </c>
      <c r="E3" s="14">
        <v>199</v>
      </c>
      <c r="F3" s="14">
        <v>199</v>
      </c>
      <c r="G3" s="14">
        <v>197</v>
      </c>
      <c r="H3" s="14">
        <v>197</v>
      </c>
      <c r="I3" s="14"/>
      <c r="J3" s="14"/>
      <c r="K3" s="15">
        <v>4</v>
      </c>
      <c r="L3" s="15">
        <v>792</v>
      </c>
      <c r="M3" s="16">
        <v>198</v>
      </c>
      <c r="N3" s="17">
        <v>2</v>
      </c>
      <c r="O3" s="18">
        <v>200</v>
      </c>
    </row>
    <row r="4" spans="1:17" x14ac:dyDescent="0.3">
      <c r="A4" s="10" t="s">
        <v>27</v>
      </c>
      <c r="B4" s="11" t="s">
        <v>121</v>
      </c>
      <c r="C4" s="12">
        <v>44793</v>
      </c>
      <c r="D4" s="13" t="s">
        <v>40</v>
      </c>
      <c r="E4" s="14">
        <v>196</v>
      </c>
      <c r="F4" s="14">
        <v>193</v>
      </c>
      <c r="G4" s="14">
        <v>194</v>
      </c>
      <c r="H4" s="14">
        <v>195</v>
      </c>
      <c r="I4" s="14">
        <v>196</v>
      </c>
      <c r="J4" s="14">
        <v>196</v>
      </c>
      <c r="K4" s="15">
        <v>6</v>
      </c>
      <c r="L4" s="15">
        <v>1170</v>
      </c>
      <c r="M4" s="16">
        <v>195</v>
      </c>
      <c r="N4" s="17">
        <v>4</v>
      </c>
      <c r="O4" s="18">
        <v>199</v>
      </c>
    </row>
    <row r="5" spans="1:17" x14ac:dyDescent="0.3">
      <c r="A5" s="10" t="s">
        <v>27</v>
      </c>
      <c r="B5" s="11" t="s">
        <v>121</v>
      </c>
      <c r="C5" s="12">
        <v>44797</v>
      </c>
      <c r="D5" s="13" t="s">
        <v>56</v>
      </c>
      <c r="E5" s="14">
        <v>196</v>
      </c>
      <c r="F5" s="14">
        <v>198</v>
      </c>
      <c r="G5" s="14">
        <v>198</v>
      </c>
      <c r="H5" s="14">
        <v>200</v>
      </c>
      <c r="I5" s="14"/>
      <c r="J5" s="14"/>
      <c r="K5" s="15">
        <v>4</v>
      </c>
      <c r="L5" s="15">
        <v>792</v>
      </c>
      <c r="M5" s="16">
        <v>198</v>
      </c>
      <c r="N5" s="17">
        <v>2</v>
      </c>
      <c r="O5" s="18">
        <v>200</v>
      </c>
    </row>
    <row r="6" spans="1:17" x14ac:dyDescent="0.3">
      <c r="A6" s="10" t="s">
        <v>27</v>
      </c>
      <c r="B6" s="11" t="s">
        <v>121</v>
      </c>
      <c r="C6" s="12">
        <v>44804</v>
      </c>
      <c r="D6" s="13" t="s">
        <v>40</v>
      </c>
      <c r="E6" s="14">
        <v>195</v>
      </c>
      <c r="F6" s="14">
        <v>198</v>
      </c>
      <c r="G6" s="14">
        <v>197</v>
      </c>
      <c r="H6" s="14">
        <v>197</v>
      </c>
      <c r="I6" s="14"/>
      <c r="J6" s="14"/>
      <c r="K6" s="15">
        <v>4</v>
      </c>
      <c r="L6" s="15">
        <v>787</v>
      </c>
      <c r="M6" s="16">
        <v>196.75</v>
      </c>
      <c r="N6" s="17">
        <v>2</v>
      </c>
      <c r="O6" s="18">
        <v>198.75</v>
      </c>
    </row>
    <row r="7" spans="1:17" x14ac:dyDescent="0.3">
      <c r="A7" s="10" t="s">
        <v>27</v>
      </c>
      <c r="B7" s="11" t="s">
        <v>121</v>
      </c>
      <c r="C7" s="12">
        <v>44811</v>
      </c>
      <c r="D7" s="13" t="s">
        <v>40</v>
      </c>
      <c r="E7" s="14">
        <v>199.001</v>
      </c>
      <c r="F7" s="14">
        <v>198</v>
      </c>
      <c r="G7" s="14">
        <v>195</v>
      </c>
      <c r="H7" s="14">
        <v>199</v>
      </c>
      <c r="I7" s="14"/>
      <c r="J7" s="14"/>
      <c r="K7" s="15">
        <v>4</v>
      </c>
      <c r="L7" s="15">
        <v>791.00099999999998</v>
      </c>
      <c r="M7" s="16">
        <v>197.75024999999999</v>
      </c>
      <c r="N7" s="17">
        <v>4</v>
      </c>
      <c r="O7" s="18">
        <v>201.75024999999999</v>
      </c>
    </row>
    <row r="8" spans="1:17" x14ac:dyDescent="0.3">
      <c r="A8" s="10" t="s">
        <v>27</v>
      </c>
      <c r="B8" s="11" t="s">
        <v>121</v>
      </c>
      <c r="C8" s="12">
        <v>44825</v>
      </c>
      <c r="D8" s="13" t="s">
        <v>40</v>
      </c>
      <c r="E8" s="14">
        <v>194</v>
      </c>
      <c r="F8" s="14">
        <v>191</v>
      </c>
      <c r="G8" s="14">
        <v>200</v>
      </c>
      <c r="H8" s="14">
        <v>192</v>
      </c>
      <c r="I8" s="14"/>
      <c r="J8" s="14"/>
      <c r="K8" s="15">
        <v>4</v>
      </c>
      <c r="L8" s="15">
        <v>777</v>
      </c>
      <c r="M8" s="16">
        <v>194.25</v>
      </c>
      <c r="N8" s="17">
        <v>4</v>
      </c>
      <c r="O8" s="18">
        <v>198.25</v>
      </c>
    </row>
    <row r="9" spans="1:17" x14ac:dyDescent="0.3">
      <c r="A9" s="10" t="s">
        <v>27</v>
      </c>
      <c r="B9" s="11" t="s">
        <v>121</v>
      </c>
      <c r="C9" s="12">
        <v>44822</v>
      </c>
      <c r="D9" s="13" t="s">
        <v>73</v>
      </c>
      <c r="E9" s="14">
        <v>199.001</v>
      </c>
      <c r="F9" s="14">
        <v>200.001</v>
      </c>
      <c r="G9" s="14">
        <v>198</v>
      </c>
      <c r="H9" s="14">
        <v>198</v>
      </c>
      <c r="I9" s="14"/>
      <c r="J9" s="14"/>
      <c r="K9" s="15">
        <v>4</v>
      </c>
      <c r="L9" s="15">
        <v>795.00199999999995</v>
      </c>
      <c r="M9" s="16">
        <v>198.75049999999999</v>
      </c>
      <c r="N9" s="17">
        <v>8</v>
      </c>
      <c r="O9" s="18">
        <v>206.75049999999999</v>
      </c>
    </row>
    <row r="10" spans="1:17" x14ac:dyDescent="0.3">
      <c r="A10" s="10" t="s">
        <v>27</v>
      </c>
      <c r="B10" s="11" t="s">
        <v>121</v>
      </c>
      <c r="C10" s="12">
        <v>44818</v>
      </c>
      <c r="D10" s="13" t="s">
        <v>40</v>
      </c>
      <c r="E10" s="14">
        <v>199.001</v>
      </c>
      <c r="F10" s="14">
        <v>196</v>
      </c>
      <c r="G10" s="14">
        <v>197</v>
      </c>
      <c r="H10" s="14">
        <v>198</v>
      </c>
      <c r="I10" s="14"/>
      <c r="J10" s="14"/>
      <c r="K10" s="15">
        <v>4</v>
      </c>
      <c r="L10" s="15">
        <v>790.00099999999998</v>
      </c>
      <c r="M10" s="16">
        <v>197.50024999999999</v>
      </c>
      <c r="N10" s="17">
        <v>4</v>
      </c>
      <c r="O10" s="18">
        <v>201.50024999999999</v>
      </c>
    </row>
    <row r="11" spans="1:17" x14ac:dyDescent="0.3">
      <c r="A11" s="10" t="s">
        <v>27</v>
      </c>
      <c r="B11" s="11" t="s">
        <v>121</v>
      </c>
      <c r="C11" s="12">
        <v>44815</v>
      </c>
      <c r="D11" s="13" t="s">
        <v>56</v>
      </c>
      <c r="E11" s="14">
        <v>198.001</v>
      </c>
      <c r="F11" s="14">
        <v>198</v>
      </c>
      <c r="G11" s="14">
        <v>196</v>
      </c>
      <c r="H11" s="14">
        <v>194</v>
      </c>
      <c r="I11" s="14">
        <v>198</v>
      </c>
      <c r="J11" s="14">
        <v>199</v>
      </c>
      <c r="K11" s="15">
        <v>6</v>
      </c>
      <c r="L11" s="15">
        <v>1183.001</v>
      </c>
      <c r="M11" s="16">
        <v>197.16683333333333</v>
      </c>
      <c r="N11" s="17">
        <v>4</v>
      </c>
      <c r="O11" s="18">
        <v>201.16683333333333</v>
      </c>
    </row>
    <row r="12" spans="1:17" x14ac:dyDescent="0.3">
      <c r="A12" s="10" t="s">
        <v>27</v>
      </c>
      <c r="B12" s="11" t="s">
        <v>121</v>
      </c>
      <c r="C12" s="12">
        <v>44828</v>
      </c>
      <c r="D12" s="13" t="s">
        <v>42</v>
      </c>
      <c r="E12" s="14">
        <v>198</v>
      </c>
      <c r="F12" s="14">
        <v>198</v>
      </c>
      <c r="G12" s="14">
        <v>198</v>
      </c>
      <c r="H12" s="14">
        <v>199</v>
      </c>
      <c r="I12" s="14">
        <v>199</v>
      </c>
      <c r="J12" s="14">
        <v>197</v>
      </c>
      <c r="K12" s="15">
        <v>6</v>
      </c>
      <c r="L12" s="15">
        <v>1189</v>
      </c>
      <c r="M12" s="16">
        <v>198.16666666666666</v>
      </c>
      <c r="N12" s="17">
        <v>6</v>
      </c>
      <c r="O12" s="18">
        <v>204.16666666666666</v>
      </c>
    </row>
    <row r="13" spans="1:17" x14ac:dyDescent="0.3">
      <c r="A13" s="10" t="s">
        <v>27</v>
      </c>
      <c r="B13" s="11" t="s">
        <v>121</v>
      </c>
      <c r="C13" s="12">
        <v>44832</v>
      </c>
      <c r="D13" s="13" t="s">
        <v>56</v>
      </c>
      <c r="E13" s="14">
        <v>195</v>
      </c>
      <c r="F13" s="14">
        <v>197</v>
      </c>
      <c r="G13" s="14">
        <v>196</v>
      </c>
      <c r="H13" s="14">
        <v>197</v>
      </c>
      <c r="I13" s="14"/>
      <c r="J13" s="14"/>
      <c r="K13" s="15">
        <v>4</v>
      </c>
      <c r="L13" s="15">
        <v>785</v>
      </c>
      <c r="M13" s="16">
        <v>196.25</v>
      </c>
      <c r="N13" s="17">
        <v>2</v>
      </c>
      <c r="O13" s="18">
        <v>198.25</v>
      </c>
    </row>
    <row r="14" spans="1:17" x14ac:dyDescent="0.3">
      <c r="A14" s="10" t="s">
        <v>27</v>
      </c>
      <c r="B14" s="66" t="s">
        <v>121</v>
      </c>
      <c r="C14" s="12">
        <v>44839</v>
      </c>
      <c r="D14" s="13" t="s">
        <v>40</v>
      </c>
      <c r="E14" s="14">
        <v>197</v>
      </c>
      <c r="F14" s="14">
        <v>196</v>
      </c>
      <c r="G14" s="14">
        <v>195</v>
      </c>
      <c r="H14" s="14">
        <v>198</v>
      </c>
      <c r="I14" s="14"/>
      <c r="J14" s="14"/>
      <c r="K14" s="15">
        <v>4</v>
      </c>
      <c r="L14" s="15">
        <v>786</v>
      </c>
      <c r="M14" s="16">
        <v>196.5</v>
      </c>
      <c r="N14" s="17">
        <v>2</v>
      </c>
      <c r="O14" s="18">
        <v>198.5</v>
      </c>
    </row>
    <row r="15" spans="1:17" x14ac:dyDescent="0.3">
      <c r="A15" s="10" t="s">
        <v>27</v>
      </c>
      <c r="B15" s="11" t="s">
        <v>121</v>
      </c>
      <c r="C15" s="12">
        <v>44871</v>
      </c>
      <c r="D15" s="13" t="s">
        <v>56</v>
      </c>
      <c r="E15" s="14">
        <v>196</v>
      </c>
      <c r="F15" s="14">
        <v>199</v>
      </c>
      <c r="G15" s="14">
        <v>196</v>
      </c>
      <c r="H15" s="14">
        <v>198</v>
      </c>
      <c r="I15" s="14"/>
      <c r="J15" s="14"/>
      <c r="K15" s="15">
        <v>4</v>
      </c>
      <c r="L15" s="15">
        <v>789</v>
      </c>
      <c r="M15" s="16">
        <v>197.25</v>
      </c>
      <c r="N15" s="17">
        <v>7</v>
      </c>
      <c r="O15" s="18">
        <v>204.25</v>
      </c>
    </row>
    <row r="17" spans="11:15" x14ac:dyDescent="0.3">
      <c r="K17" s="8">
        <f>SUM(K2:K16)</f>
        <v>62</v>
      </c>
      <c r="L17" s="8">
        <f>SUM(L2:L16)</f>
        <v>12192.005000000001</v>
      </c>
      <c r="M17" s="7">
        <f>SUM(L17/K17)</f>
        <v>196.64524193548388</v>
      </c>
      <c r="N17" s="8">
        <f>SUM(N2:N16)</f>
        <v>53</v>
      </c>
      <c r="O17" s="9">
        <f>SUM(M17+N17)</f>
        <v>249.64524193548388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43"/>
    <protectedRange algorithmName="SHA-512" hashValue="ON39YdpmFHfN9f47KpiRvqrKx0V9+erV1CNkpWzYhW/Qyc6aT8rEyCrvauWSYGZK2ia3o7vd3akF07acHAFpOA==" saltValue="yVW9XmDwTqEnmpSGai0KYg==" spinCount="100000" sqref="D3" name="Range1_1_57"/>
    <protectedRange algorithmName="SHA-512" hashValue="ON39YdpmFHfN9f47KpiRvqrKx0V9+erV1CNkpWzYhW/Qyc6aT8rEyCrvauWSYGZK2ia3o7vd3akF07acHAFpOA==" saltValue="yVW9XmDwTqEnmpSGai0KYg==" spinCount="100000" sqref="E3:H3" name="Range1_3_14"/>
    <protectedRange algorithmName="SHA-512" hashValue="ON39YdpmFHfN9f47KpiRvqrKx0V9+erV1CNkpWzYhW/Qyc6aT8rEyCrvauWSYGZK2ia3o7vd3akF07acHAFpOA==" saltValue="yVW9XmDwTqEnmpSGai0KYg==" spinCount="100000" sqref="I4:J4 B4:C4" name="Range1_6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I5:J5" name="Range1_29_1"/>
    <protectedRange algorithmName="SHA-512" hashValue="ON39YdpmFHfN9f47KpiRvqrKx0V9+erV1CNkpWzYhW/Qyc6aT8rEyCrvauWSYGZK2ia3o7vd3akF07acHAFpOA==" saltValue="yVW9XmDwTqEnmpSGai0KYg==" spinCount="100000" sqref="D5" name="Range1_1_11_2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I6:J6 B6:C6" name="Range1_15_1"/>
    <protectedRange algorithmName="SHA-512" hashValue="ON39YdpmFHfN9f47KpiRvqrKx0V9+erV1CNkpWzYhW/Qyc6aT8rEyCrvauWSYGZK2ia3o7vd3akF07acHAFpOA==" saltValue="yVW9XmDwTqEnmpSGai0KYg==" spinCount="100000" sqref="D6" name="Range1_1_6_6"/>
    <protectedRange algorithmName="SHA-512" hashValue="ON39YdpmFHfN9f47KpiRvqrKx0V9+erV1CNkpWzYhW/Qyc6aT8rEyCrvauWSYGZK2ia3o7vd3akF07acHAFpOA==" saltValue="yVW9XmDwTqEnmpSGai0KYg==" spinCount="100000" sqref="E6:H6" name="Range1_3_2_3"/>
    <protectedRange algorithmName="SHA-512" hashValue="ON39YdpmFHfN9f47KpiRvqrKx0V9+erV1CNkpWzYhW/Qyc6aT8rEyCrvauWSYGZK2ia3o7vd3akF07acHAFpOA==" saltValue="yVW9XmDwTqEnmpSGai0KYg==" spinCount="100000" sqref="I7:J7 B7:C7" name="Range1_2_6"/>
    <protectedRange algorithmName="SHA-512" hashValue="ON39YdpmFHfN9f47KpiRvqrKx0V9+erV1CNkpWzYhW/Qyc6aT8rEyCrvauWSYGZK2ia3o7vd3akF07acHAFpOA==" saltValue="yVW9XmDwTqEnmpSGai0KYg==" spinCount="100000" sqref="D7" name="Range1_1_2_7"/>
    <protectedRange algorithmName="SHA-512" hashValue="ON39YdpmFHfN9f47KpiRvqrKx0V9+erV1CNkpWzYhW/Qyc6aT8rEyCrvauWSYGZK2ia3o7vd3akF07acHAFpOA==" saltValue="yVW9XmDwTqEnmpSGai0KYg==" spinCount="100000" sqref="E7:H7" name="Range1_3_6_1"/>
    <protectedRange algorithmName="SHA-512" hashValue="ON39YdpmFHfN9f47KpiRvqrKx0V9+erV1CNkpWzYhW/Qyc6aT8rEyCrvauWSYGZK2ia3o7vd3akF07acHAFpOA==" saltValue="yVW9XmDwTqEnmpSGai0KYg==" spinCount="100000" sqref="B8:C10 E8:J10" name="Range1_17"/>
    <protectedRange algorithmName="SHA-512" hashValue="ON39YdpmFHfN9f47KpiRvqrKx0V9+erV1CNkpWzYhW/Qyc6aT8rEyCrvauWSYGZK2ia3o7vd3akF07acHAFpOA==" saltValue="yVW9XmDwTqEnmpSGai0KYg==" spinCount="100000" sqref="D8:D10" name="Range1_1_13"/>
    <protectedRange algorithmName="SHA-512" hashValue="ON39YdpmFHfN9f47KpiRvqrKx0V9+erV1CNkpWzYhW/Qyc6aT8rEyCrvauWSYGZK2ia3o7vd3akF07acHAFpOA==" saltValue="yVW9XmDwTqEnmpSGai0KYg==" spinCount="100000" sqref="E11:J12 B11:C12" name="Range1_18"/>
    <protectedRange algorithmName="SHA-512" hashValue="ON39YdpmFHfN9f47KpiRvqrKx0V9+erV1CNkpWzYhW/Qyc6aT8rEyCrvauWSYGZK2ia3o7vd3akF07acHAFpOA==" saltValue="yVW9XmDwTqEnmpSGai0KYg==" spinCount="100000" sqref="D11:D12" name="Range1_1_14"/>
    <protectedRange algorithmName="SHA-512" hashValue="ON39YdpmFHfN9f47KpiRvqrKx0V9+erV1CNkpWzYhW/Qyc6aT8rEyCrvauWSYGZK2ia3o7vd3akF07acHAFpOA==" saltValue="yVW9XmDwTqEnmpSGai0KYg==" spinCount="100000" sqref="B13:C13 I13:J13" name="Range1_12_5"/>
    <protectedRange algorithmName="SHA-512" hashValue="ON39YdpmFHfN9f47KpiRvqrKx0V9+erV1CNkpWzYhW/Qyc6aT8rEyCrvauWSYGZK2ia3o7vd3akF07acHAFpOA==" saltValue="yVW9XmDwTqEnmpSGai0KYg==" spinCount="100000" sqref="D13" name="Range1_1_12_4"/>
    <protectedRange algorithmName="SHA-512" hashValue="ON39YdpmFHfN9f47KpiRvqrKx0V9+erV1CNkpWzYhW/Qyc6aT8rEyCrvauWSYGZK2ia3o7vd3akF07acHAFpOA==" saltValue="yVW9XmDwTqEnmpSGai0KYg==" spinCount="100000" sqref="E13:H13" name="Range1_3_4_4"/>
    <protectedRange sqref="I14:J14 B14:C14" name="Range1_6_7"/>
    <protectedRange sqref="D14" name="Range1_1_8_5"/>
    <protectedRange sqref="E14:H14" name="Range1_3_3_3"/>
    <protectedRange algorithmName="SHA-512" hashValue="ON39YdpmFHfN9f47KpiRvqrKx0V9+erV1CNkpWzYhW/Qyc6aT8rEyCrvauWSYGZK2ia3o7vd3akF07acHAFpOA==" saltValue="yVW9XmDwTqEnmpSGai0KYg==" spinCount="100000" sqref="B15:C15" name="Range1_82"/>
    <protectedRange algorithmName="SHA-512" hashValue="ON39YdpmFHfN9f47KpiRvqrKx0V9+erV1CNkpWzYhW/Qyc6aT8rEyCrvauWSYGZK2ia3o7vd3akF07acHAFpOA==" saltValue="yVW9XmDwTqEnmpSGai0KYg==" spinCount="100000" sqref="D15" name="Range1_1_81"/>
    <protectedRange algorithmName="SHA-512" hashValue="ON39YdpmFHfN9f47KpiRvqrKx0V9+erV1CNkpWzYhW/Qyc6aT8rEyCrvauWSYGZK2ia3o7vd3akF07acHAFpOA==" saltValue="yVW9XmDwTqEnmpSGai0KYg==" spinCount="100000" sqref="E15:J15" name="Range1_3_24"/>
  </protectedRanges>
  <conditionalFormatting sqref="F2">
    <cfRule type="top10" dxfId="147" priority="82" rank="1"/>
  </conditionalFormatting>
  <conditionalFormatting sqref="I2">
    <cfRule type="top10" dxfId="146" priority="79" rank="1"/>
    <cfRule type="top10" dxfId="145" priority="84" rank="1"/>
  </conditionalFormatting>
  <conditionalFormatting sqref="E2">
    <cfRule type="top10" dxfId="144" priority="83" rank="1"/>
  </conditionalFormatting>
  <conditionalFormatting sqref="G2">
    <cfRule type="top10" dxfId="143" priority="81" rank="1"/>
  </conditionalFormatting>
  <conditionalFormatting sqref="H2">
    <cfRule type="top10" dxfId="142" priority="80" rank="1"/>
  </conditionalFormatting>
  <conditionalFormatting sqref="J2">
    <cfRule type="top10" dxfId="141" priority="78" rank="1"/>
  </conditionalFormatting>
  <conditionalFormatting sqref="E2:J2">
    <cfRule type="cellIs" dxfId="140" priority="77" operator="greaterThanOrEqual">
      <formula>200</formula>
    </cfRule>
  </conditionalFormatting>
  <conditionalFormatting sqref="F3">
    <cfRule type="top10" dxfId="139" priority="74" rank="1"/>
  </conditionalFormatting>
  <conditionalFormatting sqref="I3">
    <cfRule type="top10" dxfId="138" priority="71" rank="1"/>
    <cfRule type="top10" dxfId="137" priority="76" rank="1"/>
  </conditionalFormatting>
  <conditionalFormatting sqref="E3">
    <cfRule type="top10" dxfId="136" priority="75" rank="1"/>
  </conditionalFormatting>
  <conditionalFormatting sqref="G3">
    <cfRule type="top10" dxfId="135" priority="73" rank="1"/>
  </conditionalFormatting>
  <conditionalFormatting sqref="H3">
    <cfRule type="top10" dxfId="134" priority="72" rank="1"/>
  </conditionalFormatting>
  <conditionalFormatting sqref="J3">
    <cfRule type="top10" dxfId="133" priority="70" rank="1"/>
  </conditionalFormatting>
  <conditionalFormatting sqref="E3:J3">
    <cfRule type="cellIs" dxfId="132" priority="69" operator="greaterThanOrEqual">
      <formula>200</formula>
    </cfRule>
  </conditionalFormatting>
  <conditionalFormatting sqref="F4">
    <cfRule type="top10" dxfId="131" priority="66" rank="1"/>
  </conditionalFormatting>
  <conditionalFormatting sqref="I4">
    <cfRule type="top10" dxfId="130" priority="63" rank="1"/>
    <cfRule type="top10" dxfId="129" priority="68" rank="1"/>
  </conditionalFormatting>
  <conditionalFormatting sqref="E4">
    <cfRule type="top10" dxfId="128" priority="67" rank="1"/>
  </conditionalFormatting>
  <conditionalFormatting sqref="G4">
    <cfRule type="top10" dxfId="127" priority="65" rank="1"/>
  </conditionalFormatting>
  <conditionalFormatting sqref="H4">
    <cfRule type="top10" dxfId="126" priority="64" rank="1"/>
  </conditionalFormatting>
  <conditionalFormatting sqref="J4">
    <cfRule type="top10" dxfId="125" priority="62" rank="1"/>
  </conditionalFormatting>
  <conditionalFormatting sqref="E4:J4">
    <cfRule type="cellIs" dxfId="124" priority="61" operator="greaterThanOrEqual">
      <formula>200</formula>
    </cfRule>
  </conditionalFormatting>
  <conditionalFormatting sqref="F5">
    <cfRule type="top10" dxfId="123" priority="58" rank="1"/>
  </conditionalFormatting>
  <conditionalFormatting sqref="I5">
    <cfRule type="top10" dxfId="122" priority="55" rank="1"/>
    <cfRule type="top10" dxfId="121" priority="60" rank="1"/>
  </conditionalFormatting>
  <conditionalFormatting sqref="E5">
    <cfRule type="top10" dxfId="120" priority="59" rank="1"/>
  </conditionalFormatting>
  <conditionalFormatting sqref="G5">
    <cfRule type="top10" dxfId="119" priority="57" rank="1"/>
  </conditionalFormatting>
  <conditionalFormatting sqref="H5">
    <cfRule type="top10" dxfId="118" priority="56" rank="1"/>
  </conditionalFormatting>
  <conditionalFormatting sqref="J5">
    <cfRule type="top10" dxfId="117" priority="54" rank="1"/>
  </conditionalFormatting>
  <conditionalFormatting sqref="E5:J5">
    <cfRule type="cellIs" dxfId="116" priority="53" operator="greaterThanOrEqual">
      <formula>200</formula>
    </cfRule>
  </conditionalFormatting>
  <conditionalFormatting sqref="F6">
    <cfRule type="top10" dxfId="115" priority="50" rank="1"/>
  </conditionalFormatting>
  <conditionalFormatting sqref="I6">
    <cfRule type="top10" dxfId="114" priority="47" rank="1"/>
    <cfRule type="top10" dxfId="113" priority="52" rank="1"/>
  </conditionalFormatting>
  <conditionalFormatting sqref="E6">
    <cfRule type="top10" dxfId="112" priority="51" rank="1"/>
  </conditionalFormatting>
  <conditionalFormatting sqref="G6">
    <cfRule type="top10" dxfId="111" priority="49" rank="1"/>
  </conditionalFormatting>
  <conditionalFormatting sqref="H6">
    <cfRule type="top10" dxfId="110" priority="48" rank="1"/>
  </conditionalFormatting>
  <conditionalFormatting sqref="J6">
    <cfRule type="top10" dxfId="109" priority="46" rank="1"/>
  </conditionalFormatting>
  <conditionalFormatting sqref="E6:J6">
    <cfRule type="cellIs" dxfId="108" priority="45" operator="greaterThanOrEqual">
      <formula>200</formula>
    </cfRule>
  </conditionalFormatting>
  <conditionalFormatting sqref="F7">
    <cfRule type="top10" dxfId="107" priority="42" rank="1"/>
  </conditionalFormatting>
  <conditionalFormatting sqref="I7">
    <cfRule type="top10" dxfId="106" priority="39" rank="1"/>
    <cfRule type="top10" dxfId="105" priority="44" rank="1"/>
  </conditionalFormatting>
  <conditionalFormatting sqref="E7">
    <cfRule type="top10" dxfId="104" priority="43" rank="1"/>
  </conditionalFormatting>
  <conditionalFormatting sqref="G7">
    <cfRule type="top10" dxfId="103" priority="41" rank="1"/>
  </conditionalFormatting>
  <conditionalFormatting sqref="H7">
    <cfRule type="top10" dxfId="102" priority="40" rank="1"/>
  </conditionalFormatting>
  <conditionalFormatting sqref="J7">
    <cfRule type="top10" dxfId="101" priority="38" rank="1"/>
  </conditionalFormatting>
  <conditionalFormatting sqref="E7:J7">
    <cfRule type="cellIs" dxfId="100" priority="37" operator="greaterThanOrEqual">
      <formula>200</formula>
    </cfRule>
  </conditionalFormatting>
  <conditionalFormatting sqref="I8:I10">
    <cfRule type="top10" dxfId="99" priority="31" rank="1"/>
  </conditionalFormatting>
  <conditionalFormatting sqref="H8:H10">
    <cfRule type="top10" dxfId="98" priority="32" rank="1"/>
  </conditionalFormatting>
  <conditionalFormatting sqref="G8:G10">
    <cfRule type="top10" dxfId="97" priority="33" rank="1"/>
  </conditionalFormatting>
  <conditionalFormatting sqref="F8:F10">
    <cfRule type="top10" dxfId="96" priority="34" rank="1"/>
  </conditionalFormatting>
  <conditionalFormatting sqref="E8:E10">
    <cfRule type="top10" dxfId="95" priority="35" rank="1"/>
  </conditionalFormatting>
  <conditionalFormatting sqref="J8:J10">
    <cfRule type="top10" dxfId="94" priority="36" rank="1"/>
  </conditionalFormatting>
  <conditionalFormatting sqref="E8:J12">
    <cfRule type="cellIs" dxfId="93" priority="30" operator="equal">
      <formula>200</formula>
    </cfRule>
  </conditionalFormatting>
  <conditionalFormatting sqref="F11:F12">
    <cfRule type="top10" dxfId="92" priority="24" rank="1"/>
  </conditionalFormatting>
  <conditionalFormatting sqref="G11:G12">
    <cfRule type="top10" dxfId="91" priority="25" rank="1"/>
  </conditionalFormatting>
  <conditionalFormatting sqref="H11:H12">
    <cfRule type="top10" dxfId="90" priority="26" rank="1"/>
  </conditionalFormatting>
  <conditionalFormatting sqref="I11:I12">
    <cfRule type="top10" dxfId="89" priority="27" rank="1"/>
  </conditionalFormatting>
  <conditionalFormatting sqref="J11:J12">
    <cfRule type="top10" dxfId="88" priority="28" rank="1"/>
  </conditionalFormatting>
  <conditionalFormatting sqref="E11:E12">
    <cfRule type="top10" dxfId="87" priority="29" rank="1"/>
  </conditionalFormatting>
  <conditionalFormatting sqref="F13">
    <cfRule type="top10" dxfId="86" priority="21" rank="1"/>
  </conditionalFormatting>
  <conditionalFormatting sqref="I13">
    <cfRule type="top10" dxfId="85" priority="18" rank="1"/>
    <cfRule type="top10" dxfId="84" priority="23" rank="1"/>
  </conditionalFormatting>
  <conditionalFormatting sqref="E13">
    <cfRule type="top10" dxfId="83" priority="22" rank="1"/>
  </conditionalFormatting>
  <conditionalFormatting sqref="G13">
    <cfRule type="top10" dxfId="82" priority="20" rank="1"/>
  </conditionalFormatting>
  <conditionalFormatting sqref="H13">
    <cfRule type="top10" dxfId="81" priority="19" rank="1"/>
  </conditionalFormatting>
  <conditionalFormatting sqref="J13">
    <cfRule type="top10" dxfId="80" priority="17" rank="1"/>
  </conditionalFormatting>
  <conditionalFormatting sqref="E13:J13">
    <cfRule type="cellIs" dxfId="79" priority="16" operator="greaterThanOrEqual">
      <formula>200</formula>
    </cfRule>
  </conditionalFormatting>
  <conditionalFormatting sqref="F14">
    <cfRule type="top10" dxfId="78" priority="13" rank="1"/>
  </conditionalFormatting>
  <conditionalFormatting sqref="I14">
    <cfRule type="top10" dxfId="77" priority="10" rank="1"/>
    <cfRule type="top10" dxfId="76" priority="15" rank="1"/>
  </conditionalFormatting>
  <conditionalFormatting sqref="E14">
    <cfRule type="top10" dxfId="75" priority="14" rank="1"/>
  </conditionalFormatting>
  <conditionalFormatting sqref="G14">
    <cfRule type="top10" dxfId="74" priority="12" rank="1"/>
  </conditionalFormatting>
  <conditionalFormatting sqref="H14">
    <cfRule type="top10" dxfId="73" priority="11" rank="1"/>
  </conditionalFormatting>
  <conditionalFormatting sqref="J14">
    <cfRule type="top10" dxfId="72" priority="9" rank="1"/>
  </conditionalFormatting>
  <conditionalFormatting sqref="E14:J14">
    <cfRule type="cellIs" dxfId="71" priority="8" operator="greaterThanOrEqual">
      <formula>200</formula>
    </cfRule>
  </conditionalFormatting>
  <conditionalFormatting sqref="E15">
    <cfRule type="top10" dxfId="70" priority="7" rank="1"/>
  </conditionalFormatting>
  <conditionalFormatting sqref="G15">
    <cfRule type="top10" dxfId="69" priority="6" rank="1"/>
  </conditionalFormatting>
  <conditionalFormatting sqref="H15">
    <cfRule type="top10" dxfId="68" priority="5" rank="1"/>
  </conditionalFormatting>
  <conditionalFormatting sqref="J15">
    <cfRule type="top10" dxfId="67" priority="3" rank="1"/>
  </conditionalFormatting>
  <conditionalFormatting sqref="E15:J15">
    <cfRule type="cellIs" dxfId="66" priority="2" operator="greaterThanOrEqual">
      <formula>200</formula>
    </cfRule>
  </conditionalFormatting>
  <conditionalFormatting sqref="F15">
    <cfRule type="top10" dxfId="65" priority="1" rank="1"/>
  </conditionalFormatting>
  <conditionalFormatting sqref="I15">
    <cfRule type="top10" dxfId="64" priority="4" rank="1"/>
  </conditionalFormatting>
  <hyperlinks>
    <hyperlink ref="Q1" location="'Kentucky 2022'!A1" display="Back to Ranking" xr:uid="{204EA096-FF75-40B5-A464-D27ECA686B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A48747-CC0F-4467-BB9E-6A03BF103A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FE10-A4DA-4C99-ADDD-69945694B372}">
  <sheetPr codeName="Sheet47"/>
  <dimension ref="A1:Q20"/>
  <sheetViews>
    <sheetView workbookViewId="0">
      <selection activeCell="A18" sqref="A18:O1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55</v>
      </c>
      <c r="B2" s="11" t="s">
        <v>85</v>
      </c>
      <c r="C2" s="12">
        <v>44696</v>
      </c>
      <c r="D2" s="13" t="s">
        <v>73</v>
      </c>
      <c r="E2" s="14">
        <v>170</v>
      </c>
      <c r="F2" s="14">
        <v>157</v>
      </c>
      <c r="G2" s="14">
        <v>167</v>
      </c>
      <c r="H2" s="14">
        <v>181</v>
      </c>
      <c r="I2" s="14"/>
      <c r="J2" s="14"/>
      <c r="K2" s="15">
        <v>4</v>
      </c>
      <c r="L2" s="15">
        <v>675</v>
      </c>
      <c r="M2" s="16">
        <v>168.75</v>
      </c>
      <c r="N2" s="17">
        <v>4</v>
      </c>
      <c r="O2" s="18">
        <v>172.75</v>
      </c>
    </row>
    <row r="5" spans="1:17" x14ac:dyDescent="0.3">
      <c r="K5" s="8">
        <f>SUM(K2:K4)</f>
        <v>4</v>
      </c>
      <c r="L5" s="8">
        <f>SUM(L2:L4)</f>
        <v>675</v>
      </c>
      <c r="M5" s="7">
        <f>SUM(L5/K5)</f>
        <v>168.75</v>
      </c>
      <c r="N5" s="8">
        <f>SUM(N2:N4)</f>
        <v>4</v>
      </c>
      <c r="O5" s="9">
        <f>SUM(M5+N5)</f>
        <v>172.75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0" t="s">
        <v>50</v>
      </c>
      <c r="B14" s="11" t="s">
        <v>85</v>
      </c>
      <c r="C14" s="12">
        <v>44731</v>
      </c>
      <c r="D14" s="13" t="s">
        <v>73</v>
      </c>
      <c r="E14" s="14">
        <v>180</v>
      </c>
      <c r="F14" s="14">
        <v>180</v>
      </c>
      <c r="G14" s="14">
        <v>179</v>
      </c>
      <c r="H14" s="14">
        <v>179</v>
      </c>
      <c r="I14" s="14"/>
      <c r="J14" s="14"/>
      <c r="K14" s="15">
        <v>4</v>
      </c>
      <c r="L14" s="15">
        <v>718</v>
      </c>
      <c r="M14" s="16">
        <v>179.5</v>
      </c>
      <c r="N14" s="17">
        <v>3</v>
      </c>
      <c r="O14" s="18">
        <v>182.5</v>
      </c>
    </row>
    <row r="15" spans="1:17" x14ac:dyDescent="0.3">
      <c r="A15" s="10" t="s">
        <v>50</v>
      </c>
      <c r="B15" s="11" t="s">
        <v>85</v>
      </c>
      <c r="C15" s="12">
        <v>44759</v>
      </c>
      <c r="D15" s="13" t="s">
        <v>119</v>
      </c>
      <c r="E15" s="14">
        <v>184</v>
      </c>
      <c r="F15" s="14">
        <v>184</v>
      </c>
      <c r="G15" s="14">
        <v>181</v>
      </c>
      <c r="H15" s="14">
        <v>188</v>
      </c>
      <c r="I15" s="14"/>
      <c r="J15" s="14"/>
      <c r="K15" s="15">
        <f>COUNT(E15:J15)</f>
        <v>4</v>
      </c>
      <c r="L15" s="15">
        <f>SUM(E15:J15)</f>
        <v>737</v>
      </c>
      <c r="M15" s="16">
        <f>IFERROR(L15/K15,0)</f>
        <v>184.25</v>
      </c>
      <c r="N15" s="17">
        <v>13</v>
      </c>
      <c r="O15" s="18">
        <f>SUM(M15+N15)</f>
        <v>197.25</v>
      </c>
    </row>
    <row r="16" spans="1:17" x14ac:dyDescent="0.3">
      <c r="A16" s="10" t="s">
        <v>50</v>
      </c>
      <c r="B16" s="11" t="s">
        <v>85</v>
      </c>
      <c r="C16" s="12">
        <v>44794</v>
      </c>
      <c r="D16" s="13" t="s">
        <v>73</v>
      </c>
      <c r="E16" s="14">
        <v>187</v>
      </c>
      <c r="F16" s="14">
        <v>194</v>
      </c>
      <c r="G16" s="14">
        <v>191</v>
      </c>
      <c r="H16" s="14">
        <v>190</v>
      </c>
      <c r="I16" s="14"/>
      <c r="J16" s="14"/>
      <c r="K16" s="15">
        <v>4</v>
      </c>
      <c r="L16" s="15">
        <v>762</v>
      </c>
      <c r="M16" s="16">
        <v>190.5</v>
      </c>
      <c r="N16" s="17">
        <v>3</v>
      </c>
      <c r="O16" s="18">
        <v>193.5</v>
      </c>
    </row>
    <row r="17" spans="1:15" x14ac:dyDescent="0.3">
      <c r="A17" s="10" t="s">
        <v>50</v>
      </c>
      <c r="B17" s="11" t="s">
        <v>85</v>
      </c>
      <c r="C17" s="12">
        <v>44822</v>
      </c>
      <c r="D17" s="13" t="s">
        <v>73</v>
      </c>
      <c r="E17" s="14">
        <v>196</v>
      </c>
      <c r="F17" s="14">
        <v>187</v>
      </c>
      <c r="G17" s="14">
        <v>195</v>
      </c>
      <c r="H17" s="14">
        <v>193.001</v>
      </c>
      <c r="I17" s="14"/>
      <c r="J17" s="14"/>
      <c r="K17" s="15">
        <v>4</v>
      </c>
      <c r="L17" s="15">
        <v>771.00099999999998</v>
      </c>
      <c r="M17" s="16">
        <v>192.75024999999999</v>
      </c>
      <c r="N17" s="17">
        <v>8</v>
      </c>
      <c r="O17" s="18">
        <v>200.75024999999999</v>
      </c>
    </row>
    <row r="18" spans="1:15" x14ac:dyDescent="0.3">
      <c r="A18" s="10" t="s">
        <v>50</v>
      </c>
      <c r="B18" s="11" t="s">
        <v>85</v>
      </c>
      <c r="C18" s="12">
        <v>44850</v>
      </c>
      <c r="D18" s="13" t="s">
        <v>119</v>
      </c>
      <c r="E18" s="14">
        <v>193</v>
      </c>
      <c r="F18" s="14">
        <v>196.001</v>
      </c>
      <c r="G18" s="14">
        <v>192</v>
      </c>
      <c r="H18" s="14">
        <v>193</v>
      </c>
      <c r="I18" s="14">
        <v>194</v>
      </c>
      <c r="J18" s="14">
        <v>192</v>
      </c>
      <c r="K18" s="15">
        <v>6</v>
      </c>
      <c r="L18" s="15">
        <v>1160.001</v>
      </c>
      <c r="M18" s="16">
        <v>193.33349999999999</v>
      </c>
      <c r="N18" s="17">
        <v>8</v>
      </c>
      <c r="O18" s="18">
        <v>201.33349999999999</v>
      </c>
    </row>
    <row r="20" spans="1:15" x14ac:dyDescent="0.3">
      <c r="K20" s="8">
        <f>SUM(K13:K19)</f>
        <v>22</v>
      </c>
      <c r="L20" s="8">
        <f>SUM(L13:L19)</f>
        <v>4148.0020000000004</v>
      </c>
      <c r="M20" s="7">
        <f>SUM(L20/K20)</f>
        <v>188.54554545454548</v>
      </c>
      <c r="N20" s="8">
        <f>SUM(N13:N19)</f>
        <v>35</v>
      </c>
      <c r="O20" s="9">
        <f>SUM(M20+N20)</f>
        <v>223.54554545454548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28"/>
    <protectedRange algorithmName="SHA-512" hashValue="ON39YdpmFHfN9f47KpiRvqrKx0V9+erV1CNkpWzYhW/Qyc6aT8rEyCrvauWSYGZK2ia3o7vd3akF07acHAFpOA==" saltValue="yVW9XmDwTqEnmpSGai0KYg==" spinCount="100000" sqref="D2" name="Range1_1_28"/>
    <protectedRange algorithmName="SHA-512" hashValue="ON39YdpmFHfN9f47KpiRvqrKx0V9+erV1CNkpWzYhW/Qyc6aT8rEyCrvauWSYGZK2ia3o7vd3akF07acHAFpOA==" saltValue="yVW9XmDwTqEnmpSGai0KYg==" spinCount="100000" sqref="E14:J14 B14:C14" name="Range1_4_2"/>
    <protectedRange algorithmName="SHA-512" hashValue="ON39YdpmFHfN9f47KpiRvqrKx0V9+erV1CNkpWzYhW/Qyc6aT8rEyCrvauWSYGZK2ia3o7vd3akF07acHAFpOA==" saltValue="yVW9XmDwTqEnmpSGai0KYg==" spinCount="100000" sqref="D14" name="Range1_1_2_3"/>
    <protectedRange algorithmName="SHA-512" hashValue="ON39YdpmFHfN9f47KpiRvqrKx0V9+erV1CNkpWzYhW/Qyc6aT8rEyCrvauWSYGZK2ia3o7vd3akF07acHAFpOA==" saltValue="yVW9XmDwTqEnmpSGai0KYg==" spinCount="100000" sqref="B15:C15 E15:J15" name="Range1_4_3"/>
    <protectedRange algorithmName="SHA-512" hashValue="ON39YdpmFHfN9f47KpiRvqrKx0V9+erV1CNkpWzYhW/Qyc6aT8rEyCrvauWSYGZK2ia3o7vd3akF07acHAFpOA==" saltValue="yVW9XmDwTqEnmpSGai0KYg==" spinCount="100000" sqref="D15" name="Range1_1_2_4"/>
    <protectedRange algorithmName="SHA-512" hashValue="ON39YdpmFHfN9f47KpiRvqrKx0V9+erV1CNkpWzYhW/Qyc6aT8rEyCrvauWSYGZK2ia3o7vd3akF07acHAFpOA==" saltValue="yVW9XmDwTqEnmpSGai0KYg==" spinCount="100000" sqref="E16:J16 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E17:J17 B17:C17" name="Range1_25"/>
    <protectedRange algorithmName="SHA-512" hashValue="ON39YdpmFHfN9f47KpiRvqrKx0V9+erV1CNkpWzYhW/Qyc6aT8rEyCrvauWSYGZK2ia3o7vd3akF07acHAFpOA==" saltValue="yVW9XmDwTqEnmpSGai0KYg==" spinCount="100000" sqref="D17" name="Range1_1_19"/>
    <protectedRange algorithmName="SHA-512" hashValue="ON39YdpmFHfN9f47KpiRvqrKx0V9+erV1CNkpWzYhW/Qyc6aT8rEyCrvauWSYGZK2ia3o7vd3akF07acHAFpOA==" saltValue="yVW9XmDwTqEnmpSGai0KYg==" spinCount="100000" sqref="C18" name="Range1_24"/>
    <protectedRange algorithmName="SHA-512" hashValue="ON39YdpmFHfN9f47KpiRvqrKx0V9+erV1CNkpWzYhW/Qyc6aT8rEyCrvauWSYGZK2ia3o7vd3akF07acHAFpOA==" saltValue="yVW9XmDwTqEnmpSGai0KYg==" spinCount="100000" sqref="D18" name="Range1_1_23"/>
    <protectedRange algorithmName="SHA-512" hashValue="ON39YdpmFHfN9f47KpiRvqrKx0V9+erV1CNkpWzYhW/Qyc6aT8rEyCrvauWSYGZK2ia3o7vd3akF07acHAFpOA==" saltValue="yVW9XmDwTqEnmpSGai0KYg==" spinCount="100000" sqref="E18:J18 B18" name="Range1_73"/>
  </protectedRanges>
  <conditionalFormatting sqref="F2">
    <cfRule type="top10" dxfId="63" priority="37" rank="1"/>
  </conditionalFormatting>
  <conditionalFormatting sqref="G2">
    <cfRule type="top10" dxfId="62" priority="38" rank="1"/>
  </conditionalFormatting>
  <conditionalFormatting sqref="H2">
    <cfRule type="top10" dxfId="61" priority="39" rank="1"/>
  </conditionalFormatting>
  <conditionalFormatting sqref="I2">
    <cfRule type="top10" dxfId="60" priority="40" rank="1"/>
  </conditionalFormatting>
  <conditionalFormatting sqref="J2">
    <cfRule type="top10" dxfId="59" priority="41" rank="1"/>
  </conditionalFormatting>
  <conditionalFormatting sqref="E2">
    <cfRule type="top10" dxfId="58" priority="42" rank="1"/>
  </conditionalFormatting>
  <conditionalFormatting sqref="E2:J2">
    <cfRule type="cellIs" dxfId="57" priority="36" operator="equal">
      <formula>200</formula>
    </cfRule>
  </conditionalFormatting>
  <conditionalFormatting sqref="E14:J14">
    <cfRule type="cellIs" dxfId="56" priority="35" operator="equal">
      <formula>200</formula>
    </cfRule>
  </conditionalFormatting>
  <conditionalFormatting sqref="F14">
    <cfRule type="top10" dxfId="55" priority="29" rank="1"/>
  </conditionalFormatting>
  <conditionalFormatting sqref="G14">
    <cfRule type="top10" dxfId="54" priority="30" rank="1"/>
  </conditionalFormatting>
  <conditionalFormatting sqref="H14">
    <cfRule type="top10" dxfId="53" priority="31" rank="1"/>
  </conditionalFormatting>
  <conditionalFormatting sqref="I14">
    <cfRule type="top10" dxfId="52" priority="32" rank="1"/>
  </conditionalFormatting>
  <conditionalFormatting sqref="J14">
    <cfRule type="top10" dxfId="51" priority="33" rank="1"/>
  </conditionalFormatting>
  <conditionalFormatting sqref="E14">
    <cfRule type="top10" dxfId="50" priority="34" rank="1"/>
  </conditionalFormatting>
  <conditionalFormatting sqref="F15">
    <cfRule type="top10" dxfId="49" priority="23" rank="1"/>
  </conditionalFormatting>
  <conditionalFormatting sqref="G15">
    <cfRule type="top10" dxfId="48" priority="24" rank="1"/>
  </conditionalFormatting>
  <conditionalFormatting sqref="H15">
    <cfRule type="top10" dxfId="47" priority="25" rank="1"/>
  </conditionalFormatting>
  <conditionalFormatting sqref="I15">
    <cfRule type="top10" dxfId="46" priority="26" rank="1"/>
  </conditionalFormatting>
  <conditionalFormatting sqref="J15">
    <cfRule type="top10" dxfId="45" priority="27" rank="1"/>
  </conditionalFormatting>
  <conditionalFormatting sqref="E15">
    <cfRule type="top10" dxfId="44" priority="28" rank="1"/>
  </conditionalFormatting>
  <conditionalFormatting sqref="E15:J15">
    <cfRule type="cellIs" dxfId="43" priority="22" operator="equal">
      <formula>200</formula>
    </cfRule>
  </conditionalFormatting>
  <conditionalFormatting sqref="E16:J16">
    <cfRule type="cellIs" dxfId="42" priority="21" operator="equal">
      <formula>200</formula>
    </cfRule>
  </conditionalFormatting>
  <conditionalFormatting sqref="F16">
    <cfRule type="top10" dxfId="41" priority="15" rank="1"/>
  </conditionalFormatting>
  <conditionalFormatting sqref="G16">
    <cfRule type="top10" dxfId="40" priority="16" rank="1"/>
  </conditionalFormatting>
  <conditionalFormatting sqref="H16">
    <cfRule type="top10" dxfId="39" priority="17" rank="1"/>
  </conditionalFormatting>
  <conditionalFormatting sqref="I16">
    <cfRule type="top10" dxfId="38" priority="18" rank="1"/>
  </conditionalFormatting>
  <conditionalFormatting sqref="J16">
    <cfRule type="top10" dxfId="37" priority="19" rank="1"/>
  </conditionalFormatting>
  <conditionalFormatting sqref="E16">
    <cfRule type="top10" dxfId="36" priority="20" rank="1"/>
  </conditionalFormatting>
  <conditionalFormatting sqref="F17">
    <cfRule type="top10" dxfId="35" priority="9" rank="1"/>
  </conditionalFormatting>
  <conditionalFormatting sqref="G17">
    <cfRule type="top10" dxfId="34" priority="10" rank="1"/>
  </conditionalFormatting>
  <conditionalFormatting sqref="H17">
    <cfRule type="top10" dxfId="33" priority="11" rank="1"/>
  </conditionalFormatting>
  <conditionalFormatting sqref="I17">
    <cfRule type="top10" dxfId="32" priority="12" rank="1"/>
  </conditionalFormatting>
  <conditionalFormatting sqref="J17">
    <cfRule type="top10" dxfId="31" priority="13" rank="1"/>
  </conditionalFormatting>
  <conditionalFormatting sqref="E17">
    <cfRule type="top10" dxfId="30" priority="14" rank="1"/>
  </conditionalFormatting>
  <conditionalFormatting sqref="E17:J17">
    <cfRule type="cellIs" dxfId="29" priority="8" operator="equal">
      <formula>200</formula>
    </cfRule>
  </conditionalFormatting>
  <conditionalFormatting sqref="F18">
    <cfRule type="top10" dxfId="28" priority="3" rank="1"/>
  </conditionalFormatting>
  <conditionalFormatting sqref="G18">
    <cfRule type="top10" dxfId="27" priority="4" rank="1"/>
  </conditionalFormatting>
  <conditionalFormatting sqref="H18">
    <cfRule type="top10" dxfId="26" priority="5" rank="1"/>
  </conditionalFormatting>
  <conditionalFormatting sqref="I18">
    <cfRule type="top10" dxfId="25" priority="6" rank="1"/>
  </conditionalFormatting>
  <conditionalFormatting sqref="J18">
    <cfRule type="top10" dxfId="24" priority="7" rank="1"/>
  </conditionalFormatting>
  <conditionalFormatting sqref="E18">
    <cfRule type="top10" dxfId="23" priority="2" rank="1"/>
  </conditionalFormatting>
  <conditionalFormatting sqref="E18:J18">
    <cfRule type="cellIs" dxfId="22" priority="1" operator="greaterThanOrEqual">
      <formula>200</formula>
    </cfRule>
  </conditionalFormatting>
  <hyperlinks>
    <hyperlink ref="Q1" location="'Kentucky 2022'!A1" display="Back to Ranking" xr:uid="{85B0B6D3-6078-40F1-9D28-8D336C8FBC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FF0E5-8480-4012-ACC2-2D859DAF094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9F42-6CB7-409A-A4D7-98A392263FDA}">
  <sheetPr codeName="Sheet46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76</v>
      </c>
      <c r="C2" s="12">
        <v>44685</v>
      </c>
      <c r="D2" s="13" t="s">
        <v>40</v>
      </c>
      <c r="E2" s="14">
        <v>198.0001</v>
      </c>
      <c r="F2" s="14">
        <v>198</v>
      </c>
      <c r="G2" s="14">
        <v>199</v>
      </c>
      <c r="H2" s="14">
        <v>196</v>
      </c>
      <c r="I2" s="14"/>
      <c r="J2" s="14"/>
      <c r="K2" s="15">
        <v>4</v>
      </c>
      <c r="L2" s="15">
        <v>791.00009999999997</v>
      </c>
      <c r="M2" s="16">
        <v>197.75002499999999</v>
      </c>
      <c r="N2" s="17">
        <v>6</v>
      </c>
      <c r="O2" s="18">
        <v>203.75002499999999</v>
      </c>
    </row>
    <row r="3" spans="1:17" x14ac:dyDescent="0.3">
      <c r="A3" s="10" t="s">
        <v>27</v>
      </c>
      <c r="B3" s="59" t="s">
        <v>76</v>
      </c>
      <c r="C3" s="12">
        <v>44793</v>
      </c>
      <c r="D3" s="13" t="s">
        <v>40</v>
      </c>
      <c r="E3" s="14">
        <v>197</v>
      </c>
      <c r="F3" s="14">
        <v>197</v>
      </c>
      <c r="G3" s="14">
        <v>199</v>
      </c>
      <c r="H3" s="14">
        <v>197</v>
      </c>
      <c r="I3" s="14">
        <v>197</v>
      </c>
      <c r="J3" s="14">
        <v>197</v>
      </c>
      <c r="K3" s="15">
        <v>6</v>
      </c>
      <c r="L3" s="15">
        <v>1184</v>
      </c>
      <c r="M3" s="16">
        <v>197.33333333333334</v>
      </c>
      <c r="N3" s="17">
        <v>4</v>
      </c>
      <c r="O3" s="18">
        <v>201.33333333333334</v>
      </c>
    </row>
    <row r="4" spans="1:17" x14ac:dyDescent="0.3">
      <c r="A4" s="10" t="s">
        <v>27</v>
      </c>
      <c r="B4" s="11" t="s">
        <v>76</v>
      </c>
      <c r="C4" s="12">
        <v>8318</v>
      </c>
      <c r="D4" s="13" t="s">
        <v>56</v>
      </c>
      <c r="E4" s="14">
        <v>194</v>
      </c>
      <c r="F4" s="14">
        <v>192</v>
      </c>
      <c r="G4" s="14">
        <v>186</v>
      </c>
      <c r="H4" s="14">
        <v>194</v>
      </c>
      <c r="I4" s="14"/>
      <c r="J4" s="14"/>
      <c r="K4" s="15">
        <v>4</v>
      </c>
      <c r="L4" s="15">
        <v>766</v>
      </c>
      <c r="M4" s="16">
        <v>191.5</v>
      </c>
      <c r="N4" s="17">
        <v>2</v>
      </c>
      <c r="O4" s="18">
        <v>193.5</v>
      </c>
    </row>
    <row r="6" spans="1:17" x14ac:dyDescent="0.3">
      <c r="K6" s="8">
        <f>SUM(K2:K5)</f>
        <v>14</v>
      </c>
      <c r="L6" s="8">
        <f>SUM(L2:L5)</f>
        <v>2741.0001000000002</v>
      </c>
      <c r="M6" s="7">
        <f>SUM(L6/K6)</f>
        <v>195.78572142857143</v>
      </c>
      <c r="N6" s="8">
        <f>SUM(N2:N5)</f>
        <v>12</v>
      </c>
      <c r="O6" s="9">
        <f>SUM(M6+N6)</f>
        <v>207.78572142857143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_6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4_8"/>
    <protectedRange algorithmName="SHA-512" hashValue="ON39YdpmFHfN9f47KpiRvqrKx0V9+erV1CNkpWzYhW/Qyc6aT8rEyCrvauWSYGZK2ia3o7vd3akF07acHAFpOA==" saltValue="yVW9XmDwTqEnmpSGai0KYg==" spinCount="100000" sqref="D4" name="Range1_1_5_7"/>
    <protectedRange algorithmName="SHA-512" hashValue="ON39YdpmFHfN9f47KpiRvqrKx0V9+erV1CNkpWzYhW/Qyc6aT8rEyCrvauWSYGZK2ia3o7vd3akF07acHAFpOA==" saltValue="yVW9XmDwTqEnmpSGai0KYg==" spinCount="100000" sqref="E4:H4" name="Range1_3_2_5"/>
  </protectedRanges>
  <conditionalFormatting sqref="F2">
    <cfRule type="top10" dxfId="21" priority="20" rank="1"/>
  </conditionalFormatting>
  <conditionalFormatting sqref="I2">
    <cfRule type="top10" dxfId="20" priority="17" rank="1"/>
    <cfRule type="top10" dxfId="19" priority="22" rank="1"/>
  </conditionalFormatting>
  <conditionalFormatting sqref="E2">
    <cfRule type="top10" dxfId="18" priority="21" rank="1"/>
  </conditionalFormatting>
  <conditionalFormatting sqref="G2">
    <cfRule type="top10" dxfId="17" priority="19" rank="1"/>
  </conditionalFormatting>
  <conditionalFormatting sqref="H2">
    <cfRule type="top10" dxfId="16" priority="18" rank="1"/>
  </conditionalFormatting>
  <conditionalFormatting sqref="J2">
    <cfRule type="top10" dxfId="15" priority="16" rank="1"/>
  </conditionalFormatting>
  <conditionalFormatting sqref="E2:J2">
    <cfRule type="cellIs" dxfId="14" priority="15" operator="greaterThanOrEqual">
      <formula>200</formula>
    </cfRule>
  </conditionalFormatting>
  <conditionalFormatting sqref="F3">
    <cfRule type="top10" dxfId="13" priority="12" rank="1"/>
  </conditionalFormatting>
  <conditionalFormatting sqref="I3">
    <cfRule type="top10" dxfId="12" priority="9" rank="1"/>
    <cfRule type="top10" dxfId="11" priority="14" rank="1"/>
  </conditionalFormatting>
  <conditionalFormatting sqref="E3">
    <cfRule type="top10" dxfId="10" priority="13" rank="1"/>
  </conditionalFormatting>
  <conditionalFormatting sqref="G3">
    <cfRule type="top10" dxfId="9" priority="11" rank="1"/>
  </conditionalFormatting>
  <conditionalFormatting sqref="H3">
    <cfRule type="top10" dxfId="8" priority="10" rank="1"/>
  </conditionalFormatting>
  <conditionalFormatting sqref="J3">
    <cfRule type="top10" dxfId="7" priority="8" rank="1"/>
  </conditionalFormatting>
  <conditionalFormatting sqref="E3:J3">
    <cfRule type="cellIs" dxfId="6" priority="7" operator="greaterThanOrEqual">
      <formula>200</formula>
    </cfRule>
  </conditionalFormatting>
  <conditionalFormatting sqref="I4">
    <cfRule type="top10" dxfId="5" priority="3" rank="1"/>
    <cfRule type="top10" dxfId="4" priority="6" rank="1"/>
  </conditionalFormatting>
  <conditionalFormatting sqref="E4">
    <cfRule type="top10" dxfId="3" priority="5" rank="1"/>
  </conditionalFormatting>
  <conditionalFormatting sqref="H4">
    <cfRule type="top10" dxfId="2" priority="4" rank="1"/>
  </conditionalFormatting>
  <conditionalFormatting sqref="J4">
    <cfRule type="top10" dxfId="1" priority="2" rank="1"/>
  </conditionalFormatting>
  <conditionalFormatting sqref="E4:J4">
    <cfRule type="cellIs" dxfId="0" priority="1" operator="greaterThanOrEqual">
      <formula>200</formula>
    </cfRule>
  </conditionalFormatting>
  <hyperlinks>
    <hyperlink ref="Q1" location="'Kentucky 2022'!A1" display="Back to Ranking" xr:uid="{938C5931-2CD7-45EE-9CFD-5A08A68F0E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FD79F8-B9A5-4700-8AC0-9EA56C8C84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B210-4BCF-496C-A7CE-BCBA6EA09B1D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10" t="s">
        <v>27</v>
      </c>
      <c r="B2" s="11" t="s">
        <v>138</v>
      </c>
      <c r="C2" s="12">
        <v>44846</v>
      </c>
      <c r="D2" s="13" t="s">
        <v>40</v>
      </c>
      <c r="E2" s="14">
        <v>199.001</v>
      </c>
      <c r="F2" s="14">
        <v>198</v>
      </c>
      <c r="G2" s="14">
        <v>197</v>
      </c>
      <c r="H2" s="14">
        <v>196</v>
      </c>
      <c r="I2" s="14"/>
      <c r="J2" s="14"/>
      <c r="K2" s="15">
        <v>4</v>
      </c>
      <c r="L2" s="15">
        <v>790.00099999999998</v>
      </c>
      <c r="M2" s="16">
        <v>197.50024999999999</v>
      </c>
      <c r="N2" s="17">
        <v>5</v>
      </c>
      <c r="O2" s="18">
        <v>202.50024999999999</v>
      </c>
    </row>
    <row r="4" spans="1:17" x14ac:dyDescent="0.3">
      <c r="K4" s="8">
        <f>SUM(K2:K3)</f>
        <v>4</v>
      </c>
      <c r="L4" s="8">
        <f>SUM(L2:L3)</f>
        <v>790.00099999999998</v>
      </c>
      <c r="M4" s="7">
        <f>SUM(L4/K4)</f>
        <v>197.50024999999999</v>
      </c>
      <c r="N4" s="8">
        <f>SUM(N2:N3)</f>
        <v>5</v>
      </c>
      <c r="O4" s="9">
        <f>SUM(M4+N4)</f>
        <v>202.50024999999999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_75_1"/>
    <protectedRange algorithmName="SHA-512" hashValue="ON39YdpmFHfN9f47KpiRvqrKx0V9+erV1CNkpWzYhW/Qyc6aT8rEyCrvauWSYGZK2ia3o7vd3akF07acHAFpOA==" saltValue="yVW9XmDwTqEnmpSGai0KYg==" spinCount="100000" sqref="D2" name="Range1_1_2_9_1"/>
    <protectedRange algorithmName="SHA-512" hashValue="ON39YdpmFHfN9f47KpiRvqrKx0V9+erV1CNkpWzYhW/Qyc6aT8rEyCrvauWSYGZK2ia3o7vd3akF07acHAFpOA==" saltValue="yVW9XmDwTqEnmpSGai0KYg==" spinCount="100000" sqref="E2:H2" name="Range1_3_1_6_1"/>
  </protectedRanges>
  <conditionalFormatting sqref="F2">
    <cfRule type="top10" dxfId="5968" priority="6" rank="1"/>
  </conditionalFormatting>
  <conditionalFormatting sqref="I2">
    <cfRule type="top10" dxfId="5967" priority="3" rank="1"/>
    <cfRule type="top10" dxfId="5966" priority="8" rank="1"/>
  </conditionalFormatting>
  <conditionalFormatting sqref="E2">
    <cfRule type="top10" dxfId="5965" priority="7" rank="1"/>
  </conditionalFormatting>
  <conditionalFormatting sqref="G2">
    <cfRule type="top10" dxfId="5964" priority="5" rank="1"/>
  </conditionalFormatting>
  <conditionalFormatting sqref="H2">
    <cfRule type="top10" dxfId="5963" priority="4" rank="1"/>
  </conditionalFormatting>
  <conditionalFormatting sqref="J2">
    <cfRule type="top10" dxfId="5962" priority="2" rank="1"/>
  </conditionalFormatting>
  <conditionalFormatting sqref="E2:J2">
    <cfRule type="cellIs" dxfId="5961" priority="1" operator="greaterThanOrEqual">
      <formula>200</formula>
    </cfRule>
  </conditionalFormatting>
  <hyperlinks>
    <hyperlink ref="Q1" location="'Kentucky 2022'!A1" display="Back to Ranking" xr:uid="{D640239D-3583-4384-B6E6-2934C877D8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E4D2C7-CDFF-4348-8082-2D470A42BA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82</vt:i4>
      </vt:variant>
    </vt:vector>
  </HeadingPairs>
  <TitlesOfParts>
    <vt:vector size="82" baseType="lpstr">
      <vt:lpstr>Kentucky 2022</vt:lpstr>
      <vt:lpstr>Adam Plummer</vt:lpstr>
      <vt:lpstr>Ann Tucker</vt:lpstr>
      <vt:lpstr>Ben Johnson</vt:lpstr>
      <vt:lpstr>Bill Poor</vt:lpstr>
      <vt:lpstr>Bob Huth</vt:lpstr>
      <vt:lpstr>Bill Smith</vt:lpstr>
      <vt:lpstr>Brandon Eversole</vt:lpstr>
      <vt:lpstr>Brad Patton</vt:lpstr>
      <vt:lpstr>Bret Cavins</vt:lpstr>
      <vt:lpstr>Emory Viands</vt:lpstr>
      <vt:lpstr>Cecil Combs</vt:lpstr>
      <vt:lpstr>Charles Miller</vt:lpstr>
      <vt:lpstr>Chris Boone</vt:lpstr>
      <vt:lpstr>Chris Bradley</vt:lpstr>
      <vt:lpstr>Chris Helton</vt:lpstr>
      <vt:lpstr>Chuck Miller</vt:lpstr>
      <vt:lpstr>Claude Pennington</vt:lpstr>
      <vt:lpstr>Cody Hatfield</vt:lpstr>
      <vt:lpstr>Colton Wall</vt:lpstr>
      <vt:lpstr>Connall Rowe</vt:lpstr>
      <vt:lpstr>Dale Bishop</vt:lpstr>
      <vt:lpstr>Dan P</vt:lpstr>
      <vt:lpstr>Darrell Moore</vt:lpstr>
      <vt:lpstr>David Buckley</vt:lpstr>
      <vt:lpstr>David Comenzind</vt:lpstr>
      <vt:lpstr>David McGeorge</vt:lpstr>
      <vt:lpstr>Dean Dixon</vt:lpstr>
      <vt:lpstr>Donny Melson</vt:lpstr>
      <vt:lpstr>Doug Depweg</vt:lpstr>
      <vt:lpstr>Ethan Pennington</vt:lpstr>
      <vt:lpstr>Foster Arvin</vt:lpstr>
      <vt:lpstr>Greg Smetanko</vt:lpstr>
      <vt:lpstr>H.I. Stroh</vt:lpstr>
      <vt:lpstr>Houston Lacy</vt:lpstr>
      <vt:lpstr>Jarrod Morgan</vt:lpstr>
      <vt:lpstr>Jeff Davis</vt:lpstr>
      <vt:lpstr>Jeff Lewis</vt:lpstr>
      <vt:lpstr>Jeff Riester</vt:lpstr>
      <vt:lpstr>Jill Ashlock</vt:lpstr>
      <vt:lpstr>Joey Patton</vt:lpstr>
      <vt:lpstr>Joe Jarrell</vt:lpstr>
      <vt:lpstr>Joe Wells</vt:lpstr>
      <vt:lpstr>Joey Kimbrell</vt:lpstr>
      <vt:lpstr>Jon Landsaw</vt:lpstr>
      <vt:lpstr>Josh McGeorge</vt:lpstr>
      <vt:lpstr>Jud Denniston</vt:lpstr>
      <vt:lpstr>Jeromy Viands</vt:lpstr>
      <vt:lpstr>Jody Campbell</vt:lpstr>
      <vt:lpstr>John Plummer</vt:lpstr>
      <vt:lpstr>Jon McGeorge</vt:lpstr>
      <vt:lpstr>Kyle Ashlock</vt:lpstr>
      <vt:lpstr>Keith Northcutt</vt:lpstr>
      <vt:lpstr>Kenny Huth</vt:lpstr>
      <vt:lpstr>Lee Barker</vt:lpstr>
      <vt:lpstr>Leroy Boone</vt:lpstr>
      <vt:lpstr>Lonnie Staton</vt:lpstr>
      <vt:lpstr>Marvin Batliner</vt:lpstr>
      <vt:lpstr>Matthew Strong</vt:lpstr>
      <vt:lpstr>Matthew Tignor</vt:lpstr>
      <vt:lpstr>Max Dixon</vt:lpstr>
      <vt:lpstr>Michael Blackard</vt:lpstr>
      <vt:lpstr>Michael Wilson</vt:lpstr>
      <vt:lpstr>Mike Gross</vt:lpstr>
      <vt:lpstr>Mike Moore</vt:lpstr>
      <vt:lpstr>Nancy Eversole</vt:lpstr>
      <vt:lpstr>Scott Spencer</vt:lpstr>
      <vt:lpstr>Randy Kimbrell</vt:lpstr>
      <vt:lpstr>Rick Edington</vt:lpstr>
      <vt:lpstr>Rick Hahn</vt:lpstr>
      <vt:lpstr>Shane Hatfield</vt:lpstr>
      <vt:lpstr>Steve Gillam</vt:lpstr>
      <vt:lpstr>Steve DuVall</vt:lpstr>
      <vt:lpstr>Steve Pennington</vt:lpstr>
      <vt:lpstr>Tanner Lawson</vt:lpstr>
      <vt:lpstr>Tao Irtz</vt:lpstr>
      <vt:lpstr>Taylor Doutlett</vt:lpstr>
      <vt:lpstr>Thomas Murrell</vt:lpstr>
      <vt:lpstr>Tom Tignor</vt:lpstr>
      <vt:lpstr>Tyson Gross</vt:lpstr>
      <vt:lpstr>Wade Moore</vt:lpstr>
      <vt:lpstr>Wallace Smallwood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2022-12-02T16:04:48Z</dcterms:modified>
</cp:coreProperties>
</file>