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Aux C Drive\ABRA 2023 State Match Info\Georgia 2023\"/>
    </mc:Choice>
  </mc:AlternateContent>
  <xr:revisionPtr revIDLastSave="0" documentId="13_ncr:1_{864C98CA-546A-4DE6-A247-0FA3B731CB13}" xr6:coauthVersionLast="47" xr6:coauthVersionMax="47" xr10:uidLastSave="{00000000-0000-0000-0000-000000000000}"/>
  <bookViews>
    <workbookView xWindow="25080" yWindow="-120" windowWidth="25440" windowHeight="15270" xr2:uid="{A35FAFAA-3A44-445C-BAAA-3002DD1ECE94}"/>
  </bookViews>
  <sheets>
    <sheet name="Georgia 2023" sheetId="1" r:id="rId1"/>
    <sheet name="Billy Hudson" sheetId="131" r:id="rId2"/>
    <sheet name="Carl Griffin" sheetId="173" r:id="rId3"/>
    <sheet name="Dave Eisenschmied" sheetId="171" r:id="rId4"/>
    <sheet name="Ernie Converse" sheetId="166" r:id="rId5"/>
    <sheet name="Griffin Potter" sheetId="168" r:id="rId6"/>
    <sheet name="Harold Reynolds" sheetId="139" r:id="rId7"/>
    <sheet name="Jason Potter" sheetId="167" r:id="rId8"/>
    <sheet name="Jerry Thompson" sheetId="147" r:id="rId9"/>
    <sheet name="Jim Haley" sheetId="170" r:id="rId10"/>
    <sheet name="John Schulze" sheetId="180" r:id="rId11"/>
    <sheet name="Justin Fortson" sheetId="146" r:id="rId12"/>
    <sheet name="Lance Forbes" sheetId="182" r:id="rId13"/>
    <sheet name="Leigh Thomas" sheetId="177" r:id="rId14"/>
    <sheet name="Melvin Ferguson" sheetId="175" r:id="rId15"/>
    <sheet name="Rick Haley" sheetId="152" r:id="rId16"/>
    <sheet name="Roger Snider" sheetId="151" r:id="rId17"/>
    <sheet name="Stacy Snider" sheetId="183" r:id="rId18"/>
    <sheet name="Steve Gillam" sheetId="176" r:id="rId19"/>
    <sheet name="Steve Kiemele" sheetId="143" r:id="rId20"/>
    <sheet name="Steve Nicholas" sheetId="181" r:id="rId21"/>
    <sheet name="Ted Carmody" sheetId="179" r:id="rId22"/>
    <sheet name="Tim Thomas" sheetId="178" r:id="rId23"/>
    <sheet name="Tony Greenway" sheetId="149" r:id="rId24"/>
    <sheet name="Tony Picarelli" sheetId="169" r:id="rId25"/>
    <sheet name="Travis Davis" sheetId="174" r:id="rId26"/>
    <sheet name="Walter Smith" sheetId="172" r:id="rId27"/>
    <sheet name="Will Fortson" sheetId="150" r:id="rId28"/>
  </sheets>
  <externalReferences>
    <externalReference r:id="rId29"/>
  </externalReferences>
  <definedNames>
    <definedName name="_xlnm._FilterDatabase" localSheetId="0" hidden="1">'Georgia 2023'!$C$5:$H$12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58" i="1" l="1"/>
  <c r="G58" i="1"/>
  <c r="F58" i="1"/>
  <c r="E58" i="1"/>
  <c r="D58" i="1"/>
  <c r="H62" i="1"/>
  <c r="G62" i="1"/>
  <c r="F62" i="1"/>
  <c r="E62" i="1"/>
  <c r="D62" i="1"/>
  <c r="N16" i="175"/>
  <c r="L16" i="175"/>
  <c r="M16" i="175" s="1"/>
  <c r="O16" i="175" s="1"/>
  <c r="K16" i="175"/>
  <c r="H49" i="1"/>
  <c r="G49" i="1"/>
  <c r="F49" i="1"/>
  <c r="E49" i="1"/>
  <c r="D49" i="1"/>
  <c r="N26" i="147"/>
  <c r="L26" i="147"/>
  <c r="K26" i="147"/>
  <c r="H16" i="1"/>
  <c r="G16" i="1"/>
  <c r="F16" i="1"/>
  <c r="E16" i="1"/>
  <c r="D16" i="1"/>
  <c r="N10" i="172"/>
  <c r="M10" i="172"/>
  <c r="O10" i="172" s="1"/>
  <c r="L10" i="172"/>
  <c r="K10" i="172"/>
  <c r="N8" i="183"/>
  <c r="G57" i="1" s="1"/>
  <c r="L8" i="183"/>
  <c r="M8" i="183" s="1"/>
  <c r="O8" i="183" s="1"/>
  <c r="H57" i="1" s="1"/>
  <c r="K8" i="183"/>
  <c r="D57" i="1" s="1"/>
  <c r="H63" i="1"/>
  <c r="G63" i="1"/>
  <c r="F63" i="1"/>
  <c r="E63" i="1"/>
  <c r="D63" i="1"/>
  <c r="N4" i="182"/>
  <c r="L4" i="182"/>
  <c r="K4" i="182"/>
  <c r="H50" i="1"/>
  <c r="G50" i="1"/>
  <c r="F50" i="1"/>
  <c r="E50" i="1"/>
  <c r="D50" i="1"/>
  <c r="N4" i="181"/>
  <c r="L4" i="181"/>
  <c r="K4" i="181"/>
  <c r="K10" i="175"/>
  <c r="L10" i="175"/>
  <c r="M10" i="175"/>
  <c r="O10" i="175" s="1"/>
  <c r="H47" i="1" s="1"/>
  <c r="N10" i="175"/>
  <c r="G47" i="1"/>
  <c r="F47" i="1"/>
  <c r="E47" i="1"/>
  <c r="D47" i="1"/>
  <c r="H36" i="1"/>
  <c r="G36" i="1"/>
  <c r="F36" i="1"/>
  <c r="E36" i="1"/>
  <c r="D36" i="1"/>
  <c r="N4" i="180"/>
  <c r="L4" i="180"/>
  <c r="K4" i="180"/>
  <c r="H17" i="1"/>
  <c r="H14" i="1"/>
  <c r="G17" i="1"/>
  <c r="G14" i="1"/>
  <c r="F17" i="1"/>
  <c r="F14" i="1"/>
  <c r="E17" i="1"/>
  <c r="E14" i="1"/>
  <c r="D17" i="1"/>
  <c r="N4" i="179"/>
  <c r="L4" i="179"/>
  <c r="K4" i="179"/>
  <c r="N9" i="178"/>
  <c r="G10" i="1" s="1"/>
  <c r="L9" i="178"/>
  <c r="E10" i="1" s="1"/>
  <c r="K9" i="178"/>
  <c r="D10" i="1" s="1"/>
  <c r="D14" i="1"/>
  <c r="N4" i="177"/>
  <c r="L4" i="177"/>
  <c r="K4" i="177"/>
  <c r="H32" i="1"/>
  <c r="G32" i="1"/>
  <c r="F32" i="1"/>
  <c r="E32" i="1"/>
  <c r="D32" i="1"/>
  <c r="N11" i="170"/>
  <c r="L11" i="170"/>
  <c r="K11" i="170"/>
  <c r="H61" i="1"/>
  <c r="G61" i="1"/>
  <c r="F61" i="1"/>
  <c r="E61" i="1"/>
  <c r="D61" i="1"/>
  <c r="N4" i="176"/>
  <c r="L4" i="176"/>
  <c r="K4" i="176"/>
  <c r="N4" i="175"/>
  <c r="G34" i="1" s="1"/>
  <c r="L4" i="175"/>
  <c r="K4" i="175"/>
  <c r="D34" i="1" s="1"/>
  <c r="N6" i="174"/>
  <c r="G12" i="1" s="1"/>
  <c r="L6" i="174"/>
  <c r="E12" i="1" s="1"/>
  <c r="K6" i="174"/>
  <c r="D12" i="1" s="1"/>
  <c r="N15" i="171"/>
  <c r="G45" i="1" s="1"/>
  <c r="L15" i="171"/>
  <c r="E45" i="1" s="1"/>
  <c r="K15" i="171"/>
  <c r="D45" i="1" s="1"/>
  <c r="H35" i="1"/>
  <c r="G35" i="1"/>
  <c r="F35" i="1"/>
  <c r="E35" i="1"/>
  <c r="D35" i="1"/>
  <c r="N4" i="173"/>
  <c r="L4" i="173"/>
  <c r="K4" i="173"/>
  <c r="H33" i="1"/>
  <c r="G33" i="1"/>
  <c r="F33" i="1"/>
  <c r="E33" i="1"/>
  <c r="D33" i="1"/>
  <c r="N4" i="172"/>
  <c r="L4" i="172"/>
  <c r="K4" i="172"/>
  <c r="N35" i="152"/>
  <c r="G44" i="1" s="1"/>
  <c r="L35" i="152"/>
  <c r="E44" i="1" s="1"/>
  <c r="K35" i="152"/>
  <c r="D44" i="1" s="1"/>
  <c r="N22" i="146"/>
  <c r="G15" i="1" s="1"/>
  <c r="L22" i="146"/>
  <c r="E15" i="1" s="1"/>
  <c r="K22" i="146"/>
  <c r="D15" i="1" s="1"/>
  <c r="N6" i="171"/>
  <c r="G29" i="1" s="1"/>
  <c r="L6" i="171"/>
  <c r="M6" i="171" s="1"/>
  <c r="K6" i="171"/>
  <c r="D29" i="1" s="1"/>
  <c r="N5" i="170"/>
  <c r="G48" i="1" s="1"/>
  <c r="L5" i="170"/>
  <c r="M5" i="170" s="1"/>
  <c r="O5" i="170" s="1"/>
  <c r="H48" i="1" s="1"/>
  <c r="K5" i="170"/>
  <c r="D48" i="1" s="1"/>
  <c r="N5" i="169"/>
  <c r="G13" i="1" s="1"/>
  <c r="L5" i="169"/>
  <c r="E13" i="1" s="1"/>
  <c r="K5" i="169"/>
  <c r="N19" i="167"/>
  <c r="G64" i="1" s="1"/>
  <c r="L19" i="167"/>
  <c r="K19" i="167"/>
  <c r="D64" i="1" s="1"/>
  <c r="H65" i="1"/>
  <c r="G65" i="1"/>
  <c r="F65" i="1"/>
  <c r="E65" i="1"/>
  <c r="N4" i="168"/>
  <c r="L4" i="168"/>
  <c r="M4" i="168" s="1"/>
  <c r="O4" i="168" s="1"/>
  <c r="K4" i="168"/>
  <c r="D65" i="1" s="1"/>
  <c r="N5" i="167"/>
  <c r="G37" i="1" s="1"/>
  <c r="L5" i="167"/>
  <c r="E37" i="1" s="1"/>
  <c r="K5" i="167"/>
  <c r="D37" i="1" s="1"/>
  <c r="N37" i="151"/>
  <c r="L37" i="151"/>
  <c r="K37" i="151"/>
  <c r="N37" i="131"/>
  <c r="G31" i="1" s="1"/>
  <c r="L37" i="131"/>
  <c r="K37" i="131"/>
  <c r="D31" i="1" s="1"/>
  <c r="M26" i="147" l="1"/>
  <c r="O26" i="147" s="1"/>
  <c r="E57" i="1"/>
  <c r="F57" i="1"/>
  <c r="M4" i="182"/>
  <c r="O4" i="182" s="1"/>
  <c r="M4" i="181"/>
  <c r="O4" i="181" s="1"/>
  <c r="M4" i="175"/>
  <c r="O4" i="175" s="1"/>
  <c r="H34" i="1" s="1"/>
  <c r="E34" i="1"/>
  <c r="F34" i="1"/>
  <c r="M4" i="180"/>
  <c r="O4" i="180" s="1"/>
  <c r="M4" i="179"/>
  <c r="O4" i="179"/>
  <c r="M9" i="178"/>
  <c r="M4" i="177"/>
  <c r="O4" i="177" s="1"/>
  <c r="M11" i="170"/>
  <c r="O11" i="170" s="1"/>
  <c r="M4" i="176"/>
  <c r="O4" i="176" s="1"/>
  <c r="M6" i="174"/>
  <c r="M15" i="171"/>
  <c r="O6" i="171"/>
  <c r="H29" i="1" s="1"/>
  <c r="M4" i="173"/>
  <c r="O4" i="173" s="1"/>
  <c r="M4" i="172"/>
  <c r="O4" i="172" s="1"/>
  <c r="E29" i="1"/>
  <c r="F29" i="1"/>
  <c r="M35" i="152"/>
  <c r="M22" i="146"/>
  <c r="E48" i="1"/>
  <c r="F48" i="1"/>
  <c r="M5" i="169"/>
  <c r="O5" i="169" s="1"/>
  <c r="H13" i="1" s="1"/>
  <c r="F13" i="1"/>
  <c r="D13" i="1"/>
  <c r="M19" i="167"/>
  <c r="E64" i="1"/>
  <c r="M5" i="167"/>
  <c r="F37" i="1" s="1"/>
  <c r="M37" i="131"/>
  <c r="O37" i="131" s="1"/>
  <c r="H31" i="1" s="1"/>
  <c r="E31" i="1"/>
  <c r="M37" i="151"/>
  <c r="N6" i="166"/>
  <c r="G60" i="1" s="1"/>
  <c r="L6" i="166"/>
  <c r="E60" i="1" s="1"/>
  <c r="K6" i="166"/>
  <c r="D60" i="1" s="1"/>
  <c r="N24" i="152"/>
  <c r="G7" i="1" s="1"/>
  <c r="L24" i="152"/>
  <c r="E7" i="1" s="1"/>
  <c r="K24" i="152"/>
  <c r="D7" i="1" s="1"/>
  <c r="N23" i="151"/>
  <c r="G25" i="1" s="1"/>
  <c r="L23" i="151"/>
  <c r="E25" i="1" s="1"/>
  <c r="K23" i="151"/>
  <c r="D25" i="1" s="1"/>
  <c r="N6" i="150"/>
  <c r="G30" i="1" s="1"/>
  <c r="L6" i="150"/>
  <c r="E30" i="1" s="1"/>
  <c r="K6" i="150"/>
  <c r="D30" i="1" s="1"/>
  <c r="N9" i="149"/>
  <c r="G27" i="1" s="1"/>
  <c r="L9" i="149"/>
  <c r="E27" i="1" s="1"/>
  <c r="K9" i="149"/>
  <c r="D27" i="1" s="1"/>
  <c r="N19" i="147"/>
  <c r="G26" i="1" s="1"/>
  <c r="L19" i="147"/>
  <c r="E26" i="1" s="1"/>
  <c r="K19" i="147"/>
  <c r="D26" i="1" s="1"/>
  <c r="N16" i="146"/>
  <c r="G24" i="1" s="1"/>
  <c r="L16" i="146"/>
  <c r="E24" i="1" s="1"/>
  <c r="K16" i="146"/>
  <c r="D24" i="1" s="1"/>
  <c r="N30" i="143"/>
  <c r="G8" i="1" s="1"/>
  <c r="L30" i="143"/>
  <c r="E8" i="1" s="1"/>
  <c r="K30" i="143"/>
  <c r="D8" i="1" s="1"/>
  <c r="N11" i="139"/>
  <c r="G9" i="1" s="1"/>
  <c r="L11" i="139"/>
  <c r="E9" i="1" s="1"/>
  <c r="K11" i="139"/>
  <c r="D9" i="1" s="1"/>
  <c r="O6" i="174" l="1"/>
  <c r="H12" i="1" s="1"/>
  <c r="F12" i="1"/>
  <c r="O9" i="178"/>
  <c r="H10" i="1" s="1"/>
  <c r="F10" i="1"/>
  <c r="O15" i="171"/>
  <c r="H45" i="1" s="1"/>
  <c r="F45" i="1"/>
  <c r="O35" i="152"/>
  <c r="H44" i="1" s="1"/>
  <c r="F44" i="1"/>
  <c r="O22" i="146"/>
  <c r="H15" i="1" s="1"/>
  <c r="F15" i="1"/>
  <c r="F31" i="1"/>
  <c r="O5" i="167"/>
  <c r="H37" i="1" s="1"/>
  <c r="O19" i="167"/>
  <c r="H64" i="1" s="1"/>
  <c r="F64" i="1"/>
  <c r="O37" i="151"/>
  <c r="M6" i="166"/>
  <c r="F60" i="1" s="1"/>
  <c r="M19" i="147"/>
  <c r="F26" i="1" s="1"/>
  <c r="M16" i="146"/>
  <c r="F24" i="1" s="1"/>
  <c r="M24" i="152"/>
  <c r="F7" i="1" s="1"/>
  <c r="M23" i="151"/>
  <c r="F25" i="1" s="1"/>
  <c r="M6" i="150"/>
  <c r="F30" i="1" s="1"/>
  <c r="M9" i="149"/>
  <c r="F27" i="1" s="1"/>
  <c r="M30" i="143"/>
  <c r="F8" i="1" s="1"/>
  <c r="M11" i="139"/>
  <c r="F9" i="1" s="1"/>
  <c r="N30" i="131"/>
  <c r="L30" i="131"/>
  <c r="K30" i="131"/>
  <c r="O19" i="147" l="1"/>
  <c r="H26" i="1" s="1"/>
  <c r="O16" i="146"/>
  <c r="H24" i="1" s="1"/>
  <c r="O6" i="166"/>
  <c r="H60" i="1" s="1"/>
  <c r="O6" i="150"/>
  <c r="H30" i="1" s="1"/>
  <c r="O24" i="152"/>
  <c r="H7" i="1" s="1"/>
  <c r="O23" i="151"/>
  <c r="H25" i="1" s="1"/>
  <c r="O9" i="149"/>
  <c r="H27" i="1" s="1"/>
  <c r="O30" i="143"/>
  <c r="H8" i="1" s="1"/>
  <c r="E6" i="1"/>
  <c r="G6" i="1"/>
  <c r="D6" i="1"/>
  <c r="O11" i="139"/>
  <c r="H9" i="1" s="1"/>
  <c r="M30" i="131"/>
  <c r="F6" i="1" s="1"/>
  <c r="O30" i="131" l="1"/>
  <c r="H6" i="1" s="1"/>
</calcChain>
</file>

<file path=xl/sharedStrings.xml><?xml version="1.0" encoding="utf-8"?>
<sst xmlns="http://schemas.openxmlformats.org/spreadsheetml/2006/main" count="1320" uniqueCount="66">
  <si>
    <t>Rank</t>
  </si>
  <si>
    <t>Class</t>
  </si>
  <si>
    <t>Competitor</t>
  </si>
  <si>
    <t>Date</t>
  </si>
  <si>
    <t>Range Location</t>
  </si>
  <si>
    <t>TGT      1</t>
  </si>
  <si>
    <t>TGT     2</t>
  </si>
  <si>
    <t>TGT     3</t>
  </si>
  <si>
    <t>TGT     4</t>
  </si>
  <si>
    <t>TGT     5</t>
  </si>
  <si>
    <t>TGT     6</t>
  </si>
  <si>
    <t># of Targets</t>
  </si>
  <si>
    <t>TGT Total</t>
  </si>
  <si>
    <t>AGG</t>
  </si>
  <si>
    <t>Points</t>
  </si>
  <si>
    <t>AGG + Points</t>
  </si>
  <si>
    <t>Target Total</t>
  </si>
  <si>
    <t>Agg</t>
  </si>
  <si>
    <t>Agg + Points</t>
  </si>
  <si>
    <t># Of Targets</t>
  </si>
  <si>
    <t>Back to Ranking</t>
  </si>
  <si>
    <t>Outlaw Lite</t>
  </si>
  <si>
    <t xml:space="preserve"> </t>
  </si>
  <si>
    <t xml:space="preserve"> Outlaw Heavy</t>
  </si>
  <si>
    <t>Billy Hudson</t>
  </si>
  <si>
    <t>Steve Kiemele</t>
  </si>
  <si>
    <t>Harold Reynolds</t>
  </si>
  <si>
    <t>Elberton, GA #2</t>
  </si>
  <si>
    <t>Elberton, GA</t>
  </si>
  <si>
    <t>Georgia</t>
  </si>
  <si>
    <t>Justin Fortson</t>
  </si>
  <si>
    <t>Jerry Thompson</t>
  </si>
  <si>
    <t>Tony Greenway</t>
  </si>
  <si>
    <t>Will Fortson</t>
  </si>
  <si>
    <t>Roger Snider</t>
  </si>
  <si>
    <t>Factory</t>
  </si>
  <si>
    <t>Ricky Haley</t>
  </si>
  <si>
    <t>Ernie Converse</t>
  </si>
  <si>
    <t xml:space="preserve">Outlaw Hvy </t>
  </si>
  <si>
    <t>Outlaw Lt</t>
  </si>
  <si>
    <t xml:space="preserve">Factory </t>
  </si>
  <si>
    <t>ABRA OUTLAW HEAVY RANKING 2023</t>
  </si>
  <si>
    <t>ABRA OUTLAW LITE RANKING 2023</t>
  </si>
  <si>
    <t>ABRA FACTORY 2023</t>
  </si>
  <si>
    <t>Jason Potter</t>
  </si>
  <si>
    <t>Griffin Potter</t>
  </si>
  <si>
    <t>Tony Picarelli</t>
  </si>
  <si>
    <t>ABRA Unlimited 2023</t>
  </si>
  <si>
    <t>Jim Haley</t>
  </si>
  <si>
    <t xml:space="preserve">Unlimited </t>
  </si>
  <si>
    <t>Rick Haley</t>
  </si>
  <si>
    <t>Dave Eisenschmied</t>
  </si>
  <si>
    <t>Unlimited</t>
  </si>
  <si>
    <t>Ricky haley</t>
  </si>
  <si>
    <t>Walter Smith</t>
  </si>
  <si>
    <t>Carl Griffin</t>
  </si>
  <si>
    <t>Travis Davis</t>
  </si>
  <si>
    <t>Melvin Ferguson</t>
  </si>
  <si>
    <t>Steve Gillam</t>
  </si>
  <si>
    <t>Leigh Thomas</t>
  </si>
  <si>
    <t>Tim Thomas</t>
  </si>
  <si>
    <t>Ted Carmody</t>
  </si>
  <si>
    <t>John Schulze</t>
  </si>
  <si>
    <t>Steve Nicholas</t>
  </si>
  <si>
    <t>Lance Forbes</t>
  </si>
  <si>
    <t>Stacy Snider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</si>
</sst>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u/>
      <sz val="11"/>
      <color theme="10"/>
      <name val="Calibri"/>
      <family val="2"/>
      <scheme val="minor"/>
    </font>
    <font>
      <b/>
      <sz val="11"/>
      <color theme="1"/>
      <name val="Arial Black"/>
      <family val="2"/>
    </font>
    <font>
      <b/>
      <sz val="14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u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1"/>
      <color theme="1"/>
      <name val="Arial"/>
      <family val="2"/>
    </font>
    <font>
      <b/>
      <u/>
      <sz val="11"/>
      <color theme="1"/>
      <name val="Arial"/>
      <family val="2"/>
    </font>
    <font>
      <sz val="11"/>
      <color theme="1"/>
      <name val="Arial"/>
      <family val="2"/>
    </font>
    <font>
      <b/>
      <sz val="10"/>
      <name val="Arial"/>
      <family val="2"/>
    </font>
    <font>
      <sz val="22"/>
      <color theme="1"/>
      <name val="Calibri"/>
      <family val="2"/>
      <scheme val="minor"/>
    </font>
    <font>
      <b/>
      <sz val="10"/>
      <color rgb="FFFF0000"/>
      <name val="Arial"/>
      <family val="2"/>
    </font>
    <font>
      <b/>
      <u/>
      <sz val="11"/>
      <name val="Arial"/>
      <family val="2"/>
    </font>
    <font>
      <b/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0">
    <xf numFmtId="0" fontId="0" fillId="0" borderId="0" xfId="0"/>
    <xf numFmtId="0" fontId="2" fillId="0" borderId="1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1" fontId="1" fillId="0" borderId="0" xfId="0" applyNumberFormat="1" applyFont="1" applyAlignment="1">
      <alignment horizontal="center"/>
    </xf>
    <xf numFmtId="0" fontId="1" fillId="2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2" fontId="0" fillId="0" borderId="0" xfId="0" applyNumberFormat="1" applyAlignment="1">
      <alignment horizontal="center"/>
    </xf>
    <xf numFmtId="0" fontId="5" fillId="2" borderId="0" xfId="0" applyFont="1" applyFill="1" applyAlignment="1">
      <alignment horizontal="center"/>
    </xf>
    <xf numFmtId="0" fontId="6" fillId="0" borderId="1" xfId="0" applyFont="1" applyBorder="1" applyAlignment="1">
      <alignment horizontal="center" wrapText="1" shrinkToFit="1"/>
    </xf>
    <xf numFmtId="0" fontId="6" fillId="0" borderId="1" xfId="0" applyFont="1" applyBorder="1" applyAlignment="1" applyProtection="1">
      <alignment horizontal="center"/>
      <protection locked="0"/>
    </xf>
    <xf numFmtId="14" fontId="6" fillId="0" borderId="1" xfId="0" applyNumberFormat="1" applyFont="1" applyBorder="1" applyAlignment="1">
      <alignment horizontal="center"/>
    </xf>
    <xf numFmtId="49" fontId="6" fillId="0" borderId="1" xfId="0" applyNumberFormat="1" applyFont="1" applyBorder="1" applyAlignment="1">
      <alignment horizontal="center" wrapText="1"/>
    </xf>
    <xf numFmtId="1" fontId="6" fillId="0" borderId="1" xfId="0" applyNumberFormat="1" applyFont="1" applyBorder="1" applyAlignment="1" applyProtection="1">
      <alignment horizontal="center"/>
      <protection locked="0"/>
    </xf>
    <xf numFmtId="2" fontId="1" fillId="2" borderId="0" xfId="0" applyNumberFormat="1" applyFont="1" applyFill="1" applyAlignment="1">
      <alignment horizontal="center"/>
    </xf>
    <xf numFmtId="2" fontId="4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1" fontId="6" fillId="0" borderId="1" xfId="0" applyNumberFormat="1" applyFont="1" applyBorder="1" applyAlignment="1" applyProtection="1">
      <alignment horizontal="center" wrapText="1"/>
      <protection hidden="1"/>
    </xf>
    <xf numFmtId="2" fontId="6" fillId="0" borderId="1" xfId="0" applyNumberFormat="1" applyFont="1" applyBorder="1" applyAlignment="1" applyProtection="1">
      <alignment horizontal="center"/>
      <protection hidden="1"/>
    </xf>
    <xf numFmtId="1" fontId="6" fillId="0" borderId="1" xfId="0" applyNumberFormat="1" applyFont="1" applyBorder="1" applyAlignment="1" applyProtection="1">
      <alignment horizontal="center"/>
      <protection hidden="1"/>
    </xf>
    <xf numFmtId="2" fontId="6" fillId="0" borderId="1" xfId="0" applyNumberFormat="1" applyFont="1" applyBorder="1" applyAlignment="1" applyProtection="1">
      <alignment horizontal="center" wrapText="1"/>
      <protection hidden="1"/>
    </xf>
    <xf numFmtId="0" fontId="3" fillId="0" borderId="0" xfId="1" applyFill="1"/>
    <xf numFmtId="0" fontId="7" fillId="0" borderId="0" xfId="1" applyFont="1" applyAlignment="1">
      <alignment horizontal="center"/>
    </xf>
    <xf numFmtId="0" fontId="7" fillId="0" borderId="0" xfId="1" applyFont="1" applyBorder="1" applyAlignment="1" applyProtection="1">
      <alignment horizontal="center"/>
      <protection locked="0"/>
    </xf>
    <xf numFmtId="0" fontId="9" fillId="0" borderId="0" xfId="1" applyFont="1" applyAlignment="1">
      <alignment horizontal="center"/>
    </xf>
    <xf numFmtId="0" fontId="9" fillId="0" borderId="0" xfId="1" applyFont="1" applyFill="1" applyAlignment="1">
      <alignment horizontal="center"/>
    </xf>
    <xf numFmtId="0" fontId="10" fillId="0" borderId="0" xfId="0" applyFont="1" applyAlignment="1">
      <alignment horizontal="center"/>
    </xf>
    <xf numFmtId="2" fontId="10" fillId="0" borderId="0" xfId="0" applyNumberFormat="1" applyFont="1" applyAlignment="1">
      <alignment horizontal="center"/>
    </xf>
    <xf numFmtId="0" fontId="11" fillId="0" borderId="0" xfId="1" applyFont="1" applyBorder="1" applyAlignment="1" applyProtection="1">
      <alignment horizontal="center"/>
      <protection locked="0"/>
    </xf>
    <xf numFmtId="1" fontId="10" fillId="0" borderId="0" xfId="0" applyNumberFormat="1" applyFont="1" applyAlignment="1">
      <alignment horizontal="center"/>
    </xf>
    <xf numFmtId="0" fontId="11" fillId="0" borderId="0" xfId="1" applyFont="1" applyFill="1" applyBorder="1" applyAlignment="1">
      <alignment horizontal="center"/>
    </xf>
    <xf numFmtId="0" fontId="11" fillId="0" borderId="0" xfId="1" applyFont="1" applyAlignment="1">
      <alignment horizontal="center"/>
    </xf>
    <xf numFmtId="0" fontId="10" fillId="0" borderId="0" xfId="0" applyFont="1" applyAlignment="1">
      <alignment horizontal="center" wrapText="1" shrinkToFit="1"/>
    </xf>
    <xf numFmtId="0" fontId="11" fillId="0" borderId="0" xfId="1" applyFont="1" applyFill="1" applyBorder="1" applyAlignment="1" applyProtection="1">
      <alignment horizontal="center"/>
      <protection locked="0"/>
    </xf>
    <xf numFmtId="0" fontId="12" fillId="0" borderId="0" xfId="0" applyFont="1"/>
    <xf numFmtId="1" fontId="6" fillId="3" borderId="1" xfId="0" applyNumberFormat="1" applyFont="1" applyFill="1" applyBorder="1" applyAlignment="1" applyProtection="1">
      <alignment horizontal="center"/>
      <protection locked="0"/>
    </xf>
    <xf numFmtId="49" fontId="13" fillId="0" borderId="1" xfId="0" applyNumberFormat="1" applyFont="1" applyBorder="1" applyAlignment="1">
      <alignment horizontal="center" wrapText="1"/>
    </xf>
    <xf numFmtId="0" fontId="10" fillId="4" borderId="0" xfId="0" applyFont="1" applyFill="1" applyAlignment="1">
      <alignment horizontal="center"/>
    </xf>
    <xf numFmtId="0" fontId="10" fillId="4" borderId="0" xfId="0" applyFont="1" applyFill="1" applyAlignment="1">
      <alignment horizontal="center" wrapText="1" shrinkToFit="1"/>
    </xf>
    <xf numFmtId="0" fontId="11" fillId="4" borderId="0" xfId="1" applyFont="1" applyFill="1" applyBorder="1" applyAlignment="1" applyProtection="1">
      <alignment horizontal="center"/>
      <protection locked="0"/>
    </xf>
    <xf numFmtId="1" fontId="10" fillId="4" borderId="0" xfId="0" applyNumberFormat="1" applyFont="1" applyFill="1" applyAlignment="1">
      <alignment horizontal="center"/>
    </xf>
    <xf numFmtId="2" fontId="10" fillId="4" borderId="0" xfId="0" applyNumberFormat="1" applyFont="1" applyFill="1" applyAlignment="1">
      <alignment horizontal="center"/>
    </xf>
    <xf numFmtId="0" fontId="6" fillId="5" borderId="1" xfId="0" applyFont="1" applyFill="1" applyBorder="1" applyAlignment="1" applyProtection="1">
      <alignment horizontal="center"/>
      <protection locked="0"/>
    </xf>
    <xf numFmtId="0" fontId="16" fillId="0" borderId="0" xfId="1" applyFont="1" applyAlignment="1">
      <alignment horizontal="center"/>
    </xf>
    <xf numFmtId="0" fontId="17" fillId="4" borderId="0" xfId="0" applyFont="1" applyFill="1" applyAlignment="1">
      <alignment horizontal="center"/>
    </xf>
    <xf numFmtId="2" fontId="17" fillId="4" borderId="0" xfId="0" applyNumberFormat="1" applyFont="1" applyFill="1" applyAlignment="1">
      <alignment horizontal="center"/>
    </xf>
    <xf numFmtId="0" fontId="16" fillId="0" borderId="0" xfId="1" applyFont="1" applyFill="1" applyBorder="1" applyAlignment="1" applyProtection="1">
      <alignment horizontal="center"/>
      <protection locked="0"/>
    </xf>
    <xf numFmtId="0" fontId="16" fillId="0" borderId="0" xfId="1" applyFont="1" applyFill="1" applyBorder="1" applyAlignment="1">
      <alignment horizontal="center"/>
    </xf>
    <xf numFmtId="0" fontId="16" fillId="0" borderId="0" xfId="1" applyFont="1" applyBorder="1" applyAlignment="1" applyProtection="1">
      <alignment horizontal="center"/>
      <protection locked="0"/>
    </xf>
    <xf numFmtId="1" fontId="15" fillId="0" borderId="1" xfId="0" applyNumberFormat="1" applyFont="1" applyBorder="1" applyAlignment="1" applyProtection="1">
      <alignment horizontal="center"/>
      <protection locked="0"/>
    </xf>
    <xf numFmtId="0" fontId="10" fillId="0" borderId="1" xfId="0" applyFont="1" applyBorder="1" applyAlignment="1">
      <alignment horizontal="center" vertical="center" wrapText="1" shrinkToFit="1"/>
    </xf>
    <xf numFmtId="0" fontId="6" fillId="5" borderId="1" xfId="0" applyFont="1" applyFill="1" applyBorder="1" applyAlignment="1">
      <alignment horizontal="center" wrapText="1" shrinkToFit="1"/>
    </xf>
    <xf numFmtId="14" fontId="6" fillId="5" borderId="1" xfId="0" applyNumberFormat="1" applyFont="1" applyFill="1" applyBorder="1" applyAlignment="1">
      <alignment horizontal="center"/>
    </xf>
    <xf numFmtId="49" fontId="6" fillId="5" borderId="1" xfId="0" applyNumberFormat="1" applyFont="1" applyFill="1" applyBorder="1" applyAlignment="1">
      <alignment horizontal="center" wrapText="1"/>
    </xf>
    <xf numFmtId="1" fontId="6" fillId="5" borderId="1" xfId="0" applyNumberFormat="1" applyFont="1" applyFill="1" applyBorder="1" applyAlignment="1" applyProtection="1">
      <alignment horizontal="center"/>
      <protection locked="0"/>
    </xf>
    <xf numFmtId="1" fontId="6" fillId="5" borderId="1" xfId="0" applyNumberFormat="1" applyFont="1" applyFill="1" applyBorder="1" applyAlignment="1" applyProtection="1">
      <alignment horizontal="center" wrapText="1"/>
      <protection hidden="1"/>
    </xf>
    <xf numFmtId="2" fontId="6" fillId="5" borderId="1" xfId="0" applyNumberFormat="1" applyFont="1" applyFill="1" applyBorder="1" applyAlignment="1" applyProtection="1">
      <alignment horizontal="center"/>
      <protection hidden="1"/>
    </xf>
    <xf numFmtId="1" fontId="6" fillId="5" borderId="1" xfId="0" applyNumberFormat="1" applyFont="1" applyFill="1" applyBorder="1" applyAlignment="1" applyProtection="1">
      <alignment horizontal="center"/>
      <protection hidden="1"/>
    </xf>
    <xf numFmtId="2" fontId="6" fillId="5" borderId="1" xfId="0" applyNumberFormat="1" applyFont="1" applyFill="1" applyBorder="1" applyAlignment="1" applyProtection="1">
      <alignment horizontal="center" wrapText="1"/>
      <protection hidden="1"/>
    </xf>
    <xf numFmtId="0" fontId="8" fillId="2" borderId="0" xfId="0" applyFont="1" applyFill="1" applyAlignment="1">
      <alignment horizontal="center"/>
    </xf>
    <xf numFmtId="0" fontId="14" fillId="0" borderId="0" xfId="0" applyFont="1"/>
    <xf numFmtId="0" fontId="6" fillId="0" borderId="1" xfId="0" applyFont="1" applyFill="1" applyBorder="1" applyAlignment="1">
      <alignment horizontal="center" wrapText="1" shrinkToFit="1"/>
    </xf>
    <xf numFmtId="0" fontId="6" fillId="0" borderId="1" xfId="0" applyFont="1" applyFill="1" applyBorder="1" applyAlignment="1" applyProtection="1">
      <alignment horizontal="center"/>
      <protection locked="0"/>
    </xf>
    <xf numFmtId="14" fontId="6" fillId="0" borderId="1" xfId="0" applyNumberFormat="1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center" wrapText="1"/>
    </xf>
    <xf numFmtId="1" fontId="6" fillId="0" borderId="1" xfId="0" applyNumberFormat="1" applyFont="1" applyFill="1" applyBorder="1" applyAlignment="1" applyProtection="1">
      <alignment horizontal="center"/>
      <protection locked="0"/>
    </xf>
    <xf numFmtId="1" fontId="6" fillId="0" borderId="1" xfId="0" applyNumberFormat="1" applyFont="1" applyFill="1" applyBorder="1" applyAlignment="1" applyProtection="1">
      <alignment horizontal="center" wrapText="1"/>
      <protection hidden="1"/>
    </xf>
    <xf numFmtId="2" fontId="6" fillId="0" borderId="1" xfId="0" applyNumberFormat="1" applyFont="1" applyFill="1" applyBorder="1" applyAlignment="1" applyProtection="1">
      <alignment horizontal="center"/>
      <protection hidden="1"/>
    </xf>
    <xf numFmtId="1" fontId="6" fillId="0" borderId="1" xfId="0" applyNumberFormat="1" applyFont="1" applyFill="1" applyBorder="1" applyAlignment="1" applyProtection="1">
      <alignment horizontal="center"/>
      <protection hidden="1"/>
    </xf>
    <xf numFmtId="2" fontId="6" fillId="0" borderId="1" xfId="0" applyNumberFormat="1" applyFont="1" applyFill="1" applyBorder="1" applyAlignment="1" applyProtection="1">
      <alignment horizontal="center" wrapText="1"/>
      <protection hidden="1"/>
    </xf>
    <xf numFmtId="49" fontId="13" fillId="0" borderId="1" xfId="0" applyNumberFormat="1" applyFont="1" applyFill="1" applyBorder="1" applyAlignment="1">
      <alignment horizontal="center" wrapText="1"/>
    </xf>
    <xf numFmtId="0" fontId="0" fillId="0" borderId="0" xfId="0" applyFill="1"/>
    <xf numFmtId="1" fontId="2" fillId="0" borderId="1" xfId="0" applyNumberFormat="1" applyFont="1" applyFill="1" applyBorder="1" applyAlignment="1">
      <alignment horizontal="center" vertical="center" wrapText="1"/>
    </xf>
    <xf numFmtId="0" fontId="16" fillId="4" borderId="0" xfId="1" applyFont="1" applyFill="1" applyBorder="1" applyAlignment="1" applyProtection="1">
      <alignment horizontal="center"/>
      <protection locked="0"/>
    </xf>
  </cellXfs>
  <cellStyles count="2">
    <cellStyle name="Hyperlink" xfId="1" builtinId="8"/>
    <cellStyle name="Normal" xfId="0" builtinId="0"/>
  </cellStyles>
  <dxfs count="37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bra2\Desktop\ABRA%20Files%20and%20More\AUTO%20BENCH%20REST%20ASSOCIATION%20FILE\ABRA%202019\Georgia\Georgia%20Results%2001%2019%202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BRA SCORE SHEET "/>
      <sheetName val="DATA SHEET"/>
      <sheetName val="Instructions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DA8036-B2EE-4A22-AD86-AFA6151597BA}">
  <sheetPr codeName="Sheet16"/>
  <dimension ref="A1:XFD68"/>
  <sheetViews>
    <sheetView tabSelected="1" workbookViewId="0"/>
  </sheetViews>
  <sheetFormatPr defaultRowHeight="15" x14ac:dyDescent="0.25"/>
  <cols>
    <col min="1" max="1" width="9.140625" style="9"/>
    <col min="2" max="2" width="16.5703125" style="9" customWidth="1"/>
    <col min="3" max="3" width="22.7109375" style="9" customWidth="1"/>
    <col min="4" max="4" width="15.7109375" style="9" bestFit="1" customWidth="1"/>
    <col min="5" max="5" width="16.140625" style="9" bestFit="1" customWidth="1"/>
    <col min="6" max="6" width="9.140625" style="22"/>
    <col min="7" max="7" width="9.140625" style="9"/>
    <col min="8" max="8" width="16.28515625" style="22" bestFit="1" customWidth="1"/>
  </cols>
  <sheetData>
    <row r="1" spans="1:8" x14ac:dyDescent="0.25">
      <c r="A1" s="11" t="s">
        <v>22</v>
      </c>
      <c r="B1" s="11"/>
      <c r="C1" s="11"/>
      <c r="D1" s="11"/>
      <c r="E1" s="11"/>
      <c r="F1" s="20"/>
      <c r="G1" s="11"/>
      <c r="H1" s="20"/>
    </row>
    <row r="2" spans="1:8" ht="28.5" x14ac:dyDescent="0.45">
      <c r="A2" s="65" t="s">
        <v>41</v>
      </c>
      <c r="B2" s="66"/>
      <c r="C2" s="66"/>
      <c r="D2" s="66"/>
      <c r="E2" s="66"/>
      <c r="F2" s="66"/>
      <c r="G2" s="66"/>
      <c r="H2" s="66"/>
    </row>
    <row r="3" spans="1:8" ht="18.75" x14ac:dyDescent="0.3">
      <c r="A3" s="11"/>
      <c r="B3" s="11"/>
      <c r="C3" s="11"/>
      <c r="D3" s="14" t="s">
        <v>29</v>
      </c>
      <c r="E3" s="11"/>
      <c r="F3" s="20"/>
      <c r="G3" s="11"/>
      <c r="H3" s="20"/>
    </row>
    <row r="4" spans="1:8" ht="24" customHeight="1" x14ac:dyDescent="0.25">
      <c r="A4" s="11"/>
      <c r="B4" s="11"/>
      <c r="C4" s="11"/>
      <c r="D4" s="11"/>
      <c r="E4" s="11"/>
      <c r="F4" s="20"/>
      <c r="G4" s="11"/>
      <c r="H4" s="20"/>
    </row>
    <row r="5" spans="1:8" ht="16.5" customHeight="1" x14ac:dyDescent="0.25">
      <c r="A5" s="32" t="s">
        <v>0</v>
      </c>
      <c r="B5" s="32" t="s">
        <v>1</v>
      </c>
      <c r="C5" s="32" t="s">
        <v>2</v>
      </c>
      <c r="D5" s="32" t="s">
        <v>19</v>
      </c>
      <c r="E5" s="32" t="s">
        <v>16</v>
      </c>
      <c r="F5" s="33" t="s">
        <v>17</v>
      </c>
      <c r="G5" s="32" t="s">
        <v>14</v>
      </c>
      <c r="H5" s="33" t="s">
        <v>18</v>
      </c>
    </row>
    <row r="6" spans="1:8" x14ac:dyDescent="0.25">
      <c r="A6" s="32">
        <v>1</v>
      </c>
      <c r="B6" s="38" t="s">
        <v>23</v>
      </c>
      <c r="C6" s="34" t="s">
        <v>24</v>
      </c>
      <c r="D6" s="35">
        <f>SUM('Billy Hudson'!K30)</f>
        <v>105</v>
      </c>
      <c r="E6" s="35">
        <f>SUM('Billy Hudson'!L30)</f>
        <v>20578.009000000002</v>
      </c>
      <c r="F6" s="33">
        <f>SUM('Billy Hudson'!M30)</f>
        <v>195.98103809523812</v>
      </c>
      <c r="G6" s="35">
        <f>SUM('Billy Hudson'!N30)</f>
        <v>231</v>
      </c>
      <c r="H6" s="33">
        <f>SUM('Billy Hudson'!O30)</f>
        <v>426.98103809523809</v>
      </c>
    </row>
    <row r="7" spans="1:8" x14ac:dyDescent="0.25">
      <c r="A7" s="32">
        <v>2</v>
      </c>
      <c r="B7" s="38" t="s">
        <v>23</v>
      </c>
      <c r="C7" s="39" t="s">
        <v>50</v>
      </c>
      <c r="D7" s="35">
        <f>SUM('Rick Haley'!K24)</f>
        <v>85</v>
      </c>
      <c r="E7" s="35">
        <f>SUM('Rick Haley'!L24)</f>
        <v>16686.004000000001</v>
      </c>
      <c r="F7" s="33">
        <f>SUM('Rick Haley'!M24)</f>
        <v>196.30592941176471</v>
      </c>
      <c r="G7" s="35">
        <f>SUM('Rick Haley'!N24)</f>
        <v>179</v>
      </c>
      <c r="H7" s="33">
        <f>SUM('Rick Haley'!O24)</f>
        <v>375.30592941176474</v>
      </c>
    </row>
    <row r="8" spans="1:8" x14ac:dyDescent="0.25">
      <c r="A8" s="32">
        <v>3</v>
      </c>
      <c r="B8" s="38" t="s">
        <v>23</v>
      </c>
      <c r="C8" s="34" t="s">
        <v>25</v>
      </c>
      <c r="D8" s="35">
        <f>SUM('Steve Kiemele'!K30)</f>
        <v>106</v>
      </c>
      <c r="E8" s="35">
        <f>SUM('Steve Kiemele'!L30)</f>
        <v>20656.006000000001</v>
      </c>
      <c r="F8" s="33">
        <f>SUM('Steve Kiemele'!M30)</f>
        <v>194.86798113207547</v>
      </c>
      <c r="G8" s="35">
        <f>SUM('Steve Kiemele'!N30)</f>
        <v>166</v>
      </c>
      <c r="H8" s="33">
        <f>SUM('Steve Kiemele'!O30)</f>
        <v>360.86798113207544</v>
      </c>
    </row>
    <row r="9" spans="1:8" x14ac:dyDescent="0.25">
      <c r="A9" s="32">
        <v>4</v>
      </c>
      <c r="B9" s="38" t="s">
        <v>23</v>
      </c>
      <c r="C9" s="34" t="s">
        <v>26</v>
      </c>
      <c r="D9" s="35">
        <f>SUM('Harold Reynolds'!K11)</f>
        <v>30</v>
      </c>
      <c r="E9" s="35">
        <f>SUM('Harold Reynolds'!L11)</f>
        <v>5766.0010000000002</v>
      </c>
      <c r="F9" s="33">
        <f>SUM('Harold Reynolds'!M11)</f>
        <v>192.20003333333335</v>
      </c>
      <c r="G9" s="35">
        <f>SUM('Harold Reynolds'!N11)</f>
        <v>30</v>
      </c>
      <c r="H9" s="33">
        <f>SUM('Harold Reynolds'!O11)</f>
        <v>222.20003333333335</v>
      </c>
    </row>
    <row r="10" spans="1:8" x14ac:dyDescent="0.25">
      <c r="A10" s="32">
        <v>5</v>
      </c>
      <c r="B10" s="38" t="s">
        <v>23</v>
      </c>
      <c r="C10" s="53" t="s">
        <v>60</v>
      </c>
      <c r="D10" s="35">
        <f>SUM('Tim Thomas'!K9)</f>
        <v>25</v>
      </c>
      <c r="E10" s="35">
        <f>SUM('Tim Thomas'!L9)</f>
        <v>4834.0010000000002</v>
      </c>
      <c r="F10" s="33">
        <f>SUM('Tim Thomas'!M9)</f>
        <v>193.36004</v>
      </c>
      <c r="G10" s="35">
        <f>SUM('Tim Thomas'!N9)</f>
        <v>22</v>
      </c>
      <c r="H10" s="33">
        <f>SUM('Tim Thomas'!O9)</f>
        <v>215.36004</v>
      </c>
    </row>
    <row r="11" spans="1:8" x14ac:dyDescent="0.25">
      <c r="A11" s="43"/>
      <c r="B11" s="44"/>
      <c r="C11" s="45"/>
      <c r="D11" s="46"/>
      <c r="E11" s="46"/>
      <c r="F11" s="47"/>
      <c r="G11" s="46"/>
      <c r="H11" s="47"/>
    </row>
    <row r="12" spans="1:8" x14ac:dyDescent="0.25">
      <c r="A12" s="32">
        <v>6</v>
      </c>
      <c r="B12" s="38" t="s">
        <v>23</v>
      </c>
      <c r="C12" s="53" t="s">
        <v>56</v>
      </c>
      <c r="D12" s="35">
        <f>SUM('Travis Davis'!K6)</f>
        <v>14</v>
      </c>
      <c r="E12" s="35">
        <f>SUM('Travis Davis'!L6)</f>
        <v>2751.0010000000002</v>
      </c>
      <c r="F12" s="33">
        <f>SUM('Travis Davis'!M6)</f>
        <v>196.50007142857143</v>
      </c>
      <c r="G12" s="35">
        <f>SUM('Travis Davis'!N6)</f>
        <v>26</v>
      </c>
      <c r="H12" s="33">
        <f>SUM('Travis Davis'!O6)</f>
        <v>222.50007142857143</v>
      </c>
    </row>
    <row r="13" spans="1:8" x14ac:dyDescent="0.25">
      <c r="A13" s="32">
        <v>7</v>
      </c>
      <c r="B13" s="38" t="s">
        <v>23</v>
      </c>
      <c r="C13" s="34" t="s">
        <v>46</v>
      </c>
      <c r="D13" s="35">
        <f>SUM('Tony Picarelli'!K5)</f>
        <v>7</v>
      </c>
      <c r="E13" s="35">
        <f>SUM('Tony Picarelli'!L5)</f>
        <v>1357.001</v>
      </c>
      <c r="F13" s="33">
        <f>SUM('Tony Picarelli'!M5)</f>
        <v>193.85728571428572</v>
      </c>
      <c r="G13" s="35">
        <f>SUM('Tony Picarelli'!N5)</f>
        <v>11</v>
      </c>
      <c r="H13" s="33">
        <f>SUM('Tony Picarelli'!O5)</f>
        <v>204.85728571428572</v>
      </c>
    </row>
    <row r="14" spans="1:8" x14ac:dyDescent="0.25">
      <c r="A14" s="32">
        <v>8</v>
      </c>
      <c r="B14" s="38" t="s">
        <v>23</v>
      </c>
      <c r="C14" s="53" t="s">
        <v>59</v>
      </c>
      <c r="D14" s="35">
        <f>SUM('Leigh Thomas'!K4)</f>
        <v>4</v>
      </c>
      <c r="E14" s="35">
        <f>SUM('Leigh Thomas'!L4)</f>
        <v>786.00099999999998</v>
      </c>
      <c r="F14" s="33">
        <f>SUM('Leigh Thomas'!M4)</f>
        <v>196.50024999999999</v>
      </c>
      <c r="G14" s="35">
        <f>SUM('Leigh Thomas'!N4)</f>
        <v>6</v>
      </c>
      <c r="H14" s="33">
        <f>SUM('Leigh Thomas'!O4)</f>
        <v>202.50024999999999</v>
      </c>
    </row>
    <row r="15" spans="1:8" x14ac:dyDescent="0.25">
      <c r="A15" s="32">
        <v>9</v>
      </c>
      <c r="B15" s="38" t="s">
        <v>23</v>
      </c>
      <c r="C15" s="36" t="s">
        <v>30</v>
      </c>
      <c r="D15" s="35">
        <f>SUM('Justin Fortson'!K22)</f>
        <v>3</v>
      </c>
      <c r="E15" s="35">
        <f>SUM('Justin Fortson'!L22)</f>
        <v>587</v>
      </c>
      <c r="F15" s="33">
        <f>SUM('Justin Fortson'!M22)</f>
        <v>195.66666666666666</v>
      </c>
      <c r="G15" s="35">
        <f>SUM('Justin Fortson'!N22)</f>
        <v>2</v>
      </c>
      <c r="H15" s="33">
        <f>SUM('Justin Fortson'!O22)</f>
        <v>197.66666666666666</v>
      </c>
    </row>
    <row r="16" spans="1:8" x14ac:dyDescent="0.25">
      <c r="A16" s="32">
        <v>10</v>
      </c>
      <c r="B16" s="38" t="s">
        <v>23</v>
      </c>
      <c r="C16" s="49" t="s">
        <v>54</v>
      </c>
      <c r="D16" s="35">
        <f>SUM('Walter Smith'!K10)</f>
        <v>4</v>
      </c>
      <c r="E16" s="35">
        <f>SUM('Walter Smith'!L10)</f>
        <v>770</v>
      </c>
      <c r="F16" s="33">
        <f>SUM('Walter Smith'!M10)</f>
        <v>192.5</v>
      </c>
      <c r="G16" s="35">
        <f>SUM('Walter Smith'!N10)</f>
        <v>5</v>
      </c>
      <c r="H16" s="33">
        <f>SUM('Walter Smith'!O10)</f>
        <v>197.5</v>
      </c>
    </row>
    <row r="17" spans="1:8" x14ac:dyDescent="0.25">
      <c r="A17" s="32">
        <v>11</v>
      </c>
      <c r="B17" s="38" t="s">
        <v>23</v>
      </c>
      <c r="C17" s="53" t="s">
        <v>61</v>
      </c>
      <c r="D17" s="35">
        <f>SUM('Ted Carmody'!K4)</f>
        <v>4</v>
      </c>
      <c r="E17" s="35">
        <f>SUM('Ted Carmody'!L4)</f>
        <v>750</v>
      </c>
      <c r="F17" s="33">
        <f>SUM('Ted Carmody'!M4)</f>
        <v>187.5</v>
      </c>
      <c r="G17" s="35">
        <f>SUM('Ted Carmody'!N4)</f>
        <v>2</v>
      </c>
      <c r="H17" s="33">
        <f>SUM('Ted Carmody'!O4)</f>
        <v>189.5</v>
      </c>
    </row>
    <row r="18" spans="1:8" ht="18.75" x14ac:dyDescent="0.4">
      <c r="A18" s="12"/>
      <c r="B18" s="12"/>
      <c r="C18" s="12"/>
      <c r="D18" s="12"/>
      <c r="E18" s="12"/>
      <c r="F18" s="21"/>
      <c r="G18" s="12"/>
      <c r="H18" s="21"/>
    </row>
    <row r="19" spans="1:8" x14ac:dyDescent="0.25">
      <c r="A19" s="11"/>
      <c r="B19" s="11"/>
      <c r="C19" s="11"/>
      <c r="D19" s="11"/>
      <c r="E19" s="11"/>
      <c r="F19" s="20"/>
      <c r="G19" s="11"/>
      <c r="H19" s="20"/>
    </row>
    <row r="20" spans="1:8" ht="28.5" x14ac:dyDescent="0.45">
      <c r="A20" s="65" t="s">
        <v>42</v>
      </c>
      <c r="B20" s="66"/>
      <c r="C20" s="66"/>
      <c r="D20" s="66"/>
      <c r="E20" s="66"/>
      <c r="F20" s="66"/>
      <c r="G20" s="66"/>
      <c r="H20" s="66"/>
    </row>
    <row r="21" spans="1:8" ht="18.75" x14ac:dyDescent="0.3">
      <c r="A21" s="11"/>
      <c r="B21" s="11"/>
      <c r="C21" s="11"/>
      <c r="D21" s="14" t="s">
        <v>29</v>
      </c>
      <c r="E21" s="11"/>
      <c r="F21" s="20"/>
      <c r="G21" s="11"/>
      <c r="H21" s="20"/>
    </row>
    <row r="22" spans="1:8" x14ac:dyDescent="0.25">
      <c r="A22" s="11"/>
      <c r="B22" s="11"/>
      <c r="C22" s="11"/>
      <c r="D22" s="11"/>
      <c r="E22" s="11"/>
      <c r="F22" s="20"/>
      <c r="G22" s="11"/>
      <c r="H22" s="20"/>
    </row>
    <row r="23" spans="1:8" x14ac:dyDescent="0.25">
      <c r="A23" s="32" t="s">
        <v>0</v>
      </c>
      <c r="B23" s="32" t="s">
        <v>1</v>
      </c>
      <c r="C23" s="32" t="s">
        <v>2</v>
      </c>
      <c r="D23" s="32" t="s">
        <v>19</v>
      </c>
      <c r="E23" s="32" t="s">
        <v>16</v>
      </c>
      <c r="F23" s="33" t="s">
        <v>17</v>
      </c>
      <c r="G23" s="32" t="s">
        <v>14</v>
      </c>
      <c r="H23" s="33" t="s">
        <v>18</v>
      </c>
    </row>
    <row r="24" spans="1:8" x14ac:dyDescent="0.25">
      <c r="A24" s="32">
        <v>1</v>
      </c>
      <c r="B24" s="32" t="s">
        <v>21</v>
      </c>
      <c r="C24" s="36" t="s">
        <v>30</v>
      </c>
      <c r="D24" s="35">
        <f>SUM('Justin Fortson'!K16)</f>
        <v>54</v>
      </c>
      <c r="E24" s="35">
        <f>SUM('Justin Fortson'!L16)</f>
        <v>10416.001</v>
      </c>
      <c r="F24" s="33">
        <f>SUM('Justin Fortson'!M16)</f>
        <v>192.8889074074074</v>
      </c>
      <c r="G24" s="35">
        <f>SUM('Justin Fortson'!N16)</f>
        <v>159</v>
      </c>
      <c r="H24" s="33">
        <f>SUM('Justin Fortson'!O16)</f>
        <v>351.88890740740737</v>
      </c>
    </row>
    <row r="25" spans="1:8" x14ac:dyDescent="0.25">
      <c r="A25" s="32">
        <v>2</v>
      </c>
      <c r="B25" s="32" t="s">
        <v>21</v>
      </c>
      <c r="C25" s="37" t="s">
        <v>34</v>
      </c>
      <c r="D25" s="35">
        <f>SUM('Roger Snider'!K23)</f>
        <v>86</v>
      </c>
      <c r="E25" s="35">
        <f>SUM('Roger Snider'!L23)</f>
        <v>16081.002</v>
      </c>
      <c r="F25" s="33">
        <f>SUM('Roger Snider'!M23)</f>
        <v>186.9883953488372</v>
      </c>
      <c r="G25" s="35">
        <f>SUM('Roger Snider'!N23)</f>
        <v>134</v>
      </c>
      <c r="H25" s="33">
        <f>SUM('Roger Snider'!O23)</f>
        <v>320.98839534883723</v>
      </c>
    </row>
    <row r="26" spans="1:8" x14ac:dyDescent="0.25">
      <c r="A26" s="32">
        <v>3</v>
      </c>
      <c r="B26" s="32" t="s">
        <v>21</v>
      </c>
      <c r="C26" s="36" t="s">
        <v>31</v>
      </c>
      <c r="D26" s="35">
        <f>SUM('Jerry Thompson'!K19)</f>
        <v>62</v>
      </c>
      <c r="E26" s="35">
        <f>SUM('Jerry Thompson'!L19)</f>
        <v>11578.001</v>
      </c>
      <c r="F26" s="33">
        <f>SUM('Jerry Thompson'!M19)</f>
        <v>186.74195161290322</v>
      </c>
      <c r="G26" s="35">
        <f>SUM('Jerry Thompson'!N19)</f>
        <v>78</v>
      </c>
      <c r="H26" s="33">
        <f>SUM('Jerry Thompson'!O19)</f>
        <v>264.74195161290322</v>
      </c>
    </row>
    <row r="27" spans="1:8" x14ac:dyDescent="0.25">
      <c r="A27" s="32">
        <v>4</v>
      </c>
      <c r="B27" s="32" t="s">
        <v>21</v>
      </c>
      <c r="C27" s="37" t="s">
        <v>32</v>
      </c>
      <c r="D27" s="35">
        <f>SUM('Tony Greenway'!K9)</f>
        <v>27</v>
      </c>
      <c r="E27" s="35">
        <f>SUM('Tony Greenway'!L9)</f>
        <v>5144.0010000000002</v>
      </c>
      <c r="F27" s="33">
        <f>SUM('Tony Greenway'!M9)</f>
        <v>190.51855555555557</v>
      </c>
      <c r="G27" s="35">
        <f>SUM('Tony Greenway'!N9)</f>
        <v>52</v>
      </c>
      <c r="H27" s="33">
        <f>SUM('Tony Greenway'!O9)</f>
        <v>242.51855555555557</v>
      </c>
    </row>
    <row r="28" spans="1:8" x14ac:dyDescent="0.25">
      <c r="A28" s="50"/>
      <c r="B28" s="50"/>
      <c r="C28" s="50"/>
      <c r="D28" s="50"/>
      <c r="E28" s="50"/>
      <c r="F28" s="51"/>
      <c r="G28" s="50"/>
      <c r="H28" s="51"/>
    </row>
    <row r="29" spans="1:8" x14ac:dyDescent="0.25">
      <c r="A29" s="32">
        <v>5</v>
      </c>
      <c r="B29" s="32" t="s">
        <v>21</v>
      </c>
      <c r="C29" s="49" t="s">
        <v>51</v>
      </c>
      <c r="D29" s="35">
        <f>SUM('Dave Eisenschmied'!K6)</f>
        <v>16</v>
      </c>
      <c r="E29" s="35">
        <f>SUM('Dave Eisenschmied'!L6)</f>
        <v>3034.0010000000002</v>
      </c>
      <c r="F29" s="33">
        <f>SUM('Dave Eisenschmied'!M6)</f>
        <v>189.62506250000001</v>
      </c>
      <c r="G29" s="35">
        <f>SUM('Dave Eisenschmied'!N6)</f>
        <v>27</v>
      </c>
      <c r="H29" s="33">
        <f>SUM('Dave Eisenschmied'!O6)</f>
        <v>216.62506250000001</v>
      </c>
    </row>
    <row r="30" spans="1:8" x14ac:dyDescent="0.25">
      <c r="A30" s="32">
        <v>6</v>
      </c>
      <c r="B30" s="32" t="s">
        <v>21</v>
      </c>
      <c r="C30" s="37" t="s">
        <v>33</v>
      </c>
      <c r="D30" s="35">
        <f>SUM('Will Fortson'!K6)</f>
        <v>10</v>
      </c>
      <c r="E30" s="35">
        <f>SUM('Will Fortson'!L6)</f>
        <v>1908.002</v>
      </c>
      <c r="F30" s="33">
        <f>SUM('Will Fortson'!M6)</f>
        <v>190.80019999999999</v>
      </c>
      <c r="G30" s="35">
        <f>SUM('Will Fortson'!N6)</f>
        <v>19</v>
      </c>
      <c r="H30" s="33">
        <f>SUM('Will Fortson'!O6)</f>
        <v>209.80019999999999</v>
      </c>
    </row>
    <row r="31" spans="1:8" x14ac:dyDescent="0.25">
      <c r="A31" s="32">
        <v>7</v>
      </c>
      <c r="B31" s="32" t="s">
        <v>21</v>
      </c>
      <c r="C31" s="37" t="s">
        <v>24</v>
      </c>
      <c r="D31" s="35">
        <f>SUM('Billy Hudson'!K37)</f>
        <v>4</v>
      </c>
      <c r="E31" s="35">
        <f>SUM('Billy Hudson'!L37)</f>
        <v>766</v>
      </c>
      <c r="F31" s="33">
        <f>SUM('Billy Hudson'!M37)</f>
        <v>191.5</v>
      </c>
      <c r="G31" s="35">
        <f>SUM('Billy Hudson'!N37)</f>
        <v>9</v>
      </c>
      <c r="H31" s="33">
        <f>SUM('Billy Hudson'!O37)</f>
        <v>200.5</v>
      </c>
    </row>
    <row r="32" spans="1:8" x14ac:dyDescent="0.25">
      <c r="A32" s="32">
        <v>8</v>
      </c>
      <c r="B32" s="32" t="s">
        <v>21</v>
      </c>
      <c r="C32" s="34" t="s">
        <v>48</v>
      </c>
      <c r="D32" s="35">
        <f>SUM('Jim Haley'!K11)</f>
        <v>3</v>
      </c>
      <c r="E32" s="35">
        <f>SUM('Jim Haley'!L11)</f>
        <v>561</v>
      </c>
      <c r="F32" s="33">
        <f>SUM('Jim Haley'!M11)</f>
        <v>187</v>
      </c>
      <c r="G32" s="35">
        <f>SUM('Jim Haley'!N11)</f>
        <v>5</v>
      </c>
      <c r="H32" s="33">
        <f>SUM('Jim Haley'!O11)</f>
        <v>192</v>
      </c>
    </row>
    <row r="33" spans="1:8" x14ac:dyDescent="0.25">
      <c r="A33" s="32">
        <v>9</v>
      </c>
      <c r="B33" s="32" t="s">
        <v>21</v>
      </c>
      <c r="C33" s="49" t="s">
        <v>54</v>
      </c>
      <c r="D33" s="35">
        <f>SUM('Walter Smith'!K4)</f>
        <v>6</v>
      </c>
      <c r="E33" s="35">
        <f>SUM('Walter Smith'!L4)</f>
        <v>1099</v>
      </c>
      <c r="F33" s="33">
        <f>SUM('Walter Smith'!M4)</f>
        <v>183.16666666666666</v>
      </c>
      <c r="G33" s="35">
        <f>SUM('Walter Smith'!N4)</f>
        <v>4</v>
      </c>
      <c r="H33" s="33">
        <f>SUM('Walter Smith'!O4)</f>
        <v>187.16666666666666</v>
      </c>
    </row>
    <row r="34" spans="1:8" x14ac:dyDescent="0.25">
      <c r="A34" s="32">
        <v>10</v>
      </c>
      <c r="B34" s="32" t="s">
        <v>21</v>
      </c>
      <c r="C34" s="49" t="s">
        <v>57</v>
      </c>
      <c r="D34" s="35">
        <f>SUM('Melvin Ferguson'!K4)</f>
        <v>4</v>
      </c>
      <c r="E34" s="35">
        <f>SUM('Melvin Ferguson'!L4)</f>
        <v>735</v>
      </c>
      <c r="F34" s="33">
        <f>SUM('Melvin Ferguson'!M4)</f>
        <v>183.75</v>
      </c>
      <c r="G34" s="35">
        <f>SUM('Melvin Ferguson'!N4)</f>
        <v>3</v>
      </c>
      <c r="H34" s="33">
        <f>SUM('Melvin Ferguson'!O4)</f>
        <v>186.75</v>
      </c>
    </row>
    <row r="35" spans="1:8" x14ac:dyDescent="0.25">
      <c r="A35" s="32">
        <v>11</v>
      </c>
      <c r="B35" s="32" t="s">
        <v>21</v>
      </c>
      <c r="C35" s="49" t="s">
        <v>55</v>
      </c>
      <c r="D35" s="35">
        <f>SUM('Carl Griffin'!K4)</f>
        <v>4</v>
      </c>
      <c r="E35" s="35">
        <f>SUM('Carl Griffin'!L4)</f>
        <v>704</v>
      </c>
      <c r="F35" s="33">
        <f>SUM('Carl Griffin'!M4)</f>
        <v>176</v>
      </c>
      <c r="G35" s="35">
        <f>SUM('Carl Griffin'!N4)</f>
        <v>3</v>
      </c>
      <c r="H35" s="33">
        <f>SUM('Carl Griffin'!O4)</f>
        <v>179</v>
      </c>
    </row>
    <row r="36" spans="1:8" x14ac:dyDescent="0.25">
      <c r="A36" s="32">
        <v>12</v>
      </c>
      <c r="B36" s="32" t="s">
        <v>21</v>
      </c>
      <c r="C36" s="49" t="s">
        <v>62</v>
      </c>
      <c r="D36" s="35">
        <f>SUM('John Schulze'!K4)</f>
        <v>4</v>
      </c>
      <c r="E36" s="35">
        <f>SUM('John Schulze'!L4)</f>
        <v>685</v>
      </c>
      <c r="F36" s="33">
        <f>SUM('John Schulze'!M4)</f>
        <v>171.25</v>
      </c>
      <c r="G36" s="35">
        <f>SUM('John Schulze'!N4)</f>
        <v>3</v>
      </c>
      <c r="H36" s="33">
        <f>SUM('John Schulze'!O4)</f>
        <v>174.25</v>
      </c>
    </row>
    <row r="37" spans="1:8" x14ac:dyDescent="0.25">
      <c r="A37" s="32">
        <v>13</v>
      </c>
      <c r="B37" s="32" t="s">
        <v>21</v>
      </c>
      <c r="C37" s="37" t="s">
        <v>44</v>
      </c>
      <c r="D37" s="35">
        <f>SUM('Jason Potter'!K5)</f>
        <v>8</v>
      </c>
      <c r="E37" s="35">
        <f>SUM('Jason Potter'!L5)</f>
        <v>1317</v>
      </c>
      <c r="F37" s="33">
        <f>SUM('Jason Potter'!M5)</f>
        <v>164.625</v>
      </c>
      <c r="G37" s="35">
        <f>SUM('Jason Potter'!N5)</f>
        <v>6</v>
      </c>
      <c r="H37" s="33">
        <f>SUM('Jason Potter'!O5)</f>
        <v>170.625</v>
      </c>
    </row>
    <row r="38" spans="1:8" x14ac:dyDescent="0.25">
      <c r="A38" s="32"/>
      <c r="B38" s="32"/>
      <c r="C38" s="37"/>
      <c r="D38" s="35"/>
      <c r="E38" s="35"/>
      <c r="F38" s="33"/>
      <c r="G38" s="35"/>
      <c r="H38" s="33"/>
    </row>
    <row r="39" spans="1:8" x14ac:dyDescent="0.25">
      <c r="A39" s="11"/>
      <c r="B39" s="11"/>
      <c r="C39" s="11"/>
      <c r="D39" s="11"/>
      <c r="E39" s="11"/>
      <c r="F39" s="20"/>
      <c r="G39" s="11"/>
      <c r="H39" s="20"/>
    </row>
    <row r="40" spans="1:8" ht="28.5" x14ac:dyDescent="0.45">
      <c r="A40" s="65" t="s">
        <v>47</v>
      </c>
      <c r="B40" s="66"/>
      <c r="C40" s="66"/>
      <c r="D40" s="66"/>
      <c r="E40" s="66"/>
      <c r="F40" s="66"/>
      <c r="G40" s="66"/>
      <c r="H40" s="66"/>
    </row>
    <row r="41" spans="1:8" ht="18.75" x14ac:dyDescent="0.3">
      <c r="A41" s="11"/>
      <c r="B41" s="11"/>
      <c r="C41" s="11"/>
      <c r="D41" s="14" t="s">
        <v>29</v>
      </c>
      <c r="E41" s="11"/>
      <c r="F41" s="20"/>
      <c r="G41" s="11"/>
      <c r="H41" s="20"/>
    </row>
    <row r="42" spans="1:8" ht="24.6" customHeight="1" x14ac:dyDescent="0.25">
      <c r="A42" s="11"/>
      <c r="B42" s="11"/>
      <c r="C42" s="11"/>
      <c r="D42" s="11"/>
      <c r="E42" s="11"/>
      <c r="F42" s="20"/>
      <c r="G42" s="11"/>
      <c r="H42" s="20"/>
    </row>
    <row r="43" spans="1:8" x14ac:dyDescent="0.25">
      <c r="A43" s="32" t="s">
        <v>0</v>
      </c>
      <c r="B43" s="32" t="s">
        <v>1</v>
      </c>
      <c r="C43" s="32" t="s">
        <v>2</v>
      </c>
      <c r="D43" s="32" t="s">
        <v>19</v>
      </c>
      <c r="E43" s="32" t="s">
        <v>16</v>
      </c>
      <c r="F43" s="33" t="s">
        <v>17</v>
      </c>
      <c r="G43" s="32" t="s">
        <v>14</v>
      </c>
      <c r="H43" s="33" t="s">
        <v>18</v>
      </c>
    </row>
    <row r="44" spans="1:8" x14ac:dyDescent="0.25">
      <c r="A44" s="32">
        <v>1</v>
      </c>
      <c r="B44" s="32" t="s">
        <v>52</v>
      </c>
      <c r="C44" s="39" t="s">
        <v>50</v>
      </c>
      <c r="D44" s="35">
        <f>SUM('Rick Haley'!K35)</f>
        <v>22</v>
      </c>
      <c r="E44" s="35">
        <f>SUM('Rick Haley'!L35)</f>
        <v>4274</v>
      </c>
      <c r="F44" s="33">
        <f>SUM('Rick Haley'!M35)</f>
        <v>194.27272727272728</v>
      </c>
      <c r="G44" s="35">
        <f>SUM('Rick Haley'!N35)</f>
        <v>38</v>
      </c>
      <c r="H44" s="33">
        <f>SUM('Rick Haley'!O35)</f>
        <v>232.27272727272728</v>
      </c>
    </row>
    <row r="45" spans="1:8" x14ac:dyDescent="0.25">
      <c r="A45" s="32">
        <v>2</v>
      </c>
      <c r="B45" s="32" t="s">
        <v>52</v>
      </c>
      <c r="C45" s="52" t="s">
        <v>51</v>
      </c>
      <c r="D45" s="35">
        <f>SUM('Dave Eisenschmied'!K15)</f>
        <v>20</v>
      </c>
      <c r="E45" s="35">
        <f>SUM('Dave Eisenschmied'!L15)</f>
        <v>3689</v>
      </c>
      <c r="F45" s="33">
        <f>SUM('Dave Eisenschmied'!M15)</f>
        <v>184.45</v>
      </c>
      <c r="G45" s="35">
        <f>SUM('Dave Eisenschmied'!N15)</f>
        <v>33</v>
      </c>
      <c r="H45" s="33">
        <f>SUM('Dave Eisenschmied'!O15)</f>
        <v>217.45</v>
      </c>
    </row>
    <row r="46" spans="1:8" x14ac:dyDescent="0.25">
      <c r="A46" s="43"/>
      <c r="B46" s="43"/>
      <c r="C46" s="79"/>
      <c r="D46" s="46"/>
      <c r="E46" s="46"/>
      <c r="F46" s="47"/>
      <c r="G46" s="46"/>
      <c r="H46" s="47"/>
    </row>
    <row r="47" spans="1:8" x14ac:dyDescent="0.25">
      <c r="A47" s="32">
        <v>3</v>
      </c>
      <c r="B47" s="32" t="s">
        <v>52</v>
      </c>
      <c r="C47" s="49" t="s">
        <v>57</v>
      </c>
      <c r="D47" s="35">
        <f>SUM('Melvin Ferguson'!K10)</f>
        <v>6</v>
      </c>
      <c r="E47" s="35">
        <f>SUM('Melvin Ferguson'!L10)</f>
        <v>1135</v>
      </c>
      <c r="F47" s="33">
        <f>SUM('Melvin Ferguson'!M10)</f>
        <v>189.16666666666666</v>
      </c>
      <c r="G47" s="35">
        <f>SUM('Melvin Ferguson'!N10)</f>
        <v>10</v>
      </c>
      <c r="H47" s="33">
        <f>SUM('Melvin Ferguson'!O10)</f>
        <v>199.16666666666666</v>
      </c>
    </row>
    <row r="48" spans="1:8" x14ac:dyDescent="0.25">
      <c r="A48" s="32">
        <v>4</v>
      </c>
      <c r="B48" s="32" t="s">
        <v>52</v>
      </c>
      <c r="C48" s="34" t="s">
        <v>48</v>
      </c>
      <c r="D48" s="35">
        <f>SUM('Jim Haley'!K5)</f>
        <v>6</v>
      </c>
      <c r="E48" s="35">
        <f>SUM('Jim Haley'!L5)</f>
        <v>1132</v>
      </c>
      <c r="F48" s="33">
        <f>SUM('Jim Haley'!M5)</f>
        <v>188.66666666666666</v>
      </c>
      <c r="G48" s="35">
        <f>SUM('Jim Haley'!N5)</f>
        <v>10</v>
      </c>
      <c r="H48" s="33">
        <f>SUM('Jim Haley'!O5)</f>
        <v>198.66666666666666</v>
      </c>
    </row>
    <row r="49" spans="1:8 16384:16384" x14ac:dyDescent="0.25">
      <c r="A49" s="32">
        <v>5</v>
      </c>
      <c r="B49" s="32" t="s">
        <v>52</v>
      </c>
      <c r="C49" s="36" t="s">
        <v>31</v>
      </c>
      <c r="D49" s="35">
        <f>SUM('Jerry Thompson'!K26)</f>
        <v>8</v>
      </c>
      <c r="E49" s="35">
        <f>SUM('Jerry Thompson'!L26)</f>
        <v>1471</v>
      </c>
      <c r="F49" s="33">
        <f>SUM('Jerry Thompson'!M26)</f>
        <v>183.875</v>
      </c>
      <c r="G49" s="35">
        <f>SUM('Jerry Thompson'!N26)</f>
        <v>11</v>
      </c>
      <c r="H49" s="33">
        <f>SUM('Jerry Thompson'!O26)</f>
        <v>194.875</v>
      </c>
    </row>
    <row r="50" spans="1:8 16384:16384" x14ac:dyDescent="0.25">
      <c r="A50" s="32">
        <v>6</v>
      </c>
      <c r="B50" s="32" t="s">
        <v>52</v>
      </c>
      <c r="C50" s="49" t="s">
        <v>63</v>
      </c>
      <c r="D50" s="35">
        <f>SUM('Steve Nicholas'!K4)</f>
        <v>4</v>
      </c>
      <c r="E50" s="35">
        <f>SUM('Steve Nicholas'!L4)</f>
        <v>658</v>
      </c>
      <c r="F50" s="33">
        <f>SUM('Steve Nicholas'!M4)</f>
        <v>164.5</v>
      </c>
      <c r="G50" s="35">
        <f>SUM('Steve Nicholas'!N4)</f>
        <v>5</v>
      </c>
      <c r="H50" s="33">
        <f>SUM('Steve Nicholas'!O4)</f>
        <v>169.5</v>
      </c>
    </row>
    <row r="51" spans="1:8 16384:16384" x14ac:dyDescent="0.25">
      <c r="C51" s="29"/>
      <c r="D51" s="10"/>
      <c r="E51" s="10"/>
      <c r="G51" s="10"/>
      <c r="XFD51" s="10"/>
    </row>
    <row r="52" spans="1:8 16384:16384" x14ac:dyDescent="0.25">
      <c r="A52" s="11"/>
      <c r="B52" s="11"/>
      <c r="C52" s="11"/>
      <c r="D52" s="11"/>
      <c r="E52" s="11"/>
      <c r="F52" s="20"/>
      <c r="G52" s="11"/>
      <c r="H52" s="20"/>
    </row>
    <row r="53" spans="1:8 16384:16384" ht="28.5" x14ac:dyDescent="0.45">
      <c r="A53" s="65" t="s">
        <v>43</v>
      </c>
      <c r="B53" s="66"/>
      <c r="C53" s="66"/>
      <c r="D53" s="66"/>
      <c r="E53" s="66"/>
      <c r="F53" s="66"/>
      <c r="G53" s="66"/>
      <c r="H53" s="66"/>
    </row>
    <row r="54" spans="1:8 16384:16384" ht="18.75" x14ac:dyDescent="0.3">
      <c r="A54" s="11"/>
      <c r="B54" s="11"/>
      <c r="C54" s="11"/>
      <c r="D54" s="14" t="s">
        <v>29</v>
      </c>
      <c r="E54" s="11"/>
      <c r="F54" s="20"/>
      <c r="G54" s="11"/>
      <c r="H54" s="20"/>
    </row>
    <row r="55" spans="1:8 16384:16384" ht="24.6" customHeight="1" x14ac:dyDescent="0.25">
      <c r="A55" s="11"/>
      <c r="B55" s="11"/>
      <c r="C55" s="11"/>
      <c r="D55" s="11"/>
      <c r="E55" s="11"/>
      <c r="F55" s="20"/>
      <c r="G55" s="11"/>
      <c r="H55" s="20"/>
    </row>
    <row r="56" spans="1:8 16384:16384" x14ac:dyDescent="0.25">
      <c r="A56" s="32" t="s">
        <v>0</v>
      </c>
      <c r="B56" s="32" t="s">
        <v>1</v>
      </c>
      <c r="C56" s="32" t="s">
        <v>2</v>
      </c>
      <c r="D56" s="32" t="s">
        <v>19</v>
      </c>
      <c r="E56" s="32" t="s">
        <v>16</v>
      </c>
      <c r="F56" s="33" t="s">
        <v>17</v>
      </c>
      <c r="G56" s="32" t="s">
        <v>14</v>
      </c>
      <c r="H56" s="33" t="s">
        <v>18</v>
      </c>
    </row>
    <row r="57" spans="1:8 16384:16384" x14ac:dyDescent="0.25">
      <c r="A57" s="32">
        <v>1</v>
      </c>
      <c r="B57" s="32" t="s">
        <v>35</v>
      </c>
      <c r="C57" s="54" t="s">
        <v>65</v>
      </c>
      <c r="D57" s="35">
        <f>SUM('Stacy Snider'!K8)</f>
        <v>20</v>
      </c>
      <c r="E57" s="35">
        <f>SUM('Stacy Snider'!L8)</f>
        <v>3585</v>
      </c>
      <c r="F57" s="33">
        <f>SUM('Stacy Snider'!M8)</f>
        <v>179.25</v>
      </c>
      <c r="G57" s="35">
        <f>SUM('Stacy Snider'!N8)</f>
        <v>29</v>
      </c>
      <c r="H57" s="33">
        <f>SUM('Stacy Snider'!O8)</f>
        <v>208.25</v>
      </c>
    </row>
    <row r="58" spans="1:8 16384:16384" x14ac:dyDescent="0.25">
      <c r="A58" s="32">
        <v>2</v>
      </c>
      <c r="B58" s="32" t="s">
        <v>35</v>
      </c>
      <c r="C58" s="37" t="s">
        <v>34</v>
      </c>
      <c r="D58" s="35">
        <f>SUM('Roger Snider'!K37)</f>
        <v>22</v>
      </c>
      <c r="E58" s="35">
        <f>SUM('Roger Snider'!L37)</f>
        <v>3816.0010000000002</v>
      </c>
      <c r="F58" s="33">
        <f>SUM('Roger Snider'!M37)</f>
        <v>173.45459090909091</v>
      </c>
      <c r="G58" s="35">
        <f>SUM('Roger Snider'!N37)</f>
        <v>34</v>
      </c>
      <c r="H58" s="33">
        <f>SUM('Roger Snider'!O37)</f>
        <v>207.45459090909091</v>
      </c>
    </row>
    <row r="59" spans="1:8 16384:16384" x14ac:dyDescent="0.25">
      <c r="A59" s="43"/>
      <c r="B59" s="43"/>
      <c r="C59" s="79"/>
      <c r="D59" s="46"/>
      <c r="E59" s="46"/>
      <c r="F59" s="47"/>
      <c r="G59" s="46"/>
      <c r="H59" s="47"/>
    </row>
    <row r="60" spans="1:8 16384:16384" s="40" customFormat="1" x14ac:dyDescent="0.25">
      <c r="A60" s="32">
        <v>3</v>
      </c>
      <c r="B60" s="32" t="s">
        <v>35</v>
      </c>
      <c r="C60" s="34" t="s">
        <v>37</v>
      </c>
      <c r="D60" s="35">
        <f>SUM('Ernie Converse'!K6)</f>
        <v>12</v>
      </c>
      <c r="E60" s="35">
        <f>SUM('Ernie Converse'!L6)</f>
        <v>2111.0010000000002</v>
      </c>
      <c r="F60" s="33">
        <f>SUM('Ernie Converse'!M6)</f>
        <v>175.91675000000001</v>
      </c>
      <c r="G60" s="35">
        <f>SUM('Ernie Converse'!N6)</f>
        <v>32</v>
      </c>
      <c r="H60" s="33">
        <f>SUM('Ernie Converse'!O6)</f>
        <v>207.91675000000001</v>
      </c>
    </row>
    <row r="61" spans="1:8 16384:16384" x14ac:dyDescent="0.25">
      <c r="A61" s="32">
        <v>4</v>
      </c>
      <c r="B61" s="32" t="s">
        <v>35</v>
      </c>
      <c r="C61" s="54" t="s">
        <v>58</v>
      </c>
      <c r="D61" s="35">
        <f>SUM('Steve Gillam'!K4)</f>
        <v>6</v>
      </c>
      <c r="E61" s="35">
        <f>SUM('Steve Gillam'!L4)</f>
        <v>1126</v>
      </c>
      <c r="F61" s="33">
        <f>SUM('Steve Gillam'!M4)</f>
        <v>187.66666666666666</v>
      </c>
      <c r="G61" s="35">
        <f>SUM('Steve Gillam'!N4)</f>
        <v>10</v>
      </c>
      <c r="H61" s="33">
        <f>SUM('Steve Gillam'!O4)</f>
        <v>197.66666666666666</v>
      </c>
    </row>
    <row r="62" spans="1:8 16384:16384" x14ac:dyDescent="0.25">
      <c r="A62" s="32">
        <v>5</v>
      </c>
      <c r="B62" s="32" t="s">
        <v>35</v>
      </c>
      <c r="C62" s="49" t="s">
        <v>57</v>
      </c>
      <c r="D62" s="35">
        <f>SUM('Melvin Ferguson'!K16)</f>
        <v>4</v>
      </c>
      <c r="E62" s="35">
        <f>SUM('Melvin Ferguson'!L16)</f>
        <v>684</v>
      </c>
      <c r="F62" s="33">
        <f>SUM('Melvin Ferguson'!M16)</f>
        <v>171</v>
      </c>
      <c r="G62" s="35">
        <f>SUM('Melvin Ferguson'!N16)</f>
        <v>8</v>
      </c>
      <c r="H62" s="33">
        <f>SUM('Melvin Ferguson'!O16)</f>
        <v>179</v>
      </c>
      <c r="XFD62" s="10"/>
    </row>
    <row r="63" spans="1:8 16384:16384" x14ac:dyDescent="0.25">
      <c r="A63" s="32">
        <v>6</v>
      </c>
      <c r="B63" s="32" t="s">
        <v>35</v>
      </c>
      <c r="C63" s="54" t="s">
        <v>64</v>
      </c>
      <c r="D63" s="35">
        <f>SUM('Lance Forbes'!K4)</f>
        <v>4</v>
      </c>
      <c r="E63" s="35">
        <f>SUM('Lance Forbes'!L4)</f>
        <v>690</v>
      </c>
      <c r="F63" s="33">
        <f>SUM('Lance Forbes'!M4)</f>
        <v>172.5</v>
      </c>
      <c r="G63" s="35">
        <f>SUM('Lance Forbes'!N4)</f>
        <v>5</v>
      </c>
      <c r="H63" s="33">
        <f>SUM('Lance Forbes'!O4)</f>
        <v>177.5</v>
      </c>
    </row>
    <row r="64" spans="1:8 16384:16384" x14ac:dyDescent="0.25">
      <c r="A64" s="32">
        <v>7</v>
      </c>
      <c r="B64" s="32" t="s">
        <v>35</v>
      </c>
      <c r="C64" s="37" t="s">
        <v>44</v>
      </c>
      <c r="D64" s="35">
        <f>SUM('Jason Potter'!K19)</f>
        <v>8</v>
      </c>
      <c r="E64" s="35">
        <f>SUM('Jason Potter'!L19)</f>
        <v>1195</v>
      </c>
      <c r="F64" s="33">
        <f>SUM('Jason Potter'!M19)</f>
        <v>149.375</v>
      </c>
      <c r="G64" s="35">
        <f>SUM('Jason Potter'!N19)</f>
        <v>8</v>
      </c>
      <c r="H64" s="33">
        <f>SUM('Jason Potter'!O19)</f>
        <v>157.375</v>
      </c>
    </row>
    <row r="65" spans="1:8" x14ac:dyDescent="0.25">
      <c r="A65" s="32">
        <v>8</v>
      </c>
      <c r="B65" s="32" t="s">
        <v>35</v>
      </c>
      <c r="C65" s="34" t="s">
        <v>45</v>
      </c>
      <c r="D65" s="35">
        <f>SUM('Griffin Potter'!K4)</f>
        <v>4</v>
      </c>
      <c r="E65" s="35">
        <f>SUM('Griffin Potter'!L4)</f>
        <v>406</v>
      </c>
      <c r="F65" s="33">
        <f>SUM('Griffin Potter'!M4)</f>
        <v>101.5</v>
      </c>
      <c r="G65" s="35">
        <f>SUM('Griffin Potter'!N4)</f>
        <v>3</v>
      </c>
      <c r="H65" s="33">
        <f>SUM('Griffin Potter'!O4)</f>
        <v>104.5</v>
      </c>
    </row>
    <row r="66" spans="1:8" x14ac:dyDescent="0.25">
      <c r="C66" s="30"/>
      <c r="D66" s="10"/>
      <c r="E66" s="10"/>
      <c r="G66" s="10"/>
    </row>
    <row r="67" spans="1:8" x14ac:dyDescent="0.25">
      <c r="C67" s="28"/>
      <c r="D67" s="10"/>
      <c r="E67" s="10"/>
      <c r="G67" s="10"/>
    </row>
    <row r="68" spans="1:8" x14ac:dyDescent="0.25">
      <c r="C68" s="31"/>
      <c r="D68" s="10"/>
      <c r="E68" s="10"/>
      <c r="G68" s="10"/>
    </row>
  </sheetData>
  <protectedRanges>
    <protectedRange algorithmName="SHA-512" hashValue="ON39YdpmFHfN9f47KpiRvqrKx0V9+erV1CNkpWzYhW/Qyc6aT8rEyCrvauWSYGZK2ia3o7vd3akF07acHAFpOA==" saltValue="yVW9XmDwTqEnmpSGai0KYg==" spinCount="100000" sqref="C60" name="Range1_9_1"/>
  </protectedRanges>
  <sortState xmlns:xlrd2="http://schemas.microsoft.com/office/spreadsheetml/2017/richdata2" ref="C57:H65">
    <sortCondition descending="1" ref="H57:H65"/>
  </sortState>
  <mergeCells count="4">
    <mergeCell ref="A2:H2"/>
    <mergeCell ref="A20:H20"/>
    <mergeCell ref="A40:H40"/>
    <mergeCell ref="A53:H53"/>
  </mergeCells>
  <hyperlinks>
    <hyperlink ref="C6" location="'Billy Hudson'!A1" display="Billy Hudson" xr:uid="{36B6DFB6-41B3-4C98-A41E-B3CB32D0399D}"/>
    <hyperlink ref="C8" location="'Steve Kiemele'!A1" display="Steve Kiemele" xr:uid="{5F8C5C73-FC28-4333-80E0-C2300236B129}"/>
    <hyperlink ref="C7" location="'Rick Haley'!A1" display="Rick haley" xr:uid="{11A9015A-67B7-4609-B166-22E5C46624A8}"/>
    <hyperlink ref="C60" location="'Ernie Converse'!A1" display="Ernie Converse" xr:uid="{6E425045-C8A3-4BF7-9E8B-C8A40B4AE013}"/>
    <hyperlink ref="C30" location="'Will Fortson'!A1" display="Will Fortson" xr:uid="{EBB7933C-B930-486F-A27C-60FFB6F844D3}"/>
    <hyperlink ref="C37" location="'Jason Potter'!A1" display="Jason Potter" xr:uid="{4675B1CE-8C94-4EF9-ACDA-D313A1BDA6C4}"/>
    <hyperlink ref="C65" location="'Griffin Potter'!A1" display="Griffin Potter" xr:uid="{BD58A9F3-0E5E-4BA8-9DC8-BBFD408D1F76}"/>
    <hyperlink ref="C64" location="'Jason Potter'!A1" display="Jason Potter" xr:uid="{62BD0B46-114C-4C13-A648-EA894F6939A4}"/>
    <hyperlink ref="C13" location="'Tony Picarelli'!A1" display="Tony Picarelli" xr:uid="{091A294D-7C7B-41DD-9ECB-5893EADA625F}"/>
    <hyperlink ref="C48" location="'Jim Haley'!A1" display="Jim Haley" xr:uid="{486927D8-26FB-48C2-AE75-002DE1E571E5}"/>
    <hyperlink ref="C29" location="'Dave Eisenschmied'!A1" display="Dave Eisenschmied" xr:uid="{D071A8A4-01AF-44AE-9ABE-3B51A594304C}"/>
    <hyperlink ref="C25" location="'Roger Snider'!A1" display="Roger Snider" xr:uid="{E95B5871-D198-48C7-9A78-811A4C264E32}"/>
    <hyperlink ref="C24" location="'Justin Fortson'!A1" display="Justin Fortson" xr:uid="{7790BAB3-5D54-47CF-9993-1F8117A3DB75}"/>
    <hyperlink ref="C26" location="'Jerry Thompson'!A1" display="Jerry Thompson" xr:uid="{7F437E68-EA63-4E37-8C45-7F648B3FACAF}"/>
    <hyperlink ref="C15" location="'Justin Fortson'!A1" display="Justin Fortson" xr:uid="{138E40D1-29E4-4182-B3F1-CAE85B6F0AC4}"/>
    <hyperlink ref="C44" location="'Rick Haley'!A1" display="Rick haley" xr:uid="{B075D81E-1B69-4FC7-88EA-136866E505C8}"/>
    <hyperlink ref="C33" location="'Walter Smith'!A1" display="Walter Smith" xr:uid="{F0718512-FEE3-456C-A833-BC94E6AD1547}"/>
    <hyperlink ref="C35" location="'Carl Griffin'!A1" display="Carl Griffin" xr:uid="{1515BCF5-5FAC-46DB-A44B-AA94431D4035}"/>
    <hyperlink ref="C45" location="'Dave Eisenschmied'!A1" display="Dave Eisenschmied" xr:uid="{B3D6FE71-D0D3-4D3B-BA9B-038D8435CAC7}"/>
    <hyperlink ref="C12" location="'Travis Davis'!A1" display="Travis Davis" xr:uid="{938CC9A2-9F53-4B0A-B52F-775AAA3A37CC}"/>
    <hyperlink ref="C34" location="'Melvin Ferguson'!A1" display="Melvin Ferguson" xr:uid="{D8D9AD61-F976-4F22-B5E5-32526B4A3CA4}"/>
    <hyperlink ref="C61" location="'Steve Gillam'!A1" display="Steve Gillam" xr:uid="{63C1AB89-32E2-4B36-ACED-B010C69A63AF}"/>
    <hyperlink ref="C32" location="'Jim Haley'!A1" display="Jim Haley" xr:uid="{6C2BFE29-D901-4B29-B765-C904EECC1396}"/>
    <hyperlink ref="C9" location="'Harold Reynolds'!A1" display="Harold Reynolds" xr:uid="{A738FDF4-CF27-473C-9838-7DE495B1538D}"/>
    <hyperlink ref="C14" location="'Leigh Thomas'!A1" display="Leigh Thomas" xr:uid="{9CFA8F92-15A2-4C19-97CE-6B302D79C141}"/>
    <hyperlink ref="C10" location="'Tim Thomas'!A1" display="Tim Thomas" xr:uid="{CEBBF23E-5F21-4135-A9DC-E0E33356E75D}"/>
    <hyperlink ref="C17" location="'Ted Carmody'!A1" display="Ted Carmody" xr:uid="{CBE09EDD-52DD-41E0-BEE1-F9B4ECD201DD}"/>
    <hyperlink ref="C36" location="'John Schulze'!A1" display="John Schulze" xr:uid="{3B1E1655-53A2-445E-9CB4-A344BC4A7EAE}"/>
    <hyperlink ref="C27" location="'Tony Greenway'!A1" display="Tony Greenway" xr:uid="{38905C09-BDC2-4FAF-A9FC-B2BDC5DAE2C4}"/>
    <hyperlink ref="C47" location="'Melvin Ferguson'!A1" display="Melvin Ferguson" xr:uid="{5D989395-423C-410D-B9FE-82D715D267A1}"/>
    <hyperlink ref="C50" location="'Steve Nicholas'!A1" display="Steve Nicholas" xr:uid="{17C2BBA5-C66F-49B9-990A-F5D037AD634D}"/>
    <hyperlink ref="C63" location="'Lance Forbes'!A1" display="Lance Forbes" xr:uid="{8FD6E971-3BA5-4AD5-81E1-0D01C2655534}"/>
    <hyperlink ref="C57" location="'Stacy Snider'!A1" display="Stacy Sdnider" xr:uid="{2278B837-AC9D-423B-8CDE-FFA07F49910B}"/>
    <hyperlink ref="C16" location="'Walter Smith'!A1" display="Walter Smith" xr:uid="{1215477B-55B5-430B-8559-1174C1598A4F}"/>
    <hyperlink ref="C49" location="'Jerry Thompson'!A1" display="Jerry Thompson" xr:uid="{94C5F7A2-DEF2-4152-9E74-4D4A729ED840}"/>
    <hyperlink ref="C62" location="'Melvin Ferguson'!A1" display="Melvin Ferguson" xr:uid="{29EA4FD6-A987-416A-AA5A-0BA7B7DD6169}"/>
    <hyperlink ref="C58" location="'Roger Snider'!A1" display="Roger Snider" xr:uid="{B120362F-5924-44C6-B2E5-4D3299E774E0}"/>
  </hyperlink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2203F2-4241-4157-AFD6-468A0D86848D}">
  <dimension ref="A1:Q11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20</v>
      </c>
    </row>
    <row r="2" spans="1:17" x14ac:dyDescent="0.25">
      <c r="A2" s="15" t="s">
        <v>49</v>
      </c>
      <c r="B2" s="16" t="s">
        <v>48</v>
      </c>
      <c r="C2" s="17">
        <v>45027</v>
      </c>
      <c r="D2" s="42" t="s">
        <v>27</v>
      </c>
      <c r="E2" s="41">
        <v>187</v>
      </c>
      <c r="F2" s="41">
        <v>184</v>
      </c>
      <c r="G2" s="41">
        <v>193</v>
      </c>
      <c r="H2" s="19"/>
      <c r="I2" s="19"/>
      <c r="J2" s="19"/>
      <c r="K2" s="23">
        <v>3</v>
      </c>
      <c r="L2" s="23">
        <v>564</v>
      </c>
      <c r="M2" s="24">
        <v>188</v>
      </c>
      <c r="N2" s="25">
        <v>5</v>
      </c>
      <c r="O2" s="26">
        <v>193</v>
      </c>
    </row>
    <row r="3" spans="1:17" x14ac:dyDescent="0.25">
      <c r="A3" s="15" t="s">
        <v>49</v>
      </c>
      <c r="B3" s="16" t="s">
        <v>48</v>
      </c>
      <c r="C3" s="17">
        <v>45041</v>
      </c>
      <c r="D3" s="42" t="s">
        <v>28</v>
      </c>
      <c r="E3" s="41">
        <v>188</v>
      </c>
      <c r="F3" s="41">
        <v>191</v>
      </c>
      <c r="G3" s="41">
        <v>189</v>
      </c>
      <c r="H3" s="19"/>
      <c r="I3" s="19"/>
      <c r="J3" s="19"/>
      <c r="K3" s="23">
        <v>3</v>
      </c>
      <c r="L3" s="23">
        <v>568</v>
      </c>
      <c r="M3" s="24">
        <v>189.33333333333334</v>
      </c>
      <c r="N3" s="25">
        <v>5</v>
      </c>
      <c r="O3" s="26">
        <v>194.33333333333334</v>
      </c>
    </row>
    <row r="5" spans="1:17" x14ac:dyDescent="0.25">
      <c r="K5" s="8">
        <f>SUM(K2:K4)</f>
        <v>6</v>
      </c>
      <c r="L5" s="8">
        <f>SUM(L2:L4)</f>
        <v>1132</v>
      </c>
      <c r="M5" s="7">
        <f>SUM(L5/K5)</f>
        <v>188.66666666666666</v>
      </c>
      <c r="N5" s="8">
        <f>SUM(N2:N4)</f>
        <v>10</v>
      </c>
      <c r="O5" s="13">
        <f>SUM(M5+N5)</f>
        <v>198.66666666666666</v>
      </c>
    </row>
    <row r="8" spans="1:17" ht="30" x14ac:dyDescent="0.25">
      <c r="A8" s="1" t="s">
        <v>1</v>
      </c>
      <c r="B8" s="2" t="s">
        <v>2</v>
      </c>
      <c r="C8" s="2" t="s">
        <v>3</v>
      </c>
      <c r="D8" s="3" t="s">
        <v>4</v>
      </c>
      <c r="E8" s="4" t="s">
        <v>5</v>
      </c>
      <c r="F8" s="4" t="s">
        <v>6</v>
      </c>
      <c r="G8" s="4" t="s">
        <v>7</v>
      </c>
      <c r="H8" s="4" t="s">
        <v>8</v>
      </c>
      <c r="I8" s="4" t="s">
        <v>9</v>
      </c>
      <c r="J8" s="4" t="s">
        <v>10</v>
      </c>
      <c r="K8" s="4" t="s">
        <v>11</v>
      </c>
      <c r="L8" s="3" t="s">
        <v>12</v>
      </c>
      <c r="M8" s="5" t="s">
        <v>13</v>
      </c>
      <c r="N8" s="2" t="s">
        <v>14</v>
      </c>
      <c r="O8" s="6" t="s">
        <v>15</v>
      </c>
    </row>
    <row r="9" spans="1:17" x14ac:dyDescent="0.25">
      <c r="A9" s="15" t="s">
        <v>39</v>
      </c>
      <c r="B9" s="16" t="s">
        <v>48</v>
      </c>
      <c r="C9" s="17">
        <v>45146</v>
      </c>
      <c r="D9" s="18" t="s">
        <v>27</v>
      </c>
      <c r="E9" s="41">
        <v>183</v>
      </c>
      <c r="F9" s="41">
        <v>191</v>
      </c>
      <c r="G9" s="41">
        <v>187</v>
      </c>
      <c r="H9" s="19"/>
      <c r="I9" s="19"/>
      <c r="J9" s="19"/>
      <c r="K9" s="23">
        <v>3</v>
      </c>
      <c r="L9" s="23">
        <v>561</v>
      </c>
      <c r="M9" s="24">
        <v>187</v>
      </c>
      <c r="N9" s="25">
        <v>5</v>
      </c>
      <c r="O9" s="26">
        <v>192</v>
      </c>
    </row>
    <row r="11" spans="1:17" x14ac:dyDescent="0.25">
      <c r="K11" s="8">
        <f>SUM(K9:K10)</f>
        <v>3</v>
      </c>
      <c r="L11" s="8">
        <f>SUM(L9:L10)</f>
        <v>561</v>
      </c>
      <c r="M11" s="7">
        <f>SUM(L11/K11)</f>
        <v>187</v>
      </c>
      <c r="N11" s="8">
        <f>SUM(N9:N10)</f>
        <v>5</v>
      </c>
      <c r="O11" s="13">
        <f>SUM(M11+N11)</f>
        <v>192</v>
      </c>
    </row>
  </sheetData>
  <hyperlinks>
    <hyperlink ref="Q1" location="'Georgia 2023'!A1" display="Back to Ranking" xr:uid="{06747A52-4BB0-4AD7-B665-58DB71750B82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4FE1FDF-9342-4D5C-9CAE-CBA018681CDF}">
          <x14:formula1>
            <xm:f>'C:\Users\abra2\Desktop\ABRA Files and More\AUTO BENCH REST ASSOCIATION FILE\ABRA 2019\Georgia\[Georgia Results 01 19 20.xlsm]DATA SHEET'!#REF!</xm:f>
          </x14:formula1>
          <xm:sqref>B1 B8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48EC73-DF09-4809-98BB-29ACECD69C90}">
  <dimension ref="A1:Q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20</v>
      </c>
    </row>
    <row r="2" spans="1:17" x14ac:dyDescent="0.25">
      <c r="A2" s="15" t="s">
        <v>39</v>
      </c>
      <c r="B2" s="16" t="s">
        <v>62</v>
      </c>
      <c r="C2" s="17">
        <v>45157</v>
      </c>
      <c r="D2" s="18" t="s">
        <v>27</v>
      </c>
      <c r="E2" s="19">
        <v>177</v>
      </c>
      <c r="F2" s="19">
        <v>174</v>
      </c>
      <c r="G2" s="19">
        <v>163</v>
      </c>
      <c r="H2" s="19">
        <v>171</v>
      </c>
      <c r="I2" s="19"/>
      <c r="J2" s="19"/>
      <c r="K2" s="23">
        <v>4</v>
      </c>
      <c r="L2" s="23">
        <v>685</v>
      </c>
      <c r="M2" s="24">
        <v>171.25</v>
      </c>
      <c r="N2" s="25">
        <v>3</v>
      </c>
      <c r="O2" s="26">
        <v>174.25</v>
      </c>
    </row>
    <row r="4" spans="1:17" x14ac:dyDescent="0.25">
      <c r="K4" s="8">
        <f>SUM(K2:K3)</f>
        <v>4</v>
      </c>
      <c r="L4" s="8">
        <f>SUM(L2:L3)</f>
        <v>685</v>
      </c>
      <c r="M4" s="7">
        <f>SUM(L4/K4)</f>
        <v>171.25</v>
      </c>
      <c r="N4" s="8">
        <f>SUM(N2:N3)</f>
        <v>3</v>
      </c>
      <c r="O4" s="13">
        <f>SUM(M4+N4)</f>
        <v>174.25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Georgia 2023'!A1" display="Back to Ranking" xr:uid="{3D9B4408-3319-4F2C-A0C8-10E5BA86D15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82EBE86-F532-47BD-B75D-663B54FCA100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20F36A-1486-4735-A35D-3F6DCC3BC6F8}">
  <dimension ref="A1:Q22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20</v>
      </c>
    </row>
    <row r="2" spans="1:17" x14ac:dyDescent="0.25">
      <c r="A2" s="15" t="s">
        <v>39</v>
      </c>
      <c r="B2" s="16" t="s">
        <v>30</v>
      </c>
      <c r="C2" s="17">
        <v>44975</v>
      </c>
      <c r="D2" s="18" t="s">
        <v>27</v>
      </c>
      <c r="E2" s="19">
        <v>190</v>
      </c>
      <c r="F2" s="19">
        <v>190</v>
      </c>
      <c r="G2" s="19">
        <v>194</v>
      </c>
      <c r="H2" s="19">
        <v>192</v>
      </c>
      <c r="I2" s="19"/>
      <c r="J2" s="19"/>
      <c r="K2" s="23">
        <v>4</v>
      </c>
      <c r="L2" s="23">
        <v>766</v>
      </c>
      <c r="M2" s="24">
        <v>191.5</v>
      </c>
      <c r="N2" s="25">
        <v>9</v>
      </c>
      <c r="O2" s="26">
        <v>200.5</v>
      </c>
    </row>
    <row r="3" spans="1:17" x14ac:dyDescent="0.25">
      <c r="A3" s="15" t="s">
        <v>39</v>
      </c>
      <c r="B3" s="16" t="s">
        <v>30</v>
      </c>
      <c r="C3" s="17">
        <v>45027</v>
      </c>
      <c r="D3" s="18" t="s">
        <v>27</v>
      </c>
      <c r="E3" s="19">
        <v>193</v>
      </c>
      <c r="F3" s="19">
        <v>193</v>
      </c>
      <c r="G3" s="19">
        <v>192</v>
      </c>
      <c r="H3" s="19"/>
      <c r="I3" s="19"/>
      <c r="J3" s="19"/>
      <c r="K3" s="23">
        <v>3</v>
      </c>
      <c r="L3" s="23">
        <v>578</v>
      </c>
      <c r="M3" s="24">
        <v>192.66666666666666</v>
      </c>
      <c r="N3" s="25">
        <v>6</v>
      </c>
      <c r="O3" s="26">
        <v>198.66666666666666</v>
      </c>
    </row>
    <row r="4" spans="1:17" x14ac:dyDescent="0.25">
      <c r="A4" s="15" t="s">
        <v>39</v>
      </c>
      <c r="B4" s="16" t="s">
        <v>30</v>
      </c>
      <c r="C4" s="17">
        <v>45032</v>
      </c>
      <c r="D4" s="18" t="s">
        <v>28</v>
      </c>
      <c r="E4" s="19">
        <v>189</v>
      </c>
      <c r="F4" s="19">
        <v>195</v>
      </c>
      <c r="G4" s="19">
        <v>196</v>
      </c>
      <c r="H4" s="19">
        <v>190</v>
      </c>
      <c r="I4" s="19"/>
      <c r="J4" s="19"/>
      <c r="K4" s="23">
        <v>4</v>
      </c>
      <c r="L4" s="23">
        <v>770</v>
      </c>
      <c r="M4" s="24">
        <v>192.5</v>
      </c>
      <c r="N4" s="25">
        <v>13</v>
      </c>
      <c r="O4" s="26">
        <v>205.5</v>
      </c>
    </row>
    <row r="5" spans="1:17" x14ac:dyDescent="0.25">
      <c r="A5" s="15" t="s">
        <v>39</v>
      </c>
      <c r="B5" s="16" t="s">
        <v>30</v>
      </c>
      <c r="C5" s="17">
        <v>45041</v>
      </c>
      <c r="D5" s="18" t="s">
        <v>28</v>
      </c>
      <c r="E5" s="19">
        <v>193</v>
      </c>
      <c r="F5" s="19">
        <v>196</v>
      </c>
      <c r="G5" s="19">
        <v>197</v>
      </c>
      <c r="H5" s="19"/>
      <c r="I5" s="19"/>
      <c r="J5" s="19"/>
      <c r="K5" s="23">
        <v>3</v>
      </c>
      <c r="L5" s="23">
        <v>586</v>
      </c>
      <c r="M5" s="24">
        <v>195.33333333333334</v>
      </c>
      <c r="N5" s="25">
        <v>5</v>
      </c>
      <c r="O5" s="26">
        <v>200.33333333333334</v>
      </c>
    </row>
    <row r="6" spans="1:17" x14ac:dyDescent="0.25">
      <c r="A6" s="15" t="s">
        <v>39</v>
      </c>
      <c r="B6" s="16" t="s">
        <v>30</v>
      </c>
      <c r="C6" s="17">
        <v>45055</v>
      </c>
      <c r="D6" s="18" t="s">
        <v>27</v>
      </c>
      <c r="E6" s="19">
        <v>192</v>
      </c>
      <c r="F6" s="19">
        <v>190</v>
      </c>
      <c r="G6" s="19">
        <v>195</v>
      </c>
      <c r="H6" s="19"/>
      <c r="I6" s="19"/>
      <c r="J6" s="19"/>
      <c r="K6" s="23">
        <v>3</v>
      </c>
      <c r="L6" s="23">
        <v>577</v>
      </c>
      <c r="M6" s="24">
        <v>192.33333333333334</v>
      </c>
      <c r="N6" s="25">
        <v>11</v>
      </c>
      <c r="O6" s="26">
        <v>203.33333333333334</v>
      </c>
    </row>
    <row r="7" spans="1:17" x14ac:dyDescent="0.25">
      <c r="A7" s="15" t="s">
        <v>39</v>
      </c>
      <c r="B7" s="16" t="s">
        <v>30</v>
      </c>
      <c r="C7" s="17">
        <v>45066</v>
      </c>
      <c r="D7" s="18" t="s">
        <v>27</v>
      </c>
      <c r="E7" s="19">
        <v>194</v>
      </c>
      <c r="F7" s="19">
        <v>190</v>
      </c>
      <c r="G7" s="19">
        <v>189</v>
      </c>
      <c r="H7" s="19">
        <v>189</v>
      </c>
      <c r="I7" s="19"/>
      <c r="J7" s="19"/>
      <c r="K7" s="23">
        <v>4</v>
      </c>
      <c r="L7" s="23">
        <v>762</v>
      </c>
      <c r="M7" s="24">
        <v>190.5</v>
      </c>
      <c r="N7" s="25">
        <v>9</v>
      </c>
      <c r="O7" s="26">
        <v>199.5</v>
      </c>
    </row>
    <row r="8" spans="1:17" x14ac:dyDescent="0.25">
      <c r="A8" s="15" t="s">
        <v>39</v>
      </c>
      <c r="B8" s="16" t="s">
        <v>30</v>
      </c>
      <c r="C8" s="17">
        <v>45090</v>
      </c>
      <c r="D8" s="18" t="s">
        <v>27</v>
      </c>
      <c r="E8" s="19">
        <v>190</v>
      </c>
      <c r="F8" s="19">
        <v>189</v>
      </c>
      <c r="G8" s="19">
        <v>192</v>
      </c>
      <c r="H8" s="19"/>
      <c r="I8" s="19"/>
      <c r="J8" s="19"/>
      <c r="K8" s="23">
        <v>3</v>
      </c>
      <c r="L8" s="23">
        <v>571</v>
      </c>
      <c r="M8" s="24">
        <v>190.33333333333334</v>
      </c>
      <c r="N8" s="25">
        <v>9</v>
      </c>
      <c r="O8" s="26">
        <v>199.33333333333334</v>
      </c>
    </row>
    <row r="9" spans="1:17" x14ac:dyDescent="0.25">
      <c r="A9" s="15" t="s">
        <v>39</v>
      </c>
      <c r="B9" s="16" t="s">
        <v>30</v>
      </c>
      <c r="C9" s="17">
        <v>45094</v>
      </c>
      <c r="D9" s="18" t="s">
        <v>27</v>
      </c>
      <c r="E9" s="19">
        <v>194</v>
      </c>
      <c r="F9" s="19">
        <v>194</v>
      </c>
      <c r="G9" s="19">
        <v>195</v>
      </c>
      <c r="H9" s="19">
        <v>194</v>
      </c>
      <c r="I9" s="19">
        <v>196</v>
      </c>
      <c r="J9" s="19">
        <v>194</v>
      </c>
      <c r="K9" s="23">
        <v>6</v>
      </c>
      <c r="L9" s="23">
        <v>1167</v>
      </c>
      <c r="M9" s="24">
        <v>194.5</v>
      </c>
      <c r="N9" s="25">
        <v>30</v>
      </c>
      <c r="O9" s="26">
        <v>224.5</v>
      </c>
    </row>
    <row r="10" spans="1:17" x14ac:dyDescent="0.25">
      <c r="A10" s="15" t="s">
        <v>39</v>
      </c>
      <c r="B10" s="16" t="s">
        <v>30</v>
      </c>
      <c r="C10" s="17">
        <v>45095</v>
      </c>
      <c r="D10" s="18" t="s">
        <v>28</v>
      </c>
      <c r="E10" s="19">
        <v>198</v>
      </c>
      <c r="F10" s="19">
        <v>192</v>
      </c>
      <c r="G10" s="19">
        <v>192</v>
      </c>
      <c r="H10" s="19">
        <v>191</v>
      </c>
      <c r="I10" s="19"/>
      <c r="J10" s="19"/>
      <c r="K10" s="23">
        <v>4</v>
      </c>
      <c r="L10" s="23">
        <v>773</v>
      </c>
      <c r="M10" s="24">
        <v>193.25</v>
      </c>
      <c r="N10" s="25">
        <v>9</v>
      </c>
      <c r="O10" s="26">
        <v>202.25</v>
      </c>
    </row>
    <row r="11" spans="1:17" x14ac:dyDescent="0.25">
      <c r="A11" s="15" t="s">
        <v>39</v>
      </c>
      <c r="B11" s="16" t="s">
        <v>30</v>
      </c>
      <c r="C11" s="17">
        <v>45122</v>
      </c>
      <c r="D11" s="18" t="s">
        <v>27</v>
      </c>
      <c r="E11" s="19">
        <v>197</v>
      </c>
      <c r="F11" s="19">
        <v>195</v>
      </c>
      <c r="G11" s="19">
        <v>196</v>
      </c>
      <c r="H11" s="19">
        <v>198</v>
      </c>
      <c r="I11" s="19">
        <v>198</v>
      </c>
      <c r="J11" s="19">
        <v>196</v>
      </c>
      <c r="K11" s="23">
        <v>6</v>
      </c>
      <c r="L11" s="23">
        <v>1180</v>
      </c>
      <c r="M11" s="24">
        <v>196.66666666666666</v>
      </c>
      <c r="N11" s="25">
        <v>34</v>
      </c>
      <c r="O11" s="26">
        <v>230.66666666666666</v>
      </c>
    </row>
    <row r="12" spans="1:17" x14ac:dyDescent="0.25">
      <c r="A12" s="15" t="s">
        <v>39</v>
      </c>
      <c r="B12" s="16" t="s">
        <v>30</v>
      </c>
      <c r="C12" s="17">
        <v>45158</v>
      </c>
      <c r="D12" s="18" t="s">
        <v>28</v>
      </c>
      <c r="E12" s="19">
        <v>190</v>
      </c>
      <c r="F12" s="19">
        <v>190</v>
      </c>
      <c r="G12" s="19">
        <v>191</v>
      </c>
      <c r="H12" s="19">
        <v>190</v>
      </c>
      <c r="I12" s="19">
        <v>195</v>
      </c>
      <c r="J12" s="19">
        <v>191</v>
      </c>
      <c r="K12" s="23">
        <v>6</v>
      </c>
      <c r="L12" s="23">
        <v>1147</v>
      </c>
      <c r="M12" s="24">
        <v>191.16666666666666</v>
      </c>
      <c r="N12" s="25">
        <v>6</v>
      </c>
      <c r="O12" s="26">
        <v>197.16666666666666</v>
      </c>
    </row>
    <row r="13" spans="1:17" x14ac:dyDescent="0.25">
      <c r="A13" s="15" t="s">
        <v>39</v>
      </c>
      <c r="B13" s="16" t="s">
        <v>30</v>
      </c>
      <c r="C13" s="17">
        <v>45213</v>
      </c>
      <c r="D13" s="18" t="s">
        <v>27</v>
      </c>
      <c r="E13" s="19">
        <v>193</v>
      </c>
      <c r="F13" s="19">
        <v>186</v>
      </c>
      <c r="G13" s="19">
        <v>193</v>
      </c>
      <c r="H13" s="19">
        <v>194</v>
      </c>
      <c r="I13" s="19"/>
      <c r="J13" s="19"/>
      <c r="K13" s="23">
        <v>4</v>
      </c>
      <c r="L13" s="23">
        <v>766</v>
      </c>
      <c r="M13" s="24">
        <v>191.5</v>
      </c>
      <c r="N13" s="25">
        <v>9</v>
      </c>
      <c r="O13" s="26">
        <v>200.5</v>
      </c>
    </row>
    <row r="14" spans="1:17" x14ac:dyDescent="0.25">
      <c r="A14" s="15" t="s">
        <v>39</v>
      </c>
      <c r="B14" s="16" t="s">
        <v>30</v>
      </c>
      <c r="C14" s="17">
        <v>45214</v>
      </c>
      <c r="D14" s="18" t="s">
        <v>28</v>
      </c>
      <c r="E14" s="19">
        <v>193</v>
      </c>
      <c r="F14" s="19">
        <v>193.001</v>
      </c>
      <c r="G14" s="19">
        <v>192</v>
      </c>
      <c r="H14" s="19">
        <v>195</v>
      </c>
      <c r="I14" s="19"/>
      <c r="J14" s="19"/>
      <c r="K14" s="23">
        <v>4</v>
      </c>
      <c r="L14" s="23">
        <v>773.00099999999998</v>
      </c>
      <c r="M14" s="24">
        <v>193.25024999999999</v>
      </c>
      <c r="N14" s="25">
        <v>9</v>
      </c>
      <c r="O14" s="26">
        <v>202.25024999999999</v>
      </c>
    </row>
    <row r="16" spans="1:17" x14ac:dyDescent="0.25">
      <c r="K16" s="8">
        <f>SUM(K2:K15)</f>
        <v>54</v>
      </c>
      <c r="L16" s="8">
        <f>SUM(L2:L15)</f>
        <v>10416.001</v>
      </c>
      <c r="M16" s="7">
        <f>SUM(L16/K16)</f>
        <v>192.8889074074074</v>
      </c>
      <c r="N16" s="8">
        <f>SUM(N2:N15)</f>
        <v>159</v>
      </c>
      <c r="O16" s="13">
        <f>SUM(M16+N16)</f>
        <v>351.88890740740737</v>
      </c>
    </row>
    <row r="19" spans="1:15" ht="30" x14ac:dyDescent="0.25">
      <c r="A19" s="1" t="s">
        <v>1</v>
      </c>
      <c r="B19" s="2" t="s">
        <v>2</v>
      </c>
      <c r="C19" s="2" t="s">
        <v>3</v>
      </c>
      <c r="D19" s="3" t="s">
        <v>4</v>
      </c>
      <c r="E19" s="4" t="s">
        <v>5</v>
      </c>
      <c r="F19" s="4" t="s">
        <v>6</v>
      </c>
      <c r="G19" s="4" t="s">
        <v>7</v>
      </c>
      <c r="H19" s="4" t="s">
        <v>8</v>
      </c>
      <c r="I19" s="4" t="s">
        <v>9</v>
      </c>
      <c r="J19" s="4" t="s">
        <v>10</v>
      </c>
      <c r="K19" s="4" t="s">
        <v>11</v>
      </c>
      <c r="L19" s="3" t="s">
        <v>12</v>
      </c>
      <c r="M19" s="5" t="s">
        <v>13</v>
      </c>
      <c r="N19" s="2" t="s">
        <v>14</v>
      </c>
      <c r="O19" s="6" t="s">
        <v>15</v>
      </c>
    </row>
    <row r="20" spans="1:15" x14ac:dyDescent="0.25">
      <c r="A20" s="15" t="s">
        <v>38</v>
      </c>
      <c r="B20" s="16" t="s">
        <v>30</v>
      </c>
      <c r="C20" s="17">
        <v>45076</v>
      </c>
      <c r="D20" s="18" t="s">
        <v>28</v>
      </c>
      <c r="E20" s="19">
        <v>194</v>
      </c>
      <c r="F20" s="19">
        <v>198</v>
      </c>
      <c r="G20" s="19">
        <v>195</v>
      </c>
      <c r="H20" s="19"/>
      <c r="I20" s="19"/>
      <c r="J20" s="19"/>
      <c r="K20" s="23">
        <v>3</v>
      </c>
      <c r="L20" s="23">
        <v>587</v>
      </c>
      <c r="M20" s="24">
        <v>195.66666666666666</v>
      </c>
      <c r="N20" s="25">
        <v>2</v>
      </c>
      <c r="O20" s="26">
        <v>197.66666666666666</v>
      </c>
    </row>
    <row r="22" spans="1:15" x14ac:dyDescent="0.25">
      <c r="K22" s="8">
        <f>SUM(K20:K21)</f>
        <v>3</v>
      </c>
      <c r="L22" s="8">
        <f>SUM(L20:L21)</f>
        <v>587</v>
      </c>
      <c r="M22" s="7">
        <f>SUM(L22/K22)</f>
        <v>195.66666666666666</v>
      </c>
      <c r="N22" s="8">
        <f>SUM(N20:N21)</f>
        <v>2</v>
      </c>
      <c r="O22" s="13">
        <f>SUM(M22+N22)</f>
        <v>197.66666666666666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B1 B19" name="Range1_2"/>
    <protectedRange algorithmName="SHA-512" hashValue="ON39YdpmFHfN9f47KpiRvqrKx0V9+erV1CNkpWzYhW/Qyc6aT8rEyCrvauWSYGZK2ia3o7vd3akF07acHAFpOA==" saltValue="yVW9XmDwTqEnmpSGai0KYg==" spinCount="100000" sqref="B2:C2 E2:J2" name="Range1_2_1"/>
    <protectedRange algorithmName="SHA-512" hashValue="ON39YdpmFHfN9f47KpiRvqrKx0V9+erV1CNkpWzYhW/Qyc6aT8rEyCrvauWSYGZK2ia3o7vd3akF07acHAFpOA==" saltValue="yVW9XmDwTqEnmpSGai0KYg==" spinCount="100000" sqref="D2" name="Range1_1_1"/>
  </protectedRanges>
  <hyperlinks>
    <hyperlink ref="Q1" location="'Georgia 2023'!A1" display="Back to Ranking" xr:uid="{8BE4F00D-B378-4C51-A38B-69988D350C9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AD17FB4-4724-4620-A5F8-06A42DD13E07}">
          <x14:formula1>
            <xm:f>'C:\Users\abra2\Desktop\ABRA Files and More\AUTO BENCH REST ASSOCIATION FILE\ABRA 2019\Georgia\[Georgia Results 01 19 20.xlsm]DATA SHEET'!#REF!</xm:f>
          </x14:formula1>
          <xm:sqref>B1 B19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328C85-87A9-49F6-B5CF-4E454F22C00F}">
  <dimension ref="A1:Q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20</v>
      </c>
    </row>
    <row r="2" spans="1:17" x14ac:dyDescent="0.25">
      <c r="A2" s="15" t="s">
        <v>40</v>
      </c>
      <c r="B2" s="16" t="s">
        <v>64</v>
      </c>
      <c r="C2" s="17">
        <v>45157</v>
      </c>
      <c r="D2" s="18" t="s">
        <v>27</v>
      </c>
      <c r="E2" s="19">
        <v>170</v>
      </c>
      <c r="F2" s="19">
        <v>177</v>
      </c>
      <c r="G2" s="19">
        <v>172</v>
      </c>
      <c r="H2" s="19">
        <v>171</v>
      </c>
      <c r="I2" s="19"/>
      <c r="J2" s="19"/>
      <c r="K2" s="23">
        <v>4</v>
      </c>
      <c r="L2" s="23">
        <v>690</v>
      </c>
      <c r="M2" s="24">
        <v>172.5</v>
      </c>
      <c r="N2" s="25">
        <v>5</v>
      </c>
      <c r="O2" s="26">
        <v>177.5</v>
      </c>
    </row>
    <row r="4" spans="1:17" x14ac:dyDescent="0.25">
      <c r="K4" s="8">
        <f>SUM(K2:K3)</f>
        <v>4</v>
      </c>
      <c r="L4" s="8">
        <f>SUM(L2:L3)</f>
        <v>690</v>
      </c>
      <c r="M4" s="7">
        <f>SUM(L4/K4)</f>
        <v>172.5</v>
      </c>
      <c r="N4" s="8">
        <f>SUM(N2:N3)</f>
        <v>5</v>
      </c>
      <c r="O4" s="13">
        <f>SUM(M4+N4)</f>
        <v>177.5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Georgia 2023'!A1" display="Back to Ranking" xr:uid="{79993C44-D736-4C01-9E8D-662CECF6CE0F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CE55226-4F94-4AB4-ADA4-8FD348AC3A5A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5ADE5-813F-4160-805F-708825231A1E}">
  <dimension ref="A1:Q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20</v>
      </c>
    </row>
    <row r="2" spans="1:17" x14ac:dyDescent="0.25">
      <c r="A2" s="15" t="s">
        <v>38</v>
      </c>
      <c r="B2" s="16" t="s">
        <v>59</v>
      </c>
      <c r="C2" s="17">
        <v>45157</v>
      </c>
      <c r="D2" s="18" t="s">
        <v>27</v>
      </c>
      <c r="E2" s="19">
        <v>195</v>
      </c>
      <c r="F2" s="19">
        <v>198.001</v>
      </c>
      <c r="G2" s="19">
        <v>197</v>
      </c>
      <c r="H2" s="19">
        <v>196</v>
      </c>
      <c r="I2" s="19"/>
      <c r="J2" s="19"/>
      <c r="K2" s="23">
        <v>4</v>
      </c>
      <c r="L2" s="23">
        <v>786.00099999999998</v>
      </c>
      <c r="M2" s="24">
        <v>196.50024999999999</v>
      </c>
      <c r="N2" s="25">
        <v>6</v>
      </c>
      <c r="O2" s="26">
        <v>202.50024999999999</v>
      </c>
    </row>
    <row r="4" spans="1:17" x14ac:dyDescent="0.25">
      <c r="K4" s="8">
        <f>SUM(K2:K3)</f>
        <v>4</v>
      </c>
      <c r="L4" s="8">
        <f>SUM(L2:L3)</f>
        <v>786.00099999999998</v>
      </c>
      <c r="M4" s="7">
        <f>SUM(L4/K4)</f>
        <v>196.50024999999999</v>
      </c>
      <c r="N4" s="8">
        <f>SUM(N2:N3)</f>
        <v>6</v>
      </c>
      <c r="O4" s="13">
        <f>SUM(M4+N4)</f>
        <v>202.50024999999999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Georgia 2023'!A1" display="Back to Ranking" xr:uid="{FA15CDB2-4F9F-4E74-88DB-621123267485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6D95DA4-A819-4179-AC41-70FFD420E9DB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6F0499-EA04-4614-AC2B-FBAB4CEAD5EB}">
  <dimension ref="A1:Q16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20</v>
      </c>
    </row>
    <row r="2" spans="1:17" x14ac:dyDescent="0.25">
      <c r="A2" s="56" t="s">
        <v>21</v>
      </c>
      <c r="B2" s="16" t="s">
        <v>57</v>
      </c>
      <c r="C2" s="17">
        <v>45123</v>
      </c>
      <c r="D2" s="18" t="s">
        <v>28</v>
      </c>
      <c r="E2" s="19">
        <v>185</v>
      </c>
      <c r="F2" s="19">
        <v>184</v>
      </c>
      <c r="G2" s="19">
        <v>187</v>
      </c>
      <c r="H2" s="19">
        <v>179</v>
      </c>
      <c r="I2" s="19"/>
      <c r="J2" s="19"/>
      <c r="K2" s="23">
        <v>4</v>
      </c>
      <c r="L2" s="23">
        <v>735</v>
      </c>
      <c r="M2" s="24">
        <v>183.75</v>
      </c>
      <c r="N2" s="25">
        <v>3</v>
      </c>
      <c r="O2" s="26">
        <v>186.75</v>
      </c>
    </row>
    <row r="4" spans="1:17" x14ac:dyDescent="0.25">
      <c r="K4" s="8">
        <f>SUM(K2:K3)</f>
        <v>4</v>
      </c>
      <c r="L4" s="8">
        <f>SUM(L2:L3)</f>
        <v>735</v>
      </c>
      <c r="M4" s="7">
        <f>SUM(L4/K4)</f>
        <v>183.75</v>
      </c>
      <c r="N4" s="8">
        <f>SUM(N2:N3)</f>
        <v>3</v>
      </c>
      <c r="O4" s="13">
        <f>SUM(M4+N4)</f>
        <v>186.75</v>
      </c>
    </row>
    <row r="7" spans="1:17" ht="30" x14ac:dyDescent="0.25">
      <c r="A7" s="1" t="s">
        <v>1</v>
      </c>
      <c r="B7" s="2" t="s">
        <v>2</v>
      </c>
      <c r="C7" s="2" t="s">
        <v>3</v>
      </c>
      <c r="D7" s="3" t="s">
        <v>4</v>
      </c>
      <c r="E7" s="4" t="s">
        <v>5</v>
      </c>
      <c r="F7" s="4" t="s">
        <v>6</v>
      </c>
      <c r="G7" s="4" t="s">
        <v>7</v>
      </c>
      <c r="H7" s="4" t="s">
        <v>8</v>
      </c>
      <c r="I7" s="4" t="s">
        <v>9</v>
      </c>
      <c r="J7" s="4" t="s">
        <v>10</v>
      </c>
      <c r="K7" s="4" t="s">
        <v>11</v>
      </c>
      <c r="L7" s="3" t="s">
        <v>12</v>
      </c>
      <c r="M7" s="5" t="s">
        <v>13</v>
      </c>
      <c r="N7" s="2" t="s">
        <v>14</v>
      </c>
      <c r="O7" s="6" t="s">
        <v>15</v>
      </c>
    </row>
    <row r="8" spans="1:17" x14ac:dyDescent="0.25">
      <c r="A8" s="15" t="s">
        <v>49</v>
      </c>
      <c r="B8" s="16" t="s">
        <v>57</v>
      </c>
      <c r="C8" s="17">
        <v>45158</v>
      </c>
      <c r="D8" s="42" t="s">
        <v>28</v>
      </c>
      <c r="E8" s="19">
        <v>194</v>
      </c>
      <c r="F8" s="19">
        <v>190</v>
      </c>
      <c r="G8" s="19">
        <v>192</v>
      </c>
      <c r="H8" s="19">
        <v>189</v>
      </c>
      <c r="I8" s="19">
        <v>180</v>
      </c>
      <c r="J8" s="19">
        <v>190</v>
      </c>
      <c r="K8" s="23">
        <v>6</v>
      </c>
      <c r="L8" s="23">
        <v>1135</v>
      </c>
      <c r="M8" s="24">
        <v>189.16666666666666</v>
      </c>
      <c r="N8" s="25">
        <v>10</v>
      </c>
      <c r="O8" s="26">
        <v>199.16666666666666</v>
      </c>
    </row>
    <row r="10" spans="1:17" x14ac:dyDescent="0.25">
      <c r="K10" s="8">
        <f>SUM(K8:K9)</f>
        <v>6</v>
      </c>
      <c r="L10" s="8">
        <f>SUM(L8:L9)</f>
        <v>1135</v>
      </c>
      <c r="M10" s="7">
        <f>SUM(L10/K10)</f>
        <v>189.16666666666666</v>
      </c>
      <c r="N10" s="8">
        <f>SUM(N8:N9)</f>
        <v>10</v>
      </c>
      <c r="O10" s="13">
        <f>SUM(M10+N10)</f>
        <v>199.16666666666666</v>
      </c>
    </row>
    <row r="13" spans="1:17" ht="30" x14ac:dyDescent="0.25">
      <c r="A13" s="1" t="s">
        <v>1</v>
      </c>
      <c r="B13" s="2" t="s">
        <v>2</v>
      </c>
      <c r="C13" s="2" t="s">
        <v>3</v>
      </c>
      <c r="D13" s="3" t="s">
        <v>4</v>
      </c>
      <c r="E13" s="4" t="s">
        <v>5</v>
      </c>
      <c r="F13" s="4" t="s">
        <v>6</v>
      </c>
      <c r="G13" s="4" t="s">
        <v>7</v>
      </c>
      <c r="H13" s="4" t="s">
        <v>8</v>
      </c>
      <c r="I13" s="4" t="s">
        <v>9</v>
      </c>
      <c r="J13" s="4" t="s">
        <v>10</v>
      </c>
      <c r="K13" s="4" t="s">
        <v>11</v>
      </c>
      <c r="L13" s="3" t="s">
        <v>12</v>
      </c>
      <c r="M13" s="5" t="s">
        <v>13</v>
      </c>
      <c r="N13" s="2" t="s">
        <v>14</v>
      </c>
      <c r="O13" s="6" t="s">
        <v>15</v>
      </c>
    </row>
    <row r="14" spans="1:17" x14ac:dyDescent="0.25">
      <c r="A14" s="67" t="s">
        <v>40</v>
      </c>
      <c r="B14" s="68" t="s">
        <v>57</v>
      </c>
      <c r="C14" s="69">
        <v>45248</v>
      </c>
      <c r="D14" s="70" t="s">
        <v>27</v>
      </c>
      <c r="E14" s="71">
        <v>161</v>
      </c>
      <c r="F14" s="71">
        <v>158</v>
      </c>
      <c r="G14" s="71">
        <v>180</v>
      </c>
      <c r="H14" s="71">
        <v>185</v>
      </c>
      <c r="I14" s="71"/>
      <c r="J14" s="71"/>
      <c r="K14" s="72">
        <v>4</v>
      </c>
      <c r="L14" s="72">
        <v>684</v>
      </c>
      <c r="M14" s="73">
        <v>171</v>
      </c>
      <c r="N14" s="74">
        <v>8</v>
      </c>
      <c r="O14" s="75">
        <v>179</v>
      </c>
    </row>
    <row r="16" spans="1:17" x14ac:dyDescent="0.25">
      <c r="K16" s="8">
        <f>SUM(K14:K15)</f>
        <v>4</v>
      </c>
      <c r="L16" s="8">
        <f>SUM(L14:L15)</f>
        <v>684</v>
      </c>
      <c r="M16" s="7">
        <f>SUM(L16/K16)</f>
        <v>171</v>
      </c>
      <c r="N16" s="8">
        <f>SUM(N14:N15)</f>
        <v>8</v>
      </c>
      <c r="O16" s="13">
        <f>SUM(M16+N16)</f>
        <v>179</v>
      </c>
    </row>
  </sheetData>
  <protectedRanges>
    <protectedRange algorithmName="SHA-512" hashValue="ON39YdpmFHfN9f47KpiRvqrKx0V9+erV1CNkpWzYhW/Qyc6aT8rEyCrvauWSYGZK2ia3o7vd3akF07acHAFpOA==" saltValue="yVW9XmDwTqEnmpSGai0KYg==" spinCount="100000" sqref="B1 B7 B13" name="Range1_2"/>
  </protectedRanges>
  <hyperlinks>
    <hyperlink ref="Q1" location="'Georgia 2023'!A1" display="Back to Ranking" xr:uid="{9E772258-8942-467C-BB9E-8AFAEED8A6F7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26CE63F-2095-40B5-BD57-197F1ECB2A3F}">
          <x14:formula1>
            <xm:f>'C:\Users\abra2\Desktop\ABRA Files and More\AUTO BENCH REST ASSOCIATION FILE\ABRA 2019\Georgia\[Georgia Results 01 19 20.xlsm]DATA SHEET'!#REF!</xm:f>
          </x14:formula1>
          <xm:sqref>B1 B7 B13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A3DFA6-8D7B-4C35-91C5-A87BB4A39C11}">
  <dimension ref="A1:Q3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20</v>
      </c>
    </row>
    <row r="2" spans="1:17" x14ac:dyDescent="0.25">
      <c r="A2" s="15" t="s">
        <v>38</v>
      </c>
      <c r="B2" s="16" t="s">
        <v>36</v>
      </c>
      <c r="C2" s="17">
        <v>44975</v>
      </c>
      <c r="D2" s="18" t="s">
        <v>27</v>
      </c>
      <c r="E2" s="19">
        <v>198</v>
      </c>
      <c r="F2" s="19">
        <v>195</v>
      </c>
      <c r="G2" s="19">
        <v>197</v>
      </c>
      <c r="H2" s="19">
        <v>198</v>
      </c>
      <c r="I2" s="19"/>
      <c r="J2" s="19"/>
      <c r="K2" s="23">
        <v>4</v>
      </c>
      <c r="L2" s="23">
        <v>788</v>
      </c>
      <c r="M2" s="24">
        <v>197</v>
      </c>
      <c r="N2" s="25">
        <v>7</v>
      </c>
      <c r="O2" s="26">
        <v>204</v>
      </c>
    </row>
    <row r="3" spans="1:17" x14ac:dyDescent="0.25">
      <c r="A3" s="15" t="s">
        <v>38</v>
      </c>
      <c r="B3" s="16" t="s">
        <v>36</v>
      </c>
      <c r="C3" s="17">
        <v>44976</v>
      </c>
      <c r="D3" s="18" t="s">
        <v>28</v>
      </c>
      <c r="E3" s="19">
        <v>195</v>
      </c>
      <c r="F3" s="19">
        <v>196</v>
      </c>
      <c r="G3" s="19">
        <v>194</v>
      </c>
      <c r="H3" s="19">
        <v>192</v>
      </c>
      <c r="I3" s="19"/>
      <c r="J3" s="19"/>
      <c r="K3" s="23">
        <v>4</v>
      </c>
      <c r="L3" s="23">
        <v>777</v>
      </c>
      <c r="M3" s="24">
        <v>194.25</v>
      </c>
      <c r="N3" s="25">
        <v>3</v>
      </c>
      <c r="O3" s="26">
        <v>197.25</v>
      </c>
    </row>
    <row r="4" spans="1:17" x14ac:dyDescent="0.25">
      <c r="A4" s="15" t="s">
        <v>38</v>
      </c>
      <c r="B4" s="16" t="s">
        <v>36</v>
      </c>
      <c r="C4" s="17">
        <v>45003</v>
      </c>
      <c r="D4" s="18" t="s">
        <v>27</v>
      </c>
      <c r="E4" s="19">
        <v>193</v>
      </c>
      <c r="F4" s="19">
        <v>198</v>
      </c>
      <c r="G4" s="19">
        <v>193</v>
      </c>
      <c r="H4" s="19">
        <v>197</v>
      </c>
      <c r="I4" s="19"/>
      <c r="J4" s="19"/>
      <c r="K4" s="23">
        <v>4</v>
      </c>
      <c r="L4" s="23">
        <v>781</v>
      </c>
      <c r="M4" s="24">
        <v>195.25</v>
      </c>
      <c r="N4" s="25">
        <v>6</v>
      </c>
      <c r="O4" s="26">
        <v>201.25</v>
      </c>
    </row>
    <row r="5" spans="1:17" x14ac:dyDescent="0.25">
      <c r="A5" s="15" t="s">
        <v>38</v>
      </c>
      <c r="B5" s="16" t="s">
        <v>36</v>
      </c>
      <c r="C5" s="17">
        <v>45004</v>
      </c>
      <c r="D5" s="18" t="s">
        <v>28</v>
      </c>
      <c r="E5" s="19">
        <v>196</v>
      </c>
      <c r="F5" s="19">
        <v>198.001</v>
      </c>
      <c r="G5" s="19">
        <v>196</v>
      </c>
      <c r="H5" s="19">
        <v>195</v>
      </c>
      <c r="I5" s="19"/>
      <c r="J5" s="19"/>
      <c r="K5" s="23">
        <v>4</v>
      </c>
      <c r="L5" s="23">
        <v>785.00099999999998</v>
      </c>
      <c r="M5" s="24">
        <v>196.25024999999999</v>
      </c>
      <c r="N5" s="25">
        <v>9</v>
      </c>
      <c r="O5" s="26">
        <v>205.25024999999999</v>
      </c>
    </row>
    <row r="6" spans="1:17" x14ac:dyDescent="0.25">
      <c r="A6" s="15" t="s">
        <v>38</v>
      </c>
      <c r="B6" s="16" t="s">
        <v>36</v>
      </c>
      <c r="C6" s="17">
        <v>45031</v>
      </c>
      <c r="D6" s="18" t="s">
        <v>27</v>
      </c>
      <c r="E6" s="19">
        <v>190</v>
      </c>
      <c r="F6" s="19">
        <v>189</v>
      </c>
      <c r="G6" s="19">
        <v>194</v>
      </c>
      <c r="H6" s="19">
        <v>195</v>
      </c>
      <c r="I6" s="19"/>
      <c r="J6" s="19"/>
      <c r="K6" s="23">
        <v>4</v>
      </c>
      <c r="L6" s="23">
        <v>768</v>
      </c>
      <c r="M6" s="24">
        <v>192</v>
      </c>
      <c r="N6" s="25">
        <v>2</v>
      </c>
      <c r="O6" s="26">
        <v>194</v>
      </c>
    </row>
    <row r="7" spans="1:17" x14ac:dyDescent="0.25">
      <c r="A7" s="15" t="s">
        <v>38</v>
      </c>
      <c r="B7" s="16" t="s">
        <v>36</v>
      </c>
      <c r="C7" s="17">
        <v>45032</v>
      </c>
      <c r="D7" s="18" t="s">
        <v>28</v>
      </c>
      <c r="E7" s="19">
        <v>196</v>
      </c>
      <c r="F7" s="19">
        <v>198</v>
      </c>
      <c r="G7" s="19">
        <v>196</v>
      </c>
      <c r="H7" s="19">
        <v>194.001</v>
      </c>
      <c r="I7" s="19"/>
      <c r="J7" s="19"/>
      <c r="K7" s="23">
        <v>4</v>
      </c>
      <c r="L7" s="23">
        <v>784.00099999999998</v>
      </c>
      <c r="M7" s="24">
        <v>196.00024999999999</v>
      </c>
      <c r="N7" s="25">
        <v>11</v>
      </c>
      <c r="O7" s="26">
        <v>207.00024999999999</v>
      </c>
    </row>
    <row r="8" spans="1:17" x14ac:dyDescent="0.25">
      <c r="A8" s="15" t="s">
        <v>38</v>
      </c>
      <c r="B8" s="16" t="s">
        <v>36</v>
      </c>
      <c r="C8" s="17">
        <v>45041</v>
      </c>
      <c r="D8" s="18" t="s">
        <v>28</v>
      </c>
      <c r="E8" s="19">
        <v>195</v>
      </c>
      <c r="F8" s="19">
        <v>193</v>
      </c>
      <c r="G8" s="19">
        <v>193</v>
      </c>
      <c r="H8" s="19"/>
      <c r="I8" s="19"/>
      <c r="J8" s="19"/>
      <c r="K8" s="23">
        <v>3</v>
      </c>
      <c r="L8" s="23">
        <v>581</v>
      </c>
      <c r="M8" s="24">
        <v>193.66666666666666</v>
      </c>
      <c r="N8" s="25">
        <v>3</v>
      </c>
      <c r="O8" s="26">
        <v>196.66666666666666</v>
      </c>
    </row>
    <row r="9" spans="1:17" x14ac:dyDescent="0.25">
      <c r="A9" s="15" t="s">
        <v>38</v>
      </c>
      <c r="B9" s="16" t="s">
        <v>36</v>
      </c>
      <c r="C9" s="17">
        <v>45066</v>
      </c>
      <c r="D9" s="18" t="s">
        <v>27</v>
      </c>
      <c r="E9" s="19">
        <v>194</v>
      </c>
      <c r="F9" s="19">
        <v>198</v>
      </c>
      <c r="G9" s="19">
        <v>196</v>
      </c>
      <c r="H9" s="19">
        <v>199</v>
      </c>
      <c r="I9" s="19"/>
      <c r="J9" s="19"/>
      <c r="K9" s="23">
        <v>4</v>
      </c>
      <c r="L9" s="23">
        <v>787</v>
      </c>
      <c r="M9" s="24">
        <v>196.75</v>
      </c>
      <c r="N9" s="25">
        <v>6</v>
      </c>
      <c r="O9" s="26">
        <v>202.75</v>
      </c>
    </row>
    <row r="10" spans="1:17" x14ac:dyDescent="0.25">
      <c r="A10" s="15" t="s">
        <v>38</v>
      </c>
      <c r="B10" s="16" t="s">
        <v>36</v>
      </c>
      <c r="C10" s="17">
        <v>45067</v>
      </c>
      <c r="D10" s="18" t="s">
        <v>28</v>
      </c>
      <c r="E10" s="19">
        <v>198</v>
      </c>
      <c r="F10" s="19">
        <v>199</v>
      </c>
      <c r="G10" s="19">
        <v>198</v>
      </c>
      <c r="H10" s="19">
        <v>195</v>
      </c>
      <c r="I10" s="19"/>
      <c r="J10" s="19"/>
      <c r="K10" s="23">
        <v>4</v>
      </c>
      <c r="L10" s="23">
        <v>790</v>
      </c>
      <c r="M10" s="24">
        <v>197.5</v>
      </c>
      <c r="N10" s="25">
        <v>8</v>
      </c>
      <c r="O10" s="26">
        <v>205.5</v>
      </c>
    </row>
    <row r="11" spans="1:17" x14ac:dyDescent="0.25">
      <c r="A11" s="15" t="s">
        <v>38</v>
      </c>
      <c r="B11" s="16" t="s">
        <v>36</v>
      </c>
      <c r="C11" s="17">
        <v>45076</v>
      </c>
      <c r="D11" s="18" t="s">
        <v>28</v>
      </c>
      <c r="E11" s="19">
        <v>197</v>
      </c>
      <c r="F11" s="19">
        <v>198</v>
      </c>
      <c r="G11" s="19">
        <v>198</v>
      </c>
      <c r="H11" s="19"/>
      <c r="I11" s="19"/>
      <c r="J11" s="19"/>
      <c r="K11" s="23">
        <v>3</v>
      </c>
      <c r="L11" s="23">
        <v>593</v>
      </c>
      <c r="M11" s="24">
        <v>197.66666666666666</v>
      </c>
      <c r="N11" s="25">
        <v>7</v>
      </c>
      <c r="O11" s="26">
        <v>204.66666666666666</v>
      </c>
    </row>
    <row r="12" spans="1:17" x14ac:dyDescent="0.25">
      <c r="A12" s="15" t="s">
        <v>38</v>
      </c>
      <c r="B12" s="16" t="s">
        <v>53</v>
      </c>
      <c r="C12" s="17">
        <v>45090</v>
      </c>
      <c r="D12" s="18" t="s">
        <v>27</v>
      </c>
      <c r="E12" s="19">
        <v>194</v>
      </c>
      <c r="F12" s="19">
        <v>195</v>
      </c>
      <c r="G12" s="19">
        <v>197</v>
      </c>
      <c r="H12" s="19"/>
      <c r="I12" s="19"/>
      <c r="J12" s="19"/>
      <c r="K12" s="23">
        <v>3</v>
      </c>
      <c r="L12" s="23">
        <v>586</v>
      </c>
      <c r="M12" s="24">
        <v>195.33333333333334</v>
      </c>
      <c r="N12" s="25">
        <v>5</v>
      </c>
      <c r="O12" s="26">
        <v>200.33333333333334</v>
      </c>
    </row>
    <row r="13" spans="1:17" x14ac:dyDescent="0.25">
      <c r="A13" s="15" t="s">
        <v>38</v>
      </c>
      <c r="B13" s="16" t="s">
        <v>36</v>
      </c>
      <c r="C13" s="17">
        <v>45094</v>
      </c>
      <c r="D13" s="18" t="s">
        <v>27</v>
      </c>
      <c r="E13" s="19">
        <v>199</v>
      </c>
      <c r="F13" s="19">
        <v>197</v>
      </c>
      <c r="G13" s="19">
        <v>196</v>
      </c>
      <c r="H13" s="19">
        <v>197</v>
      </c>
      <c r="I13" s="19">
        <v>193</v>
      </c>
      <c r="J13" s="19">
        <v>194</v>
      </c>
      <c r="K13" s="23">
        <v>6</v>
      </c>
      <c r="L13" s="23">
        <v>1176</v>
      </c>
      <c r="M13" s="24">
        <v>196</v>
      </c>
      <c r="N13" s="25">
        <v>12</v>
      </c>
      <c r="O13" s="26">
        <v>208</v>
      </c>
    </row>
    <row r="14" spans="1:17" x14ac:dyDescent="0.25">
      <c r="A14" s="15" t="s">
        <v>38</v>
      </c>
      <c r="B14" s="16" t="s">
        <v>36</v>
      </c>
      <c r="C14" s="17">
        <v>45118</v>
      </c>
      <c r="D14" s="18" t="s">
        <v>27</v>
      </c>
      <c r="E14" s="19">
        <v>199</v>
      </c>
      <c r="F14" s="19">
        <v>198</v>
      </c>
      <c r="G14" s="19">
        <v>198</v>
      </c>
      <c r="H14" s="19"/>
      <c r="I14" s="19"/>
      <c r="J14" s="19"/>
      <c r="K14" s="23">
        <v>3</v>
      </c>
      <c r="L14" s="23">
        <v>595</v>
      </c>
      <c r="M14" s="24">
        <v>198.33333333333334</v>
      </c>
      <c r="N14" s="25">
        <v>11</v>
      </c>
      <c r="O14" s="26">
        <v>209.33333333333334</v>
      </c>
    </row>
    <row r="15" spans="1:17" x14ac:dyDescent="0.25">
      <c r="A15" s="15" t="s">
        <v>38</v>
      </c>
      <c r="B15" s="16" t="s">
        <v>36</v>
      </c>
      <c r="C15" s="17">
        <v>45122</v>
      </c>
      <c r="D15" s="18" t="s">
        <v>27</v>
      </c>
      <c r="E15" s="55">
        <v>200</v>
      </c>
      <c r="F15" s="19">
        <v>199</v>
      </c>
      <c r="G15" s="19">
        <v>198</v>
      </c>
      <c r="H15" s="19">
        <v>197</v>
      </c>
      <c r="I15" s="19">
        <v>195</v>
      </c>
      <c r="J15" s="19">
        <v>199</v>
      </c>
      <c r="K15" s="23">
        <v>6</v>
      </c>
      <c r="L15" s="23">
        <v>1188</v>
      </c>
      <c r="M15" s="24">
        <v>198</v>
      </c>
      <c r="N15" s="25">
        <v>26</v>
      </c>
      <c r="O15" s="26">
        <v>224</v>
      </c>
    </row>
    <row r="16" spans="1:17" x14ac:dyDescent="0.25">
      <c r="A16" s="15" t="s">
        <v>38</v>
      </c>
      <c r="B16" s="16" t="s">
        <v>36</v>
      </c>
      <c r="C16" s="17">
        <v>45146</v>
      </c>
      <c r="D16" s="18" t="s">
        <v>27</v>
      </c>
      <c r="E16" s="19">
        <v>199</v>
      </c>
      <c r="F16" s="19">
        <v>196</v>
      </c>
      <c r="G16" s="19">
        <v>198</v>
      </c>
      <c r="H16" s="19"/>
      <c r="I16" s="19"/>
      <c r="J16" s="19"/>
      <c r="K16" s="23">
        <v>3</v>
      </c>
      <c r="L16" s="23">
        <v>593</v>
      </c>
      <c r="M16" s="24">
        <v>197.66666666666666</v>
      </c>
      <c r="N16" s="25">
        <v>9</v>
      </c>
      <c r="O16" s="26">
        <v>206.66666666666666</v>
      </c>
    </row>
    <row r="17" spans="1:15" x14ac:dyDescent="0.25">
      <c r="A17" s="15" t="s">
        <v>38</v>
      </c>
      <c r="B17" s="16" t="s">
        <v>36</v>
      </c>
      <c r="C17" s="17">
        <v>45157</v>
      </c>
      <c r="D17" s="18" t="s">
        <v>27</v>
      </c>
      <c r="E17" s="19">
        <v>196</v>
      </c>
      <c r="F17" s="19">
        <v>193</v>
      </c>
      <c r="G17" s="19">
        <v>197</v>
      </c>
      <c r="H17" s="19">
        <v>198</v>
      </c>
      <c r="I17" s="19"/>
      <c r="J17" s="19"/>
      <c r="K17" s="23">
        <v>4</v>
      </c>
      <c r="L17" s="23">
        <v>784</v>
      </c>
      <c r="M17" s="24">
        <v>196</v>
      </c>
      <c r="N17" s="25">
        <v>3</v>
      </c>
      <c r="O17" s="26">
        <v>199</v>
      </c>
    </row>
    <row r="18" spans="1:15" x14ac:dyDescent="0.25">
      <c r="A18" s="15" t="s">
        <v>38</v>
      </c>
      <c r="B18" s="16" t="s">
        <v>36</v>
      </c>
      <c r="C18" s="17">
        <v>45158</v>
      </c>
      <c r="D18" s="18" t="s">
        <v>28</v>
      </c>
      <c r="E18" s="19">
        <v>195</v>
      </c>
      <c r="F18" s="19">
        <v>198</v>
      </c>
      <c r="G18" s="19">
        <v>198</v>
      </c>
      <c r="H18" s="19">
        <v>191</v>
      </c>
      <c r="I18" s="19">
        <v>198</v>
      </c>
      <c r="J18" s="19">
        <v>194</v>
      </c>
      <c r="K18" s="23">
        <v>6</v>
      </c>
      <c r="L18" s="23">
        <v>1174</v>
      </c>
      <c r="M18" s="24">
        <v>195.66666666666666</v>
      </c>
      <c r="N18" s="25">
        <v>16</v>
      </c>
      <c r="O18" s="26">
        <v>211.66666666666666</v>
      </c>
    </row>
    <row r="19" spans="1:15" x14ac:dyDescent="0.25">
      <c r="A19" s="15" t="s">
        <v>38</v>
      </c>
      <c r="B19" s="16" t="s">
        <v>36</v>
      </c>
      <c r="C19" s="17">
        <v>45185</v>
      </c>
      <c r="D19" s="18" t="s">
        <v>27</v>
      </c>
      <c r="E19" s="19">
        <v>197</v>
      </c>
      <c r="F19" s="19">
        <v>199</v>
      </c>
      <c r="G19" s="19">
        <v>197</v>
      </c>
      <c r="H19" s="19">
        <v>199</v>
      </c>
      <c r="I19" s="19"/>
      <c r="J19" s="19"/>
      <c r="K19" s="23">
        <v>4</v>
      </c>
      <c r="L19" s="23">
        <v>792</v>
      </c>
      <c r="M19" s="24">
        <v>198</v>
      </c>
      <c r="N19" s="25">
        <v>11</v>
      </c>
      <c r="O19" s="26">
        <v>209</v>
      </c>
    </row>
    <row r="20" spans="1:15" x14ac:dyDescent="0.25">
      <c r="A20" s="15" t="s">
        <v>38</v>
      </c>
      <c r="B20" s="16" t="s">
        <v>36</v>
      </c>
      <c r="C20" s="17">
        <v>45186</v>
      </c>
      <c r="D20" s="18" t="s">
        <v>28</v>
      </c>
      <c r="E20" s="55">
        <v>200</v>
      </c>
      <c r="F20" s="19">
        <v>198</v>
      </c>
      <c r="G20" s="19">
        <v>193</v>
      </c>
      <c r="H20" s="19">
        <v>197.001</v>
      </c>
      <c r="I20" s="19"/>
      <c r="J20" s="19"/>
      <c r="K20" s="23">
        <v>4</v>
      </c>
      <c r="L20" s="23">
        <v>788.00099999999998</v>
      </c>
      <c r="M20" s="24">
        <v>197.00024999999999</v>
      </c>
      <c r="N20" s="25">
        <v>11</v>
      </c>
      <c r="O20" s="26">
        <v>208.00024999999999</v>
      </c>
    </row>
    <row r="21" spans="1:15" x14ac:dyDescent="0.25">
      <c r="A21" s="15" t="s">
        <v>38</v>
      </c>
      <c r="B21" s="16" t="s">
        <v>36</v>
      </c>
      <c r="C21" s="17">
        <v>45214</v>
      </c>
      <c r="D21" s="18" t="s">
        <v>28</v>
      </c>
      <c r="E21" s="19">
        <v>195</v>
      </c>
      <c r="F21" s="19">
        <v>199</v>
      </c>
      <c r="G21" s="19">
        <v>197</v>
      </c>
      <c r="H21" s="19">
        <v>198.001</v>
      </c>
      <c r="I21" s="19"/>
      <c r="J21" s="19"/>
      <c r="K21" s="23">
        <v>4</v>
      </c>
      <c r="L21" s="23">
        <v>789.00099999999998</v>
      </c>
      <c r="M21" s="24">
        <v>197.25024999999999</v>
      </c>
      <c r="N21" s="25">
        <v>9</v>
      </c>
      <c r="O21" s="26">
        <v>206.25024999999999</v>
      </c>
    </row>
    <row r="22" spans="1:15" x14ac:dyDescent="0.25">
      <c r="A22" s="15" t="s">
        <v>38</v>
      </c>
      <c r="B22" s="16" t="s">
        <v>36</v>
      </c>
      <c r="C22" s="17">
        <v>45249</v>
      </c>
      <c r="D22" s="18" t="s">
        <v>28</v>
      </c>
      <c r="E22" s="19">
        <v>196</v>
      </c>
      <c r="F22" s="19">
        <v>198</v>
      </c>
      <c r="G22" s="19">
        <v>197</v>
      </c>
      <c r="H22" s="19">
        <v>196</v>
      </c>
      <c r="I22" s="19"/>
      <c r="J22" s="19"/>
      <c r="K22" s="23">
        <v>4</v>
      </c>
      <c r="L22" s="23">
        <v>787</v>
      </c>
      <c r="M22" s="24">
        <v>196.75</v>
      </c>
      <c r="N22" s="25">
        <v>4</v>
      </c>
      <c r="O22" s="26">
        <v>200.75</v>
      </c>
    </row>
    <row r="24" spans="1:15" x14ac:dyDescent="0.25">
      <c r="K24" s="8">
        <f>SUM(K2:K23)</f>
        <v>85</v>
      </c>
      <c r="L24" s="8">
        <f>SUM(L2:L23)</f>
        <v>16686.004000000001</v>
      </c>
      <c r="M24" s="7">
        <f>SUM(L24/K24)</f>
        <v>196.30592941176471</v>
      </c>
      <c r="N24" s="8">
        <f>SUM(N2:N23)</f>
        <v>179</v>
      </c>
      <c r="O24" s="13">
        <f>SUM(M24+N24)</f>
        <v>375.30592941176474</v>
      </c>
    </row>
    <row r="27" spans="1:15" ht="30" x14ac:dyDescent="0.25">
      <c r="A27" s="1" t="s">
        <v>1</v>
      </c>
      <c r="B27" s="2" t="s">
        <v>2</v>
      </c>
      <c r="C27" s="2" t="s">
        <v>3</v>
      </c>
      <c r="D27" s="3" t="s">
        <v>4</v>
      </c>
      <c r="E27" s="4" t="s">
        <v>5</v>
      </c>
      <c r="F27" s="4" t="s">
        <v>6</v>
      </c>
      <c r="G27" s="4" t="s">
        <v>7</v>
      </c>
      <c r="H27" s="4" t="s">
        <v>8</v>
      </c>
      <c r="I27" s="4" t="s">
        <v>9</v>
      </c>
      <c r="J27" s="4" t="s">
        <v>10</v>
      </c>
      <c r="K27" s="4" t="s">
        <v>11</v>
      </c>
      <c r="L27" s="3" t="s">
        <v>12</v>
      </c>
      <c r="M27" s="5" t="s">
        <v>13</v>
      </c>
      <c r="N27" s="2" t="s">
        <v>14</v>
      </c>
      <c r="O27" s="6" t="s">
        <v>15</v>
      </c>
    </row>
    <row r="28" spans="1:15" x14ac:dyDescent="0.25">
      <c r="A28" s="15" t="s">
        <v>49</v>
      </c>
      <c r="B28" s="16" t="s">
        <v>36</v>
      </c>
      <c r="C28" s="17">
        <v>45095</v>
      </c>
      <c r="D28" s="42" t="s">
        <v>28</v>
      </c>
      <c r="E28" s="19">
        <v>197</v>
      </c>
      <c r="F28" s="19">
        <v>198</v>
      </c>
      <c r="G28" s="19">
        <v>197</v>
      </c>
      <c r="H28" s="19">
        <v>193</v>
      </c>
      <c r="I28" s="19"/>
      <c r="J28" s="19"/>
      <c r="K28" s="23">
        <v>4</v>
      </c>
      <c r="L28" s="23">
        <v>785</v>
      </c>
      <c r="M28" s="24">
        <v>196.25</v>
      </c>
      <c r="N28" s="25">
        <v>5</v>
      </c>
      <c r="O28" s="26">
        <v>201.25</v>
      </c>
    </row>
    <row r="29" spans="1:15" x14ac:dyDescent="0.25">
      <c r="A29" s="15" t="s">
        <v>49</v>
      </c>
      <c r="B29" s="16" t="s">
        <v>36</v>
      </c>
      <c r="C29" s="17">
        <v>45104</v>
      </c>
      <c r="D29" s="42" t="s">
        <v>28</v>
      </c>
      <c r="E29" s="19">
        <v>196</v>
      </c>
      <c r="F29" s="19">
        <v>191</v>
      </c>
      <c r="G29" s="19">
        <v>195</v>
      </c>
      <c r="H29" s="19"/>
      <c r="I29" s="19"/>
      <c r="J29" s="19"/>
      <c r="K29" s="23">
        <v>3</v>
      </c>
      <c r="L29" s="23">
        <v>582</v>
      </c>
      <c r="M29" s="24">
        <v>194</v>
      </c>
      <c r="N29" s="25">
        <v>5</v>
      </c>
      <c r="O29" s="26">
        <v>199</v>
      </c>
    </row>
    <row r="30" spans="1:15" x14ac:dyDescent="0.25">
      <c r="A30" s="15" t="s">
        <v>49</v>
      </c>
      <c r="B30" s="16" t="s">
        <v>36</v>
      </c>
      <c r="C30" s="17">
        <v>45123</v>
      </c>
      <c r="D30" s="42" t="s">
        <v>28</v>
      </c>
      <c r="E30" s="19">
        <v>191</v>
      </c>
      <c r="F30" s="19">
        <v>184</v>
      </c>
      <c r="G30" s="19">
        <v>191</v>
      </c>
      <c r="H30" s="19">
        <v>195</v>
      </c>
      <c r="I30" s="19"/>
      <c r="J30" s="19"/>
      <c r="K30" s="23">
        <v>4</v>
      </c>
      <c r="L30" s="23">
        <v>761</v>
      </c>
      <c r="M30" s="24">
        <v>190.25</v>
      </c>
      <c r="N30" s="25">
        <v>5</v>
      </c>
      <c r="O30" s="26">
        <v>195.25</v>
      </c>
    </row>
    <row r="31" spans="1:15" x14ac:dyDescent="0.25">
      <c r="A31" s="15" t="s">
        <v>49</v>
      </c>
      <c r="B31" s="16" t="s">
        <v>36</v>
      </c>
      <c r="C31" s="17">
        <v>45167</v>
      </c>
      <c r="D31" s="42" t="s">
        <v>28</v>
      </c>
      <c r="E31" s="19">
        <v>197</v>
      </c>
      <c r="F31" s="19">
        <v>195</v>
      </c>
      <c r="G31" s="19">
        <v>197</v>
      </c>
      <c r="H31" s="19"/>
      <c r="I31" s="19"/>
      <c r="J31" s="19"/>
      <c r="K31" s="23">
        <v>3</v>
      </c>
      <c r="L31" s="23">
        <v>589</v>
      </c>
      <c r="M31" s="24">
        <v>196.33333333333334</v>
      </c>
      <c r="N31" s="25">
        <v>5</v>
      </c>
      <c r="O31" s="26">
        <v>201.33333333333334</v>
      </c>
    </row>
    <row r="32" spans="1:15" x14ac:dyDescent="0.25">
      <c r="A32" s="15" t="s">
        <v>49</v>
      </c>
      <c r="B32" s="16" t="s">
        <v>36</v>
      </c>
      <c r="C32" s="17">
        <v>45214</v>
      </c>
      <c r="D32" s="42" t="s">
        <v>28</v>
      </c>
      <c r="E32" s="19">
        <v>191</v>
      </c>
      <c r="F32" s="19">
        <v>195</v>
      </c>
      <c r="G32" s="19">
        <v>196</v>
      </c>
      <c r="H32" s="19">
        <v>194</v>
      </c>
      <c r="I32" s="19"/>
      <c r="J32" s="19"/>
      <c r="K32" s="23">
        <v>4</v>
      </c>
      <c r="L32" s="23">
        <v>776</v>
      </c>
      <c r="M32" s="24">
        <v>194</v>
      </c>
      <c r="N32" s="25">
        <v>5</v>
      </c>
      <c r="O32" s="26">
        <v>199</v>
      </c>
    </row>
    <row r="33" spans="1:15" x14ac:dyDescent="0.25">
      <c r="A33" s="67" t="s">
        <v>49</v>
      </c>
      <c r="B33" s="68" t="s">
        <v>36</v>
      </c>
      <c r="C33" s="69">
        <v>45248</v>
      </c>
      <c r="D33" s="76" t="s">
        <v>27</v>
      </c>
      <c r="E33" s="71">
        <v>197</v>
      </c>
      <c r="F33" s="71">
        <v>194</v>
      </c>
      <c r="G33" s="71">
        <v>195</v>
      </c>
      <c r="H33" s="71">
        <v>195</v>
      </c>
      <c r="I33" s="71"/>
      <c r="J33" s="71"/>
      <c r="K33" s="72">
        <v>4</v>
      </c>
      <c r="L33" s="72">
        <v>781</v>
      </c>
      <c r="M33" s="73">
        <v>195.25</v>
      </c>
      <c r="N33" s="74">
        <v>13</v>
      </c>
      <c r="O33" s="75">
        <v>208.25</v>
      </c>
    </row>
    <row r="35" spans="1:15" x14ac:dyDescent="0.25">
      <c r="K35" s="8">
        <f>SUM(K28:K34)</f>
        <v>22</v>
      </c>
      <c r="L35" s="8">
        <f>SUM(L28:L34)</f>
        <v>4274</v>
      </c>
      <c r="M35" s="7">
        <f>SUM(L35/K35)</f>
        <v>194.27272727272728</v>
      </c>
      <c r="N35" s="8">
        <f>SUM(N28:N34)</f>
        <v>38</v>
      </c>
      <c r="O35" s="13">
        <f>SUM(M35+N35)</f>
        <v>232.27272727272728</v>
      </c>
    </row>
  </sheetData>
  <protectedRanges>
    <protectedRange algorithmName="SHA-512" hashValue="ON39YdpmFHfN9f47KpiRvqrKx0V9+erV1CNkpWzYhW/Qyc6aT8rEyCrvauWSYGZK2ia3o7vd3akF07acHAFpOA==" saltValue="yVW9XmDwTqEnmpSGai0KYg==" spinCount="100000" sqref="B1 B27" name="Range1_2"/>
    <protectedRange algorithmName="SHA-512" hashValue="ON39YdpmFHfN9f47KpiRvqrKx0V9+erV1CNkpWzYhW/Qyc6aT8rEyCrvauWSYGZK2ia3o7vd3akF07acHAFpOA==" saltValue="yVW9XmDwTqEnmpSGai0KYg==" spinCount="100000" sqref="B2:C2" name="Range1"/>
    <protectedRange algorithmName="SHA-512" hashValue="ON39YdpmFHfN9f47KpiRvqrKx0V9+erV1CNkpWzYhW/Qyc6aT8rEyCrvauWSYGZK2ia3o7vd3akF07acHAFpOA==" saltValue="yVW9XmDwTqEnmpSGai0KYg==" spinCount="100000" sqref="D2" name="Range1_1"/>
    <protectedRange algorithmName="SHA-512" hashValue="ON39YdpmFHfN9f47KpiRvqrKx0V9+erV1CNkpWzYhW/Qyc6aT8rEyCrvauWSYGZK2ia3o7vd3akF07acHAFpOA==" saltValue="yVW9XmDwTqEnmpSGai0KYg==" spinCount="100000" sqref="E2:J2" name="Range1_3"/>
    <protectedRange algorithmName="SHA-512" hashValue="ON39YdpmFHfN9f47KpiRvqrKx0V9+erV1CNkpWzYhW/Qyc6aT8rEyCrvauWSYGZK2ia3o7vd3akF07acHAFpOA==" saltValue="yVW9XmDwTqEnmpSGai0KYg==" spinCount="100000" sqref="B3:C3" name="Range1_2_1"/>
    <protectedRange algorithmName="SHA-512" hashValue="ON39YdpmFHfN9f47KpiRvqrKx0V9+erV1CNkpWzYhW/Qyc6aT8rEyCrvauWSYGZK2ia3o7vd3akF07acHAFpOA==" saltValue="yVW9XmDwTqEnmpSGai0KYg==" spinCount="100000" sqref="D3" name="Range1_1_1_1"/>
    <protectedRange algorithmName="SHA-512" hashValue="ON39YdpmFHfN9f47KpiRvqrKx0V9+erV1CNkpWzYhW/Qyc6aT8rEyCrvauWSYGZK2ia3o7vd3akF07acHAFpOA==" saltValue="yVW9XmDwTqEnmpSGai0KYg==" spinCount="100000" sqref="E3:J3" name="Range1_3_1"/>
  </protectedRanges>
  <hyperlinks>
    <hyperlink ref="Q1" location="'Georgia 2023'!A1" display="Back to Ranking" xr:uid="{F8E87740-C9DE-4624-AE00-CFCFEFF1F23D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30408E1-D5E8-480E-B851-9E6E9A91D8F7}">
          <x14:formula1>
            <xm:f>'C:\Users\abra2\Desktop\ABRA Files and More\AUTO BENCH REST ASSOCIATION FILE\ABRA 2019\Georgia\[Georgia Results 01 19 20.xlsm]DATA SHEET'!#REF!</xm:f>
          </x14:formula1>
          <xm:sqref>B1 B27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27862B-E551-4CCF-BCCD-0371A4DDC5A0}">
  <dimension ref="A1:Q37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20</v>
      </c>
    </row>
    <row r="2" spans="1:17" x14ac:dyDescent="0.25">
      <c r="A2" s="15" t="s">
        <v>39</v>
      </c>
      <c r="B2" s="16" t="s">
        <v>34</v>
      </c>
      <c r="C2" s="17">
        <v>44975</v>
      </c>
      <c r="D2" s="18" t="s">
        <v>27</v>
      </c>
      <c r="E2" s="19">
        <v>181</v>
      </c>
      <c r="F2" s="19">
        <v>170</v>
      </c>
      <c r="G2" s="19">
        <v>176</v>
      </c>
      <c r="H2" s="19">
        <v>171</v>
      </c>
      <c r="I2" s="19"/>
      <c r="J2" s="19"/>
      <c r="K2" s="23">
        <v>4</v>
      </c>
      <c r="L2" s="23">
        <v>698</v>
      </c>
      <c r="M2" s="24">
        <v>174.5</v>
      </c>
      <c r="N2" s="25">
        <v>2</v>
      </c>
      <c r="O2" s="26">
        <v>176.5</v>
      </c>
    </row>
    <row r="3" spans="1:17" x14ac:dyDescent="0.25">
      <c r="A3" s="15" t="s">
        <v>39</v>
      </c>
      <c r="B3" s="16" t="s">
        <v>34</v>
      </c>
      <c r="C3" s="17">
        <v>44976</v>
      </c>
      <c r="D3" s="18" t="s">
        <v>28</v>
      </c>
      <c r="E3" s="19">
        <v>185</v>
      </c>
      <c r="F3" s="19">
        <v>191</v>
      </c>
      <c r="G3" s="19">
        <v>187</v>
      </c>
      <c r="H3" s="19">
        <v>190</v>
      </c>
      <c r="I3" s="19"/>
      <c r="J3" s="19"/>
      <c r="K3" s="23">
        <v>4</v>
      </c>
      <c r="L3" s="23">
        <v>753</v>
      </c>
      <c r="M3" s="24">
        <v>188.25</v>
      </c>
      <c r="N3" s="25">
        <v>4</v>
      </c>
      <c r="O3" s="26">
        <v>192.25</v>
      </c>
    </row>
    <row r="4" spans="1:17" x14ac:dyDescent="0.25">
      <c r="A4" s="15" t="s">
        <v>39</v>
      </c>
      <c r="B4" s="16" t="s">
        <v>34</v>
      </c>
      <c r="C4" s="17">
        <v>45003</v>
      </c>
      <c r="D4" s="18" t="s">
        <v>27</v>
      </c>
      <c r="E4" s="19">
        <v>184</v>
      </c>
      <c r="F4" s="19">
        <v>186</v>
      </c>
      <c r="G4" s="19">
        <v>187</v>
      </c>
      <c r="H4" s="19">
        <v>193</v>
      </c>
      <c r="I4" s="19"/>
      <c r="J4" s="19"/>
      <c r="K4" s="23">
        <v>4</v>
      </c>
      <c r="L4" s="23">
        <v>750</v>
      </c>
      <c r="M4" s="24">
        <v>187.5</v>
      </c>
      <c r="N4" s="25">
        <v>13</v>
      </c>
      <c r="O4" s="26">
        <v>200.5</v>
      </c>
    </row>
    <row r="5" spans="1:17" x14ac:dyDescent="0.25">
      <c r="A5" s="15" t="s">
        <v>39</v>
      </c>
      <c r="B5" s="16" t="s">
        <v>34</v>
      </c>
      <c r="C5" s="17">
        <v>45004</v>
      </c>
      <c r="D5" s="18" t="s">
        <v>28</v>
      </c>
      <c r="E5" s="19">
        <v>180</v>
      </c>
      <c r="F5" s="19">
        <v>186</v>
      </c>
      <c r="G5" s="19">
        <v>187</v>
      </c>
      <c r="H5" s="19">
        <v>184</v>
      </c>
      <c r="I5" s="19"/>
      <c r="J5" s="19"/>
      <c r="K5" s="23">
        <v>4</v>
      </c>
      <c r="L5" s="23">
        <v>737</v>
      </c>
      <c r="M5" s="24">
        <v>184.25</v>
      </c>
      <c r="N5" s="25">
        <v>5</v>
      </c>
      <c r="O5" s="26">
        <v>189.25</v>
      </c>
    </row>
    <row r="6" spans="1:17" x14ac:dyDescent="0.25">
      <c r="A6" s="15" t="s">
        <v>39</v>
      </c>
      <c r="B6" s="16" t="s">
        <v>34</v>
      </c>
      <c r="C6" s="17">
        <v>45031</v>
      </c>
      <c r="D6" s="18" t="s">
        <v>27</v>
      </c>
      <c r="E6" s="19">
        <v>186</v>
      </c>
      <c r="F6" s="19">
        <v>183</v>
      </c>
      <c r="G6" s="19">
        <v>180</v>
      </c>
      <c r="H6" s="19">
        <v>189</v>
      </c>
      <c r="I6" s="19"/>
      <c r="J6" s="19"/>
      <c r="K6" s="23">
        <v>4</v>
      </c>
      <c r="L6" s="23">
        <v>738</v>
      </c>
      <c r="M6" s="24">
        <v>184.5</v>
      </c>
      <c r="N6" s="25">
        <v>7</v>
      </c>
      <c r="O6" s="26">
        <v>191.5</v>
      </c>
    </row>
    <row r="7" spans="1:17" x14ac:dyDescent="0.25">
      <c r="A7" s="15" t="s">
        <v>39</v>
      </c>
      <c r="B7" s="16" t="s">
        <v>34</v>
      </c>
      <c r="C7" s="17">
        <v>45032</v>
      </c>
      <c r="D7" s="18" t="s">
        <v>28</v>
      </c>
      <c r="E7" s="19">
        <v>176</v>
      </c>
      <c r="F7" s="19">
        <v>182</v>
      </c>
      <c r="G7" s="19">
        <v>178</v>
      </c>
      <c r="H7" s="19">
        <v>186</v>
      </c>
      <c r="I7" s="19"/>
      <c r="J7" s="19"/>
      <c r="K7" s="23">
        <v>4</v>
      </c>
      <c r="L7" s="23">
        <v>722</v>
      </c>
      <c r="M7" s="24">
        <v>180.5</v>
      </c>
      <c r="N7" s="25">
        <v>3</v>
      </c>
      <c r="O7" s="26">
        <v>183.5</v>
      </c>
    </row>
    <row r="8" spans="1:17" x14ac:dyDescent="0.25">
      <c r="A8" s="15" t="s">
        <v>39</v>
      </c>
      <c r="B8" s="16" t="s">
        <v>34</v>
      </c>
      <c r="C8" s="17">
        <v>45066</v>
      </c>
      <c r="D8" s="18" t="s">
        <v>27</v>
      </c>
      <c r="E8" s="19">
        <v>187</v>
      </c>
      <c r="F8" s="19">
        <v>185</v>
      </c>
      <c r="G8" s="19">
        <v>193</v>
      </c>
      <c r="H8" s="19">
        <v>191</v>
      </c>
      <c r="I8" s="19"/>
      <c r="J8" s="19"/>
      <c r="K8" s="23">
        <v>4</v>
      </c>
      <c r="L8" s="23">
        <v>756</v>
      </c>
      <c r="M8" s="24">
        <v>189</v>
      </c>
      <c r="N8" s="25">
        <v>8</v>
      </c>
      <c r="O8" s="26">
        <v>197</v>
      </c>
    </row>
    <row r="9" spans="1:17" x14ac:dyDescent="0.25">
      <c r="A9" s="15" t="s">
        <v>39</v>
      </c>
      <c r="B9" s="16" t="s">
        <v>34</v>
      </c>
      <c r="C9" s="17">
        <v>45067</v>
      </c>
      <c r="D9" s="18" t="s">
        <v>28</v>
      </c>
      <c r="E9" s="19">
        <v>185</v>
      </c>
      <c r="F9" s="19">
        <v>185</v>
      </c>
      <c r="G9" s="19">
        <v>183.001</v>
      </c>
      <c r="H9" s="19">
        <v>183</v>
      </c>
      <c r="I9" s="19"/>
      <c r="J9" s="19"/>
      <c r="K9" s="23">
        <v>4</v>
      </c>
      <c r="L9" s="23">
        <v>736.00099999999998</v>
      </c>
      <c r="M9" s="24">
        <v>184.00024999999999</v>
      </c>
      <c r="N9" s="25">
        <v>11</v>
      </c>
      <c r="O9" s="26">
        <v>195.00024999999999</v>
      </c>
    </row>
    <row r="10" spans="1:17" x14ac:dyDescent="0.25">
      <c r="A10" s="15" t="s">
        <v>39</v>
      </c>
      <c r="B10" s="16" t="s">
        <v>34</v>
      </c>
      <c r="C10" s="17">
        <v>45094</v>
      </c>
      <c r="D10" s="18" t="s">
        <v>27</v>
      </c>
      <c r="E10" s="19">
        <v>183</v>
      </c>
      <c r="F10" s="19">
        <v>183</v>
      </c>
      <c r="G10" s="19">
        <v>192</v>
      </c>
      <c r="H10" s="19">
        <v>171</v>
      </c>
      <c r="I10" s="19">
        <v>184</v>
      </c>
      <c r="J10" s="19">
        <v>188</v>
      </c>
      <c r="K10" s="23">
        <v>6</v>
      </c>
      <c r="L10" s="23">
        <v>1101</v>
      </c>
      <c r="M10" s="24">
        <v>183.5</v>
      </c>
      <c r="N10" s="25">
        <v>4</v>
      </c>
      <c r="O10" s="26">
        <v>187.5</v>
      </c>
    </row>
    <row r="11" spans="1:17" x14ac:dyDescent="0.25">
      <c r="A11" s="15" t="s">
        <v>39</v>
      </c>
      <c r="B11" s="16" t="s">
        <v>34</v>
      </c>
      <c r="C11" s="17">
        <v>45095</v>
      </c>
      <c r="D11" s="18" t="s">
        <v>28</v>
      </c>
      <c r="E11" s="19">
        <v>184</v>
      </c>
      <c r="F11" s="19">
        <v>193</v>
      </c>
      <c r="G11" s="19">
        <v>195</v>
      </c>
      <c r="H11" s="19">
        <v>187</v>
      </c>
      <c r="I11" s="19"/>
      <c r="J11" s="19"/>
      <c r="K11" s="23">
        <v>4</v>
      </c>
      <c r="L11" s="23">
        <v>759</v>
      </c>
      <c r="M11" s="24">
        <v>189.75</v>
      </c>
      <c r="N11" s="25">
        <v>8</v>
      </c>
      <c r="O11" s="26">
        <v>197.75</v>
      </c>
    </row>
    <row r="12" spans="1:17" x14ac:dyDescent="0.25">
      <c r="A12" s="15" t="s">
        <v>39</v>
      </c>
      <c r="B12" s="16" t="s">
        <v>34</v>
      </c>
      <c r="C12" s="17">
        <v>45122</v>
      </c>
      <c r="D12" s="18" t="s">
        <v>27</v>
      </c>
      <c r="E12" s="19">
        <v>194</v>
      </c>
      <c r="F12" s="19">
        <v>184</v>
      </c>
      <c r="G12" s="19">
        <v>192</v>
      </c>
      <c r="H12" s="19">
        <v>186</v>
      </c>
      <c r="I12" s="19">
        <v>184</v>
      </c>
      <c r="J12" s="19">
        <v>192</v>
      </c>
      <c r="K12" s="23">
        <v>6</v>
      </c>
      <c r="L12" s="23">
        <v>1132</v>
      </c>
      <c r="M12" s="24">
        <v>188.66666666666666</v>
      </c>
      <c r="N12" s="25">
        <v>6</v>
      </c>
      <c r="O12" s="26">
        <v>194.66666666666666</v>
      </c>
    </row>
    <row r="13" spans="1:17" x14ac:dyDescent="0.25">
      <c r="A13" s="15" t="s">
        <v>39</v>
      </c>
      <c r="B13" s="16" t="s">
        <v>34</v>
      </c>
      <c r="C13" s="17">
        <v>45123</v>
      </c>
      <c r="D13" s="18" t="s">
        <v>28</v>
      </c>
      <c r="E13" s="19">
        <v>186</v>
      </c>
      <c r="F13" s="19">
        <v>193</v>
      </c>
      <c r="G13" s="19">
        <v>189</v>
      </c>
      <c r="H13" s="19">
        <v>191</v>
      </c>
      <c r="I13" s="19"/>
      <c r="J13" s="19"/>
      <c r="K13" s="23">
        <v>4</v>
      </c>
      <c r="L13" s="23">
        <v>759</v>
      </c>
      <c r="M13" s="24">
        <v>189.75</v>
      </c>
      <c r="N13" s="25">
        <v>11</v>
      </c>
      <c r="O13" s="26">
        <v>200.75</v>
      </c>
    </row>
    <row r="14" spans="1:17" x14ac:dyDescent="0.25">
      <c r="A14" s="15" t="s">
        <v>39</v>
      </c>
      <c r="B14" s="16" t="s">
        <v>34</v>
      </c>
      <c r="C14" s="17">
        <v>45157</v>
      </c>
      <c r="D14" s="18" t="s">
        <v>27</v>
      </c>
      <c r="E14" s="19">
        <v>186</v>
      </c>
      <c r="F14" s="19">
        <v>186</v>
      </c>
      <c r="G14" s="19">
        <v>189</v>
      </c>
      <c r="H14" s="19">
        <v>192</v>
      </c>
      <c r="I14" s="19"/>
      <c r="J14" s="19"/>
      <c r="K14" s="23">
        <v>4</v>
      </c>
      <c r="L14" s="23">
        <v>753</v>
      </c>
      <c r="M14" s="24">
        <v>188.25</v>
      </c>
      <c r="N14" s="25">
        <v>6</v>
      </c>
      <c r="O14" s="26">
        <v>194.25</v>
      </c>
    </row>
    <row r="15" spans="1:17" x14ac:dyDescent="0.25">
      <c r="A15" s="15" t="s">
        <v>39</v>
      </c>
      <c r="B15" s="16" t="s">
        <v>34</v>
      </c>
      <c r="C15" s="17">
        <v>45158</v>
      </c>
      <c r="D15" s="18" t="s">
        <v>28</v>
      </c>
      <c r="E15" s="19">
        <v>191</v>
      </c>
      <c r="F15" s="19">
        <v>195</v>
      </c>
      <c r="G15" s="19">
        <v>194</v>
      </c>
      <c r="H15" s="19">
        <v>177</v>
      </c>
      <c r="I15" s="19">
        <v>183</v>
      </c>
      <c r="J15" s="19">
        <v>187</v>
      </c>
      <c r="K15" s="23">
        <v>6</v>
      </c>
      <c r="L15" s="23">
        <v>1127</v>
      </c>
      <c r="M15" s="24">
        <v>187.83333333333334</v>
      </c>
      <c r="N15" s="25">
        <v>4</v>
      </c>
      <c r="O15" s="26">
        <v>191.83333333333334</v>
      </c>
    </row>
    <row r="16" spans="1:17" x14ac:dyDescent="0.25">
      <c r="A16" s="15" t="s">
        <v>39</v>
      </c>
      <c r="B16" s="16" t="s">
        <v>34</v>
      </c>
      <c r="C16" s="17">
        <v>45185</v>
      </c>
      <c r="D16" s="18" t="s">
        <v>27</v>
      </c>
      <c r="E16" s="19">
        <v>190</v>
      </c>
      <c r="F16" s="19">
        <v>184</v>
      </c>
      <c r="G16" s="19">
        <v>190</v>
      </c>
      <c r="H16" s="19">
        <v>194</v>
      </c>
      <c r="I16" s="19"/>
      <c r="J16" s="19"/>
      <c r="K16" s="23">
        <v>4</v>
      </c>
      <c r="L16" s="23">
        <v>758</v>
      </c>
      <c r="M16" s="24">
        <v>189.5</v>
      </c>
      <c r="N16" s="25">
        <v>11</v>
      </c>
      <c r="O16" s="26">
        <v>200.5</v>
      </c>
    </row>
    <row r="17" spans="1:15" x14ac:dyDescent="0.25">
      <c r="A17" s="15" t="s">
        <v>39</v>
      </c>
      <c r="B17" s="16" t="s">
        <v>34</v>
      </c>
      <c r="C17" s="17">
        <v>45186</v>
      </c>
      <c r="D17" s="18" t="s">
        <v>28</v>
      </c>
      <c r="E17" s="19">
        <v>193</v>
      </c>
      <c r="F17" s="19">
        <v>192.001</v>
      </c>
      <c r="G17" s="19">
        <v>192</v>
      </c>
      <c r="H17" s="19">
        <v>186</v>
      </c>
      <c r="I17" s="19"/>
      <c r="J17" s="19"/>
      <c r="K17" s="23">
        <v>4</v>
      </c>
      <c r="L17" s="23">
        <v>763.00099999999998</v>
      </c>
      <c r="M17" s="24">
        <v>190.75024999999999</v>
      </c>
      <c r="N17" s="25">
        <v>10</v>
      </c>
      <c r="O17" s="26">
        <v>200.75024999999999</v>
      </c>
    </row>
    <row r="18" spans="1:15" x14ac:dyDescent="0.25">
      <c r="A18" s="15" t="s">
        <v>39</v>
      </c>
      <c r="B18" s="16" t="s">
        <v>34</v>
      </c>
      <c r="C18" s="17">
        <v>45213</v>
      </c>
      <c r="D18" s="18" t="s">
        <v>27</v>
      </c>
      <c r="E18" s="19">
        <v>184</v>
      </c>
      <c r="F18" s="19">
        <v>181</v>
      </c>
      <c r="G18" s="19">
        <v>190</v>
      </c>
      <c r="H18" s="19">
        <v>186</v>
      </c>
      <c r="I18" s="19"/>
      <c r="J18" s="19"/>
      <c r="K18" s="23">
        <v>4</v>
      </c>
      <c r="L18" s="23">
        <v>741</v>
      </c>
      <c r="M18" s="24">
        <v>185.25</v>
      </c>
      <c r="N18" s="25">
        <v>3</v>
      </c>
      <c r="O18" s="26">
        <v>188.25</v>
      </c>
    </row>
    <row r="19" spans="1:15" x14ac:dyDescent="0.25">
      <c r="A19" s="15" t="s">
        <v>39</v>
      </c>
      <c r="B19" s="16" t="s">
        <v>34</v>
      </c>
      <c r="C19" s="17">
        <v>45214</v>
      </c>
      <c r="D19" s="18" t="s">
        <v>28</v>
      </c>
      <c r="E19" s="19">
        <v>185</v>
      </c>
      <c r="F19" s="19">
        <v>193</v>
      </c>
      <c r="G19" s="19">
        <v>193</v>
      </c>
      <c r="H19" s="19">
        <v>197</v>
      </c>
      <c r="I19" s="19"/>
      <c r="J19" s="19"/>
      <c r="K19" s="23">
        <v>4</v>
      </c>
      <c r="L19" s="23">
        <v>768</v>
      </c>
      <c r="M19" s="24">
        <v>192</v>
      </c>
      <c r="N19" s="25">
        <v>8</v>
      </c>
      <c r="O19" s="26">
        <v>200</v>
      </c>
    </row>
    <row r="20" spans="1:15" x14ac:dyDescent="0.25">
      <c r="A20" s="15" t="s">
        <v>39</v>
      </c>
      <c r="B20" s="16" t="s">
        <v>34</v>
      </c>
      <c r="C20" s="17">
        <v>45248</v>
      </c>
      <c r="D20" s="18" t="s">
        <v>27</v>
      </c>
      <c r="E20" s="71">
        <v>192</v>
      </c>
      <c r="F20" s="71">
        <v>187</v>
      </c>
      <c r="G20" s="71">
        <v>187</v>
      </c>
      <c r="H20" s="71">
        <v>194</v>
      </c>
      <c r="I20" s="19"/>
      <c r="J20" s="19"/>
      <c r="K20" s="23">
        <v>4</v>
      </c>
      <c r="L20" s="23">
        <v>760</v>
      </c>
      <c r="M20" s="24">
        <v>190</v>
      </c>
      <c r="N20" s="25">
        <v>5</v>
      </c>
      <c r="O20" s="26">
        <v>195</v>
      </c>
    </row>
    <row r="21" spans="1:15" x14ac:dyDescent="0.25">
      <c r="A21" s="15" t="s">
        <v>39</v>
      </c>
      <c r="B21" s="16" t="s">
        <v>34</v>
      </c>
      <c r="C21" s="17">
        <v>45249</v>
      </c>
      <c r="D21" s="18" t="s">
        <v>28</v>
      </c>
      <c r="E21" s="71">
        <v>189</v>
      </c>
      <c r="F21" s="71">
        <v>190</v>
      </c>
      <c r="G21" s="71">
        <v>196</v>
      </c>
      <c r="H21" s="71">
        <v>195</v>
      </c>
      <c r="I21" s="19"/>
      <c r="J21" s="19"/>
      <c r="K21" s="23">
        <v>4</v>
      </c>
      <c r="L21" s="23">
        <v>770</v>
      </c>
      <c r="M21" s="24">
        <v>192.5</v>
      </c>
      <c r="N21" s="25">
        <v>5</v>
      </c>
      <c r="O21" s="26">
        <v>197.5</v>
      </c>
    </row>
    <row r="23" spans="1:15" x14ac:dyDescent="0.25">
      <c r="K23" s="8">
        <f>SUM(K2:K22)</f>
        <v>86</v>
      </c>
      <c r="L23" s="8">
        <f>SUM(L2:L22)</f>
        <v>16081.002</v>
      </c>
      <c r="M23" s="7">
        <f>SUM(L23/K23)</f>
        <v>186.9883953488372</v>
      </c>
      <c r="N23" s="8">
        <f>SUM(N2:N22)</f>
        <v>134</v>
      </c>
      <c r="O23" s="13">
        <f>SUM(M23+N23)</f>
        <v>320.98839534883723</v>
      </c>
    </row>
    <row r="30" spans="1:15" ht="30" x14ac:dyDescent="0.25">
      <c r="A30" s="1" t="s">
        <v>1</v>
      </c>
      <c r="B30" s="2" t="s">
        <v>2</v>
      </c>
      <c r="C30" s="2" t="s">
        <v>3</v>
      </c>
      <c r="D30" s="3" t="s">
        <v>4</v>
      </c>
      <c r="E30" s="4" t="s">
        <v>5</v>
      </c>
      <c r="F30" s="4" t="s">
        <v>6</v>
      </c>
      <c r="G30" s="4" t="s">
        <v>7</v>
      </c>
      <c r="H30" s="4" t="s">
        <v>8</v>
      </c>
      <c r="I30" s="4" t="s">
        <v>9</v>
      </c>
      <c r="J30" s="4" t="s">
        <v>10</v>
      </c>
      <c r="K30" s="4" t="s">
        <v>11</v>
      </c>
      <c r="L30" s="3" t="s">
        <v>12</v>
      </c>
      <c r="M30" s="5" t="s">
        <v>13</v>
      </c>
      <c r="N30" s="2" t="s">
        <v>14</v>
      </c>
      <c r="O30" s="6" t="s">
        <v>15</v>
      </c>
    </row>
    <row r="31" spans="1:15" x14ac:dyDescent="0.25">
      <c r="A31" s="15" t="s">
        <v>40</v>
      </c>
      <c r="B31" s="16" t="s">
        <v>34</v>
      </c>
      <c r="C31" s="17">
        <v>44976</v>
      </c>
      <c r="D31" s="18" t="s">
        <v>28</v>
      </c>
      <c r="E31" s="19">
        <v>170</v>
      </c>
      <c r="F31" s="19">
        <v>170</v>
      </c>
      <c r="G31" s="19">
        <v>178.001</v>
      </c>
      <c r="H31" s="19">
        <v>177</v>
      </c>
      <c r="I31" s="19"/>
      <c r="J31" s="19"/>
      <c r="K31" s="23">
        <v>4</v>
      </c>
      <c r="L31" s="23">
        <v>695.00099999999998</v>
      </c>
      <c r="M31" s="24">
        <v>173.75024999999999</v>
      </c>
      <c r="N31" s="25">
        <v>9</v>
      </c>
      <c r="O31" s="26">
        <v>182.75024999999999</v>
      </c>
    </row>
    <row r="32" spans="1:15" x14ac:dyDescent="0.25">
      <c r="A32" s="15" t="s">
        <v>40</v>
      </c>
      <c r="B32" s="16" t="s">
        <v>34</v>
      </c>
      <c r="C32" s="17">
        <v>45003</v>
      </c>
      <c r="D32" s="18" t="s">
        <v>27</v>
      </c>
      <c r="E32" s="19">
        <v>154</v>
      </c>
      <c r="F32" s="19">
        <v>169</v>
      </c>
      <c r="G32" s="19">
        <v>165</v>
      </c>
      <c r="H32" s="19">
        <v>169</v>
      </c>
      <c r="I32" s="19"/>
      <c r="J32" s="19"/>
      <c r="K32" s="23">
        <v>4</v>
      </c>
      <c r="L32" s="23">
        <v>657</v>
      </c>
      <c r="M32" s="24">
        <v>164.25</v>
      </c>
      <c r="N32" s="25">
        <v>4</v>
      </c>
      <c r="O32" s="26">
        <v>168.25</v>
      </c>
    </row>
    <row r="33" spans="1:15" x14ac:dyDescent="0.25">
      <c r="A33" s="15" t="s">
        <v>40</v>
      </c>
      <c r="B33" s="16" t="s">
        <v>34</v>
      </c>
      <c r="C33" s="17">
        <v>45031</v>
      </c>
      <c r="D33" s="18" t="s">
        <v>27</v>
      </c>
      <c r="E33" s="19">
        <v>172</v>
      </c>
      <c r="F33" s="19">
        <v>161</v>
      </c>
      <c r="G33" s="19">
        <v>176</v>
      </c>
      <c r="H33" s="19">
        <v>184</v>
      </c>
      <c r="I33" s="19"/>
      <c r="J33" s="19"/>
      <c r="K33" s="23">
        <v>4</v>
      </c>
      <c r="L33" s="23">
        <v>693</v>
      </c>
      <c r="M33" s="24">
        <v>173.25</v>
      </c>
      <c r="N33" s="25">
        <v>6</v>
      </c>
      <c r="O33" s="26">
        <v>179.25</v>
      </c>
    </row>
    <row r="34" spans="1:15" x14ac:dyDescent="0.25">
      <c r="A34" s="15" t="s">
        <v>40</v>
      </c>
      <c r="B34" s="16" t="s">
        <v>34</v>
      </c>
      <c r="C34" s="17">
        <v>45094</v>
      </c>
      <c r="D34" s="18" t="s">
        <v>27</v>
      </c>
      <c r="E34" s="19">
        <v>172</v>
      </c>
      <c r="F34" s="19">
        <v>177</v>
      </c>
      <c r="G34" s="19">
        <v>180</v>
      </c>
      <c r="H34" s="19">
        <v>175</v>
      </c>
      <c r="I34" s="19">
        <v>175</v>
      </c>
      <c r="J34" s="19">
        <v>172</v>
      </c>
      <c r="K34" s="23">
        <v>6</v>
      </c>
      <c r="L34" s="23">
        <v>1051</v>
      </c>
      <c r="M34" s="24">
        <v>175.16666666666666</v>
      </c>
      <c r="N34" s="25">
        <v>10</v>
      </c>
      <c r="O34" s="26">
        <v>185.16666666666666</v>
      </c>
    </row>
    <row r="35" spans="1:15" x14ac:dyDescent="0.25">
      <c r="A35" s="15" t="s">
        <v>40</v>
      </c>
      <c r="B35" s="16" t="s">
        <v>34</v>
      </c>
      <c r="C35" s="17">
        <v>45185</v>
      </c>
      <c r="D35" s="18" t="s">
        <v>27</v>
      </c>
      <c r="E35" s="19">
        <v>179</v>
      </c>
      <c r="F35" s="19">
        <v>178</v>
      </c>
      <c r="G35" s="19">
        <v>181</v>
      </c>
      <c r="H35" s="19">
        <v>182</v>
      </c>
      <c r="I35" s="19"/>
      <c r="J35" s="19"/>
      <c r="K35" s="23">
        <v>4</v>
      </c>
      <c r="L35" s="23">
        <v>720</v>
      </c>
      <c r="M35" s="24">
        <v>180</v>
      </c>
      <c r="N35" s="25">
        <v>5</v>
      </c>
      <c r="O35" s="26">
        <v>185</v>
      </c>
    </row>
    <row r="37" spans="1:15" x14ac:dyDescent="0.25">
      <c r="K37" s="8">
        <f>SUM(K31:K36)</f>
        <v>22</v>
      </c>
      <c r="L37" s="8">
        <f>SUM(L31:L36)</f>
        <v>3816.0010000000002</v>
      </c>
      <c r="M37" s="7">
        <f>SUM(L37/K37)</f>
        <v>173.45459090909091</v>
      </c>
      <c r="N37" s="8">
        <f>SUM(N31:N36)</f>
        <v>34</v>
      </c>
      <c r="O37" s="13">
        <f>SUM(M37+N37)</f>
        <v>207.45459090909091</v>
      </c>
    </row>
  </sheetData>
  <protectedRanges>
    <protectedRange algorithmName="SHA-512" hashValue="ON39YdpmFHfN9f47KpiRvqrKx0V9+erV1CNkpWzYhW/Qyc6aT8rEyCrvauWSYGZK2ia3o7vd3akF07acHAFpOA==" saltValue="yVW9XmDwTqEnmpSGai0KYg==" spinCount="100000" sqref="B1 B30" name="Range1_2"/>
    <protectedRange algorithmName="SHA-512" hashValue="ON39YdpmFHfN9f47KpiRvqrKx0V9+erV1CNkpWzYhW/Qyc6aT8rEyCrvauWSYGZK2ia3o7vd3akF07acHAFpOA==" saltValue="yVW9XmDwTqEnmpSGai0KYg==" spinCount="100000" sqref="B2:C2 E2:J2" name="Range1_2_1"/>
    <protectedRange algorithmName="SHA-512" hashValue="ON39YdpmFHfN9f47KpiRvqrKx0V9+erV1CNkpWzYhW/Qyc6aT8rEyCrvauWSYGZK2ia3o7vd3akF07acHAFpOA==" saltValue="yVW9XmDwTqEnmpSGai0KYg==" spinCount="100000" sqref="D2" name="Range1_1_1"/>
    <protectedRange algorithmName="SHA-512" hashValue="ON39YdpmFHfN9f47KpiRvqrKx0V9+erV1CNkpWzYhW/Qyc6aT8rEyCrvauWSYGZK2ia3o7vd3akF07acHAFpOA==" saltValue="yVW9XmDwTqEnmpSGai0KYg==" spinCount="100000" sqref="B3:C3 E3:J3" name="Range1_5"/>
    <protectedRange algorithmName="SHA-512" hashValue="ON39YdpmFHfN9f47KpiRvqrKx0V9+erV1CNkpWzYhW/Qyc6aT8rEyCrvauWSYGZK2ia3o7vd3akF07acHAFpOA==" saltValue="yVW9XmDwTqEnmpSGai0KYg==" spinCount="100000" sqref="D3" name="Range1_1_3"/>
    <protectedRange algorithmName="SHA-512" hashValue="ON39YdpmFHfN9f47KpiRvqrKx0V9+erV1CNkpWzYhW/Qyc6aT8rEyCrvauWSYGZK2ia3o7vd3akF07acHAFpOA==" saltValue="yVW9XmDwTqEnmpSGai0KYg==" spinCount="100000" sqref="B31:C31 E31:J31" name="Range1_6"/>
    <protectedRange algorithmName="SHA-512" hashValue="ON39YdpmFHfN9f47KpiRvqrKx0V9+erV1CNkpWzYhW/Qyc6aT8rEyCrvauWSYGZK2ia3o7vd3akF07acHAFpOA==" saltValue="yVW9XmDwTqEnmpSGai0KYg==" spinCount="100000" sqref="D31" name="Range1_1_4"/>
    <protectedRange algorithmName="SHA-512" hashValue="ON39YdpmFHfN9f47KpiRvqrKx0V9+erV1CNkpWzYhW/Qyc6aT8rEyCrvauWSYGZK2ia3o7vd3akF07acHAFpOA==" saltValue="yVW9XmDwTqEnmpSGai0KYg==" spinCount="100000" sqref="B4:C4 E4:J4" name="Range1_2_1_1_9"/>
    <protectedRange algorithmName="SHA-512" hashValue="ON39YdpmFHfN9f47KpiRvqrKx0V9+erV1CNkpWzYhW/Qyc6aT8rEyCrvauWSYGZK2ia3o7vd3akF07acHAFpOA==" saltValue="yVW9XmDwTqEnmpSGai0KYg==" spinCount="100000" sqref="D4" name="Range1_1_3_1_1_9"/>
    <protectedRange algorithmName="SHA-512" hashValue="ON39YdpmFHfN9f47KpiRvqrKx0V9+erV1CNkpWzYhW/Qyc6aT8rEyCrvauWSYGZK2ia3o7vd3akF07acHAFpOA==" saltValue="yVW9XmDwTqEnmpSGai0KYg==" spinCount="100000" sqref="B32:C32 E32:J32" name="Range1_6_1_1_7"/>
    <protectedRange algorithmName="SHA-512" hashValue="ON39YdpmFHfN9f47KpiRvqrKx0V9+erV1CNkpWzYhW/Qyc6aT8rEyCrvauWSYGZK2ia3o7vd3akF07acHAFpOA==" saltValue="yVW9XmDwTqEnmpSGai0KYg==" spinCount="100000" sqref="D32" name="Range1_1_6_1_1_8"/>
    <protectedRange algorithmName="SHA-512" hashValue="ON39YdpmFHfN9f47KpiRvqrKx0V9+erV1CNkpWzYhW/Qyc6aT8rEyCrvauWSYGZK2ia3o7vd3akF07acHAFpOA==" saltValue="yVW9XmDwTqEnmpSGai0KYg==" spinCount="100000" sqref="B5:C5 E5:J5" name="Range1_2_1_1_11"/>
    <protectedRange algorithmName="SHA-512" hashValue="ON39YdpmFHfN9f47KpiRvqrKx0V9+erV1CNkpWzYhW/Qyc6aT8rEyCrvauWSYGZK2ia3o7vd3akF07acHAFpOA==" saltValue="yVW9XmDwTqEnmpSGai0KYg==" spinCount="100000" sqref="D5" name="Range1_1_3_1_1_11"/>
  </protectedRanges>
  <hyperlinks>
    <hyperlink ref="Q1" location="'Georgia 2023'!A1" display="Back to Ranking" xr:uid="{FC1F08C6-9988-4752-BC3E-AE08ED40F62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46962E8-A1DF-4893-93C7-B9FF14B7D3F8}">
          <x14:formula1>
            <xm:f>'C:\Users\abra2\Desktop\ABRA Files and More\AUTO BENCH REST ASSOCIATION FILE\ABRA 2019\Georgia\[Georgia Results 01 19 20.xlsm]DATA SHEET'!#REF!</xm:f>
          </x14:formula1>
          <xm:sqref>B1 B30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9DB842-BE10-4928-9DE7-F34C512F2AE7}">
  <dimension ref="A1:Q8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20</v>
      </c>
    </row>
    <row r="2" spans="1:17" x14ac:dyDescent="0.25">
      <c r="A2" s="15" t="s">
        <v>40</v>
      </c>
      <c r="B2" s="16" t="s">
        <v>65</v>
      </c>
      <c r="C2" s="17">
        <v>45186</v>
      </c>
      <c r="D2" s="18" t="s">
        <v>28</v>
      </c>
      <c r="E2" s="19">
        <v>182</v>
      </c>
      <c r="F2" s="19">
        <v>176</v>
      </c>
      <c r="G2" s="19">
        <v>177</v>
      </c>
      <c r="H2" s="19">
        <v>182</v>
      </c>
      <c r="I2" s="19"/>
      <c r="J2" s="19"/>
      <c r="K2" s="23">
        <v>4</v>
      </c>
      <c r="L2" s="23">
        <v>717</v>
      </c>
      <c r="M2" s="24">
        <v>179.25</v>
      </c>
      <c r="N2" s="25">
        <v>5</v>
      </c>
      <c r="O2" s="26">
        <v>184.25</v>
      </c>
    </row>
    <row r="3" spans="1:17" x14ac:dyDescent="0.25">
      <c r="A3" s="15" t="s">
        <v>40</v>
      </c>
      <c r="B3" s="16" t="s">
        <v>65</v>
      </c>
      <c r="C3" s="17">
        <v>45213</v>
      </c>
      <c r="D3" s="18" t="s">
        <v>27</v>
      </c>
      <c r="E3" s="19">
        <v>173</v>
      </c>
      <c r="F3" s="19">
        <v>182</v>
      </c>
      <c r="G3" s="19">
        <v>179</v>
      </c>
      <c r="H3" s="19">
        <v>177</v>
      </c>
      <c r="I3" s="19"/>
      <c r="J3" s="19"/>
      <c r="K3" s="23">
        <v>4</v>
      </c>
      <c r="L3" s="23">
        <v>711</v>
      </c>
      <c r="M3" s="24">
        <v>177.75</v>
      </c>
      <c r="N3" s="25">
        <v>5</v>
      </c>
      <c r="O3" s="26">
        <v>182.75</v>
      </c>
    </row>
    <row r="4" spans="1:17" x14ac:dyDescent="0.25">
      <c r="A4" s="15" t="s">
        <v>40</v>
      </c>
      <c r="B4" s="16" t="s">
        <v>65</v>
      </c>
      <c r="C4" s="17">
        <v>45214</v>
      </c>
      <c r="D4" s="18" t="s">
        <v>28</v>
      </c>
      <c r="E4" s="19">
        <v>176</v>
      </c>
      <c r="F4" s="19">
        <v>181</v>
      </c>
      <c r="G4" s="19">
        <v>183</v>
      </c>
      <c r="H4" s="19">
        <v>192</v>
      </c>
      <c r="I4" s="19"/>
      <c r="J4" s="19"/>
      <c r="K4" s="23">
        <v>4</v>
      </c>
      <c r="L4" s="23">
        <v>732</v>
      </c>
      <c r="M4" s="24">
        <v>183</v>
      </c>
      <c r="N4" s="25">
        <v>5</v>
      </c>
      <c r="O4" s="26">
        <v>188</v>
      </c>
    </row>
    <row r="5" spans="1:17" x14ac:dyDescent="0.25">
      <c r="A5" s="67" t="s">
        <v>40</v>
      </c>
      <c r="B5" s="68" t="s">
        <v>65</v>
      </c>
      <c r="C5" s="69">
        <v>45248</v>
      </c>
      <c r="D5" s="70" t="s">
        <v>27</v>
      </c>
      <c r="E5" s="71">
        <v>174</v>
      </c>
      <c r="F5" s="71">
        <v>184</v>
      </c>
      <c r="G5" s="71">
        <v>178</v>
      </c>
      <c r="H5" s="71">
        <v>182</v>
      </c>
      <c r="I5" s="71"/>
      <c r="J5" s="71"/>
      <c r="K5" s="72">
        <v>4</v>
      </c>
      <c r="L5" s="72">
        <v>718</v>
      </c>
      <c r="M5" s="73">
        <v>179.5</v>
      </c>
      <c r="N5" s="74">
        <v>9</v>
      </c>
      <c r="O5" s="75">
        <v>188.5</v>
      </c>
    </row>
    <row r="6" spans="1:17" x14ac:dyDescent="0.25">
      <c r="A6" s="67" t="s">
        <v>40</v>
      </c>
      <c r="B6" s="68" t="s">
        <v>65</v>
      </c>
      <c r="C6" s="69">
        <v>45249</v>
      </c>
      <c r="D6" s="70" t="s">
        <v>28</v>
      </c>
      <c r="E6" s="71">
        <v>177</v>
      </c>
      <c r="F6" s="71">
        <v>176</v>
      </c>
      <c r="G6" s="71">
        <v>176</v>
      </c>
      <c r="H6" s="71">
        <v>178</v>
      </c>
      <c r="I6" s="71"/>
      <c r="J6" s="71"/>
      <c r="K6" s="72">
        <v>4</v>
      </c>
      <c r="L6" s="72">
        <v>707</v>
      </c>
      <c r="M6" s="73">
        <v>176.75</v>
      </c>
      <c r="N6" s="74">
        <v>5</v>
      </c>
      <c r="O6" s="75">
        <v>181.75</v>
      </c>
    </row>
    <row r="8" spans="1:17" x14ac:dyDescent="0.25">
      <c r="K8" s="8">
        <f>SUM(K2:K7)</f>
        <v>20</v>
      </c>
      <c r="L8" s="8">
        <f>SUM(L2:L7)</f>
        <v>3585</v>
      </c>
      <c r="M8" s="7">
        <f>SUM(L8/K8)</f>
        <v>179.25</v>
      </c>
      <c r="N8" s="8">
        <f>SUM(N2:N7)</f>
        <v>29</v>
      </c>
      <c r="O8" s="13">
        <f>SUM(M8+N8)</f>
        <v>208.25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Georgia 2023'!A1" display="Back to Ranking" xr:uid="{258D4911-2D45-44A6-AD5A-49448E8444DB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96CEF77-2ADD-44C5-A737-E5A58A44D409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731270-848D-4804-9139-07484C792217}">
  <dimension ref="A1:Q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20</v>
      </c>
    </row>
    <row r="2" spans="1:17" x14ac:dyDescent="0.25">
      <c r="A2" s="15" t="s">
        <v>40</v>
      </c>
      <c r="B2" s="16" t="s">
        <v>58</v>
      </c>
      <c r="C2" s="17">
        <v>45122</v>
      </c>
      <c r="D2" s="18" t="s">
        <v>27</v>
      </c>
      <c r="E2" s="41">
        <v>186</v>
      </c>
      <c r="F2" s="41">
        <v>190</v>
      </c>
      <c r="G2" s="41">
        <v>184</v>
      </c>
      <c r="H2" s="41">
        <v>188</v>
      </c>
      <c r="I2" s="41">
        <v>187</v>
      </c>
      <c r="J2" s="41">
        <v>191</v>
      </c>
      <c r="K2" s="23">
        <v>6</v>
      </c>
      <c r="L2" s="23">
        <v>1126</v>
      </c>
      <c r="M2" s="24">
        <v>187.66666666666666</v>
      </c>
      <c r="N2" s="25">
        <v>10</v>
      </c>
      <c r="O2" s="26">
        <v>197.66666666666666</v>
      </c>
    </row>
    <row r="4" spans="1:17" x14ac:dyDescent="0.25">
      <c r="K4" s="8">
        <f>SUM(K2:K3)</f>
        <v>6</v>
      </c>
      <c r="L4" s="8">
        <f>SUM(L2:L3)</f>
        <v>1126</v>
      </c>
      <c r="M4" s="7">
        <f>SUM(L4/K4)</f>
        <v>187.66666666666666</v>
      </c>
      <c r="N4" s="8">
        <f>SUM(N2:N3)</f>
        <v>10</v>
      </c>
      <c r="O4" s="13">
        <f>SUM(M4+N4)</f>
        <v>197.66666666666666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Georgia 2023'!A1" display="Back to Ranking" xr:uid="{582642C8-DA6F-4F3D-8FB8-1035100C7CD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FB5AE6F-8335-4590-B033-672D672F7C30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AFC49C-585D-464B-A8BD-592288BF9CCB}">
  <dimension ref="A1:Q37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20</v>
      </c>
    </row>
    <row r="2" spans="1:17" x14ac:dyDescent="0.25">
      <c r="A2" s="15" t="s">
        <v>38</v>
      </c>
      <c r="B2" s="16" t="s">
        <v>24</v>
      </c>
      <c r="C2" s="17">
        <v>44975</v>
      </c>
      <c r="D2" s="18" t="s">
        <v>27</v>
      </c>
      <c r="E2" s="19">
        <v>193</v>
      </c>
      <c r="F2" s="19">
        <v>195.001</v>
      </c>
      <c r="G2" s="19">
        <v>198</v>
      </c>
      <c r="H2" s="19">
        <v>191</v>
      </c>
      <c r="I2" s="19"/>
      <c r="J2" s="19"/>
      <c r="K2" s="23">
        <v>4</v>
      </c>
      <c r="L2" s="23">
        <v>777.00099999999998</v>
      </c>
      <c r="M2" s="24">
        <v>194.25024999999999</v>
      </c>
      <c r="N2" s="25">
        <v>8</v>
      </c>
      <c r="O2" s="26">
        <v>202.25024999999999</v>
      </c>
    </row>
    <row r="3" spans="1:17" x14ac:dyDescent="0.25">
      <c r="A3" s="15" t="s">
        <v>38</v>
      </c>
      <c r="B3" s="16" t="s">
        <v>24</v>
      </c>
      <c r="C3" s="17">
        <v>44976</v>
      </c>
      <c r="D3" s="18" t="s">
        <v>28</v>
      </c>
      <c r="E3" s="19">
        <v>198</v>
      </c>
      <c r="F3" s="19">
        <v>196.001</v>
      </c>
      <c r="G3" s="19">
        <v>199</v>
      </c>
      <c r="H3" s="19">
        <v>196</v>
      </c>
      <c r="I3" s="19"/>
      <c r="J3" s="19"/>
      <c r="K3" s="23">
        <v>4</v>
      </c>
      <c r="L3" s="23">
        <v>789.00099999999998</v>
      </c>
      <c r="M3" s="24">
        <v>197.25024999999999</v>
      </c>
      <c r="N3" s="25">
        <v>13</v>
      </c>
      <c r="O3" s="26">
        <v>210.25024999999999</v>
      </c>
    </row>
    <row r="4" spans="1:17" x14ac:dyDescent="0.25">
      <c r="A4" s="15" t="s">
        <v>38</v>
      </c>
      <c r="B4" s="16" t="s">
        <v>24</v>
      </c>
      <c r="C4" s="17">
        <v>45003</v>
      </c>
      <c r="D4" s="18" t="s">
        <v>27</v>
      </c>
      <c r="E4" s="19">
        <v>197</v>
      </c>
      <c r="F4" s="19">
        <v>197</v>
      </c>
      <c r="G4" s="19">
        <v>199</v>
      </c>
      <c r="H4" s="19">
        <v>199</v>
      </c>
      <c r="I4" s="19"/>
      <c r="J4" s="19"/>
      <c r="K4" s="23">
        <v>4</v>
      </c>
      <c r="L4" s="23">
        <v>792</v>
      </c>
      <c r="M4" s="24">
        <v>198</v>
      </c>
      <c r="N4" s="25">
        <v>11</v>
      </c>
      <c r="O4" s="26">
        <v>209</v>
      </c>
    </row>
    <row r="5" spans="1:17" x14ac:dyDescent="0.25">
      <c r="A5" s="15" t="s">
        <v>38</v>
      </c>
      <c r="B5" s="16" t="s">
        <v>24</v>
      </c>
      <c r="C5" s="17">
        <v>45004</v>
      </c>
      <c r="D5" s="18" t="s">
        <v>28</v>
      </c>
      <c r="E5" s="19">
        <v>190</v>
      </c>
      <c r="F5" s="19">
        <v>198</v>
      </c>
      <c r="G5" s="19">
        <v>196.001</v>
      </c>
      <c r="H5" s="19">
        <v>197</v>
      </c>
      <c r="I5" s="19"/>
      <c r="J5" s="19"/>
      <c r="K5" s="23">
        <v>4</v>
      </c>
      <c r="L5" s="23">
        <v>781.00099999999998</v>
      </c>
      <c r="M5" s="24">
        <v>195.25024999999999</v>
      </c>
      <c r="N5" s="25">
        <v>8</v>
      </c>
      <c r="O5" s="26">
        <v>203.25024999999999</v>
      </c>
    </row>
    <row r="6" spans="1:17" x14ac:dyDescent="0.25">
      <c r="A6" s="15" t="s">
        <v>38</v>
      </c>
      <c r="B6" s="16" t="s">
        <v>24</v>
      </c>
      <c r="C6" s="17">
        <v>45027</v>
      </c>
      <c r="D6" s="18" t="s">
        <v>27</v>
      </c>
      <c r="E6" s="19">
        <v>196</v>
      </c>
      <c r="F6" s="19">
        <v>195</v>
      </c>
      <c r="G6" s="19">
        <v>197</v>
      </c>
      <c r="H6" s="19"/>
      <c r="I6" s="19"/>
      <c r="J6" s="19"/>
      <c r="K6" s="23">
        <v>3</v>
      </c>
      <c r="L6" s="23">
        <v>588</v>
      </c>
      <c r="M6" s="24">
        <v>196</v>
      </c>
      <c r="N6" s="25">
        <v>4</v>
      </c>
      <c r="O6" s="26">
        <v>200</v>
      </c>
    </row>
    <row r="7" spans="1:17" x14ac:dyDescent="0.25">
      <c r="A7" s="15" t="s">
        <v>38</v>
      </c>
      <c r="B7" s="16" t="s">
        <v>24</v>
      </c>
      <c r="C7" s="17">
        <v>45031</v>
      </c>
      <c r="D7" s="18" t="s">
        <v>27</v>
      </c>
      <c r="E7" s="19">
        <v>190</v>
      </c>
      <c r="F7" s="19">
        <v>198</v>
      </c>
      <c r="G7" s="19">
        <v>193</v>
      </c>
      <c r="H7" s="19">
        <v>196</v>
      </c>
      <c r="I7" s="19"/>
      <c r="J7" s="19"/>
      <c r="K7" s="23">
        <v>4</v>
      </c>
      <c r="L7" s="23">
        <v>777</v>
      </c>
      <c r="M7" s="24">
        <v>194.25</v>
      </c>
      <c r="N7" s="25">
        <v>7</v>
      </c>
      <c r="O7" s="26">
        <v>201.25</v>
      </c>
    </row>
    <row r="8" spans="1:17" x14ac:dyDescent="0.25">
      <c r="A8" s="15" t="s">
        <v>38</v>
      </c>
      <c r="B8" s="16" t="s">
        <v>24</v>
      </c>
      <c r="C8" s="17">
        <v>45032</v>
      </c>
      <c r="D8" s="18" t="s">
        <v>28</v>
      </c>
      <c r="E8" s="19">
        <v>191</v>
      </c>
      <c r="F8" s="19">
        <v>196</v>
      </c>
      <c r="G8" s="55">
        <v>200</v>
      </c>
      <c r="H8" s="19">
        <v>194</v>
      </c>
      <c r="I8" s="19"/>
      <c r="J8" s="19"/>
      <c r="K8" s="23">
        <v>4</v>
      </c>
      <c r="L8" s="23">
        <v>781</v>
      </c>
      <c r="M8" s="24">
        <v>195.25</v>
      </c>
      <c r="N8" s="25">
        <v>5</v>
      </c>
      <c r="O8" s="26">
        <v>200.25</v>
      </c>
    </row>
    <row r="9" spans="1:17" x14ac:dyDescent="0.25">
      <c r="A9" s="15" t="s">
        <v>38</v>
      </c>
      <c r="B9" s="16" t="s">
        <v>24</v>
      </c>
      <c r="C9" s="17">
        <v>45041</v>
      </c>
      <c r="D9" s="18" t="s">
        <v>28</v>
      </c>
      <c r="E9" s="19">
        <v>197.001</v>
      </c>
      <c r="F9" s="19">
        <v>199</v>
      </c>
      <c r="G9" s="19">
        <v>196</v>
      </c>
      <c r="H9" s="19"/>
      <c r="I9" s="19"/>
      <c r="J9" s="19"/>
      <c r="K9" s="23">
        <v>3</v>
      </c>
      <c r="L9" s="23">
        <v>592.00099999999998</v>
      </c>
      <c r="M9" s="24">
        <v>197.33366666666666</v>
      </c>
      <c r="N9" s="25">
        <v>9</v>
      </c>
      <c r="O9" s="26">
        <v>206.33366666666666</v>
      </c>
    </row>
    <row r="10" spans="1:17" x14ac:dyDescent="0.25">
      <c r="A10" s="15" t="s">
        <v>38</v>
      </c>
      <c r="B10" s="16" t="s">
        <v>24</v>
      </c>
      <c r="C10" s="17">
        <v>45055</v>
      </c>
      <c r="D10" s="18" t="s">
        <v>27</v>
      </c>
      <c r="E10" s="19">
        <v>199</v>
      </c>
      <c r="F10" s="19">
        <v>199</v>
      </c>
      <c r="G10" s="19">
        <v>196</v>
      </c>
      <c r="H10" s="19"/>
      <c r="I10" s="19"/>
      <c r="J10" s="19"/>
      <c r="K10" s="23">
        <v>3</v>
      </c>
      <c r="L10" s="23">
        <v>594</v>
      </c>
      <c r="M10" s="24">
        <v>198</v>
      </c>
      <c r="N10" s="25">
        <v>9</v>
      </c>
      <c r="O10" s="26">
        <v>207</v>
      </c>
    </row>
    <row r="11" spans="1:17" x14ac:dyDescent="0.25">
      <c r="A11" s="15" t="s">
        <v>38</v>
      </c>
      <c r="B11" s="16" t="s">
        <v>24</v>
      </c>
      <c r="C11" s="17">
        <v>45066</v>
      </c>
      <c r="D11" s="18" t="s">
        <v>27</v>
      </c>
      <c r="E11" s="19">
        <v>192</v>
      </c>
      <c r="F11" s="19">
        <v>192</v>
      </c>
      <c r="G11" s="19">
        <v>191</v>
      </c>
      <c r="H11" s="19">
        <v>193</v>
      </c>
      <c r="I11" s="19"/>
      <c r="J11" s="19"/>
      <c r="K11" s="23">
        <v>4</v>
      </c>
      <c r="L11" s="23">
        <v>768</v>
      </c>
      <c r="M11" s="24">
        <v>192</v>
      </c>
      <c r="N11" s="25">
        <v>3</v>
      </c>
      <c r="O11" s="26">
        <v>195</v>
      </c>
    </row>
    <row r="12" spans="1:17" x14ac:dyDescent="0.25">
      <c r="A12" s="15" t="s">
        <v>38</v>
      </c>
      <c r="B12" s="16" t="s">
        <v>24</v>
      </c>
      <c r="C12" s="17">
        <v>45067</v>
      </c>
      <c r="D12" s="18" t="s">
        <v>28</v>
      </c>
      <c r="E12" s="19">
        <v>197</v>
      </c>
      <c r="F12" s="55">
        <v>200.001</v>
      </c>
      <c r="G12" s="19">
        <v>197</v>
      </c>
      <c r="H12" s="19">
        <v>196</v>
      </c>
      <c r="I12" s="19"/>
      <c r="J12" s="19"/>
      <c r="K12" s="23">
        <v>4</v>
      </c>
      <c r="L12" s="23">
        <v>790.00099999999998</v>
      </c>
      <c r="M12" s="24">
        <v>197.50024999999999</v>
      </c>
      <c r="N12" s="25">
        <v>7</v>
      </c>
      <c r="O12" s="26">
        <v>204.50024999999999</v>
      </c>
    </row>
    <row r="13" spans="1:17" x14ac:dyDescent="0.25">
      <c r="A13" s="15" t="s">
        <v>38</v>
      </c>
      <c r="B13" s="16" t="s">
        <v>24</v>
      </c>
      <c r="C13" s="17">
        <v>45076</v>
      </c>
      <c r="D13" s="18" t="s">
        <v>28</v>
      </c>
      <c r="E13" s="19">
        <v>198</v>
      </c>
      <c r="F13" s="19">
        <v>198</v>
      </c>
      <c r="G13" s="19">
        <v>196</v>
      </c>
      <c r="H13" s="19"/>
      <c r="I13" s="19"/>
      <c r="J13" s="19"/>
      <c r="K13" s="23">
        <v>3</v>
      </c>
      <c r="L13" s="23">
        <v>592</v>
      </c>
      <c r="M13" s="24">
        <v>197.33333333333334</v>
      </c>
      <c r="N13" s="25">
        <v>6</v>
      </c>
      <c r="O13" s="26">
        <v>203.33333333333334</v>
      </c>
    </row>
    <row r="14" spans="1:17" x14ac:dyDescent="0.25">
      <c r="A14" s="15" t="s">
        <v>38</v>
      </c>
      <c r="B14" s="16" t="s">
        <v>24</v>
      </c>
      <c r="C14" s="17">
        <v>45090</v>
      </c>
      <c r="D14" s="18" t="s">
        <v>27</v>
      </c>
      <c r="E14" s="19">
        <v>193</v>
      </c>
      <c r="F14" s="19">
        <v>196</v>
      </c>
      <c r="G14" s="19">
        <v>195</v>
      </c>
      <c r="H14" s="19"/>
      <c r="I14" s="19"/>
      <c r="J14" s="19"/>
      <c r="K14" s="23">
        <v>3</v>
      </c>
      <c r="L14" s="23">
        <v>584</v>
      </c>
      <c r="M14" s="24">
        <v>194.66666666666666</v>
      </c>
      <c r="N14" s="25">
        <v>6</v>
      </c>
      <c r="O14" s="26">
        <v>200.66666666666666</v>
      </c>
    </row>
    <row r="15" spans="1:17" x14ac:dyDescent="0.25">
      <c r="A15" s="15" t="s">
        <v>38</v>
      </c>
      <c r="B15" s="16" t="s">
        <v>24</v>
      </c>
      <c r="C15" s="17">
        <v>45094</v>
      </c>
      <c r="D15" s="18" t="s">
        <v>27</v>
      </c>
      <c r="E15" s="19">
        <v>197</v>
      </c>
      <c r="F15" s="19">
        <v>198</v>
      </c>
      <c r="G15" s="19">
        <v>196</v>
      </c>
      <c r="H15" s="19">
        <v>198</v>
      </c>
      <c r="I15" s="19">
        <v>197</v>
      </c>
      <c r="J15" s="19">
        <v>197</v>
      </c>
      <c r="K15" s="23">
        <v>6</v>
      </c>
      <c r="L15" s="23">
        <v>1183</v>
      </c>
      <c r="M15" s="24">
        <v>197.16666666666666</v>
      </c>
      <c r="N15" s="25">
        <v>26</v>
      </c>
      <c r="O15" s="26">
        <v>223.16666666666666</v>
      </c>
    </row>
    <row r="16" spans="1:17" x14ac:dyDescent="0.25">
      <c r="A16" s="15" t="s">
        <v>38</v>
      </c>
      <c r="B16" s="16" t="s">
        <v>24</v>
      </c>
      <c r="C16" s="17">
        <v>45095</v>
      </c>
      <c r="D16" s="18" t="s">
        <v>28</v>
      </c>
      <c r="E16" s="19">
        <v>199</v>
      </c>
      <c r="F16" s="19">
        <v>193</v>
      </c>
      <c r="G16" s="19">
        <v>193</v>
      </c>
      <c r="H16" s="19">
        <v>190</v>
      </c>
      <c r="I16" s="19"/>
      <c r="J16" s="19"/>
      <c r="K16" s="23">
        <v>4</v>
      </c>
      <c r="L16" s="23">
        <v>775</v>
      </c>
      <c r="M16" s="24">
        <v>193.75</v>
      </c>
      <c r="N16" s="25">
        <v>6</v>
      </c>
      <c r="O16" s="26">
        <v>199.75</v>
      </c>
    </row>
    <row r="17" spans="1:15" x14ac:dyDescent="0.25">
      <c r="A17" s="15" t="s">
        <v>38</v>
      </c>
      <c r="B17" s="16" t="s">
        <v>24</v>
      </c>
      <c r="C17" s="17">
        <v>45104</v>
      </c>
      <c r="D17" s="18" t="s">
        <v>28</v>
      </c>
      <c r="E17" s="19">
        <v>191</v>
      </c>
      <c r="F17" s="19">
        <v>197</v>
      </c>
      <c r="G17" s="19">
        <v>194</v>
      </c>
      <c r="H17" s="19"/>
      <c r="I17" s="19"/>
      <c r="J17" s="19"/>
      <c r="K17" s="23">
        <v>3</v>
      </c>
      <c r="L17" s="23">
        <v>582</v>
      </c>
      <c r="M17" s="24">
        <v>194</v>
      </c>
      <c r="N17" s="25">
        <v>9</v>
      </c>
      <c r="O17" s="26">
        <v>203</v>
      </c>
    </row>
    <row r="18" spans="1:15" x14ac:dyDescent="0.25">
      <c r="A18" s="15" t="s">
        <v>38</v>
      </c>
      <c r="B18" s="16" t="s">
        <v>24</v>
      </c>
      <c r="C18" s="17">
        <v>45118</v>
      </c>
      <c r="D18" s="18" t="s">
        <v>27</v>
      </c>
      <c r="E18" s="19">
        <v>198</v>
      </c>
      <c r="F18" s="19">
        <v>196</v>
      </c>
      <c r="G18" s="19">
        <v>197</v>
      </c>
      <c r="H18" s="19"/>
      <c r="I18" s="19"/>
      <c r="J18" s="19"/>
      <c r="K18" s="23">
        <v>3</v>
      </c>
      <c r="L18" s="23">
        <v>591</v>
      </c>
      <c r="M18" s="24">
        <v>197</v>
      </c>
      <c r="N18" s="25">
        <v>4</v>
      </c>
      <c r="O18" s="26">
        <v>201</v>
      </c>
    </row>
    <row r="19" spans="1:15" x14ac:dyDescent="0.25">
      <c r="A19" s="15" t="s">
        <v>38</v>
      </c>
      <c r="B19" s="16" t="s">
        <v>24</v>
      </c>
      <c r="C19" s="17">
        <v>45122</v>
      </c>
      <c r="D19" s="18" t="s">
        <v>27</v>
      </c>
      <c r="E19" s="19">
        <v>197</v>
      </c>
      <c r="F19" s="19">
        <v>199.001</v>
      </c>
      <c r="G19" s="19">
        <v>196</v>
      </c>
      <c r="H19" s="19">
        <v>194</v>
      </c>
      <c r="I19" s="19">
        <v>198</v>
      </c>
      <c r="J19" s="19">
        <v>198</v>
      </c>
      <c r="K19" s="23">
        <v>6</v>
      </c>
      <c r="L19" s="23">
        <v>1182.001</v>
      </c>
      <c r="M19" s="24">
        <v>197.00016666666667</v>
      </c>
      <c r="N19" s="25">
        <v>16</v>
      </c>
      <c r="O19" s="26">
        <v>213.00016666666667</v>
      </c>
    </row>
    <row r="20" spans="1:15" x14ac:dyDescent="0.25">
      <c r="A20" s="15" t="s">
        <v>38</v>
      </c>
      <c r="B20" s="16" t="s">
        <v>24</v>
      </c>
      <c r="C20" s="17">
        <v>45123</v>
      </c>
      <c r="D20" s="18" t="s">
        <v>28</v>
      </c>
      <c r="E20" s="19">
        <v>195</v>
      </c>
      <c r="F20" s="19">
        <v>193</v>
      </c>
      <c r="G20" s="19">
        <v>194</v>
      </c>
      <c r="H20" s="19">
        <v>196.001</v>
      </c>
      <c r="I20" s="19"/>
      <c r="J20" s="19"/>
      <c r="K20" s="23">
        <v>4</v>
      </c>
      <c r="L20" s="23">
        <v>778.00099999999998</v>
      </c>
      <c r="M20" s="24">
        <v>194.50024999999999</v>
      </c>
      <c r="N20" s="25">
        <v>8</v>
      </c>
      <c r="O20" s="26">
        <v>202.50024999999999</v>
      </c>
    </row>
    <row r="21" spans="1:15" x14ac:dyDescent="0.25">
      <c r="A21" s="15" t="s">
        <v>38</v>
      </c>
      <c r="B21" s="16" t="s">
        <v>24</v>
      </c>
      <c r="C21" s="17">
        <v>45157</v>
      </c>
      <c r="D21" s="18" t="s">
        <v>27</v>
      </c>
      <c r="E21" s="19">
        <v>198</v>
      </c>
      <c r="F21" s="19">
        <v>195</v>
      </c>
      <c r="G21" s="55">
        <v>200</v>
      </c>
      <c r="H21" s="55">
        <v>200</v>
      </c>
      <c r="I21" s="19"/>
      <c r="J21" s="19"/>
      <c r="K21" s="23">
        <v>4</v>
      </c>
      <c r="L21" s="23">
        <v>793</v>
      </c>
      <c r="M21" s="24">
        <v>198.25</v>
      </c>
      <c r="N21" s="25">
        <v>11</v>
      </c>
      <c r="O21" s="26">
        <v>209.25</v>
      </c>
    </row>
    <row r="22" spans="1:15" x14ac:dyDescent="0.25">
      <c r="A22" s="15" t="s">
        <v>38</v>
      </c>
      <c r="B22" s="16" t="s">
        <v>24</v>
      </c>
      <c r="C22" s="17">
        <v>45158</v>
      </c>
      <c r="D22" s="18" t="s">
        <v>28</v>
      </c>
      <c r="E22" s="19">
        <v>196.001</v>
      </c>
      <c r="F22" s="19">
        <v>196</v>
      </c>
      <c r="G22" s="19">
        <v>194</v>
      </c>
      <c r="H22" s="19">
        <v>195</v>
      </c>
      <c r="I22" s="19">
        <v>197</v>
      </c>
      <c r="J22" s="19">
        <v>196</v>
      </c>
      <c r="K22" s="23">
        <v>6</v>
      </c>
      <c r="L22" s="23">
        <v>1174.001</v>
      </c>
      <c r="M22" s="24">
        <v>195.66683333333333</v>
      </c>
      <c r="N22" s="25">
        <v>10</v>
      </c>
      <c r="O22" s="26">
        <v>205.66683333333333</v>
      </c>
    </row>
    <row r="23" spans="1:15" x14ac:dyDescent="0.25">
      <c r="A23" s="15" t="s">
        <v>38</v>
      </c>
      <c r="B23" s="16" t="s">
        <v>24</v>
      </c>
      <c r="C23" s="17">
        <v>45167</v>
      </c>
      <c r="D23" s="18" t="s">
        <v>28</v>
      </c>
      <c r="E23" s="19">
        <v>198</v>
      </c>
      <c r="F23" s="19">
        <v>196.001</v>
      </c>
      <c r="G23" s="19">
        <v>199</v>
      </c>
      <c r="H23" s="19"/>
      <c r="I23" s="19"/>
      <c r="J23" s="19"/>
      <c r="K23" s="23">
        <v>3</v>
      </c>
      <c r="L23" s="23">
        <v>593.00099999999998</v>
      </c>
      <c r="M23" s="24">
        <v>197.667</v>
      </c>
      <c r="N23" s="25">
        <v>11</v>
      </c>
      <c r="O23" s="26">
        <v>208.667</v>
      </c>
    </row>
    <row r="24" spans="1:15" x14ac:dyDescent="0.25">
      <c r="A24" s="57" t="s">
        <v>38</v>
      </c>
      <c r="B24" s="48" t="s">
        <v>24</v>
      </c>
      <c r="C24" s="58">
        <v>45181</v>
      </c>
      <c r="D24" s="59" t="s">
        <v>27</v>
      </c>
      <c r="E24" s="60">
        <v>196</v>
      </c>
      <c r="F24" s="60">
        <v>199</v>
      </c>
      <c r="G24" s="60">
        <v>199</v>
      </c>
      <c r="H24" s="60"/>
      <c r="I24" s="60"/>
      <c r="J24" s="60"/>
      <c r="K24" s="61">
        <v>3</v>
      </c>
      <c r="L24" s="61">
        <v>594</v>
      </c>
      <c r="M24" s="62">
        <v>198</v>
      </c>
      <c r="N24" s="63">
        <v>9</v>
      </c>
      <c r="O24" s="64">
        <v>207</v>
      </c>
    </row>
    <row r="25" spans="1:15" x14ac:dyDescent="0.25">
      <c r="A25" s="15" t="s">
        <v>38</v>
      </c>
      <c r="B25" s="16" t="s">
        <v>24</v>
      </c>
      <c r="C25" s="17">
        <v>45185</v>
      </c>
      <c r="D25" s="18" t="s">
        <v>27</v>
      </c>
      <c r="E25" s="19">
        <v>195</v>
      </c>
      <c r="F25" s="19">
        <v>194</v>
      </c>
      <c r="G25" s="19">
        <v>199</v>
      </c>
      <c r="H25" s="19">
        <v>196</v>
      </c>
      <c r="I25" s="19"/>
      <c r="J25" s="19"/>
      <c r="K25" s="23">
        <v>4</v>
      </c>
      <c r="L25" s="23">
        <v>784</v>
      </c>
      <c r="M25" s="24">
        <v>196</v>
      </c>
      <c r="N25" s="25">
        <v>6</v>
      </c>
      <c r="O25" s="26">
        <v>202</v>
      </c>
    </row>
    <row r="26" spans="1:15" x14ac:dyDescent="0.25">
      <c r="A26" s="15" t="s">
        <v>38</v>
      </c>
      <c r="B26" s="16" t="s">
        <v>24</v>
      </c>
      <c r="C26" s="17">
        <v>45186</v>
      </c>
      <c r="D26" s="18" t="s">
        <v>28</v>
      </c>
      <c r="E26" s="19">
        <v>198</v>
      </c>
      <c r="F26" s="19">
        <v>193</v>
      </c>
      <c r="G26" s="19">
        <v>195</v>
      </c>
      <c r="H26" s="19">
        <v>197</v>
      </c>
      <c r="I26" s="19"/>
      <c r="J26" s="19"/>
      <c r="K26" s="23">
        <v>4</v>
      </c>
      <c r="L26" s="23">
        <v>783</v>
      </c>
      <c r="M26" s="24">
        <v>195.75</v>
      </c>
      <c r="N26" s="25">
        <v>6</v>
      </c>
      <c r="O26" s="26">
        <v>201.75</v>
      </c>
    </row>
    <row r="27" spans="1:15" x14ac:dyDescent="0.25">
      <c r="A27" s="15" t="s">
        <v>38</v>
      </c>
      <c r="B27" s="16" t="s">
        <v>24</v>
      </c>
      <c r="C27" s="17">
        <v>45213</v>
      </c>
      <c r="D27" s="18" t="s">
        <v>27</v>
      </c>
      <c r="E27" s="19">
        <v>198</v>
      </c>
      <c r="F27" s="19">
        <v>195</v>
      </c>
      <c r="G27" s="19">
        <v>197</v>
      </c>
      <c r="H27" s="19">
        <v>191</v>
      </c>
      <c r="I27" s="19"/>
      <c r="J27" s="19"/>
      <c r="K27" s="23">
        <v>4</v>
      </c>
      <c r="L27" s="23">
        <v>781</v>
      </c>
      <c r="M27" s="24">
        <v>195.25</v>
      </c>
      <c r="N27" s="25">
        <v>8</v>
      </c>
      <c r="O27" s="26">
        <v>203.25</v>
      </c>
    </row>
    <row r="28" spans="1:15" x14ac:dyDescent="0.25">
      <c r="A28" s="15" t="s">
        <v>38</v>
      </c>
      <c r="B28" s="16" t="s">
        <v>24</v>
      </c>
      <c r="C28" s="17">
        <v>45214</v>
      </c>
      <c r="D28" s="18" t="s">
        <v>28</v>
      </c>
      <c r="E28" s="19">
        <v>199</v>
      </c>
      <c r="F28" s="19">
        <v>194</v>
      </c>
      <c r="G28" s="19">
        <v>189</v>
      </c>
      <c r="H28" s="19">
        <v>198</v>
      </c>
      <c r="I28" s="19"/>
      <c r="J28" s="19"/>
      <c r="K28" s="23">
        <v>4</v>
      </c>
      <c r="L28" s="23">
        <v>780</v>
      </c>
      <c r="M28" s="24">
        <v>195</v>
      </c>
      <c r="N28" s="25">
        <v>5</v>
      </c>
      <c r="O28" s="26">
        <v>200</v>
      </c>
    </row>
    <row r="30" spans="1:15" x14ac:dyDescent="0.25">
      <c r="K30" s="8">
        <f>SUM(K2:K29)</f>
        <v>105</v>
      </c>
      <c r="L30" s="8">
        <f>SUM(L2:L29)</f>
        <v>20578.009000000002</v>
      </c>
      <c r="M30" s="7">
        <f>SUM(L30/K30)</f>
        <v>195.98103809523812</v>
      </c>
      <c r="N30" s="8">
        <f>SUM(N2:N29)</f>
        <v>231</v>
      </c>
      <c r="O30" s="13">
        <f>SUM(M30+N30)</f>
        <v>426.98103809523809</v>
      </c>
    </row>
    <row r="34" spans="1:15" ht="30" x14ac:dyDescent="0.25">
      <c r="A34" s="1" t="s">
        <v>1</v>
      </c>
      <c r="B34" s="2" t="s">
        <v>2</v>
      </c>
      <c r="C34" s="2" t="s">
        <v>3</v>
      </c>
      <c r="D34" s="3" t="s">
        <v>4</v>
      </c>
      <c r="E34" s="4" t="s">
        <v>5</v>
      </c>
      <c r="F34" s="4" t="s">
        <v>6</v>
      </c>
      <c r="G34" s="4" t="s">
        <v>7</v>
      </c>
      <c r="H34" s="4" t="s">
        <v>8</v>
      </c>
      <c r="I34" s="4" t="s">
        <v>9</v>
      </c>
      <c r="J34" s="4" t="s">
        <v>10</v>
      </c>
      <c r="K34" s="4" t="s">
        <v>11</v>
      </c>
      <c r="L34" s="3" t="s">
        <v>12</v>
      </c>
      <c r="M34" s="5" t="s">
        <v>13</v>
      </c>
      <c r="N34" s="2" t="s">
        <v>14</v>
      </c>
      <c r="O34" s="6" t="s">
        <v>15</v>
      </c>
    </row>
    <row r="35" spans="1:15" x14ac:dyDescent="0.25">
      <c r="A35" s="15" t="s">
        <v>39</v>
      </c>
      <c r="B35" s="16" t="s">
        <v>24</v>
      </c>
      <c r="C35" s="17">
        <v>44976</v>
      </c>
      <c r="D35" s="18" t="s">
        <v>28</v>
      </c>
      <c r="E35" s="19">
        <v>192</v>
      </c>
      <c r="F35" s="19">
        <v>193</v>
      </c>
      <c r="G35" s="19">
        <v>190</v>
      </c>
      <c r="H35" s="19">
        <v>191</v>
      </c>
      <c r="I35" s="19"/>
      <c r="J35" s="19"/>
      <c r="K35" s="23">
        <v>4</v>
      </c>
      <c r="L35" s="23">
        <v>766</v>
      </c>
      <c r="M35" s="24">
        <v>191.5</v>
      </c>
      <c r="N35" s="25">
        <v>9</v>
      </c>
      <c r="O35" s="26">
        <v>200.5</v>
      </c>
    </row>
    <row r="37" spans="1:15" x14ac:dyDescent="0.25">
      <c r="K37" s="8">
        <f>SUM(K35:K36)</f>
        <v>4</v>
      </c>
      <c r="L37" s="8">
        <f>SUM(L35:L36)</f>
        <v>766</v>
      </c>
      <c r="M37" s="7">
        <f>SUM(L37/K37)</f>
        <v>191.5</v>
      </c>
      <c r="N37" s="8">
        <f>SUM(N35:N36)</f>
        <v>9</v>
      </c>
      <c r="O37" s="13">
        <f>SUM(M37+N37)</f>
        <v>200.5</v>
      </c>
    </row>
  </sheetData>
  <protectedRanges>
    <protectedRange algorithmName="SHA-512" hashValue="ON39YdpmFHfN9f47KpiRvqrKx0V9+erV1CNkpWzYhW/Qyc6aT8rEyCrvauWSYGZK2ia3o7vd3akF07acHAFpOA==" saltValue="yVW9XmDwTqEnmpSGai0KYg==" spinCount="100000" sqref="B1 B34" name="Range1_2"/>
    <protectedRange algorithmName="SHA-512" hashValue="ON39YdpmFHfN9f47KpiRvqrKx0V9+erV1CNkpWzYhW/Qyc6aT8rEyCrvauWSYGZK2ia3o7vd3akF07acHAFpOA==" saltValue="yVW9XmDwTqEnmpSGai0KYg==" spinCount="100000" sqref="B2:C2" name="Range1"/>
    <protectedRange algorithmName="SHA-512" hashValue="ON39YdpmFHfN9f47KpiRvqrKx0V9+erV1CNkpWzYhW/Qyc6aT8rEyCrvauWSYGZK2ia3o7vd3akF07acHAFpOA==" saltValue="yVW9XmDwTqEnmpSGai0KYg==" spinCount="100000" sqref="D2" name="Range1_1"/>
    <protectedRange algorithmName="SHA-512" hashValue="ON39YdpmFHfN9f47KpiRvqrKx0V9+erV1CNkpWzYhW/Qyc6aT8rEyCrvauWSYGZK2ia3o7vd3akF07acHAFpOA==" saltValue="yVW9XmDwTqEnmpSGai0KYg==" spinCount="100000" sqref="E2:J2" name="Range1_3"/>
    <protectedRange algorithmName="SHA-512" hashValue="ON39YdpmFHfN9f47KpiRvqrKx0V9+erV1CNkpWzYhW/Qyc6aT8rEyCrvauWSYGZK2ia3o7vd3akF07acHAFpOA==" saltValue="yVW9XmDwTqEnmpSGai0KYg==" spinCount="100000" sqref="B3:C3" name="Range1_2_1"/>
    <protectedRange algorithmName="SHA-512" hashValue="ON39YdpmFHfN9f47KpiRvqrKx0V9+erV1CNkpWzYhW/Qyc6aT8rEyCrvauWSYGZK2ia3o7vd3akF07acHAFpOA==" saltValue="yVW9XmDwTqEnmpSGai0KYg==" spinCount="100000" sqref="D3" name="Range1_1_1_1"/>
    <protectedRange algorithmName="SHA-512" hashValue="ON39YdpmFHfN9f47KpiRvqrKx0V9+erV1CNkpWzYhW/Qyc6aT8rEyCrvauWSYGZK2ia3o7vd3akF07acHAFpOA==" saltValue="yVW9XmDwTqEnmpSGai0KYg==" spinCount="100000" sqref="E3:J3" name="Range1_3_1"/>
    <protectedRange algorithmName="SHA-512" hashValue="ON39YdpmFHfN9f47KpiRvqrKx0V9+erV1CNkpWzYhW/Qyc6aT8rEyCrvauWSYGZK2ia3o7vd3akF07acHAFpOA==" saltValue="yVW9XmDwTqEnmpSGai0KYg==" spinCount="100000" sqref="B35:C35 E35:J35" name="Range1_5"/>
    <protectedRange algorithmName="SHA-512" hashValue="ON39YdpmFHfN9f47KpiRvqrKx0V9+erV1CNkpWzYhW/Qyc6aT8rEyCrvauWSYGZK2ia3o7vd3akF07acHAFpOA==" saltValue="yVW9XmDwTqEnmpSGai0KYg==" spinCount="100000" sqref="D35" name="Range1_1_3"/>
  </protectedRanges>
  <conditionalFormatting sqref="I35">
    <cfRule type="top10" dxfId="36" priority="15" rank="1"/>
  </conditionalFormatting>
  <conditionalFormatting sqref="I35:J35">
    <cfRule type="cellIs" dxfId="35" priority="14" operator="greaterThanOrEqual">
      <formula>200</formula>
    </cfRule>
  </conditionalFormatting>
  <conditionalFormatting sqref="J35">
    <cfRule type="top10" dxfId="34" priority="19" rank="1"/>
  </conditionalFormatting>
  <hyperlinks>
    <hyperlink ref="Q1" location="'Georgia 2023'!A1" display="Back to Ranking" xr:uid="{57BD3B2B-F21F-46C2-A6A7-FCD2592E864B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3C50542-1F59-48FC-BE81-72C38D5A6C68}">
          <x14:formula1>
            <xm:f>'C:\Users\abra2\Desktop\ABRA Files and More\AUTO BENCH REST ASSOCIATION FILE\ABRA 2019\Georgia\[Georgia Results 01 19 20.xlsm]DATA SHEET'!#REF!</xm:f>
          </x14:formula1>
          <xm:sqref>B1 B34</xm:sqref>
        </x14:dataValidation>
      </x14:dataValidation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9357B0-257D-4B10-9C91-7A0E8277A5C1}">
  <dimension ref="A1:Q30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20</v>
      </c>
    </row>
    <row r="2" spans="1:17" x14ac:dyDescent="0.25">
      <c r="A2" s="15" t="s">
        <v>38</v>
      </c>
      <c r="B2" s="16" t="s">
        <v>25</v>
      </c>
      <c r="C2" s="17">
        <v>44975</v>
      </c>
      <c r="D2" s="18" t="s">
        <v>27</v>
      </c>
      <c r="E2" s="19">
        <v>191</v>
      </c>
      <c r="F2" s="19">
        <v>195</v>
      </c>
      <c r="G2" s="19">
        <v>192</v>
      </c>
      <c r="H2" s="19">
        <v>198.001</v>
      </c>
      <c r="I2" s="19"/>
      <c r="J2" s="19"/>
      <c r="K2" s="23">
        <v>4</v>
      </c>
      <c r="L2" s="23">
        <v>776.00099999999998</v>
      </c>
      <c r="M2" s="24">
        <v>194.00024999999999</v>
      </c>
      <c r="N2" s="25">
        <v>5</v>
      </c>
      <c r="O2" s="26">
        <v>199.00024999999999</v>
      </c>
    </row>
    <row r="3" spans="1:17" x14ac:dyDescent="0.25">
      <c r="A3" s="15" t="s">
        <v>38</v>
      </c>
      <c r="B3" s="16" t="s">
        <v>25</v>
      </c>
      <c r="C3" s="17">
        <v>44976</v>
      </c>
      <c r="D3" s="18" t="s">
        <v>28</v>
      </c>
      <c r="E3" s="19">
        <v>197</v>
      </c>
      <c r="F3" s="19">
        <v>196</v>
      </c>
      <c r="G3" s="19">
        <v>193</v>
      </c>
      <c r="H3" s="19">
        <v>195</v>
      </c>
      <c r="I3" s="19"/>
      <c r="J3" s="19"/>
      <c r="K3" s="23">
        <v>4</v>
      </c>
      <c r="L3" s="23">
        <v>781</v>
      </c>
      <c r="M3" s="24">
        <v>195.25</v>
      </c>
      <c r="N3" s="25">
        <v>4</v>
      </c>
      <c r="O3" s="26">
        <v>199.25</v>
      </c>
    </row>
    <row r="4" spans="1:17" x14ac:dyDescent="0.25">
      <c r="A4" s="15" t="s">
        <v>38</v>
      </c>
      <c r="B4" s="16" t="s">
        <v>25</v>
      </c>
      <c r="C4" s="17">
        <v>45003</v>
      </c>
      <c r="D4" s="18" t="s">
        <v>27</v>
      </c>
      <c r="E4" s="19">
        <v>189</v>
      </c>
      <c r="F4" s="19">
        <v>187</v>
      </c>
      <c r="G4" s="19">
        <v>192</v>
      </c>
      <c r="H4" s="19">
        <v>189</v>
      </c>
      <c r="I4" s="19"/>
      <c r="J4" s="19"/>
      <c r="K4" s="23">
        <v>4</v>
      </c>
      <c r="L4" s="23">
        <v>757</v>
      </c>
      <c r="M4" s="24">
        <v>189.25</v>
      </c>
      <c r="N4" s="25">
        <v>3</v>
      </c>
      <c r="O4" s="26">
        <v>192.25</v>
      </c>
    </row>
    <row r="5" spans="1:17" x14ac:dyDescent="0.25">
      <c r="A5" s="15" t="s">
        <v>38</v>
      </c>
      <c r="B5" s="16" t="s">
        <v>25</v>
      </c>
      <c r="C5" s="17">
        <v>45004</v>
      </c>
      <c r="D5" s="18" t="s">
        <v>28</v>
      </c>
      <c r="E5" s="19">
        <v>190</v>
      </c>
      <c r="F5" s="19">
        <v>192</v>
      </c>
      <c r="G5" s="19">
        <v>192</v>
      </c>
      <c r="H5" s="19">
        <v>190</v>
      </c>
      <c r="I5" s="19"/>
      <c r="J5" s="19"/>
      <c r="K5" s="23">
        <v>4</v>
      </c>
      <c r="L5" s="23">
        <v>764</v>
      </c>
      <c r="M5" s="24">
        <v>191</v>
      </c>
      <c r="N5" s="25">
        <v>3</v>
      </c>
      <c r="O5" s="26">
        <v>194</v>
      </c>
    </row>
    <row r="6" spans="1:17" x14ac:dyDescent="0.25">
      <c r="A6" s="15" t="s">
        <v>38</v>
      </c>
      <c r="B6" s="16" t="s">
        <v>25</v>
      </c>
      <c r="C6" s="17">
        <v>45027</v>
      </c>
      <c r="D6" s="18" t="s">
        <v>27</v>
      </c>
      <c r="E6" s="19">
        <v>197</v>
      </c>
      <c r="F6" s="19">
        <v>196</v>
      </c>
      <c r="G6" s="19">
        <v>198</v>
      </c>
      <c r="H6" s="19"/>
      <c r="I6" s="19"/>
      <c r="J6" s="19"/>
      <c r="K6" s="23">
        <v>3</v>
      </c>
      <c r="L6" s="23">
        <v>591</v>
      </c>
      <c r="M6" s="24">
        <v>197</v>
      </c>
      <c r="N6" s="25">
        <v>11</v>
      </c>
      <c r="O6" s="26">
        <v>208</v>
      </c>
    </row>
    <row r="7" spans="1:17" x14ac:dyDescent="0.25">
      <c r="A7" s="15" t="s">
        <v>38</v>
      </c>
      <c r="B7" s="16" t="s">
        <v>25</v>
      </c>
      <c r="C7" s="17">
        <v>45031</v>
      </c>
      <c r="D7" s="18" t="s">
        <v>27</v>
      </c>
      <c r="E7" s="19">
        <v>191</v>
      </c>
      <c r="F7" s="19">
        <v>189</v>
      </c>
      <c r="G7" s="19">
        <v>197</v>
      </c>
      <c r="H7" s="19">
        <v>193</v>
      </c>
      <c r="I7" s="19"/>
      <c r="J7" s="19"/>
      <c r="K7" s="23">
        <v>4</v>
      </c>
      <c r="L7" s="23">
        <v>770</v>
      </c>
      <c r="M7" s="24">
        <v>192.5</v>
      </c>
      <c r="N7" s="25">
        <v>5</v>
      </c>
      <c r="O7" s="26">
        <v>197.5</v>
      </c>
    </row>
    <row r="8" spans="1:17" x14ac:dyDescent="0.25">
      <c r="A8" s="15" t="s">
        <v>38</v>
      </c>
      <c r="B8" s="16" t="s">
        <v>25</v>
      </c>
      <c r="C8" s="17">
        <v>45032</v>
      </c>
      <c r="D8" s="18" t="s">
        <v>28</v>
      </c>
      <c r="E8" s="19">
        <v>195</v>
      </c>
      <c r="F8" s="19">
        <v>197</v>
      </c>
      <c r="G8" s="19">
        <v>199</v>
      </c>
      <c r="H8" s="19">
        <v>192</v>
      </c>
      <c r="I8" s="19"/>
      <c r="J8" s="19"/>
      <c r="K8" s="23">
        <v>4</v>
      </c>
      <c r="L8" s="23">
        <v>783</v>
      </c>
      <c r="M8" s="24">
        <v>195.75</v>
      </c>
      <c r="N8" s="25">
        <v>4</v>
      </c>
      <c r="O8" s="26">
        <v>199.75</v>
      </c>
    </row>
    <row r="9" spans="1:17" x14ac:dyDescent="0.25">
      <c r="A9" s="15" t="s">
        <v>38</v>
      </c>
      <c r="B9" s="16" t="s">
        <v>25</v>
      </c>
      <c r="C9" s="17">
        <v>45041</v>
      </c>
      <c r="D9" s="18" t="s">
        <v>28</v>
      </c>
      <c r="E9" s="19">
        <v>197</v>
      </c>
      <c r="F9" s="19">
        <v>196</v>
      </c>
      <c r="G9" s="19">
        <v>196</v>
      </c>
      <c r="H9" s="19"/>
      <c r="I9" s="19"/>
      <c r="J9" s="19"/>
      <c r="K9" s="23">
        <v>3</v>
      </c>
      <c r="L9" s="23">
        <v>589</v>
      </c>
      <c r="M9" s="24">
        <v>196.33333333333334</v>
      </c>
      <c r="N9" s="25">
        <v>4</v>
      </c>
      <c r="O9" s="26">
        <v>200.33333333333334</v>
      </c>
    </row>
    <row r="10" spans="1:17" x14ac:dyDescent="0.25">
      <c r="A10" s="15" t="s">
        <v>38</v>
      </c>
      <c r="B10" s="16" t="s">
        <v>25</v>
      </c>
      <c r="C10" s="17">
        <v>45055</v>
      </c>
      <c r="D10" s="18" t="s">
        <v>27</v>
      </c>
      <c r="E10" s="19">
        <v>195</v>
      </c>
      <c r="F10" s="19">
        <v>194</v>
      </c>
      <c r="G10" s="19">
        <v>199</v>
      </c>
      <c r="H10" s="19"/>
      <c r="I10" s="19"/>
      <c r="J10" s="19"/>
      <c r="K10" s="23">
        <v>3</v>
      </c>
      <c r="L10" s="23">
        <v>588</v>
      </c>
      <c r="M10" s="24">
        <v>196</v>
      </c>
      <c r="N10" s="25">
        <v>6</v>
      </c>
      <c r="O10" s="26">
        <v>202</v>
      </c>
    </row>
    <row r="11" spans="1:17" x14ac:dyDescent="0.25">
      <c r="A11" s="15" t="s">
        <v>38</v>
      </c>
      <c r="B11" s="16" t="s">
        <v>25</v>
      </c>
      <c r="C11" s="17">
        <v>45066</v>
      </c>
      <c r="D11" s="18" t="s">
        <v>27</v>
      </c>
      <c r="E11" s="19">
        <v>199</v>
      </c>
      <c r="F11" s="19">
        <v>198.001</v>
      </c>
      <c r="G11" s="19">
        <v>196.001</v>
      </c>
      <c r="H11" s="19">
        <v>197</v>
      </c>
      <c r="I11" s="19"/>
      <c r="J11" s="19"/>
      <c r="K11" s="23">
        <v>4</v>
      </c>
      <c r="L11" s="23">
        <v>790.00199999999995</v>
      </c>
      <c r="M11" s="24">
        <v>197.50049999999999</v>
      </c>
      <c r="N11" s="25">
        <v>11</v>
      </c>
      <c r="O11" s="26">
        <v>208.50049999999999</v>
      </c>
    </row>
    <row r="12" spans="1:17" x14ac:dyDescent="0.25">
      <c r="A12" s="15" t="s">
        <v>38</v>
      </c>
      <c r="B12" s="16" t="s">
        <v>25</v>
      </c>
      <c r="C12" s="17">
        <v>45067</v>
      </c>
      <c r="D12" s="18" t="s">
        <v>28</v>
      </c>
      <c r="E12" s="19">
        <v>196</v>
      </c>
      <c r="F12" s="19">
        <v>195</v>
      </c>
      <c r="G12" s="19">
        <v>194</v>
      </c>
      <c r="H12" s="19">
        <v>197</v>
      </c>
      <c r="I12" s="19"/>
      <c r="J12" s="19"/>
      <c r="K12" s="23">
        <v>4</v>
      </c>
      <c r="L12" s="23">
        <v>782</v>
      </c>
      <c r="M12" s="24">
        <v>195.5</v>
      </c>
      <c r="N12" s="25">
        <v>5</v>
      </c>
      <c r="O12" s="26">
        <v>200.5</v>
      </c>
    </row>
    <row r="13" spans="1:17" x14ac:dyDescent="0.25">
      <c r="A13" s="15" t="s">
        <v>38</v>
      </c>
      <c r="B13" s="16" t="s">
        <v>25</v>
      </c>
      <c r="C13" s="17">
        <v>45076</v>
      </c>
      <c r="D13" s="18" t="s">
        <v>28</v>
      </c>
      <c r="E13" s="19">
        <v>195</v>
      </c>
      <c r="F13" s="19">
        <v>199</v>
      </c>
      <c r="G13" s="19">
        <v>197</v>
      </c>
      <c r="H13" s="19"/>
      <c r="I13" s="19"/>
      <c r="J13" s="19"/>
      <c r="K13" s="23">
        <v>3</v>
      </c>
      <c r="L13" s="23">
        <v>591</v>
      </c>
      <c r="M13" s="24">
        <v>197</v>
      </c>
      <c r="N13" s="25">
        <v>5</v>
      </c>
      <c r="O13" s="26">
        <v>202</v>
      </c>
    </row>
    <row r="14" spans="1:17" x14ac:dyDescent="0.25">
      <c r="A14" s="15" t="s">
        <v>38</v>
      </c>
      <c r="B14" s="16" t="s">
        <v>25</v>
      </c>
      <c r="C14" s="17">
        <v>45090</v>
      </c>
      <c r="D14" s="18" t="s">
        <v>27</v>
      </c>
      <c r="E14" s="19">
        <v>194.001</v>
      </c>
      <c r="F14" s="19">
        <v>191</v>
      </c>
      <c r="G14" s="19">
        <v>197.001</v>
      </c>
      <c r="H14" s="19"/>
      <c r="I14" s="19"/>
      <c r="J14" s="19"/>
      <c r="K14" s="23">
        <v>3</v>
      </c>
      <c r="L14" s="23">
        <v>582.00199999999995</v>
      </c>
      <c r="M14" s="24">
        <v>194.00066666666666</v>
      </c>
      <c r="N14" s="25">
        <v>7</v>
      </c>
      <c r="O14" s="26">
        <v>201.00066666666666</v>
      </c>
    </row>
    <row r="15" spans="1:17" x14ac:dyDescent="0.25">
      <c r="A15" s="15" t="s">
        <v>38</v>
      </c>
      <c r="B15" s="16" t="s">
        <v>25</v>
      </c>
      <c r="C15" s="17">
        <v>45094</v>
      </c>
      <c r="D15" s="18" t="s">
        <v>27</v>
      </c>
      <c r="E15" s="19">
        <v>197</v>
      </c>
      <c r="F15" s="19">
        <v>196</v>
      </c>
      <c r="G15" s="19">
        <v>197</v>
      </c>
      <c r="H15" s="19">
        <v>192</v>
      </c>
      <c r="I15" s="19">
        <v>191</v>
      </c>
      <c r="J15" s="19">
        <v>194</v>
      </c>
      <c r="K15" s="23">
        <v>6</v>
      </c>
      <c r="L15" s="23">
        <v>1167</v>
      </c>
      <c r="M15" s="24">
        <v>194.5</v>
      </c>
      <c r="N15" s="25">
        <v>10</v>
      </c>
      <c r="O15" s="26">
        <v>204.5</v>
      </c>
    </row>
    <row r="16" spans="1:17" x14ac:dyDescent="0.25">
      <c r="A16" s="15" t="s">
        <v>38</v>
      </c>
      <c r="B16" s="16" t="s">
        <v>25</v>
      </c>
      <c r="C16" s="17">
        <v>45095</v>
      </c>
      <c r="D16" s="18" t="s">
        <v>28</v>
      </c>
      <c r="E16" s="19">
        <v>193</v>
      </c>
      <c r="F16" s="19">
        <v>199</v>
      </c>
      <c r="G16" s="19">
        <v>196</v>
      </c>
      <c r="H16" s="19">
        <v>195</v>
      </c>
      <c r="I16" s="19"/>
      <c r="J16" s="19"/>
      <c r="K16" s="23">
        <v>4</v>
      </c>
      <c r="L16" s="23">
        <v>783</v>
      </c>
      <c r="M16" s="24">
        <v>195.75</v>
      </c>
      <c r="N16" s="25">
        <v>11</v>
      </c>
      <c r="O16" s="26">
        <v>206.75</v>
      </c>
    </row>
    <row r="17" spans="1:15" x14ac:dyDescent="0.25">
      <c r="A17" s="15" t="s">
        <v>38</v>
      </c>
      <c r="B17" s="16" t="s">
        <v>25</v>
      </c>
      <c r="C17" s="17">
        <v>45104</v>
      </c>
      <c r="D17" s="18" t="s">
        <v>28</v>
      </c>
      <c r="E17" s="19">
        <v>196</v>
      </c>
      <c r="F17" s="19">
        <v>194</v>
      </c>
      <c r="G17" s="19">
        <v>191</v>
      </c>
      <c r="H17" s="19"/>
      <c r="I17" s="19"/>
      <c r="J17" s="19"/>
      <c r="K17" s="23">
        <v>3</v>
      </c>
      <c r="L17" s="23">
        <v>581</v>
      </c>
      <c r="M17" s="24">
        <v>193.66666666666666</v>
      </c>
      <c r="N17" s="25">
        <v>6</v>
      </c>
      <c r="O17" s="26">
        <v>199.66666666666666</v>
      </c>
    </row>
    <row r="18" spans="1:15" x14ac:dyDescent="0.25">
      <c r="A18" s="15" t="s">
        <v>38</v>
      </c>
      <c r="B18" s="16" t="s">
        <v>25</v>
      </c>
      <c r="C18" s="17">
        <v>45122</v>
      </c>
      <c r="D18" s="18" t="s">
        <v>27</v>
      </c>
      <c r="E18" s="19">
        <v>194</v>
      </c>
      <c r="F18" s="19">
        <v>199</v>
      </c>
      <c r="G18" s="19">
        <v>196</v>
      </c>
      <c r="H18" s="19">
        <v>195</v>
      </c>
      <c r="I18" s="19">
        <v>195</v>
      </c>
      <c r="J18" s="19">
        <v>196</v>
      </c>
      <c r="K18" s="23">
        <v>6</v>
      </c>
      <c r="L18" s="23">
        <v>1175</v>
      </c>
      <c r="M18" s="24">
        <v>195.83333333333334</v>
      </c>
      <c r="N18" s="25">
        <v>4</v>
      </c>
      <c r="O18" s="26">
        <v>199.83333333333334</v>
      </c>
    </row>
    <row r="19" spans="1:15" x14ac:dyDescent="0.25">
      <c r="A19" s="15" t="s">
        <v>38</v>
      </c>
      <c r="B19" s="16" t="s">
        <v>25</v>
      </c>
      <c r="C19" s="17">
        <v>45123</v>
      </c>
      <c r="D19" s="18" t="s">
        <v>28</v>
      </c>
      <c r="E19" s="19">
        <v>193</v>
      </c>
      <c r="F19" s="19">
        <v>195</v>
      </c>
      <c r="G19" s="19">
        <v>196</v>
      </c>
      <c r="H19" s="19">
        <v>196</v>
      </c>
      <c r="I19" s="19"/>
      <c r="J19" s="19"/>
      <c r="K19" s="23">
        <v>4</v>
      </c>
      <c r="L19" s="23">
        <v>780</v>
      </c>
      <c r="M19" s="24">
        <v>195</v>
      </c>
      <c r="N19" s="25">
        <v>9</v>
      </c>
      <c r="O19" s="26">
        <v>204</v>
      </c>
    </row>
    <row r="20" spans="1:15" x14ac:dyDescent="0.25">
      <c r="A20" s="15" t="s">
        <v>38</v>
      </c>
      <c r="B20" s="16" t="s">
        <v>25</v>
      </c>
      <c r="C20" s="17">
        <v>45146</v>
      </c>
      <c r="D20" s="18" t="s">
        <v>27</v>
      </c>
      <c r="E20" s="19">
        <v>196</v>
      </c>
      <c r="F20" s="19">
        <v>197</v>
      </c>
      <c r="G20" s="19">
        <v>195</v>
      </c>
      <c r="H20" s="19"/>
      <c r="I20" s="19"/>
      <c r="J20" s="19"/>
      <c r="K20" s="23">
        <v>3</v>
      </c>
      <c r="L20" s="23">
        <v>588</v>
      </c>
      <c r="M20" s="24">
        <v>196</v>
      </c>
      <c r="N20" s="25">
        <v>6</v>
      </c>
      <c r="O20" s="26">
        <v>202</v>
      </c>
    </row>
    <row r="21" spans="1:15" x14ac:dyDescent="0.25">
      <c r="A21" s="15" t="s">
        <v>38</v>
      </c>
      <c r="B21" s="16" t="s">
        <v>25</v>
      </c>
      <c r="C21" s="17">
        <v>45158</v>
      </c>
      <c r="D21" s="18" t="s">
        <v>28</v>
      </c>
      <c r="E21" s="19">
        <v>198</v>
      </c>
      <c r="F21" s="19">
        <v>199</v>
      </c>
      <c r="G21" s="19">
        <v>195</v>
      </c>
      <c r="H21" s="19">
        <v>193</v>
      </c>
      <c r="I21" s="19">
        <v>193</v>
      </c>
      <c r="J21" s="19">
        <v>195</v>
      </c>
      <c r="K21" s="23">
        <v>6</v>
      </c>
      <c r="L21" s="23">
        <v>1173</v>
      </c>
      <c r="M21" s="24">
        <v>195.5</v>
      </c>
      <c r="N21" s="25">
        <v>14</v>
      </c>
      <c r="O21" s="26">
        <v>209.5</v>
      </c>
    </row>
    <row r="22" spans="1:15" x14ac:dyDescent="0.25">
      <c r="A22" s="15" t="s">
        <v>38</v>
      </c>
      <c r="B22" s="16" t="s">
        <v>25</v>
      </c>
      <c r="C22" s="17">
        <v>45181</v>
      </c>
      <c r="D22" s="18" t="s">
        <v>27</v>
      </c>
      <c r="E22" s="19">
        <v>190</v>
      </c>
      <c r="F22" s="19">
        <v>198</v>
      </c>
      <c r="G22" s="55">
        <v>200</v>
      </c>
      <c r="H22" s="19"/>
      <c r="I22" s="19"/>
      <c r="J22" s="19"/>
      <c r="K22" s="23">
        <v>3</v>
      </c>
      <c r="L22" s="23">
        <v>588</v>
      </c>
      <c r="M22" s="24">
        <v>196</v>
      </c>
      <c r="N22" s="25">
        <v>6</v>
      </c>
      <c r="O22" s="26">
        <v>202</v>
      </c>
    </row>
    <row r="23" spans="1:15" x14ac:dyDescent="0.25">
      <c r="A23" s="15" t="s">
        <v>38</v>
      </c>
      <c r="B23" s="16" t="s">
        <v>25</v>
      </c>
      <c r="C23" s="17">
        <v>45185</v>
      </c>
      <c r="D23" s="18" t="s">
        <v>27</v>
      </c>
      <c r="E23" s="19">
        <v>195</v>
      </c>
      <c r="F23" s="19">
        <v>194</v>
      </c>
      <c r="G23" s="19">
        <v>197</v>
      </c>
      <c r="H23" s="19">
        <v>194</v>
      </c>
      <c r="I23" s="19"/>
      <c r="J23" s="19"/>
      <c r="K23" s="23">
        <v>4</v>
      </c>
      <c r="L23" s="23">
        <v>780</v>
      </c>
      <c r="M23" s="24">
        <v>195</v>
      </c>
      <c r="N23" s="25">
        <v>3</v>
      </c>
      <c r="O23" s="26">
        <v>198</v>
      </c>
    </row>
    <row r="24" spans="1:15" x14ac:dyDescent="0.25">
      <c r="A24" s="15" t="s">
        <v>38</v>
      </c>
      <c r="B24" s="16" t="s">
        <v>25</v>
      </c>
      <c r="C24" s="17">
        <v>45186</v>
      </c>
      <c r="D24" s="18" t="s">
        <v>28</v>
      </c>
      <c r="E24" s="19">
        <v>198</v>
      </c>
      <c r="F24" s="19">
        <v>195</v>
      </c>
      <c r="G24" s="19">
        <v>194</v>
      </c>
      <c r="H24" s="19">
        <v>194</v>
      </c>
      <c r="I24" s="19"/>
      <c r="J24" s="19"/>
      <c r="K24" s="23">
        <v>4</v>
      </c>
      <c r="L24" s="23">
        <v>781</v>
      </c>
      <c r="M24" s="24">
        <v>195.25</v>
      </c>
      <c r="N24" s="25">
        <v>3</v>
      </c>
      <c r="O24" s="26">
        <v>198.25</v>
      </c>
    </row>
    <row r="25" spans="1:15" x14ac:dyDescent="0.25">
      <c r="A25" s="15" t="s">
        <v>38</v>
      </c>
      <c r="B25" s="16" t="s">
        <v>25</v>
      </c>
      <c r="C25" s="17">
        <v>45213</v>
      </c>
      <c r="D25" s="18" t="s">
        <v>27</v>
      </c>
      <c r="E25" s="19">
        <v>196</v>
      </c>
      <c r="F25" s="19">
        <v>194</v>
      </c>
      <c r="G25" s="19">
        <v>199</v>
      </c>
      <c r="H25" s="19">
        <v>194</v>
      </c>
      <c r="I25" s="19"/>
      <c r="J25" s="19"/>
      <c r="K25" s="23">
        <v>4</v>
      </c>
      <c r="L25" s="23">
        <v>783</v>
      </c>
      <c r="M25" s="24">
        <v>195.75</v>
      </c>
      <c r="N25" s="25">
        <v>7</v>
      </c>
      <c r="O25" s="26">
        <v>202.75</v>
      </c>
    </row>
    <row r="26" spans="1:15" x14ac:dyDescent="0.25">
      <c r="A26" s="15" t="s">
        <v>38</v>
      </c>
      <c r="B26" s="16" t="s">
        <v>25</v>
      </c>
      <c r="C26" s="17">
        <v>45214</v>
      </c>
      <c r="D26" s="18" t="s">
        <v>28</v>
      </c>
      <c r="E26" s="19">
        <v>197</v>
      </c>
      <c r="F26" s="19">
        <v>188</v>
      </c>
      <c r="G26" s="19">
        <v>199.001</v>
      </c>
      <c r="H26" s="19">
        <v>196</v>
      </c>
      <c r="I26" s="19"/>
      <c r="J26" s="19"/>
      <c r="K26" s="23">
        <v>4</v>
      </c>
      <c r="L26" s="23">
        <v>780.00099999999998</v>
      </c>
      <c r="M26" s="24">
        <v>195.00024999999999</v>
      </c>
      <c r="N26" s="25">
        <v>6</v>
      </c>
      <c r="O26" s="26">
        <v>201.00024999999999</v>
      </c>
    </row>
    <row r="27" spans="1:15" x14ac:dyDescent="0.25">
      <c r="A27" s="67" t="s">
        <v>38</v>
      </c>
      <c r="B27" s="68" t="s">
        <v>25</v>
      </c>
      <c r="C27" s="69">
        <v>45248</v>
      </c>
      <c r="D27" s="70" t="s">
        <v>27</v>
      </c>
      <c r="E27" s="71">
        <v>194</v>
      </c>
      <c r="F27" s="71">
        <v>195</v>
      </c>
      <c r="G27" s="71">
        <v>190</v>
      </c>
      <c r="H27" s="71">
        <v>195</v>
      </c>
      <c r="I27" s="71"/>
      <c r="J27" s="71"/>
      <c r="K27" s="72">
        <v>4</v>
      </c>
      <c r="L27" s="72">
        <v>774</v>
      </c>
      <c r="M27" s="73">
        <v>193.5</v>
      </c>
      <c r="N27" s="74">
        <v>6</v>
      </c>
      <c r="O27" s="75">
        <v>199.5</v>
      </c>
    </row>
    <row r="28" spans="1:15" x14ac:dyDescent="0.25">
      <c r="A28" s="15" t="s">
        <v>38</v>
      </c>
      <c r="B28" s="16" t="s">
        <v>25</v>
      </c>
      <c r="C28" s="17">
        <v>45249</v>
      </c>
      <c r="D28" s="18" t="s">
        <v>28</v>
      </c>
      <c r="E28" s="19">
        <v>197</v>
      </c>
      <c r="F28" s="19">
        <v>194</v>
      </c>
      <c r="G28" s="19">
        <v>193</v>
      </c>
      <c r="H28" s="19">
        <v>195</v>
      </c>
      <c r="I28" s="19"/>
      <c r="J28" s="19"/>
      <c r="K28" s="23">
        <v>4</v>
      </c>
      <c r="L28" s="23">
        <v>779</v>
      </c>
      <c r="M28" s="24">
        <v>194.75</v>
      </c>
      <c r="N28" s="25">
        <v>2</v>
      </c>
      <c r="O28" s="26">
        <v>196.75</v>
      </c>
    </row>
    <row r="30" spans="1:15" x14ac:dyDescent="0.25">
      <c r="K30" s="8">
        <f>SUM(K2:K29)</f>
        <v>106</v>
      </c>
      <c r="L30" s="8">
        <f>SUM(L2:L29)</f>
        <v>20656.006000000001</v>
      </c>
      <c r="M30" s="7">
        <f>SUM(L30/K30)</f>
        <v>194.86798113207547</v>
      </c>
      <c r="N30" s="8">
        <f>SUM(N2:N29)</f>
        <v>166</v>
      </c>
      <c r="O30" s="13">
        <f>SUM(M30+N30)</f>
        <v>360.86798113207544</v>
      </c>
    </row>
  </sheetData>
  <protectedRanges>
    <protectedRange algorithmName="SHA-512" hashValue="ON39YdpmFHfN9f47KpiRvqrKx0V9+erV1CNkpWzYhW/Qyc6aT8rEyCrvauWSYGZK2ia3o7vd3akF07acHAFpOA==" saltValue="yVW9XmDwTqEnmpSGai0KYg==" spinCount="100000" sqref="B2:C2" name="Range1_4"/>
    <protectedRange algorithmName="SHA-512" hashValue="ON39YdpmFHfN9f47KpiRvqrKx0V9+erV1CNkpWzYhW/Qyc6aT8rEyCrvauWSYGZK2ia3o7vd3akF07acHAFpOA==" saltValue="yVW9XmDwTqEnmpSGai0KYg==" spinCount="100000" sqref="D2" name="Range1_1_1"/>
    <protectedRange algorithmName="SHA-512" hashValue="ON39YdpmFHfN9f47KpiRvqrKx0V9+erV1CNkpWzYhW/Qyc6aT8rEyCrvauWSYGZK2ia3o7vd3akF07acHAFpOA==" saltValue="yVW9XmDwTqEnmpSGai0KYg==" spinCount="100000" sqref="E2:J2" name="Range1_3_1"/>
    <protectedRange algorithmName="SHA-512" hashValue="ON39YdpmFHfN9f47KpiRvqrKx0V9+erV1CNkpWzYhW/Qyc6aT8rEyCrvauWSYGZK2ia3o7vd3akF07acHAFpOA==" saltValue="yVW9XmDwTqEnmpSGai0KYg==" spinCount="100000" sqref="B3:C3" name="Range1_2_1"/>
    <protectedRange algorithmName="SHA-512" hashValue="ON39YdpmFHfN9f47KpiRvqrKx0V9+erV1CNkpWzYhW/Qyc6aT8rEyCrvauWSYGZK2ia3o7vd3akF07acHAFpOA==" saltValue="yVW9XmDwTqEnmpSGai0KYg==" spinCount="100000" sqref="D3" name="Range1_1_1_1"/>
    <protectedRange algorithmName="SHA-512" hashValue="ON39YdpmFHfN9f47KpiRvqrKx0V9+erV1CNkpWzYhW/Qyc6aT8rEyCrvauWSYGZK2ia3o7vd3akF07acHAFpOA==" saltValue="yVW9XmDwTqEnmpSGai0KYg==" spinCount="100000" sqref="E3:J3" name="Range1_3_1_1"/>
  </protectedRanges>
  <hyperlinks>
    <hyperlink ref="Q1" location="'Georgia 2023'!A1" display="Back to Ranking" xr:uid="{CE3A62B4-2FBA-4136-AF4A-DD878E5556D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170A05F-2775-4F9F-AC93-3700BBBC49BC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4D0BB9-3BEB-4291-BE79-B7ED654D9E8A}">
  <dimension ref="A1:Q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20</v>
      </c>
    </row>
    <row r="2" spans="1:17" x14ac:dyDescent="0.25">
      <c r="A2" s="15" t="s">
        <v>49</v>
      </c>
      <c r="B2" s="16" t="s">
        <v>63</v>
      </c>
      <c r="C2" s="17">
        <v>45157</v>
      </c>
      <c r="D2" s="42" t="s">
        <v>27</v>
      </c>
      <c r="E2" s="19">
        <v>176</v>
      </c>
      <c r="F2" s="19">
        <v>145</v>
      </c>
      <c r="G2" s="19">
        <v>174</v>
      </c>
      <c r="H2" s="19">
        <v>163</v>
      </c>
      <c r="I2" s="19"/>
      <c r="J2" s="19"/>
      <c r="K2" s="23">
        <v>4</v>
      </c>
      <c r="L2" s="23">
        <v>658</v>
      </c>
      <c r="M2" s="24">
        <v>164.5</v>
      </c>
      <c r="N2" s="25">
        <v>5</v>
      </c>
      <c r="O2" s="26">
        <v>169.5</v>
      </c>
    </row>
    <row r="4" spans="1:17" x14ac:dyDescent="0.25">
      <c r="K4" s="8">
        <f>SUM(K2:K3)</f>
        <v>4</v>
      </c>
      <c r="L4" s="8">
        <f>SUM(L2:L3)</f>
        <v>658</v>
      </c>
      <c r="M4" s="7">
        <f>SUM(L4/K4)</f>
        <v>164.5</v>
      </c>
      <c r="N4" s="8">
        <f>SUM(N2:N3)</f>
        <v>5</v>
      </c>
      <c r="O4" s="13">
        <f>SUM(M4+N4)</f>
        <v>169.5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Georgia 2023'!A1" display="Back to Ranking" xr:uid="{142C283B-3968-4221-A741-DC51CAB0EBF8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166C83E-211D-4D74-92F7-25C6309D3C14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4E5089-3159-47E5-9E13-AC9998CDBA0A}">
  <dimension ref="A1:Q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20</v>
      </c>
    </row>
    <row r="2" spans="1:17" x14ac:dyDescent="0.25">
      <c r="A2" s="15" t="s">
        <v>38</v>
      </c>
      <c r="B2" s="16" t="s">
        <v>61</v>
      </c>
      <c r="C2" s="17">
        <v>45157</v>
      </c>
      <c r="D2" s="18" t="s">
        <v>27</v>
      </c>
      <c r="E2" s="19">
        <v>193</v>
      </c>
      <c r="F2" s="19">
        <v>184</v>
      </c>
      <c r="G2" s="19">
        <v>190</v>
      </c>
      <c r="H2" s="19">
        <v>183</v>
      </c>
      <c r="I2" s="19"/>
      <c r="J2" s="19"/>
      <c r="K2" s="23">
        <v>4</v>
      </c>
      <c r="L2" s="23">
        <v>750</v>
      </c>
      <c r="M2" s="24">
        <v>187.5</v>
      </c>
      <c r="N2" s="25">
        <v>2</v>
      </c>
      <c r="O2" s="26">
        <v>189.5</v>
      </c>
    </row>
    <row r="4" spans="1:17" x14ac:dyDescent="0.25">
      <c r="K4" s="8">
        <f>SUM(K2:K3)</f>
        <v>4</v>
      </c>
      <c r="L4" s="8">
        <f>SUM(L2:L3)</f>
        <v>750</v>
      </c>
      <c r="M4" s="7">
        <f>SUM(L4/K4)</f>
        <v>187.5</v>
      </c>
      <c r="N4" s="8">
        <f>SUM(N2:N3)</f>
        <v>2</v>
      </c>
      <c r="O4" s="13">
        <f>SUM(M4+N4)</f>
        <v>189.5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Georgia 2023'!A1" display="Back to Ranking" xr:uid="{F2E5CDEC-CB64-4A92-A7B3-E7D871C7EC6B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B4F4790-E87F-47C3-92F7-42C2D2B813AB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F11183-DC7B-44EF-9D39-C63C35110077}">
  <dimension ref="A1:Q9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20</v>
      </c>
    </row>
    <row r="2" spans="1:17" x14ac:dyDescent="0.25">
      <c r="A2" s="15" t="s">
        <v>38</v>
      </c>
      <c r="B2" s="16" t="s">
        <v>60</v>
      </c>
      <c r="C2" s="17">
        <v>45157</v>
      </c>
      <c r="D2" s="18" t="s">
        <v>27</v>
      </c>
      <c r="E2" s="19">
        <v>193</v>
      </c>
      <c r="F2" s="19">
        <v>195</v>
      </c>
      <c r="G2" s="19">
        <v>194</v>
      </c>
      <c r="H2" s="19">
        <v>193</v>
      </c>
      <c r="I2" s="19"/>
      <c r="J2" s="19"/>
      <c r="K2" s="23">
        <v>4</v>
      </c>
      <c r="L2" s="23">
        <v>775</v>
      </c>
      <c r="M2" s="24">
        <v>193.75</v>
      </c>
      <c r="N2" s="25">
        <v>2</v>
      </c>
      <c r="O2" s="26">
        <v>195.75</v>
      </c>
    </row>
    <row r="3" spans="1:17" x14ac:dyDescent="0.25">
      <c r="A3" s="15" t="s">
        <v>38</v>
      </c>
      <c r="B3" s="16" t="s">
        <v>60</v>
      </c>
      <c r="C3" s="17">
        <v>45158</v>
      </c>
      <c r="D3" s="18" t="s">
        <v>28</v>
      </c>
      <c r="E3" s="19">
        <v>196</v>
      </c>
      <c r="F3" s="19">
        <v>196</v>
      </c>
      <c r="G3" s="19">
        <v>194</v>
      </c>
      <c r="H3" s="19">
        <v>191</v>
      </c>
      <c r="I3" s="19">
        <v>195</v>
      </c>
      <c r="J3" s="19">
        <v>190</v>
      </c>
      <c r="K3" s="23">
        <v>6</v>
      </c>
      <c r="L3" s="23">
        <v>1162</v>
      </c>
      <c r="M3" s="24">
        <v>193.66666666666666</v>
      </c>
      <c r="N3" s="25">
        <v>4</v>
      </c>
      <c r="O3" s="26">
        <v>197.66666666666666</v>
      </c>
    </row>
    <row r="4" spans="1:17" x14ac:dyDescent="0.25">
      <c r="A4" s="15" t="s">
        <v>38</v>
      </c>
      <c r="B4" s="16" t="s">
        <v>60</v>
      </c>
      <c r="C4" s="17">
        <v>45167</v>
      </c>
      <c r="D4" s="18" t="s">
        <v>28</v>
      </c>
      <c r="E4" s="19">
        <v>196</v>
      </c>
      <c r="F4" s="19">
        <v>195</v>
      </c>
      <c r="G4" s="19">
        <v>196</v>
      </c>
      <c r="H4" s="19"/>
      <c r="I4" s="19"/>
      <c r="J4" s="19"/>
      <c r="K4" s="23">
        <v>3</v>
      </c>
      <c r="L4" s="23">
        <v>587</v>
      </c>
      <c r="M4" s="24">
        <v>195.66666666666666</v>
      </c>
      <c r="N4" s="25">
        <v>4</v>
      </c>
      <c r="O4" s="26">
        <v>199.66666666666666</v>
      </c>
    </row>
    <row r="5" spans="1:17" x14ac:dyDescent="0.25">
      <c r="A5" s="15" t="s">
        <v>38</v>
      </c>
      <c r="B5" s="16" t="s">
        <v>60</v>
      </c>
      <c r="C5" s="17">
        <v>45185</v>
      </c>
      <c r="D5" s="18" t="s">
        <v>27</v>
      </c>
      <c r="E5" s="19">
        <v>193</v>
      </c>
      <c r="F5" s="19">
        <v>195</v>
      </c>
      <c r="G5" s="19">
        <v>193</v>
      </c>
      <c r="H5" s="19">
        <v>190</v>
      </c>
      <c r="I5" s="19"/>
      <c r="J5" s="19"/>
      <c r="K5" s="23">
        <v>4</v>
      </c>
      <c r="L5" s="23">
        <v>771</v>
      </c>
      <c r="M5" s="24">
        <v>192.75</v>
      </c>
      <c r="N5" s="25">
        <v>2</v>
      </c>
      <c r="O5" s="26">
        <v>194.75</v>
      </c>
    </row>
    <row r="6" spans="1:17" x14ac:dyDescent="0.25">
      <c r="A6" s="15" t="s">
        <v>38</v>
      </c>
      <c r="B6" s="16" t="s">
        <v>60</v>
      </c>
      <c r="C6" s="17">
        <v>45213</v>
      </c>
      <c r="D6" s="18" t="s">
        <v>27</v>
      </c>
      <c r="E6" s="19">
        <v>188</v>
      </c>
      <c r="F6" s="19">
        <v>185</v>
      </c>
      <c r="G6" s="19">
        <v>189</v>
      </c>
      <c r="H6" s="19">
        <v>194.001</v>
      </c>
      <c r="I6" s="19"/>
      <c r="J6" s="19"/>
      <c r="K6" s="23">
        <v>4</v>
      </c>
      <c r="L6" s="23">
        <v>756.00099999999998</v>
      </c>
      <c r="M6" s="24">
        <v>189.00024999999999</v>
      </c>
      <c r="N6" s="25">
        <v>5</v>
      </c>
      <c r="O6" s="26">
        <v>194.00024999999999</v>
      </c>
    </row>
    <row r="7" spans="1:17" x14ac:dyDescent="0.25">
      <c r="A7" s="67" t="s">
        <v>38</v>
      </c>
      <c r="B7" s="68" t="s">
        <v>60</v>
      </c>
      <c r="C7" s="69">
        <v>45249</v>
      </c>
      <c r="D7" s="70" t="s">
        <v>28</v>
      </c>
      <c r="E7" s="71">
        <v>197</v>
      </c>
      <c r="F7" s="71">
        <v>191</v>
      </c>
      <c r="G7" s="71">
        <v>198</v>
      </c>
      <c r="H7" s="71">
        <v>197</v>
      </c>
      <c r="I7" s="71"/>
      <c r="J7" s="71"/>
      <c r="K7" s="72">
        <v>4</v>
      </c>
      <c r="L7" s="72">
        <v>783</v>
      </c>
      <c r="M7" s="73">
        <v>195.75</v>
      </c>
      <c r="N7" s="74">
        <v>5</v>
      </c>
      <c r="O7" s="75">
        <v>200.75</v>
      </c>
    </row>
    <row r="9" spans="1:17" x14ac:dyDescent="0.25">
      <c r="K9" s="8">
        <f>SUM(K2:K8)</f>
        <v>25</v>
      </c>
      <c r="L9" s="8">
        <f>SUM(L2:L8)</f>
        <v>4834.0010000000002</v>
      </c>
      <c r="M9" s="7">
        <f>SUM(L9/K9)</f>
        <v>193.36004</v>
      </c>
      <c r="N9" s="8">
        <f>SUM(N2:N8)</f>
        <v>22</v>
      </c>
      <c r="O9" s="13">
        <f>SUM(M9+N9)</f>
        <v>215.36004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Georgia 2023'!A1" display="Back to Ranking" xr:uid="{3DD8F735-3A06-4845-A4F2-033F1D2127FF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FEAA175-4DE9-4D81-87A5-8042FAAD5814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A0CFD7-9E39-47F9-8099-CCAA4BDDC1B8}">
  <dimension ref="A1:Q9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20</v>
      </c>
    </row>
    <row r="2" spans="1:17" x14ac:dyDescent="0.25">
      <c r="A2" s="15" t="s">
        <v>39</v>
      </c>
      <c r="B2" s="16" t="s">
        <v>32</v>
      </c>
      <c r="C2" s="17">
        <v>44975</v>
      </c>
      <c r="D2" s="18" t="s">
        <v>27</v>
      </c>
      <c r="E2" s="19">
        <v>188</v>
      </c>
      <c r="F2" s="19">
        <v>183</v>
      </c>
      <c r="G2" s="19">
        <v>193</v>
      </c>
      <c r="H2" s="19">
        <v>195</v>
      </c>
      <c r="I2" s="19"/>
      <c r="J2" s="19"/>
      <c r="K2" s="23">
        <v>4</v>
      </c>
      <c r="L2" s="23">
        <v>759</v>
      </c>
      <c r="M2" s="24">
        <v>189.75</v>
      </c>
      <c r="N2" s="25">
        <v>5</v>
      </c>
      <c r="O2" s="26">
        <v>194.75</v>
      </c>
    </row>
    <row r="3" spans="1:17" x14ac:dyDescent="0.25">
      <c r="A3" s="15" t="s">
        <v>39</v>
      </c>
      <c r="B3" s="16" t="s">
        <v>32</v>
      </c>
      <c r="C3" s="17">
        <v>45090</v>
      </c>
      <c r="D3" s="18" t="s">
        <v>27</v>
      </c>
      <c r="E3" s="19">
        <v>187</v>
      </c>
      <c r="F3" s="19">
        <v>194</v>
      </c>
      <c r="G3" s="19">
        <v>189</v>
      </c>
      <c r="H3" s="19"/>
      <c r="I3" s="19"/>
      <c r="J3" s="19"/>
      <c r="K3" s="23">
        <v>3</v>
      </c>
      <c r="L3" s="23">
        <v>570</v>
      </c>
      <c r="M3" s="24">
        <v>190</v>
      </c>
      <c r="N3" s="25">
        <v>6</v>
      </c>
      <c r="O3" s="26">
        <v>196</v>
      </c>
    </row>
    <row r="4" spans="1:17" x14ac:dyDescent="0.25">
      <c r="A4" s="15" t="s">
        <v>39</v>
      </c>
      <c r="B4" s="16" t="s">
        <v>32</v>
      </c>
      <c r="C4" s="17">
        <v>45094</v>
      </c>
      <c r="D4" s="18" t="s">
        <v>27</v>
      </c>
      <c r="E4" s="19">
        <v>191</v>
      </c>
      <c r="F4" s="19">
        <v>190</v>
      </c>
      <c r="G4" s="19">
        <v>192</v>
      </c>
      <c r="H4" s="19">
        <v>188</v>
      </c>
      <c r="I4" s="19">
        <v>189</v>
      </c>
      <c r="J4" s="19">
        <v>185</v>
      </c>
      <c r="K4" s="23">
        <v>6</v>
      </c>
      <c r="L4" s="23">
        <v>1135</v>
      </c>
      <c r="M4" s="24">
        <v>189.16666666666666</v>
      </c>
      <c r="N4" s="25">
        <v>6</v>
      </c>
      <c r="O4" s="26">
        <v>195.16666666666666</v>
      </c>
    </row>
    <row r="5" spans="1:17" x14ac:dyDescent="0.25">
      <c r="A5" s="15" t="s">
        <v>39</v>
      </c>
      <c r="B5" s="16" t="s">
        <v>32</v>
      </c>
      <c r="C5" s="17">
        <v>45157</v>
      </c>
      <c r="D5" s="18" t="s">
        <v>27</v>
      </c>
      <c r="E5" s="19">
        <v>188</v>
      </c>
      <c r="F5" s="19">
        <v>193</v>
      </c>
      <c r="G5" s="19">
        <v>192</v>
      </c>
      <c r="H5" s="19">
        <v>190</v>
      </c>
      <c r="I5" s="19"/>
      <c r="J5" s="19"/>
      <c r="K5" s="23">
        <v>4</v>
      </c>
      <c r="L5" s="23">
        <v>763</v>
      </c>
      <c r="M5" s="24">
        <v>190.75</v>
      </c>
      <c r="N5" s="25">
        <v>11</v>
      </c>
      <c r="O5" s="26">
        <v>201.75</v>
      </c>
    </row>
    <row r="6" spans="1:17" x14ac:dyDescent="0.25">
      <c r="A6" s="15" t="s">
        <v>39</v>
      </c>
      <c r="B6" s="16" t="s">
        <v>32</v>
      </c>
      <c r="C6" s="17">
        <v>45158</v>
      </c>
      <c r="D6" s="18" t="s">
        <v>28</v>
      </c>
      <c r="E6" s="19">
        <v>193</v>
      </c>
      <c r="F6" s="19">
        <v>197</v>
      </c>
      <c r="G6" s="19">
        <v>192</v>
      </c>
      <c r="H6" s="19">
        <v>193.001</v>
      </c>
      <c r="I6" s="19">
        <v>187</v>
      </c>
      <c r="J6" s="19">
        <v>190</v>
      </c>
      <c r="K6" s="23">
        <v>6</v>
      </c>
      <c r="L6" s="23">
        <v>1152.001</v>
      </c>
      <c r="M6" s="24">
        <v>192.00016666666667</v>
      </c>
      <c r="N6" s="25">
        <v>16</v>
      </c>
      <c r="O6" s="26">
        <v>208.00016666666667</v>
      </c>
    </row>
    <row r="7" spans="1:17" x14ac:dyDescent="0.25">
      <c r="A7" s="15" t="s">
        <v>39</v>
      </c>
      <c r="B7" s="16" t="s">
        <v>32</v>
      </c>
      <c r="C7" s="17">
        <v>45213</v>
      </c>
      <c r="D7" s="18" t="s">
        <v>27</v>
      </c>
      <c r="E7" s="19">
        <v>197</v>
      </c>
      <c r="F7" s="19">
        <v>190</v>
      </c>
      <c r="G7" s="19">
        <v>187</v>
      </c>
      <c r="H7" s="19">
        <v>191</v>
      </c>
      <c r="I7" s="19"/>
      <c r="J7" s="19"/>
      <c r="K7" s="23">
        <v>4</v>
      </c>
      <c r="L7" s="23">
        <v>765</v>
      </c>
      <c r="M7" s="24">
        <v>191.25</v>
      </c>
      <c r="N7" s="25">
        <v>8</v>
      </c>
      <c r="O7" s="26">
        <v>199.25</v>
      </c>
    </row>
    <row r="9" spans="1:17" x14ac:dyDescent="0.25">
      <c r="K9" s="8">
        <f>SUM(K2:K8)</f>
        <v>27</v>
      </c>
      <c r="L9" s="8">
        <f>SUM(L2:L8)</f>
        <v>5144.0010000000002</v>
      </c>
      <c r="M9" s="7">
        <f>SUM(L9/K9)</f>
        <v>190.51855555555557</v>
      </c>
      <c r="N9" s="8">
        <f>SUM(N2:N8)</f>
        <v>52</v>
      </c>
      <c r="O9" s="13">
        <f>SUM(M9+N9)</f>
        <v>242.51855555555557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E2:J2" name="Range1_2_2"/>
    <protectedRange algorithmName="SHA-512" hashValue="ON39YdpmFHfN9f47KpiRvqrKx0V9+erV1CNkpWzYhW/Qyc6aT8rEyCrvauWSYGZK2ia3o7vd3akF07acHAFpOA==" saltValue="yVW9XmDwTqEnmpSGai0KYg==" spinCount="100000" sqref="D2" name="Range1_1_1_1"/>
  </protectedRanges>
  <hyperlinks>
    <hyperlink ref="Q1" location="'Georgia 2023'!A1" display="Back to Ranking" xr:uid="{16667638-61B3-46B2-B6A2-7DCEFAD6DA3C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1B456D7-193E-4048-890E-3C3F9758D665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FCCF12-81F0-4106-86F8-8C09E03D500B}">
  <dimension ref="A1:Q5"/>
  <sheetViews>
    <sheetView workbookViewId="0"/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20</v>
      </c>
    </row>
    <row r="2" spans="1:17" x14ac:dyDescent="0.25">
      <c r="A2" s="15" t="s">
        <v>38</v>
      </c>
      <c r="B2" s="16" t="s">
        <v>46</v>
      </c>
      <c r="C2" s="17">
        <v>45027</v>
      </c>
      <c r="D2" s="18" t="s">
        <v>27</v>
      </c>
      <c r="E2" s="19">
        <v>196</v>
      </c>
      <c r="F2" s="19">
        <v>195</v>
      </c>
      <c r="G2" s="19">
        <v>194</v>
      </c>
      <c r="H2" s="19"/>
      <c r="I2" s="19"/>
      <c r="J2" s="19"/>
      <c r="K2" s="23">
        <v>3</v>
      </c>
      <c r="L2" s="23">
        <v>585</v>
      </c>
      <c r="M2" s="24">
        <v>195</v>
      </c>
      <c r="N2" s="25">
        <v>3</v>
      </c>
      <c r="O2" s="26">
        <v>198</v>
      </c>
    </row>
    <row r="3" spans="1:17" x14ac:dyDescent="0.25">
      <c r="A3" s="15" t="s">
        <v>38</v>
      </c>
      <c r="B3" s="16" t="s">
        <v>46</v>
      </c>
      <c r="C3" s="17">
        <v>45031</v>
      </c>
      <c r="D3" s="18" t="s">
        <v>27</v>
      </c>
      <c r="E3" s="41">
        <v>194</v>
      </c>
      <c r="F3" s="19">
        <v>189</v>
      </c>
      <c r="G3" s="19">
        <v>193</v>
      </c>
      <c r="H3" s="41">
        <v>196.001</v>
      </c>
      <c r="I3" s="19"/>
      <c r="J3" s="19"/>
      <c r="K3" s="23">
        <v>4</v>
      </c>
      <c r="L3" s="23">
        <v>772.00099999999998</v>
      </c>
      <c r="M3" s="24">
        <v>193.00024999999999</v>
      </c>
      <c r="N3" s="25">
        <v>8</v>
      </c>
      <c r="O3" s="26">
        <v>201.00024999999999</v>
      </c>
    </row>
    <row r="5" spans="1:17" x14ac:dyDescent="0.25">
      <c r="K5" s="8">
        <f>SUM(K2:K4)</f>
        <v>7</v>
      </c>
      <c r="L5" s="8">
        <f>SUM(L2:L4)</f>
        <v>1357.001</v>
      </c>
      <c r="M5" s="7">
        <f>SUM(L5/K5)</f>
        <v>193.85728571428572</v>
      </c>
      <c r="N5" s="8">
        <f>SUM(N2:N4)</f>
        <v>11</v>
      </c>
      <c r="O5" s="13">
        <f>SUM(M5+N5)</f>
        <v>204.85728571428572</v>
      </c>
    </row>
  </sheetData>
  <hyperlinks>
    <hyperlink ref="Q1" location="'Georgia 2023'!A1" display="Back to Ranking" xr:uid="{9309293D-D7A8-402E-B6C6-196CD125EC72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C278CB7-78AE-4816-B687-FF626F0F20E1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CC016F-4D1A-4ADF-B49C-2CE4B6080594}">
  <dimension ref="A1:Q6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20</v>
      </c>
    </row>
    <row r="2" spans="1:17" x14ac:dyDescent="0.25">
      <c r="A2" s="15" t="s">
        <v>38</v>
      </c>
      <c r="B2" s="16" t="s">
        <v>56</v>
      </c>
      <c r="C2" s="17">
        <v>45122</v>
      </c>
      <c r="D2" s="18" t="s">
        <v>27</v>
      </c>
      <c r="E2" s="19">
        <v>198</v>
      </c>
      <c r="F2" s="19">
        <v>198</v>
      </c>
      <c r="G2" s="19">
        <v>197</v>
      </c>
      <c r="H2" s="19">
        <v>196</v>
      </c>
      <c r="I2" s="19">
        <v>195</v>
      </c>
      <c r="J2" s="19">
        <v>196</v>
      </c>
      <c r="K2" s="23">
        <v>6</v>
      </c>
      <c r="L2" s="23">
        <v>1180</v>
      </c>
      <c r="M2" s="24">
        <v>196.66666666666666</v>
      </c>
      <c r="N2" s="25">
        <v>6</v>
      </c>
      <c r="O2" s="26">
        <v>202.66666666666666</v>
      </c>
    </row>
    <row r="3" spans="1:17" x14ac:dyDescent="0.25">
      <c r="A3" s="67" t="s">
        <v>38</v>
      </c>
      <c r="B3" s="68" t="s">
        <v>56</v>
      </c>
      <c r="C3" s="69">
        <v>45248</v>
      </c>
      <c r="D3" s="70" t="s">
        <v>27</v>
      </c>
      <c r="E3" s="71">
        <v>192</v>
      </c>
      <c r="F3" s="71">
        <v>195.001</v>
      </c>
      <c r="G3" s="71">
        <v>194</v>
      </c>
      <c r="H3" s="71">
        <v>198</v>
      </c>
      <c r="I3" s="71"/>
      <c r="J3" s="71"/>
      <c r="K3" s="72">
        <v>4</v>
      </c>
      <c r="L3" s="72">
        <v>779.00099999999998</v>
      </c>
      <c r="M3" s="73">
        <v>194.75024999999999</v>
      </c>
      <c r="N3" s="74">
        <v>9</v>
      </c>
      <c r="O3" s="75">
        <v>203.75024999999999</v>
      </c>
    </row>
    <row r="4" spans="1:17" x14ac:dyDescent="0.25">
      <c r="A4" s="67" t="s">
        <v>38</v>
      </c>
      <c r="B4" s="68" t="s">
        <v>56</v>
      </c>
      <c r="C4" s="69">
        <v>45249</v>
      </c>
      <c r="D4" s="70" t="s">
        <v>28</v>
      </c>
      <c r="E4" s="71">
        <v>199</v>
      </c>
      <c r="F4" s="71">
        <v>199</v>
      </c>
      <c r="G4" s="71">
        <v>199</v>
      </c>
      <c r="H4" s="71">
        <v>195</v>
      </c>
      <c r="I4" s="71"/>
      <c r="J4" s="71"/>
      <c r="K4" s="72">
        <v>4</v>
      </c>
      <c r="L4" s="72">
        <v>792</v>
      </c>
      <c r="M4" s="73">
        <v>198</v>
      </c>
      <c r="N4" s="74">
        <v>11</v>
      </c>
      <c r="O4" s="75">
        <v>209</v>
      </c>
    </row>
    <row r="6" spans="1:17" x14ac:dyDescent="0.25">
      <c r="K6" s="8">
        <f>SUM(K2:K5)</f>
        <v>14</v>
      </c>
      <c r="L6" s="8">
        <f>SUM(L2:L5)</f>
        <v>2751.0010000000002</v>
      </c>
      <c r="M6" s="7">
        <f>SUM(L6/K6)</f>
        <v>196.50007142857143</v>
      </c>
      <c r="N6" s="8">
        <f>SUM(N2:N5)</f>
        <v>26</v>
      </c>
      <c r="O6" s="13">
        <f>SUM(M6+N6)</f>
        <v>222.50007142857143</v>
      </c>
    </row>
  </sheetData>
  <hyperlinks>
    <hyperlink ref="Q1" location="'Georgia 2023'!A1" display="Back to Ranking" xr:uid="{78CD2AC6-B3A6-46D0-B8C8-0D2A4E67313F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DD4EA4E-FECE-4273-ACB3-07476F38A621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B99A9E-B80C-4F03-BAD1-5E64FA041354}">
  <dimension ref="A1:Q10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20</v>
      </c>
    </row>
    <row r="2" spans="1:17" x14ac:dyDescent="0.25">
      <c r="A2" s="15" t="s">
        <v>39</v>
      </c>
      <c r="B2" s="16" t="s">
        <v>54</v>
      </c>
      <c r="C2" s="17">
        <v>45094</v>
      </c>
      <c r="D2" s="18" t="s">
        <v>27</v>
      </c>
      <c r="E2" s="19">
        <v>178</v>
      </c>
      <c r="F2" s="19">
        <v>185</v>
      </c>
      <c r="G2" s="19">
        <v>183</v>
      </c>
      <c r="H2" s="19">
        <v>183</v>
      </c>
      <c r="I2" s="19">
        <v>185</v>
      </c>
      <c r="J2" s="19">
        <v>185</v>
      </c>
      <c r="K2" s="23">
        <v>6</v>
      </c>
      <c r="L2" s="23">
        <v>1099</v>
      </c>
      <c r="M2" s="24">
        <v>183.16666666666666</v>
      </c>
      <c r="N2" s="25">
        <v>4</v>
      </c>
      <c r="O2" s="26">
        <v>187.16666666666666</v>
      </c>
    </row>
    <row r="4" spans="1:17" x14ac:dyDescent="0.25">
      <c r="K4" s="8">
        <f>SUM(K2:K3)</f>
        <v>6</v>
      </c>
      <c r="L4" s="8">
        <f>SUM(L2:L3)</f>
        <v>1099</v>
      </c>
      <c r="M4" s="7">
        <f>SUM(L4/K4)</f>
        <v>183.16666666666666</v>
      </c>
      <c r="N4" s="8">
        <f>SUM(N2:N3)</f>
        <v>4</v>
      </c>
      <c r="O4" s="13">
        <f>SUM(M4+N4)</f>
        <v>187.16666666666666</v>
      </c>
    </row>
    <row r="7" spans="1:17" ht="30" x14ac:dyDescent="0.25">
      <c r="A7" s="1" t="s">
        <v>1</v>
      </c>
      <c r="B7" s="2" t="s">
        <v>2</v>
      </c>
      <c r="C7" s="2" t="s">
        <v>3</v>
      </c>
      <c r="D7" s="3" t="s">
        <v>4</v>
      </c>
      <c r="E7" s="4" t="s">
        <v>5</v>
      </c>
      <c r="F7" s="4" t="s">
        <v>6</v>
      </c>
      <c r="G7" s="4" t="s">
        <v>7</v>
      </c>
      <c r="H7" s="4" t="s">
        <v>8</v>
      </c>
      <c r="I7" s="4" t="s">
        <v>9</v>
      </c>
      <c r="J7" s="4" t="s">
        <v>10</v>
      </c>
      <c r="K7" s="4" t="s">
        <v>11</v>
      </c>
      <c r="L7" s="3" t="s">
        <v>12</v>
      </c>
      <c r="M7" s="5" t="s">
        <v>13</v>
      </c>
      <c r="N7" s="2" t="s">
        <v>14</v>
      </c>
      <c r="O7" s="6" t="s">
        <v>15</v>
      </c>
    </row>
    <row r="8" spans="1:17" x14ac:dyDescent="0.25">
      <c r="A8" s="67" t="s">
        <v>38</v>
      </c>
      <c r="B8" s="68" t="s">
        <v>54</v>
      </c>
      <c r="C8" s="69">
        <v>45248</v>
      </c>
      <c r="D8" s="70" t="s">
        <v>27</v>
      </c>
      <c r="E8" s="71">
        <v>186</v>
      </c>
      <c r="F8" s="71">
        <v>191</v>
      </c>
      <c r="G8" s="71">
        <v>197</v>
      </c>
      <c r="H8" s="71">
        <v>196</v>
      </c>
      <c r="I8" s="71"/>
      <c r="J8" s="71"/>
      <c r="K8" s="72">
        <v>4</v>
      </c>
      <c r="L8" s="72">
        <v>770</v>
      </c>
      <c r="M8" s="73">
        <v>192.5</v>
      </c>
      <c r="N8" s="74">
        <v>5</v>
      </c>
      <c r="O8" s="75">
        <v>197.5</v>
      </c>
    </row>
    <row r="10" spans="1:17" x14ac:dyDescent="0.25">
      <c r="K10" s="8">
        <f>SUM(K8:K9)</f>
        <v>4</v>
      </c>
      <c r="L10" s="8">
        <f>SUM(L8:L9)</f>
        <v>770</v>
      </c>
      <c r="M10" s="7">
        <f>SUM(L10/K10)</f>
        <v>192.5</v>
      </c>
      <c r="N10" s="8">
        <f>SUM(N8:N9)</f>
        <v>5</v>
      </c>
      <c r="O10" s="13">
        <f>SUM(M10+N10)</f>
        <v>197.5</v>
      </c>
    </row>
  </sheetData>
  <protectedRanges>
    <protectedRange algorithmName="SHA-512" hashValue="ON39YdpmFHfN9f47KpiRvqrKx0V9+erV1CNkpWzYhW/Qyc6aT8rEyCrvauWSYGZK2ia3o7vd3akF07acHAFpOA==" saltValue="yVW9XmDwTqEnmpSGai0KYg==" spinCount="100000" sqref="B1 B7" name="Range1_2"/>
  </protectedRanges>
  <hyperlinks>
    <hyperlink ref="Q1" location="'Georgia 2023'!A1" display="Back to Ranking" xr:uid="{EF9D3315-932A-430E-A03E-9341D1BE854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257FB24-46B4-4701-9A86-7C950E84B7A7}">
          <x14:formula1>
            <xm:f>'C:\Users\abra2\Desktop\ABRA Files and More\AUTO BENCH REST ASSOCIATION FILE\ABRA 2019\Georgia\[Georgia Results 01 19 20.xlsm]DATA SHEET'!#REF!</xm:f>
          </x14:formula1>
          <xm:sqref>B1 B7</xm:sqref>
        </x14:dataValidation>
      </x14:dataValidations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764E35-5200-4834-BC95-830CC744FEC1}">
  <dimension ref="A1:Q6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20</v>
      </c>
    </row>
    <row r="2" spans="1:17" x14ac:dyDescent="0.25">
      <c r="A2" s="15" t="s">
        <v>39</v>
      </c>
      <c r="B2" s="16" t="s">
        <v>33</v>
      </c>
      <c r="C2" s="17">
        <v>44975</v>
      </c>
      <c r="D2" s="18" t="s">
        <v>27</v>
      </c>
      <c r="E2" s="19">
        <v>192</v>
      </c>
      <c r="F2" s="19">
        <v>188</v>
      </c>
      <c r="G2" s="19">
        <v>190</v>
      </c>
      <c r="H2" s="19">
        <v>193</v>
      </c>
      <c r="I2" s="19"/>
      <c r="J2" s="19"/>
      <c r="K2" s="23">
        <v>4</v>
      </c>
      <c r="L2" s="23">
        <v>763</v>
      </c>
      <c r="M2" s="24">
        <v>190.75</v>
      </c>
      <c r="N2" s="25">
        <v>6</v>
      </c>
      <c r="O2" s="26">
        <v>196.75</v>
      </c>
    </row>
    <row r="3" spans="1:17" x14ac:dyDescent="0.25">
      <c r="A3" s="15" t="s">
        <v>39</v>
      </c>
      <c r="B3" s="16" t="s">
        <v>33</v>
      </c>
      <c r="C3" s="17">
        <v>45027</v>
      </c>
      <c r="D3" s="18" t="s">
        <v>27</v>
      </c>
      <c r="E3" s="41">
        <v>193.001</v>
      </c>
      <c r="F3" s="19">
        <v>190</v>
      </c>
      <c r="G3" s="41">
        <v>195.001</v>
      </c>
      <c r="H3" s="19"/>
      <c r="I3" s="19"/>
      <c r="J3" s="19"/>
      <c r="K3" s="23">
        <v>3</v>
      </c>
      <c r="L3" s="23">
        <v>578.00199999999995</v>
      </c>
      <c r="M3" s="24">
        <v>192.66733333333332</v>
      </c>
      <c r="N3" s="25">
        <v>9</v>
      </c>
      <c r="O3" s="26">
        <v>201.66733333333332</v>
      </c>
    </row>
    <row r="4" spans="1:17" x14ac:dyDescent="0.25">
      <c r="A4" s="15" t="s">
        <v>39</v>
      </c>
      <c r="B4" s="16" t="s">
        <v>33</v>
      </c>
      <c r="C4" s="17">
        <v>45055</v>
      </c>
      <c r="D4" s="18" t="s">
        <v>27</v>
      </c>
      <c r="E4" s="19">
        <v>190</v>
      </c>
      <c r="F4" s="19">
        <v>189</v>
      </c>
      <c r="G4" s="19">
        <v>188</v>
      </c>
      <c r="H4" s="19"/>
      <c r="I4" s="19"/>
      <c r="J4" s="19"/>
      <c r="K4" s="23">
        <v>3</v>
      </c>
      <c r="L4" s="23">
        <v>567</v>
      </c>
      <c r="M4" s="24">
        <v>189</v>
      </c>
      <c r="N4" s="25">
        <v>4</v>
      </c>
      <c r="O4" s="26">
        <v>193</v>
      </c>
    </row>
    <row r="6" spans="1:17" x14ac:dyDescent="0.25">
      <c r="K6" s="8">
        <f>SUM(K2:K5)</f>
        <v>10</v>
      </c>
      <c r="L6" s="8">
        <f>SUM(L2:L5)</f>
        <v>1908.002</v>
      </c>
      <c r="M6" s="7">
        <f>SUM(L6/K6)</f>
        <v>190.80019999999999</v>
      </c>
      <c r="N6" s="8">
        <f>SUM(N2:N5)</f>
        <v>19</v>
      </c>
      <c r="O6" s="13">
        <f>SUM(M6+N6)</f>
        <v>209.80019999999999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E2:J2" name="Range1_2_1"/>
    <protectedRange algorithmName="SHA-512" hashValue="ON39YdpmFHfN9f47KpiRvqrKx0V9+erV1CNkpWzYhW/Qyc6aT8rEyCrvauWSYGZK2ia3o7vd3akF07acHAFpOA==" saltValue="yVW9XmDwTqEnmpSGai0KYg==" spinCount="100000" sqref="D2" name="Range1_1_1"/>
  </protectedRanges>
  <conditionalFormatting sqref="E2">
    <cfRule type="top10" dxfId="6" priority="6" rank="1"/>
  </conditionalFormatting>
  <conditionalFormatting sqref="E2:J2">
    <cfRule type="cellIs" dxfId="5" priority="2" operator="greaterThanOrEqual">
      <formula>200</formula>
    </cfRule>
  </conditionalFormatting>
  <conditionalFormatting sqref="F2">
    <cfRule type="top10" dxfId="4" priority="1" rank="1"/>
  </conditionalFormatting>
  <conditionalFormatting sqref="G2">
    <cfRule type="top10" dxfId="3" priority="5" rank="1"/>
  </conditionalFormatting>
  <conditionalFormatting sqref="H2">
    <cfRule type="top10" dxfId="2" priority="4" rank="1"/>
  </conditionalFormatting>
  <conditionalFormatting sqref="I2">
    <cfRule type="top10" dxfId="1" priority="3" rank="1"/>
  </conditionalFormatting>
  <conditionalFormatting sqref="J2">
    <cfRule type="top10" dxfId="0" priority="7" rank="1"/>
  </conditionalFormatting>
  <hyperlinks>
    <hyperlink ref="Q1" location="'Georgia 2023'!A1" display="Back to Ranking" xr:uid="{00C832FA-01DF-41E7-BF99-A22240479F9C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C1E21EA-3CC7-476C-97FC-EF2DCB183445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06083F-DD4E-4945-A6C9-E897BDE25199}">
  <dimension ref="A1:Q4"/>
  <sheetViews>
    <sheetView workbookViewId="0"/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20</v>
      </c>
    </row>
    <row r="2" spans="1:17" x14ac:dyDescent="0.25">
      <c r="A2" s="15" t="s">
        <v>39</v>
      </c>
      <c r="B2" s="16" t="s">
        <v>55</v>
      </c>
      <c r="C2" s="17">
        <v>45095</v>
      </c>
      <c r="D2" s="18" t="s">
        <v>28</v>
      </c>
      <c r="E2" s="19">
        <v>177</v>
      </c>
      <c r="F2" s="19">
        <v>185</v>
      </c>
      <c r="G2" s="19">
        <v>169</v>
      </c>
      <c r="H2" s="19">
        <v>173</v>
      </c>
      <c r="I2" s="19"/>
      <c r="J2" s="19"/>
      <c r="K2" s="23">
        <v>4</v>
      </c>
      <c r="L2" s="23">
        <v>704</v>
      </c>
      <c r="M2" s="24">
        <v>176</v>
      </c>
      <c r="N2" s="25">
        <v>3</v>
      </c>
      <c r="O2" s="26">
        <v>179</v>
      </c>
    </row>
    <row r="4" spans="1:17" x14ac:dyDescent="0.25">
      <c r="K4" s="8">
        <f>SUM(K2:K3)</f>
        <v>4</v>
      </c>
      <c r="L4" s="8">
        <f>SUM(L2:L3)</f>
        <v>704</v>
      </c>
      <c r="M4" s="7">
        <f>SUM(L4/K4)</f>
        <v>176</v>
      </c>
      <c r="N4" s="8">
        <f>SUM(N2:N3)</f>
        <v>3</v>
      </c>
      <c r="O4" s="13">
        <f>SUM(M4+N4)</f>
        <v>179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Georgia 2023'!A1" display="Back to Ranking" xr:uid="{A7479C09-6940-4BFF-AED2-DB61C72348CD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79ECCA7-27B9-406E-81E8-490EBA06EA54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2AB1B4-4FB4-4C5F-96CC-4D238C2C5F28}">
  <dimension ref="A1:Q1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20.85546875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20</v>
      </c>
    </row>
    <row r="2" spans="1:17" x14ac:dyDescent="0.25">
      <c r="A2" s="15" t="s">
        <v>39</v>
      </c>
      <c r="B2" s="48" t="s">
        <v>51</v>
      </c>
      <c r="C2" s="17">
        <v>45031</v>
      </c>
      <c r="D2" s="18" t="s">
        <v>27</v>
      </c>
      <c r="E2" s="71">
        <v>183</v>
      </c>
      <c r="F2" s="71">
        <v>189</v>
      </c>
      <c r="G2" s="71">
        <v>187</v>
      </c>
      <c r="H2" s="71">
        <v>188</v>
      </c>
      <c r="I2" s="71"/>
      <c r="J2" s="71"/>
      <c r="K2" s="23">
        <v>4</v>
      </c>
      <c r="L2" s="23">
        <v>747</v>
      </c>
      <c r="M2" s="24">
        <v>186.75</v>
      </c>
      <c r="N2" s="25">
        <v>7</v>
      </c>
      <c r="O2" s="26">
        <v>193.75</v>
      </c>
    </row>
    <row r="3" spans="1:17" x14ac:dyDescent="0.25">
      <c r="A3" s="15" t="s">
        <v>39</v>
      </c>
      <c r="B3" s="16" t="s">
        <v>51</v>
      </c>
      <c r="C3" s="17">
        <v>45094</v>
      </c>
      <c r="D3" s="18" t="s">
        <v>27</v>
      </c>
      <c r="E3" s="71">
        <v>192</v>
      </c>
      <c r="F3" s="71">
        <v>194.001</v>
      </c>
      <c r="G3" s="71">
        <v>192</v>
      </c>
      <c r="H3" s="71">
        <v>191</v>
      </c>
      <c r="I3" s="71">
        <v>192</v>
      </c>
      <c r="J3" s="71">
        <v>193</v>
      </c>
      <c r="K3" s="23">
        <v>6</v>
      </c>
      <c r="L3" s="23">
        <v>1154.001</v>
      </c>
      <c r="M3" s="24">
        <v>192.33349999999999</v>
      </c>
      <c r="N3" s="25">
        <v>12</v>
      </c>
      <c r="O3" s="26">
        <v>204.33349999999999</v>
      </c>
    </row>
    <row r="4" spans="1:17" x14ac:dyDescent="0.25">
      <c r="A4" s="15" t="s">
        <v>39</v>
      </c>
      <c r="B4" s="16" t="s">
        <v>51</v>
      </c>
      <c r="C4" s="17">
        <v>45122</v>
      </c>
      <c r="D4" s="18" t="s">
        <v>27</v>
      </c>
      <c r="E4" s="71">
        <v>194</v>
      </c>
      <c r="F4" s="71">
        <v>189</v>
      </c>
      <c r="G4" s="71">
        <v>187</v>
      </c>
      <c r="H4" s="71">
        <v>184</v>
      </c>
      <c r="I4" s="71">
        <v>192</v>
      </c>
      <c r="J4" s="71">
        <v>187</v>
      </c>
      <c r="K4" s="23">
        <v>6</v>
      </c>
      <c r="L4" s="23">
        <v>1133</v>
      </c>
      <c r="M4" s="24">
        <v>188.83333333333334</v>
      </c>
      <c r="N4" s="25">
        <v>8</v>
      </c>
      <c r="O4" s="26">
        <v>196.83333333333334</v>
      </c>
    </row>
    <row r="5" spans="1:17" x14ac:dyDescent="0.25">
      <c r="E5" s="77"/>
      <c r="F5" s="77"/>
      <c r="G5" s="77"/>
      <c r="H5" s="77"/>
      <c r="I5" s="77"/>
      <c r="J5" s="77"/>
    </row>
    <row r="6" spans="1:17" x14ac:dyDescent="0.25">
      <c r="E6" s="77"/>
      <c r="F6" s="77"/>
      <c r="G6" s="77"/>
      <c r="H6" s="77"/>
      <c r="I6" s="77"/>
      <c r="J6" s="77"/>
      <c r="K6" s="8">
        <f>SUM(K2:K5)</f>
        <v>16</v>
      </c>
      <c r="L6" s="8">
        <f>SUM(L2:L5)</f>
        <v>3034.0010000000002</v>
      </c>
      <c r="M6" s="7">
        <f>SUM(L6/K6)</f>
        <v>189.62506250000001</v>
      </c>
      <c r="N6" s="8">
        <f>SUM(N2:N5)</f>
        <v>27</v>
      </c>
      <c r="O6" s="13">
        <f>SUM(M6+N6)</f>
        <v>216.62506250000001</v>
      </c>
    </row>
    <row r="7" spans="1:17" x14ac:dyDescent="0.25">
      <c r="E7" s="77"/>
      <c r="F7" s="77"/>
      <c r="G7" s="77"/>
      <c r="H7" s="77"/>
      <c r="I7" s="77"/>
      <c r="J7" s="77"/>
    </row>
    <row r="8" spans="1:17" x14ac:dyDescent="0.25">
      <c r="E8" s="77"/>
      <c r="F8" s="77"/>
      <c r="G8" s="77"/>
      <c r="H8" s="77"/>
      <c r="I8" s="77"/>
      <c r="J8" s="77"/>
    </row>
    <row r="9" spans="1:17" ht="30" x14ac:dyDescent="0.25">
      <c r="A9" s="1" t="s">
        <v>1</v>
      </c>
      <c r="B9" s="2" t="s">
        <v>2</v>
      </c>
      <c r="C9" s="2" t="s">
        <v>3</v>
      </c>
      <c r="D9" s="3" t="s">
        <v>4</v>
      </c>
      <c r="E9" s="78" t="s">
        <v>5</v>
      </c>
      <c r="F9" s="78" t="s">
        <v>6</v>
      </c>
      <c r="G9" s="78" t="s">
        <v>7</v>
      </c>
      <c r="H9" s="78" t="s">
        <v>8</v>
      </c>
      <c r="I9" s="78" t="s">
        <v>9</v>
      </c>
      <c r="J9" s="78" t="s">
        <v>10</v>
      </c>
      <c r="K9" s="4" t="s">
        <v>11</v>
      </c>
      <c r="L9" s="3" t="s">
        <v>12</v>
      </c>
      <c r="M9" s="5" t="s">
        <v>13</v>
      </c>
      <c r="N9" s="2" t="s">
        <v>14</v>
      </c>
      <c r="O9" s="6" t="s">
        <v>15</v>
      </c>
    </row>
    <row r="10" spans="1:17" x14ac:dyDescent="0.25">
      <c r="A10" s="15" t="s">
        <v>49</v>
      </c>
      <c r="B10" s="16" t="s">
        <v>51</v>
      </c>
      <c r="C10" s="17">
        <v>45094</v>
      </c>
      <c r="D10" s="42" t="s">
        <v>27</v>
      </c>
      <c r="E10" s="71">
        <v>188</v>
      </c>
      <c r="F10" s="71">
        <v>185</v>
      </c>
      <c r="G10" s="71">
        <v>178</v>
      </c>
      <c r="H10" s="71">
        <v>143</v>
      </c>
      <c r="I10" s="71">
        <v>181</v>
      </c>
      <c r="J10" s="71">
        <v>193</v>
      </c>
      <c r="K10" s="23">
        <v>6</v>
      </c>
      <c r="L10" s="23">
        <v>1068</v>
      </c>
      <c r="M10" s="24">
        <v>178</v>
      </c>
      <c r="N10" s="25">
        <v>10</v>
      </c>
      <c r="O10" s="26">
        <v>188</v>
      </c>
    </row>
    <row r="11" spans="1:17" x14ac:dyDescent="0.25">
      <c r="A11" s="15" t="s">
        <v>49</v>
      </c>
      <c r="B11" s="16" t="s">
        <v>51</v>
      </c>
      <c r="C11" s="17">
        <v>45122</v>
      </c>
      <c r="D11" s="42" t="s">
        <v>27</v>
      </c>
      <c r="E11" s="71">
        <v>186</v>
      </c>
      <c r="F11" s="71">
        <v>190</v>
      </c>
      <c r="G11" s="71">
        <v>189</v>
      </c>
      <c r="H11" s="71">
        <v>191</v>
      </c>
      <c r="I11" s="71">
        <v>190</v>
      </c>
      <c r="J11" s="71">
        <v>189</v>
      </c>
      <c r="K11" s="23">
        <v>6</v>
      </c>
      <c r="L11" s="23">
        <v>1135</v>
      </c>
      <c r="M11" s="24">
        <v>189.16666666666666</v>
      </c>
      <c r="N11" s="25">
        <v>10</v>
      </c>
      <c r="O11" s="26">
        <v>199.16666666666666</v>
      </c>
    </row>
    <row r="12" spans="1:17" x14ac:dyDescent="0.25">
      <c r="A12" s="15" t="s">
        <v>49</v>
      </c>
      <c r="B12" s="16" t="s">
        <v>51</v>
      </c>
      <c r="C12" s="17">
        <v>45248</v>
      </c>
      <c r="D12" s="42" t="s">
        <v>27</v>
      </c>
      <c r="E12" s="71">
        <v>185</v>
      </c>
      <c r="F12" s="71">
        <v>181</v>
      </c>
      <c r="G12" s="71">
        <v>184</v>
      </c>
      <c r="H12" s="71">
        <v>188</v>
      </c>
      <c r="I12" s="71"/>
      <c r="J12" s="71"/>
      <c r="K12" s="23">
        <v>4</v>
      </c>
      <c r="L12" s="23">
        <v>738</v>
      </c>
      <c r="M12" s="24">
        <v>184.5</v>
      </c>
      <c r="N12" s="25">
        <v>4</v>
      </c>
      <c r="O12" s="26">
        <v>188.5</v>
      </c>
    </row>
    <row r="13" spans="1:17" x14ac:dyDescent="0.25">
      <c r="A13" s="15" t="s">
        <v>49</v>
      </c>
      <c r="B13" s="16" t="s">
        <v>51</v>
      </c>
      <c r="C13" s="17">
        <v>45249</v>
      </c>
      <c r="D13" s="42" t="s">
        <v>28</v>
      </c>
      <c r="E13" s="71">
        <v>191</v>
      </c>
      <c r="F13" s="71">
        <v>185</v>
      </c>
      <c r="G13" s="71">
        <v>185</v>
      </c>
      <c r="H13" s="71">
        <v>187</v>
      </c>
      <c r="I13" s="71"/>
      <c r="J13" s="71"/>
      <c r="K13" s="23">
        <v>4</v>
      </c>
      <c r="L13" s="23">
        <v>748</v>
      </c>
      <c r="M13" s="24">
        <v>187</v>
      </c>
      <c r="N13" s="25">
        <v>9</v>
      </c>
      <c r="O13" s="26">
        <v>196</v>
      </c>
    </row>
    <row r="15" spans="1:17" x14ac:dyDescent="0.25">
      <c r="K15" s="8">
        <f>SUM(K10:K14)</f>
        <v>20</v>
      </c>
      <c r="L15" s="8">
        <f>SUM(L10:L14)</f>
        <v>3689</v>
      </c>
      <c r="M15" s="7">
        <f>SUM(L15/K15)</f>
        <v>184.45</v>
      </c>
      <c r="N15" s="8">
        <f>SUM(N10:N14)</f>
        <v>33</v>
      </c>
      <c r="O15" s="13">
        <f>SUM(M15+N15)</f>
        <v>217.45</v>
      </c>
    </row>
  </sheetData>
  <hyperlinks>
    <hyperlink ref="Q1" location="'Georgia 2023'!A1" display="Back to Ranking" xr:uid="{CFE37368-4DF4-4249-A713-12AD0985324E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4D64DAD-5B35-4130-BB6D-67A225478525}">
          <x14:formula1>
            <xm:f>'C:\Users\abra2\Desktop\ABRA Files and More\AUTO BENCH REST ASSOCIATION FILE\ABRA 2019\Georgia\[Georgia Results 01 19 20.xlsm]DATA SHEET'!#REF!</xm:f>
          </x14:formula1>
          <xm:sqref>B1 B9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2ECC90-740F-439D-9D65-32F4ADB48B90}">
  <dimension ref="A1:Q6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20</v>
      </c>
    </row>
    <row r="2" spans="1:17" x14ac:dyDescent="0.25">
      <c r="A2" s="15" t="s">
        <v>40</v>
      </c>
      <c r="B2" s="16" t="s">
        <v>37</v>
      </c>
      <c r="C2" s="17">
        <v>44976</v>
      </c>
      <c r="D2" s="18" t="s">
        <v>28</v>
      </c>
      <c r="E2" s="19">
        <v>170.001</v>
      </c>
      <c r="F2" s="19">
        <v>164</v>
      </c>
      <c r="G2" s="19">
        <v>178</v>
      </c>
      <c r="H2" s="19">
        <v>179</v>
      </c>
      <c r="I2" s="19"/>
      <c r="J2" s="19"/>
      <c r="K2" s="23">
        <v>4</v>
      </c>
      <c r="L2" s="23">
        <v>691.00099999999998</v>
      </c>
      <c r="M2" s="24">
        <v>172.75024999999999</v>
      </c>
      <c r="N2" s="25">
        <v>8</v>
      </c>
      <c r="O2" s="26">
        <v>180.75024999999999</v>
      </c>
    </row>
    <row r="3" spans="1:17" x14ac:dyDescent="0.25">
      <c r="A3" s="15" t="s">
        <v>40</v>
      </c>
      <c r="B3" s="16" t="s">
        <v>37</v>
      </c>
      <c r="C3" s="17">
        <v>45003</v>
      </c>
      <c r="D3" s="18" t="s">
        <v>27</v>
      </c>
      <c r="E3" s="19">
        <v>171</v>
      </c>
      <c r="F3" s="19">
        <v>180</v>
      </c>
      <c r="G3" s="19">
        <v>177</v>
      </c>
      <c r="H3" s="19">
        <v>174</v>
      </c>
      <c r="I3" s="19"/>
      <c r="J3" s="19"/>
      <c r="K3" s="23">
        <v>4</v>
      </c>
      <c r="L3" s="23">
        <v>702</v>
      </c>
      <c r="M3" s="24">
        <v>175.5</v>
      </c>
      <c r="N3" s="25">
        <v>13</v>
      </c>
      <c r="O3" s="26">
        <v>188.5</v>
      </c>
    </row>
    <row r="4" spans="1:17" x14ac:dyDescent="0.25">
      <c r="A4" s="15" t="s">
        <v>40</v>
      </c>
      <c r="B4" s="16" t="s">
        <v>37</v>
      </c>
      <c r="C4" s="17">
        <v>45031</v>
      </c>
      <c r="D4" s="18" t="s">
        <v>27</v>
      </c>
      <c r="E4" s="41">
        <v>180</v>
      </c>
      <c r="F4" s="41">
        <v>178</v>
      </c>
      <c r="G4" s="41">
        <v>182</v>
      </c>
      <c r="H4" s="19">
        <v>178</v>
      </c>
      <c r="I4" s="19"/>
      <c r="J4" s="19"/>
      <c r="K4" s="23">
        <v>4</v>
      </c>
      <c r="L4" s="23">
        <v>718</v>
      </c>
      <c r="M4" s="24">
        <v>179.5</v>
      </c>
      <c r="N4" s="25">
        <v>11</v>
      </c>
      <c r="O4" s="26">
        <v>190.5</v>
      </c>
    </row>
    <row r="6" spans="1:17" x14ac:dyDescent="0.25">
      <c r="K6" s="8">
        <f>SUM(K2:K5)</f>
        <v>12</v>
      </c>
      <c r="L6" s="8">
        <f>SUM(L2:L5)</f>
        <v>2111.0010000000002</v>
      </c>
      <c r="M6" s="7">
        <f>SUM(L6/K6)</f>
        <v>175.91675000000001</v>
      </c>
      <c r="N6" s="8">
        <f>SUM(N2:N5)</f>
        <v>32</v>
      </c>
      <c r="O6" s="13">
        <f>SUM(M6+N6)</f>
        <v>207.91675000000001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E2:J2" name="Range1_6"/>
    <protectedRange algorithmName="SHA-512" hashValue="ON39YdpmFHfN9f47KpiRvqrKx0V9+erV1CNkpWzYhW/Qyc6aT8rEyCrvauWSYGZK2ia3o7vd3akF07acHAFpOA==" saltValue="yVW9XmDwTqEnmpSGai0KYg==" spinCount="100000" sqref="D2" name="Range1_1_4"/>
    <protectedRange algorithmName="SHA-512" hashValue="ON39YdpmFHfN9f47KpiRvqrKx0V9+erV1CNkpWzYhW/Qyc6aT8rEyCrvauWSYGZK2ia3o7vd3akF07acHAFpOA==" saltValue="yVW9XmDwTqEnmpSGai0KYg==" spinCount="100000" sqref="B3:C3 E3:J3" name="Range1_6_1_1_7"/>
    <protectedRange algorithmName="SHA-512" hashValue="ON39YdpmFHfN9f47KpiRvqrKx0V9+erV1CNkpWzYhW/Qyc6aT8rEyCrvauWSYGZK2ia3o7vd3akF07acHAFpOA==" saltValue="yVW9XmDwTqEnmpSGai0KYg==" spinCount="100000" sqref="D3" name="Range1_1_6_1_1_8"/>
  </protectedRanges>
  <conditionalFormatting sqref="E2">
    <cfRule type="top10" dxfId="33" priority="9" rank="1"/>
  </conditionalFormatting>
  <conditionalFormatting sqref="E3">
    <cfRule type="top10" dxfId="32" priority="6" rank="1"/>
  </conditionalFormatting>
  <conditionalFormatting sqref="E2:J2">
    <cfRule type="cellIs" dxfId="31" priority="7" operator="greaterThanOrEqual">
      <formula>193</formula>
    </cfRule>
  </conditionalFormatting>
  <conditionalFormatting sqref="F2">
    <cfRule type="top10" dxfId="30" priority="8" rank="1"/>
  </conditionalFormatting>
  <conditionalFormatting sqref="F3">
    <cfRule type="top10" dxfId="29" priority="5" rank="1"/>
  </conditionalFormatting>
  <conditionalFormatting sqref="G2">
    <cfRule type="top10" dxfId="28" priority="10" rank="1"/>
  </conditionalFormatting>
  <conditionalFormatting sqref="G3">
    <cfRule type="top10" dxfId="27" priority="4" rank="1"/>
  </conditionalFormatting>
  <conditionalFormatting sqref="H2">
    <cfRule type="top10" dxfId="26" priority="11" rank="1"/>
  </conditionalFormatting>
  <conditionalFormatting sqref="H3">
    <cfRule type="top10" dxfId="25" priority="3" rank="1"/>
  </conditionalFormatting>
  <conditionalFormatting sqref="I2">
    <cfRule type="top10" dxfId="24" priority="12" rank="1"/>
  </conditionalFormatting>
  <conditionalFormatting sqref="I3">
    <cfRule type="top10" dxfId="23" priority="2" rank="1"/>
  </conditionalFormatting>
  <conditionalFormatting sqref="J2">
    <cfRule type="top10" dxfId="22" priority="13" rank="1"/>
  </conditionalFormatting>
  <conditionalFormatting sqref="J3">
    <cfRule type="top10" dxfId="21" priority="1" rank="1"/>
  </conditionalFormatting>
  <hyperlinks>
    <hyperlink ref="Q1" location="'Georgia 2023'!A1" display="Back to Ranking" xr:uid="{4EE0B79C-C3C7-4CFA-9AC9-5B7D0215E640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AB471B8-CAC9-42E8-AD32-AF13820DC21D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411A1A-258D-456F-A7B2-62C84D799C09}">
  <dimension ref="A1:Q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20</v>
      </c>
    </row>
    <row r="2" spans="1:17" x14ac:dyDescent="0.25">
      <c r="A2" s="15" t="s">
        <v>40</v>
      </c>
      <c r="B2" s="16" t="s">
        <v>45</v>
      </c>
      <c r="C2" s="17">
        <v>45003</v>
      </c>
      <c r="D2" s="18" t="s">
        <v>27</v>
      </c>
      <c r="E2" s="19">
        <v>121</v>
      </c>
      <c r="F2" s="19">
        <v>58</v>
      </c>
      <c r="G2" s="19">
        <v>114</v>
      </c>
      <c r="H2" s="19">
        <v>113</v>
      </c>
      <c r="I2" s="19"/>
      <c r="J2" s="19"/>
      <c r="K2" s="23">
        <v>4</v>
      </c>
      <c r="L2" s="23">
        <v>406</v>
      </c>
      <c r="M2" s="24">
        <v>101.5</v>
      </c>
      <c r="N2" s="25">
        <v>3</v>
      </c>
      <c r="O2" s="26">
        <v>104.5</v>
      </c>
    </row>
    <row r="4" spans="1:17" x14ac:dyDescent="0.25">
      <c r="K4" s="8">
        <f>SUM(K2:K3)</f>
        <v>4</v>
      </c>
      <c r="L4" s="8">
        <f>SUM(L2:L3)</f>
        <v>406</v>
      </c>
      <c r="M4" s="7">
        <f>SUM(L4/K4)</f>
        <v>101.5</v>
      </c>
      <c r="N4" s="8">
        <f>SUM(N2:N3)</f>
        <v>3</v>
      </c>
      <c r="O4" s="13">
        <f>SUM(M4+N4)</f>
        <v>104.5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E2:J2" name="Range1_6_1_1_7"/>
    <protectedRange algorithmName="SHA-512" hashValue="ON39YdpmFHfN9f47KpiRvqrKx0V9+erV1CNkpWzYhW/Qyc6aT8rEyCrvauWSYGZK2ia3o7vd3akF07acHAFpOA==" saltValue="yVW9XmDwTqEnmpSGai0KYg==" spinCount="100000" sqref="D2" name="Range1_1_6_1_1_8"/>
  </protectedRanges>
  <conditionalFormatting sqref="I2">
    <cfRule type="top10" dxfId="20" priority="2" rank="1"/>
  </conditionalFormatting>
  <conditionalFormatting sqref="J2">
    <cfRule type="top10" dxfId="19" priority="1" rank="1"/>
  </conditionalFormatting>
  <hyperlinks>
    <hyperlink ref="Q1" location="'Georgia 2023'!A1" display="Back to Ranking" xr:uid="{D3054D5B-13CD-41C9-A98F-A5E165AE34AD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F71DD7B-CA93-4A6A-96E5-A20EEEB11CEF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7BC001-BD1A-44A4-8FCE-4308A0B7DE2E}">
  <dimension ref="A1:Q11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20</v>
      </c>
    </row>
    <row r="2" spans="1:17" x14ac:dyDescent="0.25">
      <c r="A2" s="15" t="s">
        <v>38</v>
      </c>
      <c r="B2" s="16" t="s">
        <v>26</v>
      </c>
      <c r="C2" s="17">
        <v>44975</v>
      </c>
      <c r="D2" s="18" t="s">
        <v>27</v>
      </c>
      <c r="E2" s="19">
        <v>189</v>
      </c>
      <c r="F2" s="19">
        <v>190</v>
      </c>
      <c r="G2" s="19">
        <v>191</v>
      </c>
      <c r="H2" s="19">
        <v>195</v>
      </c>
      <c r="I2" s="19"/>
      <c r="J2" s="19"/>
      <c r="K2" s="23">
        <v>4</v>
      </c>
      <c r="L2" s="23">
        <v>765</v>
      </c>
      <c r="M2" s="24">
        <v>191.25</v>
      </c>
      <c r="N2" s="25">
        <v>2</v>
      </c>
      <c r="O2" s="26">
        <v>193.25</v>
      </c>
    </row>
    <row r="3" spans="1:17" x14ac:dyDescent="0.25">
      <c r="A3" s="15" t="s">
        <v>38</v>
      </c>
      <c r="B3" s="16" t="s">
        <v>26</v>
      </c>
      <c r="C3" s="17">
        <v>45041</v>
      </c>
      <c r="D3" s="18" t="s">
        <v>28</v>
      </c>
      <c r="E3" s="19">
        <v>189</v>
      </c>
      <c r="F3" s="19">
        <v>193</v>
      </c>
      <c r="G3" s="19">
        <v>197</v>
      </c>
      <c r="H3" s="19"/>
      <c r="I3" s="19"/>
      <c r="J3" s="19"/>
      <c r="K3" s="23">
        <v>3</v>
      </c>
      <c r="L3" s="23">
        <v>579</v>
      </c>
      <c r="M3" s="24">
        <v>193</v>
      </c>
      <c r="N3" s="25">
        <v>4</v>
      </c>
      <c r="O3" s="26">
        <v>197</v>
      </c>
    </row>
    <row r="4" spans="1:17" x14ac:dyDescent="0.25">
      <c r="A4" s="15" t="s">
        <v>38</v>
      </c>
      <c r="B4" s="16" t="s">
        <v>26</v>
      </c>
      <c r="C4" s="17">
        <v>45055</v>
      </c>
      <c r="D4" s="18" t="s">
        <v>27</v>
      </c>
      <c r="E4" s="19">
        <v>191</v>
      </c>
      <c r="F4" s="19">
        <v>191</v>
      </c>
      <c r="G4" s="19">
        <v>193</v>
      </c>
      <c r="H4" s="19"/>
      <c r="I4" s="19"/>
      <c r="J4" s="19"/>
      <c r="K4" s="23">
        <v>3</v>
      </c>
      <c r="L4" s="23">
        <v>575</v>
      </c>
      <c r="M4" s="24">
        <v>191.66666666666666</v>
      </c>
      <c r="N4" s="25">
        <v>3</v>
      </c>
      <c r="O4" s="26">
        <v>194.66666666666666</v>
      </c>
    </row>
    <row r="5" spans="1:17" x14ac:dyDescent="0.25">
      <c r="A5" s="15" t="s">
        <v>38</v>
      </c>
      <c r="B5" s="16" t="s">
        <v>26</v>
      </c>
      <c r="C5" s="17">
        <v>45090</v>
      </c>
      <c r="D5" s="18" t="s">
        <v>27</v>
      </c>
      <c r="E5" s="19">
        <v>177</v>
      </c>
      <c r="F5" s="19">
        <v>190</v>
      </c>
      <c r="G5" s="19">
        <v>191</v>
      </c>
      <c r="H5" s="19"/>
      <c r="I5" s="19"/>
      <c r="J5" s="19"/>
      <c r="K5" s="23">
        <v>3</v>
      </c>
      <c r="L5" s="23">
        <v>558</v>
      </c>
      <c r="M5" s="24">
        <v>186</v>
      </c>
      <c r="N5" s="25">
        <v>2</v>
      </c>
      <c r="O5" s="26">
        <v>188</v>
      </c>
    </row>
    <row r="6" spans="1:17" x14ac:dyDescent="0.25">
      <c r="A6" s="15" t="s">
        <v>38</v>
      </c>
      <c r="B6" s="16" t="s">
        <v>26</v>
      </c>
      <c r="C6" s="17">
        <v>45157</v>
      </c>
      <c r="D6" s="18" t="s">
        <v>27</v>
      </c>
      <c r="E6" s="19">
        <v>190</v>
      </c>
      <c r="F6" s="19">
        <v>198</v>
      </c>
      <c r="G6" s="19">
        <v>198</v>
      </c>
      <c r="H6" s="19">
        <v>196</v>
      </c>
      <c r="I6" s="19"/>
      <c r="J6" s="19"/>
      <c r="K6" s="23">
        <v>4</v>
      </c>
      <c r="L6" s="23">
        <v>782</v>
      </c>
      <c r="M6" s="24">
        <v>195.5</v>
      </c>
      <c r="N6" s="25">
        <v>2</v>
      </c>
      <c r="O6" s="26">
        <v>197.5</v>
      </c>
    </row>
    <row r="7" spans="1:17" x14ac:dyDescent="0.25">
      <c r="A7" s="15" t="s">
        <v>38</v>
      </c>
      <c r="B7" s="16" t="s">
        <v>26</v>
      </c>
      <c r="C7" s="17">
        <v>45158</v>
      </c>
      <c r="D7" s="18" t="s">
        <v>28</v>
      </c>
      <c r="E7" s="19">
        <v>195</v>
      </c>
      <c r="F7" s="19">
        <v>190</v>
      </c>
      <c r="G7" s="19">
        <v>194</v>
      </c>
      <c r="H7" s="19">
        <v>195.001</v>
      </c>
      <c r="I7" s="19">
        <v>191</v>
      </c>
      <c r="J7" s="19">
        <v>197</v>
      </c>
      <c r="K7" s="23">
        <v>6</v>
      </c>
      <c r="L7" s="23">
        <v>1162.001</v>
      </c>
      <c r="M7" s="24">
        <v>193.66683333333333</v>
      </c>
      <c r="N7" s="25">
        <v>12</v>
      </c>
      <c r="O7" s="26">
        <v>205.66683333333333</v>
      </c>
    </row>
    <row r="8" spans="1:17" x14ac:dyDescent="0.25">
      <c r="A8" s="15" t="s">
        <v>38</v>
      </c>
      <c r="B8" s="16" t="s">
        <v>26</v>
      </c>
      <c r="C8" s="17">
        <v>45167</v>
      </c>
      <c r="D8" s="18" t="s">
        <v>28</v>
      </c>
      <c r="E8" s="19">
        <v>191</v>
      </c>
      <c r="F8" s="19">
        <v>196</v>
      </c>
      <c r="G8" s="19">
        <v>195</v>
      </c>
      <c r="H8" s="19"/>
      <c r="I8" s="19"/>
      <c r="J8" s="19"/>
      <c r="K8" s="23">
        <v>3</v>
      </c>
      <c r="L8" s="23">
        <v>582</v>
      </c>
      <c r="M8" s="24">
        <v>194</v>
      </c>
      <c r="N8" s="25">
        <v>3</v>
      </c>
      <c r="O8" s="26">
        <v>197</v>
      </c>
    </row>
    <row r="9" spans="1:17" x14ac:dyDescent="0.25">
      <c r="A9" s="15" t="s">
        <v>38</v>
      </c>
      <c r="B9" s="16" t="s">
        <v>26</v>
      </c>
      <c r="C9" s="17">
        <v>45186</v>
      </c>
      <c r="D9" s="18" t="s">
        <v>28</v>
      </c>
      <c r="E9" s="19">
        <v>190</v>
      </c>
      <c r="F9" s="19">
        <v>194</v>
      </c>
      <c r="G9" s="19">
        <v>186</v>
      </c>
      <c r="H9" s="19">
        <v>193</v>
      </c>
      <c r="I9" s="19"/>
      <c r="J9" s="19"/>
      <c r="K9" s="23">
        <v>4</v>
      </c>
      <c r="L9" s="23">
        <v>763</v>
      </c>
      <c r="M9" s="24">
        <v>190.75</v>
      </c>
      <c r="N9" s="25">
        <v>2</v>
      </c>
      <c r="O9" s="26">
        <v>192.75</v>
      </c>
    </row>
    <row r="11" spans="1:17" x14ac:dyDescent="0.25">
      <c r="K11" s="8">
        <f>SUM(K2:K10)</f>
        <v>30</v>
      </c>
      <c r="L11" s="8">
        <f>SUM(L2:L10)</f>
        <v>5766.0010000000002</v>
      </c>
      <c r="M11" s="7">
        <f>SUM(L11/K11)</f>
        <v>192.20003333333335</v>
      </c>
      <c r="N11" s="8">
        <f>SUM(N2:N10)</f>
        <v>30</v>
      </c>
      <c r="O11" s="13">
        <f>SUM(M11+N11)</f>
        <v>222.20003333333335</v>
      </c>
    </row>
  </sheetData>
  <protectedRanges>
    <protectedRange algorithmName="SHA-512" hashValue="ON39YdpmFHfN9f47KpiRvqrKx0V9+erV1CNkpWzYhW/Qyc6aT8rEyCrvauWSYGZK2ia3o7vd3akF07acHAFpOA==" saltValue="yVW9XmDwTqEnmpSGai0KYg==" spinCount="100000" sqref="B2:C2" name="Range1_4"/>
    <protectedRange algorithmName="SHA-512" hashValue="ON39YdpmFHfN9f47KpiRvqrKx0V9+erV1CNkpWzYhW/Qyc6aT8rEyCrvauWSYGZK2ia3o7vd3akF07acHAFpOA==" saltValue="yVW9XmDwTqEnmpSGai0KYg==" spinCount="100000" sqref="D2" name="Range1_1_1"/>
    <protectedRange algorithmName="SHA-512" hashValue="ON39YdpmFHfN9f47KpiRvqrKx0V9+erV1CNkpWzYhW/Qyc6aT8rEyCrvauWSYGZK2ia3o7vd3akF07acHAFpOA==" saltValue="yVW9XmDwTqEnmpSGai0KYg==" spinCount="100000" sqref="E2:J2" name="Range1_3_1"/>
  </protectedRanges>
  <hyperlinks>
    <hyperlink ref="Q1" location="'Georgia 2023'!A1" display="Back to Ranking" xr:uid="{F2C38C3B-BAAE-4ACA-BB15-B5C6ECA5173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36E6ABF-C0D1-4F01-96EC-35D80D5184CC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7CF7D6-6B91-46D7-AD73-9036E6489103}">
  <dimension ref="A1:Q19"/>
  <sheetViews>
    <sheetView workbookViewId="0"/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20</v>
      </c>
    </row>
    <row r="2" spans="1:17" x14ac:dyDescent="0.25">
      <c r="A2" s="15" t="s">
        <v>39</v>
      </c>
      <c r="B2" s="16" t="s">
        <v>44</v>
      </c>
      <c r="C2" s="17">
        <v>45003</v>
      </c>
      <c r="D2" s="18" t="s">
        <v>27</v>
      </c>
      <c r="E2" s="19">
        <v>173</v>
      </c>
      <c r="F2" s="19">
        <v>168</v>
      </c>
      <c r="G2" s="19">
        <v>169</v>
      </c>
      <c r="H2" s="19">
        <v>151</v>
      </c>
      <c r="I2" s="19"/>
      <c r="J2" s="19"/>
      <c r="K2" s="23">
        <v>4</v>
      </c>
      <c r="L2" s="23">
        <v>661</v>
      </c>
      <c r="M2" s="24">
        <v>165.25</v>
      </c>
      <c r="N2" s="25">
        <v>4</v>
      </c>
      <c r="O2" s="26">
        <v>169.25</v>
      </c>
    </row>
    <row r="3" spans="1:17" x14ac:dyDescent="0.25">
      <c r="A3" s="15" t="s">
        <v>39</v>
      </c>
      <c r="B3" s="16" t="s">
        <v>44</v>
      </c>
      <c r="C3" s="17">
        <v>45031</v>
      </c>
      <c r="D3" s="18" t="s">
        <v>27</v>
      </c>
      <c r="E3" s="19">
        <v>164</v>
      </c>
      <c r="F3" s="19">
        <v>171</v>
      </c>
      <c r="G3" s="19">
        <v>157</v>
      </c>
      <c r="H3" s="19">
        <v>164</v>
      </c>
      <c r="I3" s="19"/>
      <c r="J3" s="19"/>
      <c r="K3" s="23">
        <v>4</v>
      </c>
      <c r="L3" s="23">
        <v>656</v>
      </c>
      <c r="M3" s="24">
        <v>164</v>
      </c>
      <c r="N3" s="25">
        <v>2</v>
      </c>
      <c r="O3" s="26">
        <v>166</v>
      </c>
    </row>
    <row r="5" spans="1:17" x14ac:dyDescent="0.25">
      <c r="K5" s="8">
        <f>SUM(K2:K4)</f>
        <v>8</v>
      </c>
      <c r="L5" s="8">
        <f>SUM(L2:L4)</f>
        <v>1317</v>
      </c>
      <c r="M5" s="7">
        <f>SUM(L5/K5)</f>
        <v>164.625</v>
      </c>
      <c r="N5" s="8">
        <f>SUM(N2:N4)</f>
        <v>6</v>
      </c>
      <c r="O5" s="13">
        <f>SUM(M5+N5)</f>
        <v>170.625</v>
      </c>
    </row>
    <row r="15" spans="1:17" ht="30" x14ac:dyDescent="0.25">
      <c r="A15" s="1" t="s">
        <v>1</v>
      </c>
      <c r="B15" s="2" t="s">
        <v>2</v>
      </c>
      <c r="C15" s="2" t="s">
        <v>3</v>
      </c>
      <c r="D15" s="3" t="s">
        <v>4</v>
      </c>
      <c r="E15" s="4" t="s">
        <v>5</v>
      </c>
      <c r="F15" s="4" t="s">
        <v>6</v>
      </c>
      <c r="G15" s="4" t="s">
        <v>7</v>
      </c>
      <c r="H15" s="4" t="s">
        <v>8</v>
      </c>
      <c r="I15" s="4" t="s">
        <v>9</v>
      </c>
      <c r="J15" s="4" t="s">
        <v>10</v>
      </c>
      <c r="K15" s="4" t="s">
        <v>11</v>
      </c>
      <c r="L15" s="3" t="s">
        <v>12</v>
      </c>
      <c r="M15" s="5" t="s">
        <v>13</v>
      </c>
      <c r="N15" s="2" t="s">
        <v>14</v>
      </c>
      <c r="O15" s="6" t="s">
        <v>15</v>
      </c>
    </row>
    <row r="16" spans="1:17" x14ac:dyDescent="0.25">
      <c r="A16" s="15" t="s">
        <v>40</v>
      </c>
      <c r="B16" s="16" t="s">
        <v>44</v>
      </c>
      <c r="C16" s="17">
        <v>45004</v>
      </c>
      <c r="D16" s="18" t="s">
        <v>28</v>
      </c>
      <c r="E16" s="19">
        <v>107</v>
      </c>
      <c r="F16" s="19">
        <v>146</v>
      </c>
      <c r="G16" s="19">
        <v>135</v>
      </c>
      <c r="H16" s="19">
        <v>135</v>
      </c>
      <c r="I16" s="19"/>
      <c r="J16" s="19"/>
      <c r="K16" s="23">
        <v>4</v>
      </c>
      <c r="L16" s="23">
        <v>523</v>
      </c>
      <c r="M16" s="24">
        <v>130.75</v>
      </c>
      <c r="N16" s="25">
        <v>5</v>
      </c>
      <c r="O16" s="26">
        <v>135.75</v>
      </c>
    </row>
    <row r="17" spans="1:15" x14ac:dyDescent="0.25">
      <c r="A17" s="15" t="s">
        <v>40</v>
      </c>
      <c r="B17" s="16" t="s">
        <v>44</v>
      </c>
      <c r="C17" s="17">
        <v>45031</v>
      </c>
      <c r="D17" s="18" t="s">
        <v>27</v>
      </c>
      <c r="E17" s="19">
        <v>161</v>
      </c>
      <c r="F17" s="19">
        <v>163</v>
      </c>
      <c r="G17" s="19">
        <v>175</v>
      </c>
      <c r="H17" s="19">
        <v>173</v>
      </c>
      <c r="I17" s="19"/>
      <c r="J17" s="19"/>
      <c r="K17" s="23">
        <v>4</v>
      </c>
      <c r="L17" s="23">
        <v>672</v>
      </c>
      <c r="M17" s="24">
        <v>168</v>
      </c>
      <c r="N17" s="25">
        <v>3</v>
      </c>
      <c r="O17" s="26">
        <v>171</v>
      </c>
    </row>
    <row r="19" spans="1:15" x14ac:dyDescent="0.25">
      <c r="K19" s="8">
        <f>SUM(K16:K18)</f>
        <v>8</v>
      </c>
      <c r="L19" s="8">
        <f>SUM(L16:L18)</f>
        <v>1195</v>
      </c>
      <c r="M19" s="7">
        <f>SUM(L19/K19)</f>
        <v>149.375</v>
      </c>
      <c r="N19" s="8">
        <f>SUM(N16:N18)</f>
        <v>8</v>
      </c>
      <c r="O19" s="13">
        <f>SUM(M19+N19)</f>
        <v>157.375</v>
      </c>
    </row>
  </sheetData>
  <protectedRanges>
    <protectedRange algorithmName="SHA-512" hashValue="ON39YdpmFHfN9f47KpiRvqrKx0V9+erV1CNkpWzYhW/Qyc6aT8rEyCrvauWSYGZK2ia3o7vd3akF07acHAFpOA==" saltValue="yVW9XmDwTqEnmpSGai0KYg==" spinCount="100000" sqref="B1 B15" name="Range1_2"/>
    <protectedRange algorithmName="SHA-512" hashValue="ON39YdpmFHfN9f47KpiRvqrKx0V9+erV1CNkpWzYhW/Qyc6aT8rEyCrvauWSYGZK2ia3o7vd3akF07acHAFpOA==" saltValue="yVW9XmDwTqEnmpSGai0KYg==" spinCount="100000" sqref="B2:C2 E2:J2" name="Range1_2_1_1_9_1"/>
    <protectedRange algorithmName="SHA-512" hashValue="ON39YdpmFHfN9f47KpiRvqrKx0V9+erV1CNkpWzYhW/Qyc6aT8rEyCrvauWSYGZK2ia3o7vd3akF07acHAFpOA==" saltValue="yVW9XmDwTqEnmpSGai0KYg==" spinCount="100000" sqref="D2" name="Range1_1_3_1_1_9_1"/>
    <protectedRange algorithmName="SHA-512" hashValue="ON39YdpmFHfN9f47KpiRvqrKx0V9+erV1CNkpWzYhW/Qyc6aT8rEyCrvauWSYGZK2ia3o7vd3akF07acHAFpOA==" saltValue="yVW9XmDwTqEnmpSGai0KYg==" spinCount="100000" sqref="B16:C16 E16:J16" name="Range1_6_1_1_8_1"/>
    <protectedRange algorithmName="SHA-512" hashValue="ON39YdpmFHfN9f47KpiRvqrKx0V9+erV1CNkpWzYhW/Qyc6aT8rEyCrvauWSYGZK2ia3o7vd3akF07acHAFpOA==" saltValue="yVW9XmDwTqEnmpSGai0KYg==" spinCount="100000" sqref="D16" name="Range1_1_6_1_1_9_1"/>
  </protectedRanges>
  <conditionalFormatting sqref="E2">
    <cfRule type="top10" dxfId="18" priority="12" rank="1"/>
  </conditionalFormatting>
  <conditionalFormatting sqref="E16">
    <cfRule type="top10" dxfId="17" priority="6" rank="1"/>
  </conditionalFormatting>
  <conditionalFormatting sqref="F2">
    <cfRule type="top10" dxfId="16" priority="11" rank="1"/>
  </conditionalFormatting>
  <conditionalFormatting sqref="F16">
    <cfRule type="top10" dxfId="15" priority="5" rank="1"/>
  </conditionalFormatting>
  <conditionalFormatting sqref="G2">
    <cfRule type="top10" dxfId="14" priority="10" rank="1"/>
  </conditionalFormatting>
  <conditionalFormatting sqref="G16">
    <cfRule type="top10" dxfId="13" priority="4" rank="1"/>
  </conditionalFormatting>
  <conditionalFormatting sqref="H2">
    <cfRule type="top10" dxfId="12" priority="9" rank="1"/>
  </conditionalFormatting>
  <conditionalFormatting sqref="H16">
    <cfRule type="top10" dxfId="11" priority="3" rank="1"/>
  </conditionalFormatting>
  <conditionalFormatting sqref="I2">
    <cfRule type="top10" dxfId="10" priority="8" rank="1"/>
  </conditionalFormatting>
  <conditionalFormatting sqref="I16">
    <cfRule type="top10" dxfId="9" priority="2" rank="1"/>
  </conditionalFormatting>
  <conditionalFormatting sqref="J2">
    <cfRule type="top10" dxfId="8" priority="7" rank="1"/>
  </conditionalFormatting>
  <conditionalFormatting sqref="J16">
    <cfRule type="top10" dxfId="7" priority="1" rank="1"/>
  </conditionalFormatting>
  <hyperlinks>
    <hyperlink ref="Q1" location="'Georgia 2023'!A1" display="Back to Ranking" xr:uid="{8C3A99DB-EEAE-4D83-BE8D-32F8BEFC6DE0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8F812B6-0448-4E98-8980-3C09144AB6F8}">
          <x14:formula1>
            <xm:f>'C:\Users\abra2\Desktop\ABRA Files and More\AUTO BENCH REST ASSOCIATION FILE\ABRA 2019\Georgia\[Georgia Results 01 19 20.xlsm]DATA SHEET'!#REF!</xm:f>
          </x14:formula1>
          <xm:sqref>B1 B15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0CC5BB-2A21-4DB5-89F4-5BCD03B9CD0E}">
  <dimension ref="A1:Q26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20</v>
      </c>
    </row>
    <row r="2" spans="1:17" x14ac:dyDescent="0.25">
      <c r="A2" s="15" t="s">
        <v>39</v>
      </c>
      <c r="B2" s="16" t="s">
        <v>31</v>
      </c>
      <c r="C2" s="17">
        <v>44975</v>
      </c>
      <c r="D2" s="18" t="s">
        <v>27</v>
      </c>
      <c r="E2" s="19">
        <v>185</v>
      </c>
      <c r="F2" s="19">
        <v>181</v>
      </c>
      <c r="G2" s="19">
        <v>191</v>
      </c>
      <c r="H2" s="19">
        <v>192</v>
      </c>
      <c r="I2" s="19"/>
      <c r="J2" s="19"/>
      <c r="K2" s="23">
        <v>4</v>
      </c>
      <c r="L2" s="23">
        <v>749</v>
      </c>
      <c r="M2" s="24">
        <v>187.25</v>
      </c>
      <c r="N2" s="25">
        <v>2</v>
      </c>
      <c r="O2" s="26">
        <v>189.25</v>
      </c>
    </row>
    <row r="3" spans="1:17" x14ac:dyDescent="0.25">
      <c r="A3" s="15" t="s">
        <v>39</v>
      </c>
      <c r="B3" s="16" t="s">
        <v>31</v>
      </c>
      <c r="C3" s="17">
        <v>44976</v>
      </c>
      <c r="D3" s="18" t="s">
        <v>28</v>
      </c>
      <c r="E3" s="19">
        <v>182</v>
      </c>
      <c r="F3" s="19">
        <v>187</v>
      </c>
      <c r="G3" s="19">
        <v>191</v>
      </c>
      <c r="H3" s="19">
        <v>192</v>
      </c>
      <c r="I3" s="19"/>
      <c r="J3" s="19"/>
      <c r="K3" s="23">
        <v>4</v>
      </c>
      <c r="L3" s="23">
        <v>752</v>
      </c>
      <c r="M3" s="24">
        <v>188</v>
      </c>
      <c r="N3" s="25">
        <v>7</v>
      </c>
      <c r="O3" s="26">
        <v>195</v>
      </c>
    </row>
    <row r="4" spans="1:17" x14ac:dyDescent="0.25">
      <c r="A4" s="15" t="s">
        <v>39</v>
      </c>
      <c r="B4" s="16" t="s">
        <v>31</v>
      </c>
      <c r="C4" s="17">
        <v>45031</v>
      </c>
      <c r="D4" s="18" t="s">
        <v>27</v>
      </c>
      <c r="E4" s="19">
        <v>182</v>
      </c>
      <c r="F4" s="19">
        <v>186</v>
      </c>
      <c r="G4" s="19">
        <v>187.001</v>
      </c>
      <c r="H4" s="19">
        <v>187</v>
      </c>
      <c r="I4" s="19"/>
      <c r="J4" s="19"/>
      <c r="K4" s="23">
        <v>4</v>
      </c>
      <c r="L4" s="23">
        <v>742.00099999999998</v>
      </c>
      <c r="M4" s="24">
        <v>185.50024999999999</v>
      </c>
      <c r="N4" s="25">
        <v>6</v>
      </c>
      <c r="O4" s="26">
        <v>191.50024999999999</v>
      </c>
    </row>
    <row r="5" spans="1:17" x14ac:dyDescent="0.25">
      <c r="A5" s="15" t="s">
        <v>39</v>
      </c>
      <c r="B5" s="16" t="s">
        <v>31</v>
      </c>
      <c r="C5" s="17">
        <v>45032</v>
      </c>
      <c r="D5" s="18" t="s">
        <v>28</v>
      </c>
      <c r="E5" s="19">
        <v>170</v>
      </c>
      <c r="F5" s="19">
        <v>185</v>
      </c>
      <c r="G5" s="19">
        <v>188</v>
      </c>
      <c r="H5" s="19">
        <v>187</v>
      </c>
      <c r="I5" s="19"/>
      <c r="J5" s="19"/>
      <c r="K5" s="23">
        <v>4</v>
      </c>
      <c r="L5" s="23">
        <v>730</v>
      </c>
      <c r="M5" s="24">
        <v>182.5</v>
      </c>
      <c r="N5" s="25">
        <v>4</v>
      </c>
      <c r="O5" s="26">
        <v>186.5</v>
      </c>
    </row>
    <row r="6" spans="1:17" x14ac:dyDescent="0.25">
      <c r="A6" s="15" t="s">
        <v>39</v>
      </c>
      <c r="B6" s="16" t="s">
        <v>31</v>
      </c>
      <c r="C6" s="17">
        <v>45066</v>
      </c>
      <c r="D6" s="18" t="s">
        <v>27</v>
      </c>
      <c r="E6" s="19">
        <v>187</v>
      </c>
      <c r="F6" s="19">
        <v>185</v>
      </c>
      <c r="G6" s="19">
        <v>183</v>
      </c>
      <c r="H6" s="19">
        <v>186</v>
      </c>
      <c r="I6" s="19"/>
      <c r="J6" s="19"/>
      <c r="K6" s="23">
        <v>4</v>
      </c>
      <c r="L6" s="23">
        <v>741</v>
      </c>
      <c r="M6" s="24">
        <v>185.25</v>
      </c>
      <c r="N6" s="25">
        <v>3</v>
      </c>
      <c r="O6" s="26">
        <v>188.25</v>
      </c>
    </row>
    <row r="7" spans="1:17" x14ac:dyDescent="0.25">
      <c r="A7" s="15" t="s">
        <v>39</v>
      </c>
      <c r="B7" s="16" t="s">
        <v>31</v>
      </c>
      <c r="C7" s="17">
        <v>45067</v>
      </c>
      <c r="D7" s="18" t="s">
        <v>28</v>
      </c>
      <c r="E7" s="19">
        <v>184</v>
      </c>
      <c r="F7" s="19">
        <v>188</v>
      </c>
      <c r="G7" s="19">
        <v>183</v>
      </c>
      <c r="H7" s="19">
        <v>180</v>
      </c>
      <c r="I7" s="19"/>
      <c r="J7" s="19"/>
      <c r="K7" s="23">
        <v>4</v>
      </c>
      <c r="L7" s="23">
        <v>735</v>
      </c>
      <c r="M7" s="24">
        <v>183.75</v>
      </c>
      <c r="N7" s="25">
        <v>6</v>
      </c>
      <c r="O7" s="26">
        <v>189.75</v>
      </c>
    </row>
    <row r="8" spans="1:17" x14ac:dyDescent="0.25">
      <c r="A8" s="15" t="s">
        <v>39</v>
      </c>
      <c r="B8" s="16" t="s">
        <v>31</v>
      </c>
      <c r="C8" s="17">
        <v>45090</v>
      </c>
      <c r="D8" s="18" t="s">
        <v>27</v>
      </c>
      <c r="E8" s="19">
        <v>187</v>
      </c>
      <c r="F8" s="19">
        <v>185</v>
      </c>
      <c r="G8" s="19">
        <v>185</v>
      </c>
      <c r="H8" s="19"/>
      <c r="I8" s="19"/>
      <c r="J8" s="19"/>
      <c r="K8" s="23">
        <v>3</v>
      </c>
      <c r="L8" s="23">
        <v>557</v>
      </c>
      <c r="M8" s="24">
        <v>185.66666666666666</v>
      </c>
      <c r="N8" s="25">
        <v>3</v>
      </c>
      <c r="O8" s="26">
        <v>188.66666666666666</v>
      </c>
    </row>
    <row r="9" spans="1:17" x14ac:dyDescent="0.25">
      <c r="A9" s="15" t="s">
        <v>39</v>
      </c>
      <c r="B9" s="16" t="s">
        <v>31</v>
      </c>
      <c r="C9" s="17">
        <v>45104</v>
      </c>
      <c r="D9" s="18" t="s">
        <v>28</v>
      </c>
      <c r="E9" s="19">
        <v>181</v>
      </c>
      <c r="F9" s="19">
        <v>191</v>
      </c>
      <c r="G9" s="19">
        <v>182</v>
      </c>
      <c r="H9" s="19"/>
      <c r="I9" s="19"/>
      <c r="J9" s="19"/>
      <c r="K9" s="23">
        <v>3</v>
      </c>
      <c r="L9" s="23">
        <v>554</v>
      </c>
      <c r="M9" s="24">
        <v>184.66666666666666</v>
      </c>
      <c r="N9" s="25">
        <v>5</v>
      </c>
      <c r="O9" s="26">
        <v>189.66666666666666</v>
      </c>
    </row>
    <row r="10" spans="1:17" x14ac:dyDescent="0.25">
      <c r="A10" s="15" t="s">
        <v>39</v>
      </c>
      <c r="B10" s="16" t="s">
        <v>31</v>
      </c>
      <c r="C10" s="17">
        <v>45118</v>
      </c>
      <c r="D10" s="18" t="s">
        <v>27</v>
      </c>
      <c r="E10" s="19">
        <v>192</v>
      </c>
      <c r="F10" s="19">
        <v>182</v>
      </c>
      <c r="G10" s="19">
        <v>190</v>
      </c>
      <c r="H10" s="19"/>
      <c r="I10" s="19"/>
      <c r="J10" s="19"/>
      <c r="K10" s="23">
        <v>3</v>
      </c>
      <c r="L10" s="23">
        <v>564</v>
      </c>
      <c r="M10" s="24">
        <v>188</v>
      </c>
      <c r="N10" s="25">
        <v>5</v>
      </c>
      <c r="O10" s="26">
        <v>193</v>
      </c>
    </row>
    <row r="11" spans="1:17" x14ac:dyDescent="0.25">
      <c r="A11" s="15" t="s">
        <v>39</v>
      </c>
      <c r="B11" s="16" t="s">
        <v>31</v>
      </c>
      <c r="C11" s="17">
        <v>45123</v>
      </c>
      <c r="D11" s="18" t="s">
        <v>28</v>
      </c>
      <c r="E11" s="19">
        <v>191</v>
      </c>
      <c r="F11" s="19">
        <v>189</v>
      </c>
      <c r="G11" s="19">
        <v>188</v>
      </c>
      <c r="H11" s="19">
        <v>187</v>
      </c>
      <c r="I11" s="19"/>
      <c r="J11" s="19"/>
      <c r="K11" s="23">
        <v>4</v>
      </c>
      <c r="L11" s="23">
        <v>755</v>
      </c>
      <c r="M11" s="24">
        <v>188.75</v>
      </c>
      <c r="N11" s="25">
        <v>6</v>
      </c>
      <c r="O11" s="26">
        <v>194.75</v>
      </c>
    </row>
    <row r="12" spans="1:17" x14ac:dyDescent="0.25">
      <c r="A12" s="15" t="s">
        <v>39</v>
      </c>
      <c r="B12" s="16" t="s">
        <v>31</v>
      </c>
      <c r="C12" s="17">
        <v>45158</v>
      </c>
      <c r="D12" s="18" t="s">
        <v>28</v>
      </c>
      <c r="E12" s="19">
        <v>195</v>
      </c>
      <c r="F12" s="19">
        <v>194</v>
      </c>
      <c r="G12" s="19">
        <v>189</v>
      </c>
      <c r="H12" s="19">
        <v>185</v>
      </c>
      <c r="I12" s="19">
        <v>191</v>
      </c>
      <c r="J12" s="19">
        <v>190</v>
      </c>
      <c r="K12" s="23">
        <v>6</v>
      </c>
      <c r="L12" s="23">
        <v>1144</v>
      </c>
      <c r="M12" s="24">
        <v>190.66666666666666</v>
      </c>
      <c r="N12" s="25">
        <v>8</v>
      </c>
      <c r="O12" s="26">
        <v>198.66666666666666</v>
      </c>
    </row>
    <row r="13" spans="1:17" x14ac:dyDescent="0.25">
      <c r="A13" s="15" t="s">
        <v>39</v>
      </c>
      <c r="B13" s="16" t="s">
        <v>31</v>
      </c>
      <c r="C13" s="17">
        <v>45181</v>
      </c>
      <c r="D13" s="18" t="s">
        <v>27</v>
      </c>
      <c r="E13" s="19">
        <v>187</v>
      </c>
      <c r="F13" s="19">
        <v>194</v>
      </c>
      <c r="G13" s="19">
        <v>195</v>
      </c>
      <c r="H13" s="19"/>
      <c r="I13" s="19"/>
      <c r="J13" s="19"/>
      <c r="K13" s="23">
        <v>3</v>
      </c>
      <c r="L13" s="23">
        <v>576</v>
      </c>
      <c r="M13" s="24">
        <v>192</v>
      </c>
      <c r="N13" s="25">
        <v>5</v>
      </c>
      <c r="O13" s="26">
        <v>197</v>
      </c>
    </row>
    <row r="14" spans="1:17" x14ac:dyDescent="0.25">
      <c r="A14" s="15" t="s">
        <v>39</v>
      </c>
      <c r="B14" s="16" t="s">
        <v>31</v>
      </c>
      <c r="C14" s="17">
        <v>45185</v>
      </c>
      <c r="D14" s="18" t="s">
        <v>27</v>
      </c>
      <c r="E14" s="19">
        <v>187</v>
      </c>
      <c r="F14" s="19">
        <v>187</v>
      </c>
      <c r="G14" s="19">
        <v>179</v>
      </c>
      <c r="H14" s="19">
        <v>186</v>
      </c>
      <c r="I14" s="19"/>
      <c r="J14" s="19"/>
      <c r="K14" s="23">
        <v>4</v>
      </c>
      <c r="L14" s="23">
        <v>739</v>
      </c>
      <c r="M14" s="24">
        <v>184.75</v>
      </c>
      <c r="N14" s="25">
        <v>6</v>
      </c>
      <c r="O14" s="26">
        <v>190.75</v>
      </c>
    </row>
    <row r="15" spans="1:17" x14ac:dyDescent="0.25">
      <c r="A15" s="15" t="s">
        <v>39</v>
      </c>
      <c r="B15" s="16" t="s">
        <v>31</v>
      </c>
      <c r="C15" s="17">
        <v>45186</v>
      </c>
      <c r="D15" s="18" t="s">
        <v>28</v>
      </c>
      <c r="E15" s="19">
        <v>191</v>
      </c>
      <c r="F15" s="19">
        <v>192</v>
      </c>
      <c r="G15" s="19">
        <v>190</v>
      </c>
      <c r="H15" s="19">
        <v>191</v>
      </c>
      <c r="I15" s="19"/>
      <c r="J15" s="19"/>
      <c r="K15" s="23">
        <v>4</v>
      </c>
      <c r="L15" s="23">
        <v>764</v>
      </c>
      <c r="M15" s="24">
        <v>191</v>
      </c>
      <c r="N15" s="25">
        <v>7</v>
      </c>
      <c r="O15" s="26">
        <v>198</v>
      </c>
    </row>
    <row r="16" spans="1:17" x14ac:dyDescent="0.25">
      <c r="A16" s="15" t="s">
        <v>39</v>
      </c>
      <c r="B16" s="16" t="s">
        <v>31</v>
      </c>
      <c r="C16" s="17">
        <v>45213</v>
      </c>
      <c r="D16" s="18" t="s">
        <v>27</v>
      </c>
      <c r="E16" s="19">
        <v>185</v>
      </c>
      <c r="F16" s="19">
        <v>182</v>
      </c>
      <c r="G16" s="19">
        <v>182</v>
      </c>
      <c r="H16" s="19">
        <v>183</v>
      </c>
      <c r="I16" s="19"/>
      <c r="J16" s="19"/>
      <c r="K16" s="23">
        <v>4</v>
      </c>
      <c r="L16" s="23">
        <v>732</v>
      </c>
      <c r="M16" s="24">
        <v>183</v>
      </c>
      <c r="N16" s="25">
        <v>2</v>
      </c>
      <c r="O16" s="26">
        <v>185</v>
      </c>
    </row>
    <row r="17" spans="1:15" x14ac:dyDescent="0.25">
      <c r="A17" s="15" t="s">
        <v>39</v>
      </c>
      <c r="B17" s="16" t="s">
        <v>31</v>
      </c>
      <c r="C17" s="17">
        <v>45214</v>
      </c>
      <c r="D17" s="18" t="s">
        <v>28</v>
      </c>
      <c r="E17" s="19">
        <v>185</v>
      </c>
      <c r="F17" s="19">
        <v>188</v>
      </c>
      <c r="G17" s="19">
        <v>186</v>
      </c>
      <c r="H17" s="19">
        <v>185</v>
      </c>
      <c r="I17" s="19"/>
      <c r="J17" s="19"/>
      <c r="K17" s="23">
        <v>4</v>
      </c>
      <c r="L17" s="23">
        <v>744</v>
      </c>
      <c r="M17" s="24">
        <v>186</v>
      </c>
      <c r="N17" s="25">
        <v>3</v>
      </c>
      <c r="O17" s="26">
        <v>189</v>
      </c>
    </row>
    <row r="19" spans="1:15" x14ac:dyDescent="0.25">
      <c r="K19" s="8">
        <f>SUM(K2:K18)</f>
        <v>62</v>
      </c>
      <c r="L19" s="8">
        <f>SUM(L2:L18)</f>
        <v>11578.001</v>
      </c>
      <c r="M19" s="7">
        <f>SUM(L19/K19)</f>
        <v>186.74195161290322</v>
      </c>
      <c r="N19" s="8">
        <f>SUM(N2:N18)</f>
        <v>78</v>
      </c>
      <c r="O19" s="13">
        <f>SUM(M19+N19)</f>
        <v>264.74195161290322</v>
      </c>
    </row>
    <row r="22" spans="1:15" ht="30" x14ac:dyDescent="0.25">
      <c r="A22" s="1" t="s">
        <v>1</v>
      </c>
      <c r="B22" s="2" t="s">
        <v>2</v>
      </c>
      <c r="C22" s="2" t="s">
        <v>3</v>
      </c>
      <c r="D22" s="3" t="s">
        <v>4</v>
      </c>
      <c r="E22" s="4" t="s">
        <v>5</v>
      </c>
      <c r="F22" s="4" t="s">
        <v>6</v>
      </c>
      <c r="G22" s="4" t="s">
        <v>7</v>
      </c>
      <c r="H22" s="4" t="s">
        <v>8</v>
      </c>
      <c r="I22" s="4" t="s">
        <v>9</v>
      </c>
      <c r="J22" s="4" t="s">
        <v>10</v>
      </c>
      <c r="K22" s="4" t="s">
        <v>11</v>
      </c>
      <c r="L22" s="3" t="s">
        <v>12</v>
      </c>
      <c r="M22" s="5" t="s">
        <v>13</v>
      </c>
      <c r="N22" s="2" t="s">
        <v>14</v>
      </c>
      <c r="O22" s="6" t="s">
        <v>15</v>
      </c>
    </row>
    <row r="23" spans="1:15" x14ac:dyDescent="0.25">
      <c r="A23" s="15" t="s">
        <v>49</v>
      </c>
      <c r="B23" s="16" t="s">
        <v>31</v>
      </c>
      <c r="C23" s="17">
        <v>45248</v>
      </c>
      <c r="D23" s="42" t="s">
        <v>27</v>
      </c>
      <c r="E23" s="19">
        <v>182</v>
      </c>
      <c r="F23" s="19">
        <v>181</v>
      </c>
      <c r="G23" s="19">
        <v>179</v>
      </c>
      <c r="H23" s="19">
        <v>190</v>
      </c>
      <c r="I23" s="19"/>
      <c r="J23" s="19"/>
      <c r="K23" s="23">
        <v>4</v>
      </c>
      <c r="L23" s="23">
        <v>732</v>
      </c>
      <c r="M23" s="24">
        <v>183</v>
      </c>
      <c r="N23" s="25">
        <v>3</v>
      </c>
      <c r="O23" s="26">
        <v>186</v>
      </c>
    </row>
    <row r="24" spans="1:15" x14ac:dyDescent="0.25">
      <c r="A24" s="67" t="s">
        <v>49</v>
      </c>
      <c r="B24" s="68" t="s">
        <v>31</v>
      </c>
      <c r="C24" s="69">
        <v>45249</v>
      </c>
      <c r="D24" s="76" t="s">
        <v>28</v>
      </c>
      <c r="E24" s="71">
        <v>179</v>
      </c>
      <c r="F24" s="71">
        <v>190</v>
      </c>
      <c r="G24" s="71">
        <v>186</v>
      </c>
      <c r="H24" s="71">
        <v>184</v>
      </c>
      <c r="I24" s="71"/>
      <c r="J24" s="71"/>
      <c r="K24" s="72">
        <v>4</v>
      </c>
      <c r="L24" s="72">
        <v>739</v>
      </c>
      <c r="M24" s="73">
        <v>184.75</v>
      </c>
      <c r="N24" s="74">
        <v>8</v>
      </c>
      <c r="O24" s="75">
        <v>192.75</v>
      </c>
    </row>
    <row r="26" spans="1:15" x14ac:dyDescent="0.25">
      <c r="K26" s="8">
        <f>SUM(K23:K25)</f>
        <v>8</v>
      </c>
      <c r="L26" s="8">
        <f>SUM(L23:L25)</f>
        <v>1471</v>
      </c>
      <c r="M26" s="7">
        <f>SUM(L26/K26)</f>
        <v>183.875</v>
      </c>
      <c r="N26" s="8">
        <f>SUM(N23:N25)</f>
        <v>11</v>
      </c>
      <c r="O26" s="13">
        <f>SUM(M26+N26)</f>
        <v>194.875</v>
      </c>
    </row>
  </sheetData>
  <protectedRanges>
    <protectedRange algorithmName="SHA-512" hashValue="ON39YdpmFHfN9f47KpiRvqrKx0V9+erV1CNkpWzYhW/Qyc6aT8rEyCrvauWSYGZK2ia3o7vd3akF07acHAFpOA==" saltValue="yVW9XmDwTqEnmpSGai0KYg==" spinCount="100000" sqref="B1 B22" name="Range1_2"/>
    <protectedRange algorithmName="SHA-512" hashValue="ON39YdpmFHfN9f47KpiRvqrKx0V9+erV1CNkpWzYhW/Qyc6aT8rEyCrvauWSYGZK2ia3o7vd3akF07acHAFpOA==" saltValue="yVW9XmDwTqEnmpSGai0KYg==" spinCount="100000" sqref="B2:C2 E2:J2" name="Range1_2_2"/>
    <protectedRange algorithmName="SHA-512" hashValue="ON39YdpmFHfN9f47KpiRvqrKx0V9+erV1CNkpWzYhW/Qyc6aT8rEyCrvauWSYGZK2ia3o7vd3akF07acHAFpOA==" saltValue="yVW9XmDwTqEnmpSGai0KYg==" spinCount="100000" sqref="D2" name="Range1_1_1_1"/>
    <protectedRange algorithmName="SHA-512" hashValue="ON39YdpmFHfN9f47KpiRvqrKx0V9+erV1CNkpWzYhW/Qyc6aT8rEyCrvauWSYGZK2ia3o7vd3akF07acHAFpOA==" saltValue="yVW9XmDwTqEnmpSGai0KYg==" spinCount="100000" sqref="B3:C3 E3:J3" name="Range1_5"/>
    <protectedRange algorithmName="SHA-512" hashValue="ON39YdpmFHfN9f47KpiRvqrKx0V9+erV1CNkpWzYhW/Qyc6aT8rEyCrvauWSYGZK2ia3o7vd3akF07acHAFpOA==" saltValue="yVW9XmDwTqEnmpSGai0KYg==" spinCount="100000" sqref="D3" name="Range1_1_3"/>
  </protectedRanges>
  <hyperlinks>
    <hyperlink ref="Q1" location="'Georgia 2023'!A1" display="Back to Ranking" xr:uid="{3753ABB7-3BF0-49FE-A15A-53A6BD3F078B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87F3999-552B-41F6-8B36-03F7E0FE32AC}">
          <x14:formula1>
            <xm:f>'C:\Users\abra2\Desktop\ABRA Files and More\AUTO BENCH REST ASSOCIATION FILE\ABRA 2019\Georgia\[Georgia Results 01 19 20.xlsm]DATA SHEET'!#REF!</xm:f>
          </x14:formula1>
          <xm:sqref>B1 B22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28</vt:i4>
      </vt:variant>
    </vt:vector>
  </HeadingPairs>
  <TitlesOfParts>
    <vt:vector size="28" baseType="lpstr">
      <vt:lpstr>Georgia 2023</vt:lpstr>
      <vt:lpstr>Billy Hudson</vt:lpstr>
      <vt:lpstr>Carl Griffin</vt:lpstr>
      <vt:lpstr>Dave Eisenschmied</vt:lpstr>
      <vt:lpstr>Ernie Converse</vt:lpstr>
      <vt:lpstr>Griffin Potter</vt:lpstr>
      <vt:lpstr>Harold Reynolds</vt:lpstr>
      <vt:lpstr>Jason Potter</vt:lpstr>
      <vt:lpstr>Jerry Thompson</vt:lpstr>
      <vt:lpstr>Jim Haley</vt:lpstr>
      <vt:lpstr>John Schulze</vt:lpstr>
      <vt:lpstr>Justin Fortson</vt:lpstr>
      <vt:lpstr>Lance Forbes</vt:lpstr>
      <vt:lpstr>Leigh Thomas</vt:lpstr>
      <vt:lpstr>Melvin Ferguson</vt:lpstr>
      <vt:lpstr>Rick Haley</vt:lpstr>
      <vt:lpstr>Roger Snider</vt:lpstr>
      <vt:lpstr>Stacy Snider</vt:lpstr>
      <vt:lpstr>Steve Gillam</vt:lpstr>
      <vt:lpstr>Steve Kiemele</vt:lpstr>
      <vt:lpstr>Steve Nicholas</vt:lpstr>
      <vt:lpstr>Ted Carmody</vt:lpstr>
      <vt:lpstr>Tim Thomas</vt:lpstr>
      <vt:lpstr>Tony Greenway</vt:lpstr>
      <vt:lpstr>Tony Picarelli</vt:lpstr>
      <vt:lpstr>Travis Davis</vt:lpstr>
      <vt:lpstr>Walter Smith</vt:lpstr>
      <vt:lpstr>Will Fortson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chacon</dc:creator>
  <cp:lastModifiedBy>Jerry Willeford</cp:lastModifiedBy>
  <dcterms:created xsi:type="dcterms:W3CDTF">2020-01-30T01:18:37Z</dcterms:created>
  <dcterms:modified xsi:type="dcterms:W3CDTF">2023-11-19T23:45:13Z</dcterms:modified>
</cp:coreProperties>
</file>