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Georgia 2023\"/>
    </mc:Choice>
  </mc:AlternateContent>
  <xr:revisionPtr revIDLastSave="0" documentId="13_ncr:1_{9F38583E-E42F-4E00-96DA-87A643259F9E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Georgia Youth 2023" sheetId="1" r:id="rId1"/>
    <sheet name="Charlie Fortson" sheetId="131" r:id="rId2"/>
    <sheet name="Eric Fowler" sheetId="135" r:id="rId3"/>
    <sheet name="Jack Schulze" sheetId="133" r:id="rId4"/>
    <sheet name="John Reynolds" sheetId="132" r:id="rId5"/>
    <sheet name="Seth Ferguson" sheetId="134" r:id="rId6"/>
  </sheets>
  <externalReferences>
    <externalReference r:id="rId7"/>
  </externalReferences>
  <definedNames>
    <definedName name="_xlnm._FilterDatabase" localSheetId="0" hidden="1">'Georgia Youth 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N5" i="135"/>
  <c r="L5" i="135"/>
  <c r="K5" i="135"/>
  <c r="H9" i="1"/>
  <c r="G9" i="1"/>
  <c r="F9" i="1"/>
  <c r="E9" i="1"/>
  <c r="D9" i="1"/>
  <c r="N4" i="134"/>
  <c r="L4" i="134"/>
  <c r="M4" i="134" s="1"/>
  <c r="O4" i="134" s="1"/>
  <c r="K4" i="134"/>
  <c r="N8" i="133"/>
  <c r="G16" i="1" s="1"/>
  <c r="L8" i="133"/>
  <c r="E16" i="1" s="1"/>
  <c r="K8" i="133"/>
  <c r="D16" i="1" s="1"/>
  <c r="H8" i="1"/>
  <c r="G8" i="1"/>
  <c r="F8" i="1"/>
  <c r="E8" i="1"/>
  <c r="D8" i="1"/>
  <c r="N4" i="132"/>
  <c r="L4" i="132"/>
  <c r="M4" i="132" s="1"/>
  <c r="O4" i="132" s="1"/>
  <c r="K4" i="132"/>
  <c r="N22" i="131"/>
  <c r="G18" i="1" s="1"/>
  <c r="L22" i="131"/>
  <c r="K22" i="131"/>
  <c r="D18" i="1" s="1"/>
  <c r="N15" i="131"/>
  <c r="L15" i="131"/>
  <c r="K15" i="131"/>
  <c r="M5" i="135" l="1"/>
  <c r="O5" i="135" s="1"/>
  <c r="M8" i="133"/>
  <c r="M22" i="131"/>
  <c r="E18" i="1"/>
  <c r="E6" i="1"/>
  <c r="G6" i="1"/>
  <c r="D6" i="1"/>
  <c r="M15" i="131"/>
  <c r="O8" i="133" l="1"/>
  <c r="H16" i="1" s="1"/>
  <c r="F16" i="1"/>
  <c r="O22" i="131"/>
  <c r="H18" i="1" s="1"/>
  <c r="F18" i="1"/>
  <c r="F6" i="1"/>
  <c r="O15" i="131"/>
  <c r="H6" i="1" l="1"/>
</calcChain>
</file>

<file path=xl/sharedStrings.xml><?xml version="1.0" encoding="utf-8"?>
<sst xmlns="http://schemas.openxmlformats.org/spreadsheetml/2006/main" count="206" uniqueCount="46">
  <si>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</si>
  <si>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</si>
  <si>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</si>
  <si>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</si>
  <si>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</si>
  <si>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</si>
  <si>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</si>
  <si>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</si>
  <si>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</si>
  <si>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</si>
  <si>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</si>
  <si>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</si>
  <si>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</si>
  <si>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</si>
  <si>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</si>
  <si>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</si>
  <si>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</si>
  <si>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</si>
  <si>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</si>
  <si>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</si>
  <si>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</si>
  <si>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 xml:space="preserve"> </t>
  </si>
  <si>
    <t xml:space="preserve"> Outlaw Heavy</t>
  </si>
  <si>
    <t>Elberton, GA #2</t>
  </si>
  <si>
    <t>Georgia</t>
  </si>
  <si>
    <t>Charlie Fortson</t>
  </si>
  <si>
    <t>*Charlie Fortson</t>
  </si>
  <si>
    <t>ABRA OUTLAW HEAVY YOUTH RANKING 2023</t>
  </si>
  <si>
    <t>Elberton, GA</t>
  </si>
  <si>
    <t>Youth Outlaw Heavy</t>
  </si>
  <si>
    <t>Youth Outlaw Lite</t>
  </si>
  <si>
    <t>ABRA OUTLAW LITE YOUTH RANKING 2023</t>
  </si>
  <si>
    <t>Outlaw Lite</t>
  </si>
  <si>
    <t>John Reynolds</t>
  </si>
  <si>
    <t>*John Reynolds</t>
  </si>
  <si>
    <t>Jack Schulze</t>
  </si>
  <si>
    <t>Outlaw Lt</t>
  </si>
  <si>
    <t>*Jack Schulze</t>
  </si>
  <si>
    <t>Seth Ferguson</t>
  </si>
  <si>
    <t>*Seth Ferguson</t>
  </si>
  <si>
    <t xml:space="preserve">Outlaw Hvy </t>
  </si>
  <si>
    <t>ABRA FACTORY YOUTH RANKING 2023</t>
  </si>
  <si>
    <t>Factory</t>
  </si>
  <si>
    <t>Eric Fowler</t>
  </si>
  <si>
    <t xml:space="preserve">Factory </t>
  </si>
  <si>
    <t>*Eric Fowler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</si>
</sst>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5" fillId="0" borderId="1" xfId="0" applyNumberFormat="1" applyFont="1" applyBorder="1" applyAlignment="1" applyProtection="1">
      <alignment horizontal="center" wrapText="1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6" fillId="0" borderId="0" xfId="1" applyFont="1" applyAlignment="1">
      <alignment horizontal="center"/>
    </xf>
    <xf numFmtId="0" fontId="7" fillId="2" borderId="0" xfId="0" applyFont="1" applyFill="1"/>
    <xf numFmtId="0" fontId="5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1" applyFont="1" applyFill="1" applyAlignment="1">
      <alignment horizontal="center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wrapText="1" shrinkToFit="1"/>
    </xf>
    <xf numFmtId="0" fontId="9" fillId="4" borderId="0" xfId="1" applyFont="1" applyFill="1" applyAlignment="1">
      <alignment horizontal="center"/>
    </xf>
    <xf numFmtId="1" fontId="8" fillId="4" borderId="0" xfId="0" applyNumberFormat="1" applyFont="1" applyFill="1" applyAlignment="1">
      <alignment horizontal="center"/>
    </xf>
    <xf numFmtId="2" fontId="8" fillId="4" borderId="0" xfId="0" applyNumberFormat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1" fontId="11" fillId="0" borderId="1" xfId="0" applyNumberFormat="1" applyFont="1" applyBorder="1" applyAlignment="1" applyProtection="1">
      <alignment horizontal="center"/>
      <protection locked="0"/>
    </xf>
    <xf numFmtId="0" fontId="10" fillId="4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 wrapText="1" shrinkToFit="1"/>
    </xf>
    <xf numFmtId="0" fontId="5" fillId="0" borderId="1" xfId="0" applyFont="1" applyFill="1" applyBorder="1" applyAlignment="1" applyProtection="1">
      <alignment horizontal="center"/>
      <protection locked="0"/>
    </xf>
    <xf numFmtId="14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 wrapText="1"/>
      <protection hidden="1"/>
    </xf>
    <xf numFmtId="2" fontId="5" fillId="0" borderId="1" xfId="0" applyNumberFormat="1" applyFont="1" applyFill="1" applyBorder="1" applyAlignment="1" applyProtection="1">
      <alignment horizontal="center"/>
      <protection hidden="1"/>
    </xf>
    <xf numFmtId="1" fontId="5" fillId="0" borderId="1" xfId="0" applyNumberFormat="1" applyFont="1" applyFill="1" applyBorder="1" applyAlignment="1" applyProtection="1">
      <alignment horizontal="center"/>
      <protection hidden="1"/>
    </xf>
    <xf numFmtId="2" fontId="5" fillId="0" borderId="1" xfId="0" applyNumberFormat="1" applyFont="1" applyFill="1" applyBorder="1" applyAlignment="1" applyProtection="1">
      <alignment horizontal="center" wrapText="1"/>
      <protection hidden="1"/>
    </xf>
  </cellXfs>
  <cellStyles count="2">
    <cellStyle name="Hyperlink" xfId="1" builtinId="8"/>
    <cellStyle name="Normal" xfId="0" builtinId="0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25"/>
  <sheetViews>
    <sheetView tabSelected="1" workbookViewId="0"/>
  </sheetViews>
  <sheetFormatPr defaultRowHeight="15" x14ac:dyDescent="0.25"/>
  <cols>
    <col min="1" max="1" width="9.140625" style="9"/>
    <col min="2" max="2" width="15.140625" style="9" bestFit="1" customWidth="1"/>
    <col min="3" max="3" width="21.28515625" style="9" customWidth="1"/>
    <col min="4" max="4" width="15.7109375" style="9" bestFit="1" customWidth="1"/>
    <col min="5" max="5" width="16.140625" style="9" bestFit="1" customWidth="1"/>
    <col min="6" max="6" width="9.140625" style="20"/>
    <col min="7" max="7" width="9.140625" style="9"/>
    <col min="8" max="8" width="16.28515625" style="20" bestFit="1" customWidth="1"/>
  </cols>
  <sheetData>
    <row r="1" spans="1:8" x14ac:dyDescent="0.25">
      <c r="A1" s="11" t="s">
        <v>21</v>
      </c>
      <c r="B1" s="11"/>
      <c r="C1" s="11"/>
      <c r="D1" s="11"/>
      <c r="E1" s="11"/>
      <c r="F1" s="19"/>
      <c r="G1" s="11"/>
      <c r="H1" s="19"/>
    </row>
    <row r="2" spans="1:8" ht="28.5" x14ac:dyDescent="0.45">
      <c r="A2" s="11"/>
      <c r="B2" s="11"/>
      <c r="C2" s="27" t="s">
        <v>27</v>
      </c>
      <c r="D2" s="11"/>
      <c r="E2" s="11"/>
      <c r="F2" s="19"/>
      <c r="G2" s="11"/>
      <c r="H2" s="19"/>
    </row>
    <row r="3" spans="1:8" ht="18.75" x14ac:dyDescent="0.3">
      <c r="A3" s="11"/>
      <c r="B3" s="11"/>
      <c r="C3" s="11"/>
      <c r="D3" s="13" t="s">
        <v>24</v>
      </c>
      <c r="E3" s="11"/>
      <c r="F3" s="19"/>
      <c r="G3" s="11"/>
      <c r="H3" s="19"/>
    </row>
    <row r="4" spans="1:8" x14ac:dyDescent="0.25">
      <c r="A4" s="11"/>
      <c r="B4" s="11"/>
      <c r="C4" s="11"/>
      <c r="D4" s="11"/>
      <c r="E4" s="11"/>
      <c r="F4" s="19"/>
      <c r="G4" s="11"/>
      <c r="H4" s="19"/>
    </row>
    <row r="5" spans="1:8" ht="24" customHeight="1" x14ac:dyDescent="0.25">
      <c r="A5" s="29" t="s">
        <v>0</v>
      </c>
      <c r="B5" s="29" t="s">
        <v>1</v>
      </c>
      <c r="C5" s="29" t="s">
        <v>2</v>
      </c>
      <c r="D5" s="29" t="s">
        <v>19</v>
      </c>
      <c r="E5" s="29" t="s">
        <v>16</v>
      </c>
      <c r="F5" s="30" t="s">
        <v>17</v>
      </c>
      <c r="G5" s="29" t="s">
        <v>14</v>
      </c>
      <c r="H5" s="30" t="s">
        <v>18</v>
      </c>
    </row>
    <row r="6" spans="1:8" ht="15" customHeight="1" x14ac:dyDescent="0.25">
      <c r="A6" s="29">
        <v>1</v>
      </c>
      <c r="B6" s="28" t="s">
        <v>22</v>
      </c>
      <c r="C6" s="32" t="s">
        <v>25</v>
      </c>
      <c r="D6" s="31">
        <f>SUM('Charlie Fortson'!K15)</f>
        <v>51</v>
      </c>
      <c r="E6" s="31">
        <f>SUM('Charlie Fortson'!L15)</f>
        <v>9924</v>
      </c>
      <c r="F6" s="30">
        <f>SUM('Charlie Fortson'!M15)</f>
        <v>194.58823529411765</v>
      </c>
      <c r="G6" s="31">
        <f>SUM('Charlie Fortson'!N15)</f>
        <v>75</v>
      </c>
      <c r="H6" s="30">
        <f>SUM('Charlie Fortson'!O15)</f>
        <v>269.58823529411768</v>
      </c>
    </row>
    <row r="7" spans="1:8" ht="15" customHeight="1" x14ac:dyDescent="0.25">
      <c r="A7" s="34"/>
      <c r="B7" s="35"/>
      <c r="C7" s="36"/>
      <c r="D7" s="37"/>
      <c r="E7" s="37"/>
      <c r="F7" s="38"/>
      <c r="G7" s="37"/>
      <c r="H7" s="38"/>
    </row>
    <row r="8" spans="1:8" ht="15" customHeight="1" x14ac:dyDescent="0.25">
      <c r="A8" s="29">
        <v>2</v>
      </c>
      <c r="B8" s="28" t="s">
        <v>22</v>
      </c>
      <c r="C8" s="39" t="s">
        <v>33</v>
      </c>
      <c r="D8" s="31">
        <f>SUM('John Reynolds'!K4)</f>
        <v>4</v>
      </c>
      <c r="E8" s="31">
        <f>SUM('John Reynolds'!L4)</f>
        <v>778</v>
      </c>
      <c r="F8" s="30">
        <f>SUM('John Reynolds'!M4)</f>
        <v>194.5</v>
      </c>
      <c r="G8" s="31">
        <f>SUM('John Reynolds'!N4)</f>
        <v>5</v>
      </c>
      <c r="H8" s="30">
        <f>SUM('John Reynolds'!O4)</f>
        <v>199.5</v>
      </c>
    </row>
    <row r="9" spans="1:8" ht="15" customHeight="1" x14ac:dyDescent="0.25">
      <c r="A9" s="29">
        <v>3</v>
      </c>
      <c r="B9" s="28" t="s">
        <v>22</v>
      </c>
      <c r="C9" s="39" t="s">
        <v>38</v>
      </c>
      <c r="D9" s="31">
        <f>SUM('Seth Ferguson'!K4)</f>
        <v>4</v>
      </c>
      <c r="E9" s="31">
        <f>SUM('Seth Ferguson'!L4)</f>
        <v>778</v>
      </c>
      <c r="F9" s="30">
        <f>SUM('Seth Ferguson'!M4)</f>
        <v>194.5</v>
      </c>
      <c r="G9" s="31">
        <f>SUM('Seth Ferguson'!N4)</f>
        <v>5</v>
      </c>
      <c r="H9" s="30">
        <f>SUM('Seth Ferguson'!O4)</f>
        <v>199.5</v>
      </c>
    </row>
    <row r="10" spans="1:8" x14ac:dyDescent="0.25">
      <c r="C10" s="26"/>
      <c r="D10" s="10"/>
      <c r="E10" s="10"/>
      <c r="G10" s="10"/>
    </row>
    <row r="11" spans="1:8" x14ac:dyDescent="0.25">
      <c r="A11" s="11" t="s">
        <v>21</v>
      </c>
      <c r="B11" s="11"/>
      <c r="C11" s="11"/>
      <c r="D11" s="11"/>
      <c r="E11" s="11"/>
      <c r="F11" s="19"/>
      <c r="G11" s="11"/>
      <c r="H11" s="19"/>
    </row>
    <row r="12" spans="1:8" ht="28.5" x14ac:dyDescent="0.45">
      <c r="A12" s="11"/>
      <c r="B12" s="11"/>
      <c r="C12" s="27" t="s">
        <v>31</v>
      </c>
      <c r="D12" s="11"/>
      <c r="E12" s="11"/>
      <c r="F12" s="19"/>
      <c r="G12" s="11"/>
      <c r="H12" s="19"/>
    </row>
    <row r="13" spans="1:8" ht="18.75" x14ac:dyDescent="0.3">
      <c r="A13" s="11"/>
      <c r="B13" s="11"/>
      <c r="C13" s="11"/>
      <c r="D13" s="13" t="s">
        <v>24</v>
      </c>
      <c r="E13" s="11"/>
      <c r="F13" s="19"/>
      <c r="G13" s="11"/>
      <c r="H13" s="19"/>
    </row>
    <row r="14" spans="1:8" x14ac:dyDescent="0.25">
      <c r="A14" s="11"/>
      <c r="B14" s="11"/>
      <c r="C14" s="11"/>
      <c r="D14" s="11"/>
      <c r="E14" s="11"/>
      <c r="F14" s="19"/>
      <c r="G14" s="11"/>
      <c r="H14" s="19"/>
    </row>
    <row r="15" spans="1:8" x14ac:dyDescent="0.25">
      <c r="A15" s="29" t="s">
        <v>0</v>
      </c>
      <c r="B15" s="29" t="s">
        <v>1</v>
      </c>
      <c r="C15" s="29" t="s">
        <v>2</v>
      </c>
      <c r="D15" s="29" t="s">
        <v>19</v>
      </c>
      <c r="E15" s="29" t="s">
        <v>16</v>
      </c>
      <c r="F15" s="30" t="s">
        <v>17</v>
      </c>
      <c r="G15" s="29" t="s">
        <v>14</v>
      </c>
      <c r="H15" s="30" t="s">
        <v>18</v>
      </c>
    </row>
    <row r="16" spans="1:8" x14ac:dyDescent="0.25">
      <c r="A16" s="29">
        <v>1</v>
      </c>
      <c r="B16" s="28" t="s">
        <v>32</v>
      </c>
      <c r="C16" s="39" t="s">
        <v>35</v>
      </c>
      <c r="D16" s="31">
        <f>SUM('Jack Schulze'!K8)</f>
        <v>24</v>
      </c>
      <c r="E16" s="31">
        <f>SUM('Jack Schulze'!L8)</f>
        <v>3920</v>
      </c>
      <c r="F16" s="30">
        <f>SUM('Jack Schulze'!M8)</f>
        <v>163.33333333333334</v>
      </c>
      <c r="G16" s="31">
        <f>SUM('Jack Schulze'!N8)</f>
        <v>35</v>
      </c>
      <c r="H16" s="30">
        <f>SUM('Jack Schulze'!O8)</f>
        <v>198.33333333333334</v>
      </c>
    </row>
    <row r="17" spans="1:8" x14ac:dyDescent="0.25">
      <c r="A17" s="34"/>
      <c r="B17" s="35"/>
      <c r="C17" s="41"/>
      <c r="D17" s="37"/>
      <c r="E17" s="37"/>
      <c r="F17" s="38"/>
      <c r="G17" s="37"/>
      <c r="H17" s="38"/>
    </row>
    <row r="18" spans="1:8" x14ac:dyDescent="0.25">
      <c r="A18" s="29">
        <v>2</v>
      </c>
      <c r="B18" s="28" t="s">
        <v>32</v>
      </c>
      <c r="C18" s="32" t="s">
        <v>25</v>
      </c>
      <c r="D18" s="31">
        <f>SUM('Charlie Fortson'!K22)</f>
        <v>4</v>
      </c>
      <c r="E18" s="31">
        <f>SUM('Charlie Fortson'!L22)</f>
        <v>766</v>
      </c>
      <c r="F18" s="30">
        <f>SUM('Charlie Fortson'!M22)</f>
        <v>191.5</v>
      </c>
      <c r="G18" s="31">
        <f>SUM('Charlie Fortson'!N22)</f>
        <v>5</v>
      </c>
      <c r="H18" s="30">
        <f>SUM('Charlie Fortson'!O22)</f>
        <v>196.5</v>
      </c>
    </row>
    <row r="20" spans="1:8" x14ac:dyDescent="0.25">
      <c r="A20" s="11" t="s">
        <v>21</v>
      </c>
      <c r="B20" s="11"/>
      <c r="C20" s="11"/>
      <c r="D20" s="11"/>
      <c r="E20" s="11"/>
      <c r="F20" s="19"/>
      <c r="G20" s="11"/>
      <c r="H20" s="19"/>
    </row>
    <row r="21" spans="1:8" ht="28.5" x14ac:dyDescent="0.45">
      <c r="A21" s="11"/>
      <c r="B21" s="11"/>
      <c r="C21" s="27" t="s">
        <v>41</v>
      </c>
      <c r="D21" s="11"/>
      <c r="E21" s="11"/>
      <c r="F21" s="19"/>
      <c r="G21" s="11"/>
      <c r="H21" s="19"/>
    </row>
    <row r="22" spans="1:8" ht="18.75" x14ac:dyDescent="0.3">
      <c r="A22" s="11"/>
      <c r="B22" s="11"/>
      <c r="C22" s="11"/>
      <c r="D22" s="13" t="s">
        <v>24</v>
      </c>
      <c r="E22" s="11"/>
      <c r="F22" s="19"/>
      <c r="G22" s="11"/>
      <c r="H22" s="19"/>
    </row>
    <row r="23" spans="1:8" x14ac:dyDescent="0.25">
      <c r="A23" s="11"/>
      <c r="B23" s="11"/>
      <c r="C23" s="11"/>
      <c r="D23" s="11"/>
      <c r="E23" s="11"/>
      <c r="F23" s="19"/>
      <c r="G23" s="11"/>
      <c r="H23" s="19"/>
    </row>
    <row r="24" spans="1:8" x14ac:dyDescent="0.25">
      <c r="A24" s="29" t="s">
        <v>0</v>
      </c>
      <c r="B24" s="29" t="s">
        <v>1</v>
      </c>
      <c r="C24" s="29" t="s">
        <v>2</v>
      </c>
      <c r="D24" s="29" t="s">
        <v>19</v>
      </c>
      <c r="E24" s="29" t="s">
        <v>16</v>
      </c>
      <c r="F24" s="30" t="s">
        <v>17</v>
      </c>
      <c r="G24" s="29" t="s">
        <v>14</v>
      </c>
      <c r="H24" s="30" t="s">
        <v>18</v>
      </c>
    </row>
    <row r="25" spans="1:8" x14ac:dyDescent="0.25">
      <c r="A25" s="29">
        <v>1</v>
      </c>
      <c r="B25" s="28" t="s">
        <v>42</v>
      </c>
      <c r="C25" s="39" t="s">
        <v>43</v>
      </c>
      <c r="D25" s="31">
        <f>SUM('Eric Fowler'!K5)</f>
        <v>8</v>
      </c>
      <c r="E25" s="31">
        <f>SUM('Eric Fowler'!L5)</f>
        <v>1380</v>
      </c>
      <c r="F25" s="30">
        <f>SUM('Eric Fowler'!M5)</f>
        <v>172.5</v>
      </c>
      <c r="G25" s="31">
        <f>SUM('Eric Fowler'!N5)</f>
        <v>10</v>
      </c>
      <c r="H25" s="30">
        <f>SUM('Eric Fowler'!O5)</f>
        <v>182.5</v>
      </c>
    </row>
  </sheetData>
  <sortState xmlns:xlrd2="http://schemas.microsoft.com/office/spreadsheetml/2017/richdata2" ref="C16:H18">
    <sortCondition descending="1" ref="D16:D18"/>
  </sortState>
  <hyperlinks>
    <hyperlink ref="C6" location="'Charlie Fortson'!A1" display="Charlie Fortson" xr:uid="{29F4272E-FA52-491A-AA94-C7F761CB87BC}"/>
    <hyperlink ref="C18" location="'Charlie Fortson'!A1" display="Charlie Fortson" xr:uid="{0E3C0F14-1EDE-4F18-9D8B-C95E79154DC1}"/>
    <hyperlink ref="C8" location="'John Reynolds'!A1" display="John Reynolds" xr:uid="{072D05BD-4A12-4AFF-8350-0D29F4DC18B0}"/>
    <hyperlink ref="C16" location="'Jack Schulze'!A1" display="Jack Schulze" xr:uid="{E02B34E6-756C-4693-969A-0768304234FD}"/>
    <hyperlink ref="C9" location="'Seth Ferguson'!A1" display="Seth Ferguson" xr:uid="{5B355435-583B-4FDE-BE8A-C7F807747600}"/>
    <hyperlink ref="C25" location="'Eric Fowler'!A1" display="Eric Fowler" xr:uid="{724A3218-1BFF-4E7A-9372-77668585D77A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dimension ref="A1:Q2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20</v>
      </c>
    </row>
    <row r="2" spans="1:17" x14ac:dyDescent="0.25">
      <c r="A2" s="14" t="s">
        <v>40</v>
      </c>
      <c r="B2" s="15" t="s">
        <v>26</v>
      </c>
      <c r="C2" s="16">
        <v>44975</v>
      </c>
      <c r="D2" s="17" t="s">
        <v>23</v>
      </c>
      <c r="E2" s="18">
        <v>195</v>
      </c>
      <c r="F2" s="18">
        <v>190</v>
      </c>
      <c r="G2" s="18">
        <v>190</v>
      </c>
      <c r="H2" s="18">
        <v>187</v>
      </c>
      <c r="I2" s="18"/>
      <c r="J2" s="18"/>
      <c r="K2" s="21">
        <v>4</v>
      </c>
      <c r="L2" s="21">
        <v>762</v>
      </c>
      <c r="M2" s="22">
        <v>190.5</v>
      </c>
      <c r="N2" s="23">
        <v>5</v>
      </c>
      <c r="O2" s="24">
        <v>195.5</v>
      </c>
    </row>
    <row r="3" spans="1:17" x14ac:dyDescent="0.25">
      <c r="A3" s="14" t="s">
        <v>40</v>
      </c>
      <c r="B3" s="15" t="s">
        <v>26</v>
      </c>
      <c r="C3" s="16">
        <v>44976</v>
      </c>
      <c r="D3" s="17" t="s">
        <v>28</v>
      </c>
      <c r="E3" s="18">
        <v>193</v>
      </c>
      <c r="F3" s="18">
        <v>189</v>
      </c>
      <c r="G3" s="18">
        <v>189</v>
      </c>
      <c r="H3" s="18">
        <v>191</v>
      </c>
      <c r="I3" s="18"/>
      <c r="J3" s="18"/>
      <c r="K3" s="21">
        <v>4</v>
      </c>
      <c r="L3" s="21">
        <v>762</v>
      </c>
      <c r="M3" s="22">
        <v>190.5</v>
      </c>
      <c r="N3" s="23">
        <v>5</v>
      </c>
      <c r="O3" s="24">
        <v>195.5</v>
      </c>
    </row>
    <row r="4" spans="1:17" x14ac:dyDescent="0.25">
      <c r="A4" s="14" t="s">
        <v>40</v>
      </c>
      <c r="B4" s="15" t="s">
        <v>26</v>
      </c>
      <c r="C4" s="16">
        <v>45003</v>
      </c>
      <c r="D4" s="17" t="s">
        <v>23</v>
      </c>
      <c r="E4" s="18">
        <v>187</v>
      </c>
      <c r="F4" s="18">
        <v>190</v>
      </c>
      <c r="G4" s="18">
        <v>189</v>
      </c>
      <c r="H4" s="18">
        <v>194</v>
      </c>
      <c r="I4" s="18"/>
      <c r="J4" s="18"/>
      <c r="K4" s="21">
        <v>4</v>
      </c>
      <c r="L4" s="21">
        <v>760</v>
      </c>
      <c r="M4" s="22">
        <v>190</v>
      </c>
      <c r="N4" s="23">
        <v>5</v>
      </c>
      <c r="O4" s="24">
        <v>195</v>
      </c>
    </row>
    <row r="5" spans="1:17" x14ac:dyDescent="0.25">
      <c r="A5" s="14" t="s">
        <v>40</v>
      </c>
      <c r="B5" s="15" t="s">
        <v>26</v>
      </c>
      <c r="C5" s="16">
        <v>45027</v>
      </c>
      <c r="D5" s="17" t="s">
        <v>23</v>
      </c>
      <c r="E5" s="18">
        <v>198</v>
      </c>
      <c r="F5" s="18">
        <v>193</v>
      </c>
      <c r="G5" s="18">
        <v>194</v>
      </c>
      <c r="H5" s="18"/>
      <c r="I5" s="18"/>
      <c r="J5" s="18"/>
      <c r="K5" s="21">
        <v>3</v>
      </c>
      <c r="L5" s="21">
        <v>585</v>
      </c>
      <c r="M5" s="22">
        <v>195</v>
      </c>
      <c r="N5" s="23">
        <v>5</v>
      </c>
      <c r="O5" s="24">
        <v>200</v>
      </c>
    </row>
    <row r="6" spans="1:17" x14ac:dyDescent="0.25">
      <c r="A6" s="14" t="s">
        <v>40</v>
      </c>
      <c r="B6" s="15" t="s">
        <v>26</v>
      </c>
      <c r="C6" s="16">
        <v>45032</v>
      </c>
      <c r="D6" s="17" t="s">
        <v>28</v>
      </c>
      <c r="E6" s="18">
        <v>196</v>
      </c>
      <c r="F6" s="18">
        <v>194</v>
      </c>
      <c r="G6" s="18">
        <v>198</v>
      </c>
      <c r="H6" s="18">
        <v>195</v>
      </c>
      <c r="I6" s="18"/>
      <c r="J6" s="18"/>
      <c r="K6" s="21">
        <v>4</v>
      </c>
      <c r="L6" s="21">
        <v>783</v>
      </c>
      <c r="M6" s="22">
        <v>195.75</v>
      </c>
      <c r="N6" s="23">
        <v>5</v>
      </c>
      <c r="O6" s="24">
        <v>200.75</v>
      </c>
    </row>
    <row r="7" spans="1:17" x14ac:dyDescent="0.25">
      <c r="A7" s="14" t="s">
        <v>40</v>
      </c>
      <c r="B7" s="15" t="s">
        <v>26</v>
      </c>
      <c r="C7" s="16">
        <v>45041</v>
      </c>
      <c r="D7" s="17" t="s">
        <v>28</v>
      </c>
      <c r="E7" s="18">
        <v>191</v>
      </c>
      <c r="F7" s="18">
        <v>193</v>
      </c>
      <c r="G7" s="18">
        <v>191</v>
      </c>
      <c r="H7" s="18"/>
      <c r="I7" s="18"/>
      <c r="J7" s="18"/>
      <c r="K7" s="21">
        <v>3</v>
      </c>
      <c r="L7" s="21">
        <v>575</v>
      </c>
      <c r="M7" s="22">
        <v>191.66666666666666</v>
      </c>
      <c r="N7" s="23">
        <v>5</v>
      </c>
      <c r="O7" s="24">
        <v>196.66666666666666</v>
      </c>
    </row>
    <row r="8" spans="1:17" x14ac:dyDescent="0.25">
      <c r="A8" s="14" t="s">
        <v>40</v>
      </c>
      <c r="B8" s="15" t="s">
        <v>26</v>
      </c>
      <c r="C8" s="16">
        <v>45055</v>
      </c>
      <c r="D8" s="17" t="s">
        <v>23</v>
      </c>
      <c r="E8" s="18">
        <v>196</v>
      </c>
      <c r="F8" s="18">
        <v>197</v>
      </c>
      <c r="G8" s="18">
        <v>198</v>
      </c>
      <c r="H8" s="18"/>
      <c r="I8" s="18"/>
      <c r="J8" s="18"/>
      <c r="K8" s="21">
        <v>3</v>
      </c>
      <c r="L8" s="21">
        <v>591</v>
      </c>
      <c r="M8" s="22">
        <v>197</v>
      </c>
      <c r="N8" s="23">
        <v>5</v>
      </c>
      <c r="O8" s="24">
        <v>202</v>
      </c>
    </row>
    <row r="9" spans="1:17" x14ac:dyDescent="0.25">
      <c r="A9" s="14" t="s">
        <v>40</v>
      </c>
      <c r="B9" s="15" t="s">
        <v>26</v>
      </c>
      <c r="C9" s="16">
        <v>45066</v>
      </c>
      <c r="D9" s="17" t="s">
        <v>23</v>
      </c>
      <c r="E9" s="18">
        <v>195</v>
      </c>
      <c r="F9" s="18">
        <v>194</v>
      </c>
      <c r="G9" s="18">
        <v>186</v>
      </c>
      <c r="H9" s="18">
        <v>198</v>
      </c>
      <c r="I9" s="18"/>
      <c r="J9" s="18"/>
      <c r="K9" s="21">
        <v>4</v>
      </c>
      <c r="L9" s="21">
        <v>773</v>
      </c>
      <c r="M9" s="22">
        <v>193.25</v>
      </c>
      <c r="N9" s="23">
        <v>5</v>
      </c>
      <c r="O9" s="24">
        <v>198.25</v>
      </c>
    </row>
    <row r="10" spans="1:17" x14ac:dyDescent="0.25">
      <c r="A10" s="14" t="s">
        <v>40</v>
      </c>
      <c r="B10" s="15" t="s">
        <v>26</v>
      </c>
      <c r="C10" s="16">
        <v>45094</v>
      </c>
      <c r="D10" s="17" t="s">
        <v>23</v>
      </c>
      <c r="E10" s="18">
        <v>197</v>
      </c>
      <c r="F10" s="18">
        <v>199</v>
      </c>
      <c r="G10" s="18">
        <v>199</v>
      </c>
      <c r="H10" s="18">
        <v>197</v>
      </c>
      <c r="I10" s="18">
        <v>197</v>
      </c>
      <c r="J10" s="40">
        <v>200</v>
      </c>
      <c r="K10" s="21">
        <v>6</v>
      </c>
      <c r="L10" s="21">
        <v>1189</v>
      </c>
      <c r="M10" s="22">
        <v>198.16666666666666</v>
      </c>
      <c r="N10" s="23">
        <v>10</v>
      </c>
      <c r="O10" s="24">
        <v>208.16666666666666</v>
      </c>
    </row>
    <row r="11" spans="1:17" x14ac:dyDescent="0.25">
      <c r="A11" s="14" t="s">
        <v>40</v>
      </c>
      <c r="B11" s="15" t="s">
        <v>26</v>
      </c>
      <c r="C11" s="16">
        <v>45095</v>
      </c>
      <c r="D11" s="17" t="s">
        <v>28</v>
      </c>
      <c r="E11" s="18">
        <v>198</v>
      </c>
      <c r="F11" s="40">
        <v>200</v>
      </c>
      <c r="G11" s="18">
        <v>197</v>
      </c>
      <c r="H11" s="18">
        <v>199</v>
      </c>
      <c r="I11" s="18"/>
      <c r="J11" s="18"/>
      <c r="K11" s="21">
        <v>4</v>
      </c>
      <c r="L11" s="21">
        <v>794</v>
      </c>
      <c r="M11" s="22">
        <v>198.5</v>
      </c>
      <c r="N11" s="23">
        <v>5</v>
      </c>
      <c r="O11" s="24">
        <v>203.5</v>
      </c>
    </row>
    <row r="12" spans="1:17" x14ac:dyDescent="0.25">
      <c r="A12" s="14" t="s">
        <v>40</v>
      </c>
      <c r="B12" s="15" t="s">
        <v>26</v>
      </c>
      <c r="C12" s="16">
        <v>45122</v>
      </c>
      <c r="D12" s="17" t="s">
        <v>23</v>
      </c>
      <c r="E12" s="18">
        <v>193</v>
      </c>
      <c r="F12" s="18">
        <v>198</v>
      </c>
      <c r="G12" s="18">
        <v>198</v>
      </c>
      <c r="H12" s="18">
        <v>196</v>
      </c>
      <c r="I12" s="18">
        <v>198</v>
      </c>
      <c r="J12" s="18">
        <v>196</v>
      </c>
      <c r="K12" s="21">
        <v>6</v>
      </c>
      <c r="L12" s="21">
        <v>1179</v>
      </c>
      <c r="M12" s="22">
        <v>196.5</v>
      </c>
      <c r="N12" s="23">
        <v>10</v>
      </c>
      <c r="O12" s="24">
        <v>206.5</v>
      </c>
    </row>
    <row r="13" spans="1:17" x14ac:dyDescent="0.25">
      <c r="A13" s="14" t="s">
        <v>40</v>
      </c>
      <c r="B13" s="15" t="s">
        <v>26</v>
      </c>
      <c r="C13" s="16">
        <v>45158</v>
      </c>
      <c r="D13" s="17" t="s">
        <v>28</v>
      </c>
      <c r="E13" s="18">
        <v>190</v>
      </c>
      <c r="F13" s="18">
        <v>197</v>
      </c>
      <c r="G13" s="18">
        <v>198</v>
      </c>
      <c r="H13" s="18">
        <v>195</v>
      </c>
      <c r="I13" s="18">
        <v>194</v>
      </c>
      <c r="J13" s="18">
        <v>197</v>
      </c>
      <c r="K13" s="21">
        <v>6</v>
      </c>
      <c r="L13" s="21">
        <v>1171</v>
      </c>
      <c r="M13" s="22">
        <v>195.16666666666666</v>
      </c>
      <c r="N13" s="23">
        <v>10</v>
      </c>
      <c r="O13" s="24">
        <v>205.16666666666666</v>
      </c>
    </row>
    <row r="15" spans="1:17" x14ac:dyDescent="0.25">
      <c r="K15" s="8">
        <f>SUM(K2:K14)</f>
        <v>51</v>
      </c>
      <c r="L15" s="8">
        <f>SUM(L2:L14)</f>
        <v>9924</v>
      </c>
      <c r="M15" s="7">
        <f>SUM(L15/K15)</f>
        <v>194.58823529411765</v>
      </c>
      <c r="N15" s="8">
        <f>SUM(N2:N14)</f>
        <v>75</v>
      </c>
      <c r="O15" s="12">
        <f>SUM(M15+N15)</f>
        <v>269.58823529411768</v>
      </c>
    </row>
    <row r="19" spans="1:15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25">
      <c r="A20" s="14" t="s">
        <v>30</v>
      </c>
      <c r="B20" s="15" t="s">
        <v>26</v>
      </c>
      <c r="C20" s="16">
        <v>45004</v>
      </c>
      <c r="D20" s="17" t="s">
        <v>28</v>
      </c>
      <c r="E20" s="18">
        <v>192</v>
      </c>
      <c r="F20" s="18">
        <v>191</v>
      </c>
      <c r="G20" s="18">
        <v>193</v>
      </c>
      <c r="H20" s="18">
        <v>190</v>
      </c>
      <c r="I20" s="18"/>
      <c r="J20" s="18"/>
      <c r="K20" s="21">
        <v>4</v>
      </c>
      <c r="L20" s="21">
        <v>766</v>
      </c>
      <c r="M20" s="22">
        <v>191.5</v>
      </c>
      <c r="N20" s="23">
        <v>5</v>
      </c>
      <c r="O20" s="24">
        <v>196.5</v>
      </c>
    </row>
    <row r="22" spans="1:15" x14ac:dyDescent="0.25">
      <c r="K22" s="8">
        <f>SUM(K19:K21)</f>
        <v>4</v>
      </c>
      <c r="L22" s="8">
        <f>SUM(L19:L21)</f>
        <v>766</v>
      </c>
      <c r="M22" s="7">
        <f>SUM(L22/K22)</f>
        <v>191.5</v>
      </c>
      <c r="N22" s="8">
        <f>SUM(N19:N21)</f>
        <v>5</v>
      </c>
      <c r="O22" s="12">
        <f>SUM(M22+N22)</f>
        <v>196.5</v>
      </c>
    </row>
  </sheetData>
  <protectedRanges>
    <protectedRange algorithmName="SHA-512" hashValue="ON39YdpmFHfN9f47KpiRvqrKx0V9+erV1CNkpWzYhW/Qyc6aT8rEyCrvauWSYGZK2ia3o7vd3akF07acHAFpOA==" saltValue="yVW9XmDwTqEnmpSGai0KYg==" spinCount="100000" sqref="B1 B19" name="Range1_2"/>
    <protectedRange algorithmName="SHA-512" hashValue="ON39YdpmFHfN9f47KpiRvqrKx0V9+erV1CNkpWzYhW/Qyc6aT8rEyCrvauWSYGZK2ia3o7vd3akF07acHAFpOA==" saltValue="yVW9XmDwTqEnmpSGai0KYg==" spinCount="100000" sqref="E2:J2" name="Range1_4"/>
    <protectedRange algorithmName="SHA-512" hashValue="ON39YdpmFHfN9f47KpiRvqrKx0V9+erV1CNkpWzYhW/Qyc6aT8rEyCrvauWSYGZK2ia3o7vd3akF07acHAFpOA==" saltValue="yVW9XmDwTqEnmpSGai0KYg==" spinCount="100000" sqref="B2:C2" name="Range1_1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3:J3" name="Range1_7"/>
    <protectedRange algorithmName="SHA-512" hashValue="ON39YdpmFHfN9f47KpiRvqrKx0V9+erV1CNkpWzYhW/Qyc6aT8rEyCrvauWSYGZK2ia3o7vd3akF07acHAFpOA==" saltValue="yVW9XmDwTqEnmpSGai0KYg==" spinCount="100000" sqref="B3:C3" name="Range1_1_2_1"/>
    <protectedRange algorithmName="SHA-512" hashValue="ON39YdpmFHfN9f47KpiRvqrKx0V9+erV1CNkpWzYhW/Qyc6aT8rEyCrvauWSYGZK2ia3o7vd3akF07acHAFpOA==" saltValue="yVW9XmDwTqEnmpSGai0KYg==" spinCount="100000" sqref="D3" name="Range1_1_1_2_1"/>
    <protectedRange algorithmName="SHA-512" hashValue="ON39YdpmFHfN9f47KpiRvqrKx0V9+erV1CNkpWzYhW/Qyc6aT8rEyCrvauWSYGZK2ia3o7vd3akF07acHAFpOA==" saltValue="yVW9XmDwTqEnmpSGai0KYg==" spinCount="100000" sqref="B4:C4" name="Range1_1_2_2_1_1_10_1"/>
    <protectedRange algorithmName="SHA-512" hashValue="ON39YdpmFHfN9f47KpiRvqrKx0V9+erV1CNkpWzYhW/Qyc6aT8rEyCrvauWSYGZK2ia3o7vd3akF07acHAFpOA==" saltValue="yVW9XmDwTqEnmpSGai0KYg==" spinCount="100000" sqref="D4" name="Range1_1_1_2_1_1_1_10_1"/>
    <protectedRange algorithmName="SHA-512" hashValue="ON39YdpmFHfN9f47KpiRvqrKx0V9+erV1CNkpWzYhW/Qyc6aT8rEyCrvauWSYGZK2ia3o7vd3akF07acHAFpOA==" saltValue="yVW9XmDwTqEnmpSGai0KYg==" spinCount="100000" sqref="E4:J4" name="Range1_4_2_1_1_10_1"/>
    <protectedRange algorithmName="SHA-512" hashValue="ON39YdpmFHfN9f47KpiRvqrKx0V9+erV1CNkpWzYhW/Qyc6aT8rEyCrvauWSYGZK2ia3o7vd3akF07acHAFpOA==" saltValue="yVW9XmDwTqEnmpSGai0KYg==" spinCount="100000" sqref="B20:C20" name="Range1_1_2_4_1_1_3"/>
    <protectedRange algorithmName="SHA-512" hashValue="ON39YdpmFHfN9f47KpiRvqrKx0V9+erV1CNkpWzYhW/Qyc6aT8rEyCrvauWSYGZK2ia3o7vd3akF07acHAFpOA==" saltValue="yVW9XmDwTqEnmpSGai0KYg==" spinCount="100000" sqref="D20" name="Range1_1_1_2_3_1_1_3"/>
    <protectedRange algorithmName="SHA-512" hashValue="ON39YdpmFHfN9f47KpiRvqrKx0V9+erV1CNkpWzYhW/Qyc6aT8rEyCrvauWSYGZK2ia3o7vd3akF07acHAFpOA==" saltValue="yVW9XmDwTqEnmpSGai0KYg==" spinCount="100000" sqref="E20:J20" name="Range1_4_4_1_1_3"/>
  </protectedRanges>
  <conditionalFormatting sqref="I20">
    <cfRule type="top10" dxfId="1" priority="2" rank="1"/>
  </conditionalFormatting>
  <conditionalFormatting sqref="J20">
    <cfRule type="top10" dxfId="0" priority="1" rank="1"/>
  </conditionalFormatting>
  <hyperlinks>
    <hyperlink ref="Q1" location="'Georgia Youth 2023'!A1" display="Back to Ranking" xr:uid="{B7339240-468A-4A03-ACFD-CF2370EEFCD2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50542-1F59-48FC-BE81-72C38D5A6C68}">
          <x14:formula1>
            <xm:f>'C:\Users\abra2\Desktop\ABRA Files and More\AUTO BENCH REST ASSOCIATION FILE\ABRA 2019\Georgia\[Georgia Results 01 19 20.xlsm]DATA SHEET'!#REF!</xm:f>
          </x14:formula1>
          <xm:sqref>B1 B19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74312-E50B-441B-B1F3-F0F3CBDEA1A8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20</v>
      </c>
    </row>
    <row r="2" spans="1:17" x14ac:dyDescent="0.25">
      <c r="A2" s="14" t="s">
        <v>44</v>
      </c>
      <c r="B2" s="15" t="s">
        <v>45</v>
      </c>
      <c r="C2" s="16">
        <v>45213</v>
      </c>
      <c r="D2" s="17" t="s">
        <v>23</v>
      </c>
      <c r="E2" s="18">
        <v>169</v>
      </c>
      <c r="F2" s="18">
        <v>163</v>
      </c>
      <c r="G2" s="18">
        <v>173</v>
      </c>
      <c r="H2" s="18">
        <v>172</v>
      </c>
      <c r="I2" s="18"/>
      <c r="J2" s="18"/>
      <c r="K2" s="21">
        <v>4</v>
      </c>
      <c r="L2" s="21">
        <v>677</v>
      </c>
      <c r="M2" s="22">
        <v>169.25</v>
      </c>
      <c r="N2" s="23">
        <v>5</v>
      </c>
      <c r="O2" s="24">
        <v>174.25</v>
      </c>
    </row>
    <row r="3" spans="1:17" x14ac:dyDescent="0.25">
      <c r="A3" s="14" t="s">
        <v>44</v>
      </c>
      <c r="B3" s="15" t="s">
        <v>45</v>
      </c>
      <c r="C3" s="16">
        <v>45214</v>
      </c>
      <c r="D3" s="17" t="s">
        <v>28</v>
      </c>
      <c r="E3" s="18">
        <v>177</v>
      </c>
      <c r="F3" s="18">
        <v>180</v>
      </c>
      <c r="G3" s="18">
        <v>171</v>
      </c>
      <c r="H3" s="18">
        <v>175</v>
      </c>
      <c r="I3" s="18"/>
      <c r="J3" s="18"/>
      <c r="K3" s="21">
        <v>4</v>
      </c>
      <c r="L3" s="21">
        <v>703</v>
      </c>
      <c r="M3" s="22">
        <v>175.75</v>
      </c>
      <c r="N3" s="23">
        <v>5</v>
      </c>
      <c r="O3" s="24">
        <v>180.75</v>
      </c>
    </row>
    <row r="5" spans="1:17" x14ac:dyDescent="0.25">
      <c r="K5" s="8">
        <f>SUM(K2:K4)</f>
        <v>8</v>
      </c>
      <c r="L5" s="8">
        <f>SUM(L2:L4)</f>
        <v>1380</v>
      </c>
      <c r="M5" s="7">
        <f>SUM(L5/K5)</f>
        <v>172.5</v>
      </c>
      <c r="N5" s="8">
        <f>SUM(N2:N4)</f>
        <v>10</v>
      </c>
      <c r="O5" s="12">
        <f>SUM(M5+N5)</f>
        <v>182.5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Georgia Youth 2023'!A1" display="Back to Ranking" xr:uid="{9DE1FFD1-3787-4464-B165-24D821F7AF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46CBF0-9D7D-4C20-B002-40560BA9F6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37A8C-3B1E-4E26-8171-94A6746AF795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20</v>
      </c>
    </row>
    <row r="2" spans="1:17" x14ac:dyDescent="0.25">
      <c r="A2" s="14" t="s">
        <v>36</v>
      </c>
      <c r="B2" s="15" t="s">
        <v>37</v>
      </c>
      <c r="C2" s="16">
        <v>45094</v>
      </c>
      <c r="D2" s="17" t="s">
        <v>23</v>
      </c>
      <c r="E2" s="18">
        <v>167</v>
      </c>
      <c r="F2" s="18">
        <v>168</v>
      </c>
      <c r="G2" s="18">
        <v>164</v>
      </c>
      <c r="H2" s="18">
        <v>158</v>
      </c>
      <c r="I2" s="18">
        <v>162</v>
      </c>
      <c r="J2" s="18">
        <v>152</v>
      </c>
      <c r="K2" s="21">
        <v>6</v>
      </c>
      <c r="L2" s="21">
        <v>971</v>
      </c>
      <c r="M2" s="22">
        <v>161.83333333333334</v>
      </c>
      <c r="N2" s="23">
        <v>10</v>
      </c>
      <c r="O2" s="24">
        <v>171.83333333333334</v>
      </c>
    </row>
    <row r="3" spans="1:17" x14ac:dyDescent="0.25">
      <c r="A3" s="14" t="s">
        <v>36</v>
      </c>
      <c r="B3" s="15" t="s">
        <v>37</v>
      </c>
      <c r="C3" s="16">
        <v>45157</v>
      </c>
      <c r="D3" s="17" t="s">
        <v>23</v>
      </c>
      <c r="E3" s="18">
        <v>166</v>
      </c>
      <c r="F3" s="18">
        <v>172</v>
      </c>
      <c r="G3" s="18">
        <v>167</v>
      </c>
      <c r="H3" s="18">
        <v>168</v>
      </c>
      <c r="I3" s="18"/>
      <c r="J3" s="18"/>
      <c r="K3" s="21">
        <v>4</v>
      </c>
      <c r="L3" s="21">
        <v>673</v>
      </c>
      <c r="M3" s="22">
        <v>168.25</v>
      </c>
      <c r="N3" s="23">
        <v>5</v>
      </c>
      <c r="O3" s="24">
        <v>173.25</v>
      </c>
    </row>
    <row r="4" spans="1:17" x14ac:dyDescent="0.25">
      <c r="A4" s="14" t="s">
        <v>36</v>
      </c>
      <c r="B4" s="15" t="s">
        <v>37</v>
      </c>
      <c r="C4" s="16">
        <v>45158</v>
      </c>
      <c r="D4" s="17" t="s">
        <v>28</v>
      </c>
      <c r="E4" s="18">
        <v>177</v>
      </c>
      <c r="F4" s="18">
        <v>177</v>
      </c>
      <c r="G4" s="18">
        <v>173</v>
      </c>
      <c r="H4" s="18">
        <v>170</v>
      </c>
      <c r="I4" s="18">
        <v>158</v>
      </c>
      <c r="J4" s="18">
        <v>179</v>
      </c>
      <c r="K4" s="21">
        <v>6</v>
      </c>
      <c r="L4" s="21">
        <v>1034</v>
      </c>
      <c r="M4" s="22">
        <v>172.33333333333334</v>
      </c>
      <c r="N4" s="23">
        <v>10</v>
      </c>
      <c r="O4" s="24">
        <v>182.33333333333334</v>
      </c>
    </row>
    <row r="5" spans="1:17" x14ac:dyDescent="0.25">
      <c r="A5" s="14" t="s">
        <v>36</v>
      </c>
      <c r="B5" s="15" t="s">
        <v>37</v>
      </c>
      <c r="C5" s="16">
        <v>45213</v>
      </c>
      <c r="D5" s="17" t="s">
        <v>23</v>
      </c>
      <c r="E5" s="18">
        <v>156</v>
      </c>
      <c r="F5" s="18">
        <v>164</v>
      </c>
      <c r="G5" s="18">
        <v>164</v>
      </c>
      <c r="H5" s="18">
        <v>159</v>
      </c>
      <c r="I5" s="18"/>
      <c r="J5" s="18"/>
      <c r="K5" s="21">
        <v>4</v>
      </c>
      <c r="L5" s="21">
        <v>643</v>
      </c>
      <c r="M5" s="22">
        <v>160.75</v>
      </c>
      <c r="N5" s="23">
        <v>5</v>
      </c>
      <c r="O5" s="24">
        <v>165.75</v>
      </c>
    </row>
    <row r="6" spans="1:17" x14ac:dyDescent="0.25">
      <c r="A6" s="42" t="s">
        <v>36</v>
      </c>
      <c r="B6" s="43" t="s">
        <v>37</v>
      </c>
      <c r="C6" s="44">
        <v>45248</v>
      </c>
      <c r="D6" s="45" t="s">
        <v>23</v>
      </c>
      <c r="E6" s="46">
        <v>125</v>
      </c>
      <c r="F6" s="46">
        <v>156</v>
      </c>
      <c r="G6" s="46">
        <v>160</v>
      </c>
      <c r="H6" s="46">
        <v>158</v>
      </c>
      <c r="I6" s="46"/>
      <c r="J6" s="46"/>
      <c r="K6" s="47">
        <v>4</v>
      </c>
      <c r="L6" s="47">
        <v>599</v>
      </c>
      <c r="M6" s="48">
        <v>149.75</v>
      </c>
      <c r="N6" s="49">
        <v>5</v>
      </c>
      <c r="O6" s="50">
        <v>154.75</v>
      </c>
    </row>
    <row r="8" spans="1:17" x14ac:dyDescent="0.25">
      <c r="K8" s="8">
        <f>SUM(K2:K7)</f>
        <v>24</v>
      </c>
      <c r="L8" s="8">
        <f>SUM(L2:L7)</f>
        <v>3920</v>
      </c>
      <c r="M8" s="7">
        <f>SUM(L8/K8)</f>
        <v>163.33333333333334</v>
      </c>
      <c r="N8" s="8">
        <f>SUM(N2:N7)</f>
        <v>35</v>
      </c>
      <c r="O8" s="12">
        <f>SUM(M8+N8)</f>
        <v>198.33333333333334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Georgia Youth 2023'!A1" display="Back to Ranking" xr:uid="{ABCA6340-FF6B-4EA4-9F5A-25A6FCAD41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67A5F1-4EF8-4E57-A8B8-112EE00E588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C2736-7AA9-4C41-842C-E988A7E8581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20</v>
      </c>
    </row>
    <row r="2" spans="1:17" x14ac:dyDescent="0.25">
      <c r="A2" s="14" t="s">
        <v>29</v>
      </c>
      <c r="B2" s="15" t="s">
        <v>34</v>
      </c>
      <c r="C2" s="16">
        <v>45067</v>
      </c>
      <c r="D2" s="17" t="s">
        <v>28</v>
      </c>
      <c r="E2" s="33">
        <v>193</v>
      </c>
      <c r="F2" s="33">
        <v>196</v>
      </c>
      <c r="G2" s="33">
        <v>193</v>
      </c>
      <c r="H2" s="33">
        <v>196</v>
      </c>
      <c r="I2" s="18"/>
      <c r="J2" s="18"/>
      <c r="K2" s="21">
        <v>4</v>
      </c>
      <c r="L2" s="21">
        <v>778</v>
      </c>
      <c r="M2" s="22">
        <v>194.5</v>
      </c>
      <c r="N2" s="23">
        <v>5</v>
      </c>
      <c r="O2" s="24">
        <v>199.5</v>
      </c>
    </row>
    <row r="4" spans="1:17" x14ac:dyDescent="0.25">
      <c r="K4" s="8">
        <f>SUM(K2:K3)</f>
        <v>4</v>
      </c>
      <c r="L4" s="8">
        <f>SUM(L2:L3)</f>
        <v>778</v>
      </c>
      <c r="M4" s="7">
        <f>SUM(L4/K4)</f>
        <v>194.5</v>
      </c>
      <c r="N4" s="8">
        <f>SUM(N2:N3)</f>
        <v>5</v>
      </c>
      <c r="O4" s="12">
        <f>SUM(M4+N4)</f>
        <v>199.5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Georgia Youth 2023'!A1" display="Back to Ranking" xr:uid="{3B3151D7-0E29-4A6E-AA27-3E446001775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A74439-B401-4B7C-BF50-7CE2F0F43F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2C294-A297-4AFA-AB3B-4021A336A11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20</v>
      </c>
    </row>
    <row r="2" spans="1:17" x14ac:dyDescent="0.25">
      <c r="A2" s="14" t="s">
        <v>29</v>
      </c>
      <c r="B2" s="15" t="s">
        <v>39</v>
      </c>
      <c r="C2" s="16">
        <v>45123</v>
      </c>
      <c r="D2" s="17" t="s">
        <v>28</v>
      </c>
      <c r="E2" s="33">
        <v>193</v>
      </c>
      <c r="F2" s="33">
        <v>196</v>
      </c>
      <c r="G2" s="33">
        <v>193</v>
      </c>
      <c r="H2" s="33">
        <v>196</v>
      </c>
      <c r="I2" s="18"/>
      <c r="J2" s="18"/>
      <c r="K2" s="21">
        <v>4</v>
      </c>
      <c r="L2" s="21">
        <v>778</v>
      </c>
      <c r="M2" s="22">
        <v>194.5</v>
      </c>
      <c r="N2" s="23">
        <v>5</v>
      </c>
      <c r="O2" s="24">
        <v>199.5</v>
      </c>
    </row>
    <row r="4" spans="1:17" x14ac:dyDescent="0.25">
      <c r="K4" s="8">
        <f>SUM(K2:K3)</f>
        <v>4</v>
      </c>
      <c r="L4" s="8">
        <f>SUM(L2:L3)</f>
        <v>778</v>
      </c>
      <c r="M4" s="7">
        <f>SUM(L4/K4)</f>
        <v>194.5</v>
      </c>
      <c r="N4" s="8">
        <f>SUM(N2:N3)</f>
        <v>5</v>
      </c>
      <c r="O4" s="12">
        <f>SUM(M4+N4)</f>
        <v>199.5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Georgia Youth 2023'!A1" display="Back to Ranking" xr:uid="{DFE36E69-1087-472A-9732-2856518EE49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32984D-027B-4F89-A066-A13F6CB040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Georgia Youth 2023</vt:lpstr>
      <vt:lpstr>Charlie Fortson</vt:lpstr>
      <vt:lpstr>Eric Fowler</vt:lpstr>
      <vt:lpstr>Jack Schulze</vt:lpstr>
      <vt:lpstr>John Reynolds</vt:lpstr>
      <vt:lpstr>Seth Ferguson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2023-11-19T23:29:56Z</dcterms:modified>
</cp:coreProperties>
</file>