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535"/>
  </bookViews>
  <sheets>
    <sheet name="Jr National Rankings" sheetId="20" r:id="rId1"/>
    <sheet name="Reese Jennings" sheetId="21" r:id="rId2"/>
    <sheet name="Meghan McComas" sheetId="7" r:id="rId3"/>
    <sheet name="Dustin Paradee" sheetId="6" r:id="rId4"/>
    <sheet name="Biggs, Darek" sheetId="24" r:id="rId5"/>
    <sheet name="Kaylin Paradee" sheetId="13" r:id="rId6"/>
    <sheet name="Hall. Jenna" sheetId="23" r:id="rId7"/>
    <sheet name="Jordan, Halla" sheetId="27" r:id="rId8"/>
    <sheet name="Goodloe, Michael" sheetId="26" r:id="rId9"/>
    <sheet name="Niblett, Thomas" sheetId="25" r:id="rId10"/>
    <sheet name="Vickers, Andrew" sheetId="22" r:id="rId11"/>
    <sheet name="Fair, Jesse" sheetId="28" r:id="rId12"/>
  </sheets>
  <calcPr calcId="145621"/>
</workbook>
</file>

<file path=xl/calcChain.xml><?xml version="1.0" encoding="utf-8"?>
<calcChain xmlns="http://schemas.openxmlformats.org/spreadsheetml/2006/main">
  <c r="L9" i="6" l="1"/>
  <c r="K5" i="24" l="1"/>
  <c r="L5" i="24" s="1"/>
  <c r="K2" i="28" l="1"/>
  <c r="K3" i="28" s="1"/>
  <c r="O3" i="28"/>
  <c r="M3" i="28"/>
  <c r="K6" i="23"/>
  <c r="K18" i="25"/>
  <c r="L3" i="28" l="1"/>
  <c r="N3" i="28"/>
  <c r="L2" i="28"/>
  <c r="N2" i="28" s="1"/>
  <c r="H24" i="20"/>
  <c r="G24" i="20"/>
  <c r="F24" i="20"/>
  <c r="E24" i="20"/>
  <c r="D24" i="20"/>
  <c r="M11" i="27"/>
  <c r="K11" i="27"/>
  <c r="I10" i="27"/>
  <c r="J10" i="27" s="1"/>
  <c r="L10" i="27" s="1"/>
  <c r="J9" i="27"/>
  <c r="L9" i="27" s="1"/>
  <c r="I9" i="27"/>
  <c r="I8" i="27"/>
  <c r="J8" i="27" s="1"/>
  <c r="L8" i="27" s="1"/>
  <c r="J7" i="27"/>
  <c r="L7" i="27" s="1"/>
  <c r="I7" i="27"/>
  <c r="I6" i="27"/>
  <c r="J6" i="27" s="1"/>
  <c r="L6" i="27" s="1"/>
  <c r="J5" i="27"/>
  <c r="L5" i="27" s="1"/>
  <c r="J4" i="27"/>
  <c r="L4" i="27" s="1"/>
  <c r="J3" i="27"/>
  <c r="L3" i="27" s="1"/>
  <c r="I2" i="27"/>
  <c r="I11" i="27" s="1"/>
  <c r="O9" i="26"/>
  <c r="D23" i="20" s="1"/>
  <c r="M9" i="26"/>
  <c r="G23" i="20" s="1"/>
  <c r="K8" i="26"/>
  <c r="L8" i="26" s="1"/>
  <c r="N8" i="26" s="1"/>
  <c r="K7" i="26"/>
  <c r="L7" i="26" s="1"/>
  <c r="N7" i="26" s="1"/>
  <c r="K6" i="26"/>
  <c r="L6" i="26" s="1"/>
  <c r="N6" i="26" s="1"/>
  <c r="K5" i="26"/>
  <c r="L5" i="26" s="1"/>
  <c r="N5" i="26" s="1"/>
  <c r="K4" i="26"/>
  <c r="L4" i="26" s="1"/>
  <c r="N4" i="26" s="1"/>
  <c r="K3" i="26"/>
  <c r="L3" i="26" s="1"/>
  <c r="N3" i="26" s="1"/>
  <c r="K2" i="26"/>
  <c r="L2" i="26" s="1"/>
  <c r="N2" i="26" s="1"/>
  <c r="J2" i="27" l="1"/>
  <c r="L2" i="27" s="1"/>
  <c r="J11" i="27"/>
  <c r="L11" i="27" s="1"/>
  <c r="K9" i="26"/>
  <c r="L9" i="26" l="1"/>
  <c r="E23" i="20"/>
  <c r="J8" i="22"/>
  <c r="N9" i="26" l="1"/>
  <c r="H23" i="20" s="1"/>
  <c r="F23" i="20"/>
  <c r="O24" i="24"/>
  <c r="D22" i="20" s="1"/>
  <c r="M24" i="24"/>
  <c r="G22" i="20" s="1"/>
  <c r="K23" i="24"/>
  <c r="L23" i="24" s="1"/>
  <c r="N23" i="24" s="1"/>
  <c r="K22" i="24"/>
  <c r="L22" i="24" s="1"/>
  <c r="N22" i="24" s="1"/>
  <c r="K21" i="24"/>
  <c r="L21" i="24" s="1"/>
  <c r="N21" i="24" s="1"/>
  <c r="K20" i="24"/>
  <c r="L20" i="24" s="1"/>
  <c r="N20" i="24" s="1"/>
  <c r="K19" i="24"/>
  <c r="L19" i="24" s="1"/>
  <c r="N19" i="24" s="1"/>
  <c r="K18" i="24"/>
  <c r="L18" i="24" s="1"/>
  <c r="N18" i="24" s="1"/>
  <c r="K17" i="24"/>
  <c r="L17" i="24" s="1"/>
  <c r="N17" i="24" s="1"/>
  <c r="K16" i="24"/>
  <c r="L16" i="24" s="1"/>
  <c r="N16" i="24" s="1"/>
  <c r="K15" i="24"/>
  <c r="K24" i="24" l="1"/>
  <c r="L24" i="24" s="1"/>
  <c r="F22" i="20" s="1"/>
  <c r="L15" i="24"/>
  <c r="N15" i="24" s="1"/>
  <c r="D5" i="20"/>
  <c r="O19" i="25"/>
  <c r="M19" i="25"/>
  <c r="G5" i="20" s="1"/>
  <c r="L18" i="25"/>
  <c r="N18" i="25" s="1"/>
  <c r="K17" i="25"/>
  <c r="L17" i="25" s="1"/>
  <c r="N17" i="25" s="1"/>
  <c r="N24" i="24" l="1"/>
  <c r="H22" i="20" s="1"/>
  <c r="E22" i="20"/>
  <c r="K19" i="25"/>
  <c r="O11" i="25"/>
  <c r="D21" i="20" s="1"/>
  <c r="M11" i="25"/>
  <c r="G21" i="20" s="1"/>
  <c r="K10" i="25"/>
  <c r="L10" i="25" s="1"/>
  <c r="N10" i="25" s="1"/>
  <c r="K9" i="25"/>
  <c r="L9" i="25" s="1"/>
  <c r="N9" i="25" s="1"/>
  <c r="K8" i="25"/>
  <c r="L8" i="25" s="1"/>
  <c r="N8" i="25" s="1"/>
  <c r="K7" i="25"/>
  <c r="L7" i="25" s="1"/>
  <c r="N7" i="25" s="1"/>
  <c r="K6" i="25"/>
  <c r="L6" i="25" s="1"/>
  <c r="N6" i="25" s="1"/>
  <c r="K5" i="25"/>
  <c r="L5" i="25" s="1"/>
  <c r="N5" i="25" s="1"/>
  <c r="K4" i="25"/>
  <c r="L4" i="25" s="1"/>
  <c r="N4" i="25" s="1"/>
  <c r="K3" i="25"/>
  <c r="L3" i="25" s="1"/>
  <c r="N3" i="25" s="1"/>
  <c r="K2" i="25"/>
  <c r="L2" i="25" s="1"/>
  <c r="N2" i="25" s="1"/>
  <c r="L19" i="25" l="1"/>
  <c r="E5" i="20"/>
  <c r="K11" i="25"/>
  <c r="O7" i="24"/>
  <c r="D3" i="20" s="1"/>
  <c r="M7" i="24"/>
  <c r="G3" i="20" s="1"/>
  <c r="K6" i="24"/>
  <c r="L6" i="24" s="1"/>
  <c r="N6" i="24" s="1"/>
  <c r="N5" i="24"/>
  <c r="K4" i="24"/>
  <c r="L4" i="24" s="1"/>
  <c r="N4" i="24" s="1"/>
  <c r="K3" i="24"/>
  <c r="L3" i="24" s="1"/>
  <c r="N3" i="24" s="1"/>
  <c r="K2" i="24"/>
  <c r="N19" i="25" l="1"/>
  <c r="H5" i="20" s="1"/>
  <c r="F5" i="20"/>
  <c r="L11" i="25"/>
  <c r="E21" i="20"/>
  <c r="K7" i="24"/>
  <c r="L2" i="24"/>
  <c r="N2" i="24" s="1"/>
  <c r="L3" i="23"/>
  <c r="N3" i="23" s="1"/>
  <c r="O7" i="23"/>
  <c r="D4" i="20" s="1"/>
  <c r="M7" i="23"/>
  <c r="G4" i="20" s="1"/>
  <c r="L6" i="23"/>
  <c r="N6" i="23" s="1"/>
  <c r="K5" i="23"/>
  <c r="L5" i="23" s="1"/>
  <c r="N5" i="23" s="1"/>
  <c r="K4" i="23"/>
  <c r="L4" i="23" s="1"/>
  <c r="N4" i="23" s="1"/>
  <c r="K2" i="23"/>
  <c r="L2" i="23" s="1"/>
  <c r="N2" i="23" s="1"/>
  <c r="L7" i="24" l="1"/>
  <c r="E3" i="20"/>
  <c r="N11" i="25"/>
  <c r="H21" i="20" s="1"/>
  <c r="F21" i="20"/>
  <c r="K7" i="23"/>
  <c r="K4" i="6"/>
  <c r="L4" i="6" s="1"/>
  <c r="N7" i="24" l="1"/>
  <c r="H3" i="20" s="1"/>
  <c r="F3" i="20"/>
  <c r="L7" i="23"/>
  <c r="E4" i="20"/>
  <c r="M11" i="22"/>
  <c r="D20" i="20" s="1"/>
  <c r="K11" i="22"/>
  <c r="G20" i="20" s="1"/>
  <c r="I10" i="22"/>
  <c r="J10" i="22" s="1"/>
  <c r="L10" i="22" s="1"/>
  <c r="I9" i="22"/>
  <c r="J9" i="22" s="1"/>
  <c r="L9" i="22" s="1"/>
  <c r="I8" i="22"/>
  <c r="L8" i="22" s="1"/>
  <c r="I7" i="22"/>
  <c r="J7" i="22" s="1"/>
  <c r="L7" i="22" s="1"/>
  <c r="I6" i="22"/>
  <c r="J6" i="22" s="1"/>
  <c r="L6" i="22" s="1"/>
  <c r="I5" i="22"/>
  <c r="J5" i="22" s="1"/>
  <c r="L5" i="22" s="1"/>
  <c r="I4" i="22"/>
  <c r="J4" i="22" s="1"/>
  <c r="L4" i="22" s="1"/>
  <c r="I3" i="22"/>
  <c r="J3" i="22" s="1"/>
  <c r="L3" i="22" s="1"/>
  <c r="I2" i="22"/>
  <c r="N7" i="23" l="1"/>
  <c r="H4" i="20" s="1"/>
  <c r="F4" i="20"/>
  <c r="I11" i="22"/>
  <c r="J2" i="22"/>
  <c r="L2" i="22" s="1"/>
  <c r="K4" i="13"/>
  <c r="L4" i="13" s="1"/>
  <c r="K5" i="13"/>
  <c r="L5" i="13" s="1"/>
  <c r="O12" i="21"/>
  <c r="D12" i="20" s="1"/>
  <c r="M12" i="21"/>
  <c r="G12" i="20" s="1"/>
  <c r="L11" i="21"/>
  <c r="N11" i="21" s="1"/>
  <c r="K11" i="21"/>
  <c r="K10" i="21"/>
  <c r="L10" i="21" s="1"/>
  <c r="N10" i="21" s="1"/>
  <c r="K9" i="21"/>
  <c r="L9" i="21" s="1"/>
  <c r="N9" i="21" s="1"/>
  <c r="K8" i="21"/>
  <c r="L8" i="21" s="1"/>
  <c r="N8" i="21" s="1"/>
  <c r="K7" i="21"/>
  <c r="L7" i="21" s="1"/>
  <c r="N7" i="21" s="1"/>
  <c r="K6" i="21"/>
  <c r="L6" i="21" s="1"/>
  <c r="N6" i="21" s="1"/>
  <c r="K5" i="21"/>
  <c r="L5" i="21" s="1"/>
  <c r="N5" i="21" s="1"/>
  <c r="K4" i="21"/>
  <c r="L4" i="21" s="1"/>
  <c r="N4" i="21" s="1"/>
  <c r="K3" i="21"/>
  <c r="L3" i="21" s="1"/>
  <c r="N3" i="21" s="1"/>
  <c r="K2" i="21"/>
  <c r="L2" i="21" s="1"/>
  <c r="N2" i="21" s="1"/>
  <c r="J11" i="22" l="1"/>
  <c r="E20" i="20"/>
  <c r="K12" i="21"/>
  <c r="O6" i="13"/>
  <c r="K3" i="13"/>
  <c r="L3" i="13" s="1"/>
  <c r="K2" i="13"/>
  <c r="L2" i="13" s="1"/>
  <c r="K3" i="7"/>
  <c r="L3" i="7" s="1"/>
  <c r="K4" i="7"/>
  <c r="L4" i="7" s="1"/>
  <c r="K5" i="7"/>
  <c r="L5" i="7" s="1"/>
  <c r="K6" i="7"/>
  <c r="L6" i="7" s="1"/>
  <c r="K7" i="7"/>
  <c r="L7" i="7" s="1"/>
  <c r="K8" i="7"/>
  <c r="L8" i="7" s="1"/>
  <c r="K9" i="7"/>
  <c r="L9" i="7" s="1"/>
  <c r="K10" i="7"/>
  <c r="L10" i="7" s="1"/>
  <c r="K11" i="7"/>
  <c r="L11" i="7" s="1"/>
  <c r="L2" i="7"/>
  <c r="K2" i="7"/>
  <c r="K3" i="6"/>
  <c r="L3" i="6" s="1"/>
  <c r="K2" i="6"/>
  <c r="L2" i="6" s="1"/>
  <c r="K7" i="6"/>
  <c r="L7" i="6" s="1"/>
  <c r="L11" i="22" l="1"/>
  <c r="H20" i="20" s="1"/>
  <c r="F20" i="20"/>
  <c r="L12" i="21"/>
  <c r="E12" i="20"/>
  <c r="N12" i="21" l="1"/>
  <c r="H12" i="20" s="1"/>
  <c r="F12" i="20"/>
  <c r="K9" i="6" l="1"/>
  <c r="O10" i="6" l="1"/>
  <c r="D2" i="20" s="1"/>
  <c r="K8" i="6"/>
  <c r="L8" i="6" s="1"/>
  <c r="N8" i="6" s="1"/>
  <c r="O12" i="7" l="1"/>
  <c r="D13" i="20" s="1"/>
  <c r="K6" i="6" l="1"/>
  <c r="L6" i="6" s="1"/>
  <c r="M6" i="13" l="1"/>
  <c r="G11" i="20" s="1"/>
  <c r="N5" i="13"/>
  <c r="N4" i="13"/>
  <c r="N3" i="13"/>
  <c r="N2" i="13"/>
  <c r="M12" i="7"/>
  <c r="G13" i="20" s="1"/>
  <c r="N11" i="7"/>
  <c r="N10" i="7"/>
  <c r="N9" i="7"/>
  <c r="N7" i="7"/>
  <c r="N6" i="7"/>
  <c r="N5" i="7"/>
  <c r="N4" i="7"/>
  <c r="N3" i="7"/>
  <c r="N2" i="7"/>
  <c r="M10" i="6"/>
  <c r="G2" i="20" s="1"/>
  <c r="N9" i="6"/>
  <c r="N7" i="6"/>
  <c r="N6" i="6"/>
  <c r="K5" i="6"/>
  <c r="N4" i="6"/>
  <c r="N3" i="6"/>
  <c r="L5" i="6" l="1"/>
  <c r="N5" i="6" s="1"/>
  <c r="N2" i="6"/>
  <c r="K6" i="13"/>
  <c r="K12" i="7"/>
  <c r="L12" i="7" s="1"/>
  <c r="K10" i="6"/>
  <c r="L10" i="6" s="1"/>
  <c r="E11" i="20" l="1"/>
  <c r="L6" i="13"/>
  <c r="E13" i="20"/>
  <c r="E2" i="20"/>
  <c r="N6" i="13" l="1"/>
  <c r="H11" i="20" s="1"/>
  <c r="F11" i="20"/>
  <c r="N12" i="7"/>
  <c r="H13" i="20" s="1"/>
  <c r="F13" i="20"/>
  <c r="N10" i="6"/>
  <c r="H2" i="20" s="1"/>
  <c r="F2" i="20"/>
  <c r="N8" i="7"/>
</calcChain>
</file>

<file path=xl/sharedStrings.xml><?xml version="1.0" encoding="utf-8"?>
<sst xmlns="http://schemas.openxmlformats.org/spreadsheetml/2006/main" count="501" uniqueCount="45">
  <si>
    <t>Class</t>
  </si>
  <si>
    <t>Competitor * Jr</t>
  </si>
  <si>
    <t>Date</t>
  </si>
  <si>
    <t>Target 1</t>
  </si>
  <si>
    <t>Range Location</t>
  </si>
  <si>
    <t>Unlimited</t>
  </si>
  <si>
    <t>Boerne</t>
  </si>
  <si>
    <t>Points</t>
  </si>
  <si>
    <t>Target 2</t>
  </si>
  <si>
    <t>Target Total</t>
  </si>
  <si>
    <t>Agg + Points</t>
  </si>
  <si>
    <t>Agg.</t>
  </si>
  <si>
    <t>Target 3</t>
  </si>
  <si>
    <t>Target 4</t>
  </si>
  <si>
    <t>August 31,2014</t>
  </si>
  <si>
    <t>September 28,2014</t>
  </si>
  <si>
    <t>October 26,2014</t>
  </si>
  <si>
    <t>November 15 ,2014</t>
  </si>
  <si>
    <t>*Paradee, Dustin</t>
  </si>
  <si>
    <t>*McComas, Meghan</t>
  </si>
  <si>
    <t>*Paradee, Kaylin</t>
  </si>
  <si>
    <t>San Angelo</t>
  </si>
  <si>
    <t>Target 5</t>
  </si>
  <si>
    <t>Target 6</t>
  </si>
  <si>
    <t>Ranking</t>
  </si>
  <si>
    <t>*Jr Competitor</t>
  </si>
  <si>
    <t>Agg</t>
  </si>
  <si>
    <t># Of Targets</t>
  </si>
  <si>
    <t># Targets</t>
  </si>
  <si>
    <t>#of Targets</t>
  </si>
  <si>
    <t>*Reese Jennings</t>
  </si>
  <si>
    <t>*Jennings, Reese</t>
  </si>
  <si>
    <t>Factory</t>
  </si>
  <si>
    <t>*Vickers, Andrew</t>
  </si>
  <si>
    <t>Blue Grass</t>
  </si>
  <si>
    <t>*Hall, Jenna</t>
  </si>
  <si>
    <t>*Biggs, Darek</t>
  </si>
  <si>
    <t>*Niblett, Thomas</t>
  </si>
  <si>
    <t>*Biggs Darek</t>
  </si>
  <si>
    <t>*Goodloe, Michael</t>
  </si>
  <si>
    <t>*Jordan, Halla</t>
  </si>
  <si>
    <t>*Goodloe, Micahel</t>
  </si>
  <si>
    <t>Jordan, Halla</t>
  </si>
  <si>
    <t>* Jesse Fair</t>
  </si>
  <si>
    <t>*Fair, Jesse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</si>
</sst>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i/>
      <sz val="12"/>
      <color theme="1"/>
      <name val="Book Antiqua"/>
      <family val="1"/>
    </font>
    <font>
      <b/>
      <u/>
      <sz val="12"/>
      <color theme="1"/>
      <name val="Book Antiqua"/>
      <family val="1"/>
    </font>
    <font>
      <b/>
      <u/>
      <sz val="12"/>
      <name val="Book Antiqua"/>
      <family val="1"/>
    </font>
    <font>
      <b/>
      <u/>
      <sz val="11"/>
      <name val="Book Antiqua"/>
      <family val="1"/>
    </font>
    <font>
      <b/>
      <u/>
      <sz val="11"/>
      <color theme="1"/>
      <name val="Book Antiqua"/>
      <family val="1"/>
    </font>
    <font>
      <b/>
      <i/>
      <u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D26" sqref="D2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22" style="1" customWidth="1"/>
    <col min="4" max="4" width="21.5703125" style="1" customWidth="1"/>
    <col min="5" max="5" width="20.28515625" style="4" bestFit="1" customWidth="1"/>
    <col min="6" max="7" width="9.140625" style="1" bestFit="1" customWidth="1"/>
    <col min="8" max="8" width="13.7109375" style="1" bestFit="1" customWidth="1"/>
    <col min="9" max="16384" width="9.140625" style="3"/>
  </cols>
  <sheetData>
    <row r="1" spans="1:8" x14ac:dyDescent="0.25">
      <c r="A1" s="1" t="s">
        <v>24</v>
      </c>
      <c r="B1" s="1" t="s">
        <v>0</v>
      </c>
      <c r="C1" s="1" t="s">
        <v>25</v>
      </c>
      <c r="D1" s="1" t="s">
        <v>27</v>
      </c>
      <c r="E1" s="4" t="s">
        <v>9</v>
      </c>
      <c r="F1" s="1" t="s">
        <v>26</v>
      </c>
      <c r="G1" s="1" t="s">
        <v>7</v>
      </c>
      <c r="H1" s="1" t="s">
        <v>10</v>
      </c>
    </row>
    <row r="2" spans="1:8" ht="16.5" x14ac:dyDescent="0.3">
      <c r="A2" s="14">
        <v>1</v>
      </c>
      <c r="B2" s="11" t="s">
        <v>5</v>
      </c>
      <c r="C2" s="8" t="s">
        <v>18</v>
      </c>
      <c r="D2" s="11">
        <f>SUM('Dustin Paradee'!O10)</f>
        <v>30</v>
      </c>
      <c r="E2" s="12">
        <f>SUM('Dustin Paradee'!K10)</f>
        <v>5551</v>
      </c>
      <c r="F2" s="11">
        <f>SUM('Dustin Paradee'!L10)</f>
        <v>185.03333333333333</v>
      </c>
      <c r="G2" s="11">
        <f>SUM('Dustin Paradee'!M10)</f>
        <v>87</v>
      </c>
      <c r="H2" s="11">
        <f>SUM('Dustin Paradee'!N10)</f>
        <v>272.0333333333333</v>
      </c>
    </row>
    <row r="3" spans="1:8" ht="16.5" x14ac:dyDescent="0.3">
      <c r="A3" s="11">
        <v>2</v>
      </c>
      <c r="B3" s="11" t="s">
        <v>5</v>
      </c>
      <c r="C3" s="9" t="s">
        <v>36</v>
      </c>
      <c r="D3" s="11">
        <f>SUM('Biggs, Darek'!O7)</f>
        <v>22</v>
      </c>
      <c r="E3" s="12">
        <f>SUM('Biggs, Darek'!K7)</f>
        <v>3909</v>
      </c>
      <c r="F3" s="11">
        <f>SUM('Biggs, Darek'!L7)</f>
        <v>177.68181818181819</v>
      </c>
      <c r="G3" s="11">
        <f>SUM('Biggs, Darek'!M7)</f>
        <v>46</v>
      </c>
      <c r="H3" s="11">
        <f>SUM('Biggs, Darek'!N7)</f>
        <v>223.68181818181819</v>
      </c>
    </row>
    <row r="4" spans="1:8" ht="16.5" x14ac:dyDescent="0.3">
      <c r="A4" s="15">
        <v>3</v>
      </c>
      <c r="B4" s="15" t="s">
        <v>5</v>
      </c>
      <c r="C4" s="13" t="s">
        <v>35</v>
      </c>
      <c r="D4" s="15">
        <f>SUM('Hall. Jenna'!O7)</f>
        <v>20</v>
      </c>
      <c r="E4" s="16">
        <f>SUM('Hall. Jenna'!K7)</f>
        <v>3128</v>
      </c>
      <c r="F4" s="15">
        <f>SUM('Hall. Jenna'!L7)</f>
        <v>156.4</v>
      </c>
      <c r="G4" s="15">
        <f>SUM('Hall. Jenna'!M7)</f>
        <v>26</v>
      </c>
      <c r="H4" s="15">
        <f>SUM('Hall. Jenna'!N7)</f>
        <v>182.4</v>
      </c>
    </row>
    <row r="5" spans="1:8" x14ac:dyDescent="0.25">
      <c r="A5" s="5">
        <v>4</v>
      </c>
      <c r="B5" s="1" t="s">
        <v>5</v>
      </c>
      <c r="C5" s="10" t="s">
        <v>37</v>
      </c>
      <c r="D5" s="1">
        <f>SUM('Niblett, Thomas'!O17)</f>
        <v>3</v>
      </c>
      <c r="E5" s="4">
        <f>SUM('Niblett, Thomas'!K19)</f>
        <v>1684</v>
      </c>
      <c r="F5" s="1">
        <f>SUM('Niblett, Thomas'!L19)</f>
        <v>187.11111111111111</v>
      </c>
      <c r="G5" s="1">
        <f>SUM('Niblett, Thomas'!M19)</f>
        <v>39</v>
      </c>
      <c r="H5" s="1">
        <f>SUM('Niblett, Thomas'!N19)</f>
        <v>226.11111111111111</v>
      </c>
    </row>
    <row r="6" spans="1:8" ht="15.75" hidden="1" x14ac:dyDescent="0.25">
      <c r="A6" s="5"/>
      <c r="B6" s="5"/>
      <c r="C6" s="7"/>
      <c r="D6" s="5"/>
      <c r="E6" s="6"/>
      <c r="F6" s="5"/>
      <c r="G6" s="5"/>
      <c r="H6" s="5"/>
    </row>
    <row r="7" spans="1:8" ht="15.75" hidden="1" x14ac:dyDescent="0.25">
      <c r="A7" s="5"/>
      <c r="B7" s="5"/>
      <c r="C7" s="7"/>
      <c r="D7" s="5"/>
      <c r="E7" s="6"/>
      <c r="F7" s="5"/>
      <c r="G7" s="5"/>
      <c r="H7" s="5"/>
    </row>
    <row r="8" spans="1:8" ht="15.75" hidden="1" x14ac:dyDescent="0.25">
      <c r="A8" s="5"/>
      <c r="B8" s="5"/>
      <c r="C8" s="7"/>
      <c r="D8" s="5"/>
      <c r="E8" s="6"/>
      <c r="F8" s="5"/>
      <c r="G8" s="5"/>
      <c r="H8" s="5"/>
    </row>
    <row r="9" spans="1:8" ht="15.75" hidden="1" x14ac:dyDescent="0.25">
      <c r="A9" s="5"/>
      <c r="B9" s="5"/>
      <c r="C9" s="7"/>
      <c r="D9" s="5"/>
      <c r="E9" s="6"/>
      <c r="F9" s="5"/>
      <c r="G9" s="5"/>
      <c r="H9" s="5"/>
    </row>
    <row r="10" spans="1:8" ht="15.75" hidden="1" x14ac:dyDescent="0.25">
      <c r="A10" s="5"/>
      <c r="B10" s="5"/>
      <c r="C10" s="7"/>
      <c r="D10" s="5"/>
      <c r="E10" s="6"/>
      <c r="F10" s="5"/>
      <c r="G10" s="5"/>
      <c r="H10" s="5"/>
    </row>
    <row r="11" spans="1:8" ht="16.5" x14ac:dyDescent="0.3">
      <c r="A11" s="1">
        <v>5</v>
      </c>
      <c r="B11" s="1" t="s">
        <v>5</v>
      </c>
      <c r="C11" s="8" t="s">
        <v>20</v>
      </c>
      <c r="D11" s="1">
        <v>6</v>
      </c>
      <c r="E11" s="4">
        <f>SUM('Kaylin Paradee'!K6)</f>
        <v>2685</v>
      </c>
      <c r="F11" s="1">
        <f>SUM('Kaylin Paradee'!L6)</f>
        <v>179</v>
      </c>
      <c r="G11" s="1">
        <f>SUM('Kaylin Paradee'!M6)</f>
        <v>24</v>
      </c>
      <c r="H11" s="1">
        <f>SUM('Kaylin Paradee'!N6)</f>
        <v>203</v>
      </c>
    </row>
    <row r="12" spans="1:8" ht="16.5" x14ac:dyDescent="0.3">
      <c r="A12" s="1">
        <v>6</v>
      </c>
      <c r="B12" s="1" t="s">
        <v>5</v>
      </c>
      <c r="C12" s="8" t="s">
        <v>31</v>
      </c>
      <c r="D12" s="1">
        <f>SUM('Reese Jennings'!O12)</f>
        <v>6</v>
      </c>
      <c r="E12" s="4">
        <f>SUM('Reese Jennings'!K12)</f>
        <v>1101</v>
      </c>
      <c r="F12" s="1">
        <f>SUM('Reese Jennings'!L12)</f>
        <v>183.5</v>
      </c>
      <c r="G12" s="1">
        <f>SUM('Reese Jennings'!M12)</f>
        <v>12</v>
      </c>
      <c r="H12" s="1">
        <f>SUM('Reese Jennings'!N12)</f>
        <v>195.5</v>
      </c>
    </row>
    <row r="13" spans="1:8" ht="16.5" x14ac:dyDescent="0.3">
      <c r="A13" s="1">
        <v>7</v>
      </c>
      <c r="B13" s="1" t="s">
        <v>5</v>
      </c>
      <c r="C13" s="8" t="s">
        <v>19</v>
      </c>
      <c r="D13" s="1">
        <f>SUM('Meghan McComas'!O12)</f>
        <v>6</v>
      </c>
      <c r="E13" s="4">
        <f>SUM('Meghan McComas'!K12)</f>
        <v>1099</v>
      </c>
      <c r="F13" s="1">
        <f>SUM('Meghan McComas'!L12)</f>
        <v>183.16666666666666</v>
      </c>
      <c r="G13" s="1">
        <f>SUM('Meghan McComas'!M12)</f>
        <v>9</v>
      </c>
      <c r="H13" s="1">
        <f>SUM('Meghan McComas'!N12)</f>
        <v>192.16666666666666</v>
      </c>
    </row>
    <row r="14" spans="1:8" ht="16.5" x14ac:dyDescent="0.3">
      <c r="A14" s="1">
        <v>8</v>
      </c>
      <c r="B14" s="1" t="s">
        <v>5</v>
      </c>
      <c r="C14" s="9" t="s">
        <v>44</v>
      </c>
      <c r="D14" s="1">
        <v>6</v>
      </c>
      <c r="E14" s="4">
        <v>928</v>
      </c>
      <c r="F14" s="1">
        <v>154.667</v>
      </c>
      <c r="G14" s="1">
        <v>24</v>
      </c>
      <c r="H14" s="1">
        <v>178.667</v>
      </c>
    </row>
    <row r="19" spans="1:8" x14ac:dyDescent="0.25">
      <c r="A19" s="1" t="s">
        <v>24</v>
      </c>
      <c r="B19" s="1" t="s">
        <v>0</v>
      </c>
      <c r="C19" s="1" t="s">
        <v>25</v>
      </c>
      <c r="D19" s="1" t="s">
        <v>27</v>
      </c>
      <c r="E19" s="4" t="s">
        <v>9</v>
      </c>
      <c r="F19" s="1" t="s">
        <v>26</v>
      </c>
      <c r="G19" s="1" t="s">
        <v>7</v>
      </c>
      <c r="H19" s="1" t="s">
        <v>10</v>
      </c>
    </row>
    <row r="20" spans="1:8" ht="16.5" x14ac:dyDescent="0.3">
      <c r="A20" s="15">
        <v>1</v>
      </c>
      <c r="B20" s="15" t="s">
        <v>32</v>
      </c>
      <c r="C20" s="13" t="s">
        <v>33</v>
      </c>
      <c r="D20" s="15">
        <f>SUM('Vickers, Andrew'!M11)</f>
        <v>24</v>
      </c>
      <c r="E20" s="16">
        <f>SUM('Vickers, Andrew'!I11)</f>
        <v>4057</v>
      </c>
      <c r="F20" s="15">
        <f>SUM('Vickers, Andrew'!J11)</f>
        <v>169.04166666666666</v>
      </c>
      <c r="G20" s="15">
        <f>SUM('Vickers, Andrew'!K11)</f>
        <v>32</v>
      </c>
      <c r="H20" s="15">
        <f>SUM('Vickers, Andrew'!L11)</f>
        <v>201.04166666666666</v>
      </c>
    </row>
    <row r="21" spans="1:8" x14ac:dyDescent="0.25">
      <c r="A21" s="1">
        <v>2</v>
      </c>
      <c r="B21" s="1" t="s">
        <v>32</v>
      </c>
      <c r="C21" s="10" t="s">
        <v>37</v>
      </c>
      <c r="D21" s="1">
        <f>SUM('Niblett, Thomas'!O11)</f>
        <v>4</v>
      </c>
      <c r="E21" s="4">
        <f>SUM('Niblett, Thomas'!K11)</f>
        <v>681</v>
      </c>
      <c r="F21" s="1">
        <f>SUM('Niblett, Thomas'!L11)</f>
        <v>170.25</v>
      </c>
      <c r="G21" s="1">
        <f>SUM('Niblett, Thomas'!M11)</f>
        <v>4</v>
      </c>
      <c r="H21" s="1">
        <f>SUM('Niblett, Thomas'!N11)</f>
        <v>174.25</v>
      </c>
    </row>
    <row r="22" spans="1:8" ht="16.5" x14ac:dyDescent="0.3">
      <c r="A22" s="1">
        <v>3</v>
      </c>
      <c r="B22" s="1" t="s">
        <v>32</v>
      </c>
      <c r="C22" s="8" t="s">
        <v>38</v>
      </c>
      <c r="D22" s="1">
        <f>SUM('Biggs, Darek'!O24)</f>
        <v>14</v>
      </c>
      <c r="E22" s="4">
        <f>SUM('Biggs, Darek'!K24)</f>
        <v>1944</v>
      </c>
      <c r="F22" s="1">
        <f>SUM('Biggs, Darek'!L24)</f>
        <v>138.85714285714286</v>
      </c>
      <c r="G22" s="1">
        <f>SUM('Biggs, Darek'!M24)</f>
        <v>14</v>
      </c>
      <c r="H22" s="1">
        <f>SUM('Biggs, Darek'!N24)</f>
        <v>152.85714285714286</v>
      </c>
    </row>
    <row r="23" spans="1:8" ht="16.5" x14ac:dyDescent="0.3">
      <c r="A23" s="1">
        <v>4</v>
      </c>
      <c r="B23" s="1" t="s">
        <v>32</v>
      </c>
      <c r="C23" s="9" t="s">
        <v>39</v>
      </c>
      <c r="D23" s="1">
        <f>SUM('Goodloe, Michael'!O9)</f>
        <v>3</v>
      </c>
      <c r="E23" s="4">
        <f>SUM('Goodloe, Michael'!K9)</f>
        <v>352</v>
      </c>
      <c r="F23" s="1">
        <f>SUM('Goodloe, Michael'!L9)</f>
        <v>117.33333333333333</v>
      </c>
      <c r="G23" s="1">
        <f>SUM('Goodloe, Michael'!M9)</f>
        <v>6</v>
      </c>
      <c r="H23" s="1">
        <f>SUM('Goodloe, Michael'!N9)</f>
        <v>123.33333333333333</v>
      </c>
    </row>
    <row r="24" spans="1:8" ht="16.5" x14ac:dyDescent="0.3">
      <c r="A24" s="1">
        <v>5</v>
      </c>
      <c r="B24" s="1" t="s">
        <v>32</v>
      </c>
      <c r="C24" s="9" t="s">
        <v>40</v>
      </c>
      <c r="D24" s="1">
        <f>SUM('Jordan, Halla'!M11)</f>
        <v>3</v>
      </c>
      <c r="E24" s="4">
        <f>SUM('Jordan, Halla'!I11)</f>
        <v>297</v>
      </c>
      <c r="F24" s="1">
        <f>SUM('Jordan, Halla'!J11)</f>
        <v>99</v>
      </c>
      <c r="G24" s="1">
        <f>SUM('Jordan, Halla'!K11)</f>
        <v>3</v>
      </c>
      <c r="H24" s="1">
        <f>SUM('Jordan, Halla'!L11)</f>
        <v>102</v>
      </c>
    </row>
  </sheetData>
  <sortState ref="C2:H14">
    <sortCondition descending="1" ref="H2:H14"/>
  </sortState>
  <hyperlinks>
    <hyperlink ref="C2" location="'Dustin Paradee'!A1" display="*Paradee, Dustin"/>
    <hyperlink ref="C13" location="'Meghan McComas'!A1" display="*McComas, Meghan"/>
    <hyperlink ref="C11" location="'Kaylin Paradee'!A1" display="*Paradee, Kaylin"/>
    <hyperlink ref="C12" location="'Reese Jennings'!A1" display="*Jennings, Reese"/>
    <hyperlink ref="C20" location="'Vickers, Andrew'!A1" display="*Vickers, Andrew"/>
    <hyperlink ref="C4" location="'Hall. Jenna'!A1" display="*Hall, Jenna"/>
    <hyperlink ref="C3" location="'Biggs, Darek'!A1" display="*Biggs, Darek"/>
    <hyperlink ref="C21" location="'Niblett, Thomas'!A1" display="*Niblett, Thomas"/>
    <hyperlink ref="C5" location="'Niblett, Thomas'!A1" display="*Niblett, Thomas"/>
    <hyperlink ref="C22" location="'Biggs, Darek'!A1" display="*Biggs Darek"/>
    <hyperlink ref="C23" location="'Goodloe, Michael'!A1" display="*Goodloe, Michael"/>
    <hyperlink ref="C24" location="'Jordan, Halla'!A1" display="*Jordan, Halla"/>
    <hyperlink ref="C14" location="'Fair, Jesse'!A1" display="Fair, Jesse"/>
  </hyperlinks>
  <printOptions gridLines="1"/>
  <pageMargins left="1" right="1" top="1" bottom="1" header="0.5" footer="0.5"/>
  <pageSetup scale="93" orientation="landscape" r:id="rId1"/>
  <headerFooter>
    <oddHeader>&amp;L&amp;"Book Antiqua,Bold"&amp;12*Jr Competitor Ranking&amp;C&amp;"Book Antiqua,Bold"&amp;12National&amp;R&amp;"Book Antiqua,Bold"&amp;12 2015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M18" sqref="M18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10" width="9.140625" style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22</v>
      </c>
      <c r="J1" s="1" t="s">
        <v>23</v>
      </c>
      <c r="K1" s="1" t="s">
        <v>9</v>
      </c>
      <c r="L1" s="1" t="s">
        <v>11</v>
      </c>
      <c r="M1" s="1" t="s">
        <v>7</v>
      </c>
      <c r="N1" s="1" t="s">
        <v>10</v>
      </c>
      <c r="O1" s="1" t="s">
        <v>29</v>
      </c>
    </row>
    <row r="2" spans="1:15" x14ac:dyDescent="0.25">
      <c r="A2" s="1" t="s">
        <v>32</v>
      </c>
      <c r="B2" s="1" t="s">
        <v>37</v>
      </c>
      <c r="C2" s="1" t="s">
        <v>34</v>
      </c>
      <c r="D2" s="2">
        <v>42217</v>
      </c>
      <c r="E2" s="1">
        <v>171</v>
      </c>
      <c r="F2" s="1">
        <v>172</v>
      </c>
      <c r="G2" s="1">
        <v>169</v>
      </c>
      <c r="H2" s="1">
        <v>169</v>
      </c>
      <c r="K2" s="1">
        <f t="shared" ref="K2:K10" si="0">SUM(E2:H2)</f>
        <v>681</v>
      </c>
      <c r="L2" s="1">
        <f>SUM(K2/O2)</f>
        <v>170.25</v>
      </c>
      <c r="M2" s="1">
        <v>4</v>
      </c>
      <c r="N2" s="1">
        <f>SUM(L2+M2)</f>
        <v>174.25</v>
      </c>
      <c r="O2" s="1">
        <v>4</v>
      </c>
    </row>
    <row r="3" spans="1:15" hidden="1" x14ac:dyDescent="0.25">
      <c r="A3" s="1" t="s">
        <v>32</v>
      </c>
      <c r="B3" s="1" t="s">
        <v>37</v>
      </c>
      <c r="C3" s="1" t="s">
        <v>34</v>
      </c>
      <c r="K3" s="1">
        <f t="shared" si="0"/>
        <v>0</v>
      </c>
      <c r="L3" s="1" t="e">
        <f t="shared" ref="L3:L10" si="1">SUM(K3/O3)</f>
        <v>#DIV/0!</v>
      </c>
      <c r="N3" s="1" t="e">
        <f>SUM(L3+M3)</f>
        <v>#DIV/0!</v>
      </c>
    </row>
    <row r="4" spans="1:15" hidden="1" x14ac:dyDescent="0.25">
      <c r="A4" s="1" t="s">
        <v>32</v>
      </c>
      <c r="B4" s="1" t="s">
        <v>37</v>
      </c>
      <c r="C4" s="1" t="s">
        <v>34</v>
      </c>
      <c r="K4" s="1">
        <f t="shared" si="0"/>
        <v>0</v>
      </c>
      <c r="L4" s="1" t="e">
        <f t="shared" si="1"/>
        <v>#DIV/0!</v>
      </c>
      <c r="N4" s="1" t="e">
        <f>SUM(L4+M4)</f>
        <v>#DIV/0!</v>
      </c>
    </row>
    <row r="5" spans="1:15" hidden="1" x14ac:dyDescent="0.25">
      <c r="A5" s="1" t="s">
        <v>32</v>
      </c>
      <c r="B5" s="1" t="s">
        <v>37</v>
      </c>
      <c r="C5" s="1" t="s">
        <v>34</v>
      </c>
      <c r="K5" s="1">
        <f t="shared" si="0"/>
        <v>0</v>
      </c>
      <c r="L5" s="1" t="e">
        <f t="shared" si="1"/>
        <v>#DIV/0!</v>
      </c>
      <c r="N5" s="1" t="e">
        <f>SUM(L5+M5)</f>
        <v>#DIV/0!</v>
      </c>
    </row>
    <row r="6" spans="1:15" hidden="1" x14ac:dyDescent="0.25">
      <c r="A6" s="1" t="s">
        <v>32</v>
      </c>
      <c r="B6" s="1" t="s">
        <v>37</v>
      </c>
      <c r="C6" s="1" t="s">
        <v>34</v>
      </c>
      <c r="K6" s="1">
        <f t="shared" si="0"/>
        <v>0</v>
      </c>
      <c r="L6" s="1" t="e">
        <f t="shared" si="1"/>
        <v>#DIV/0!</v>
      </c>
      <c r="N6" s="1" t="e">
        <f t="shared" ref="N6:N11" si="2">SUM(L6+M6)</f>
        <v>#DIV/0!</v>
      </c>
    </row>
    <row r="7" spans="1:15" hidden="1" x14ac:dyDescent="0.25">
      <c r="A7" s="1" t="s">
        <v>32</v>
      </c>
      <c r="B7" s="1" t="s">
        <v>37</v>
      </c>
      <c r="C7" s="1" t="s">
        <v>34</v>
      </c>
      <c r="K7" s="1">
        <f t="shared" si="0"/>
        <v>0</v>
      </c>
      <c r="L7" s="1" t="e">
        <f t="shared" si="1"/>
        <v>#DIV/0!</v>
      </c>
      <c r="N7" s="1" t="e">
        <f t="shared" si="2"/>
        <v>#DIV/0!</v>
      </c>
    </row>
    <row r="8" spans="1:15" hidden="1" x14ac:dyDescent="0.25">
      <c r="A8" s="1" t="s">
        <v>32</v>
      </c>
      <c r="B8" s="1" t="s">
        <v>37</v>
      </c>
      <c r="C8" s="1" t="s">
        <v>34</v>
      </c>
      <c r="K8" s="1">
        <f t="shared" si="0"/>
        <v>0</v>
      </c>
      <c r="L8" s="1" t="e">
        <f t="shared" si="1"/>
        <v>#DIV/0!</v>
      </c>
      <c r="N8" s="1" t="e">
        <f t="shared" si="2"/>
        <v>#DIV/0!</v>
      </c>
    </row>
    <row r="9" spans="1:15" hidden="1" x14ac:dyDescent="0.25">
      <c r="A9" s="1" t="s">
        <v>32</v>
      </c>
      <c r="B9" s="1" t="s">
        <v>37</v>
      </c>
      <c r="C9" s="1" t="s">
        <v>34</v>
      </c>
      <c r="K9" s="1">
        <f t="shared" si="0"/>
        <v>0</v>
      </c>
      <c r="L9" s="1" t="e">
        <f t="shared" si="1"/>
        <v>#DIV/0!</v>
      </c>
      <c r="N9" s="1" t="e">
        <f t="shared" si="2"/>
        <v>#DIV/0!</v>
      </c>
    </row>
    <row r="10" spans="1:15" hidden="1" x14ac:dyDescent="0.25">
      <c r="A10" s="1" t="s">
        <v>32</v>
      </c>
      <c r="B10" s="1" t="s">
        <v>37</v>
      </c>
      <c r="C10" s="1" t="s">
        <v>34</v>
      </c>
      <c r="K10" s="1">
        <f t="shared" si="0"/>
        <v>0</v>
      </c>
      <c r="L10" s="1" t="e">
        <f t="shared" si="1"/>
        <v>#DIV/0!</v>
      </c>
      <c r="N10" s="1" t="e">
        <f t="shared" si="2"/>
        <v>#DIV/0!</v>
      </c>
    </row>
    <row r="11" spans="1:15" x14ac:dyDescent="0.25">
      <c r="K11" s="1">
        <f>SUM(K2:K10)</f>
        <v>681</v>
      </c>
      <c r="L11" s="1">
        <f>SUM(K11/O11)</f>
        <v>170.25</v>
      </c>
      <c r="M11" s="1">
        <f>SUM(M2:M10)</f>
        <v>4</v>
      </c>
      <c r="N11" s="1">
        <f t="shared" si="2"/>
        <v>174.25</v>
      </c>
      <c r="O11" s="1">
        <f>SUM(O2:O10)</f>
        <v>4</v>
      </c>
    </row>
    <row r="16" spans="1:15" x14ac:dyDescent="0.25">
      <c r="A16" s="1" t="s">
        <v>0</v>
      </c>
      <c r="B16" s="1" t="s">
        <v>1</v>
      </c>
      <c r="C16" s="1" t="s">
        <v>4</v>
      </c>
      <c r="D16" s="2" t="s">
        <v>2</v>
      </c>
      <c r="E16" s="1" t="s">
        <v>3</v>
      </c>
      <c r="F16" s="1" t="s">
        <v>8</v>
      </c>
      <c r="G16" s="1" t="s">
        <v>12</v>
      </c>
      <c r="H16" s="1" t="s">
        <v>13</v>
      </c>
      <c r="I16" s="1" t="s">
        <v>22</v>
      </c>
      <c r="J16" s="1" t="s">
        <v>23</v>
      </c>
      <c r="K16" s="1" t="s">
        <v>9</v>
      </c>
      <c r="L16" s="1" t="s">
        <v>11</v>
      </c>
      <c r="M16" s="1" t="s">
        <v>7</v>
      </c>
      <c r="N16" s="1" t="s">
        <v>10</v>
      </c>
      <c r="O16" s="1" t="s">
        <v>29</v>
      </c>
    </row>
    <row r="17" spans="1:15" x14ac:dyDescent="0.25">
      <c r="A17" s="1" t="s">
        <v>5</v>
      </c>
      <c r="B17" s="1" t="s">
        <v>37</v>
      </c>
      <c r="C17" s="1" t="s">
        <v>34</v>
      </c>
      <c r="D17" s="2">
        <v>42221</v>
      </c>
      <c r="E17" s="1">
        <v>186</v>
      </c>
      <c r="F17" s="1">
        <v>192</v>
      </c>
      <c r="G17" s="1">
        <v>190</v>
      </c>
      <c r="H17" s="1">
        <v>0</v>
      </c>
      <c r="I17" s="1">
        <v>0</v>
      </c>
      <c r="J17" s="1">
        <v>0</v>
      </c>
      <c r="K17" s="1">
        <f>SUM(E17:H17)</f>
        <v>568</v>
      </c>
      <c r="L17" s="1">
        <f>SUM(K17/O17)</f>
        <v>189.33333333333334</v>
      </c>
      <c r="M17" s="1">
        <v>3</v>
      </c>
      <c r="N17" s="1">
        <f>SUM(L17+M17)</f>
        <v>192.33333333333334</v>
      </c>
      <c r="O17" s="1">
        <v>3</v>
      </c>
    </row>
    <row r="18" spans="1:15" x14ac:dyDescent="0.25">
      <c r="A18" s="1" t="s">
        <v>5</v>
      </c>
      <c r="B18" s="1" t="s">
        <v>37</v>
      </c>
      <c r="C18" s="1" t="s">
        <v>34</v>
      </c>
      <c r="D18" s="2">
        <v>42280</v>
      </c>
      <c r="E18" s="1">
        <v>176</v>
      </c>
      <c r="F18" s="1">
        <v>191</v>
      </c>
      <c r="G18" s="1">
        <v>187</v>
      </c>
      <c r="H18" s="1">
        <v>188</v>
      </c>
      <c r="I18" s="1">
        <v>188</v>
      </c>
      <c r="J18" s="1">
        <v>186</v>
      </c>
      <c r="K18" s="1">
        <f>SUM(E18:J18)</f>
        <v>1116</v>
      </c>
      <c r="L18" s="1">
        <f t="shared" ref="L18" si="3">SUM(K18/O18)</f>
        <v>186</v>
      </c>
      <c r="M18" s="1">
        <v>36</v>
      </c>
      <c r="N18" s="1">
        <f>SUM(L18+M18)</f>
        <v>222</v>
      </c>
      <c r="O18" s="1">
        <v>6</v>
      </c>
    </row>
    <row r="19" spans="1:15" x14ac:dyDescent="0.25">
      <c r="K19" s="1">
        <f>SUM(K17:K18)</f>
        <v>1684</v>
      </c>
      <c r="L19" s="1">
        <f>SUM(K19/O19)</f>
        <v>187.11111111111111</v>
      </c>
      <c r="M19" s="1">
        <f>SUM(M17:M18)</f>
        <v>39</v>
      </c>
      <c r="N19" s="1">
        <f t="shared" ref="N19" si="4">SUM(L19+M19)</f>
        <v>226.11111111111111</v>
      </c>
      <c r="O19" s="1">
        <f>SUM(O17:O18)</f>
        <v>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9" sqref="A9:XFD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1" bestFit="1" customWidth="1"/>
    <col min="13" max="13" width="12.28515625" style="1" bestFit="1" customWidth="1"/>
    <col min="14" max="16384" width="9.140625" style="3"/>
  </cols>
  <sheetData>
    <row r="1" spans="1:13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9</v>
      </c>
      <c r="J1" s="1" t="s">
        <v>11</v>
      </c>
      <c r="K1" s="1" t="s">
        <v>7</v>
      </c>
      <c r="L1" s="1" t="s">
        <v>10</v>
      </c>
      <c r="M1" s="1" t="s">
        <v>29</v>
      </c>
    </row>
    <row r="2" spans="1:13" x14ac:dyDescent="0.25">
      <c r="A2" s="1" t="s">
        <v>32</v>
      </c>
      <c r="B2" s="1" t="s">
        <v>33</v>
      </c>
      <c r="C2" s="1" t="s">
        <v>34</v>
      </c>
      <c r="D2" s="2">
        <v>42158</v>
      </c>
      <c r="E2" s="1">
        <v>172</v>
      </c>
      <c r="F2" s="1">
        <v>170</v>
      </c>
      <c r="G2" s="1">
        <v>181</v>
      </c>
      <c r="I2" s="1">
        <f>SUM(E2:H2)</f>
        <v>523</v>
      </c>
      <c r="J2" s="1">
        <f>SUM(I2/M2)</f>
        <v>174.33333333333334</v>
      </c>
      <c r="K2" s="1">
        <v>3</v>
      </c>
      <c r="L2" s="1">
        <f>SUM(J2+K2)</f>
        <v>177.33333333333334</v>
      </c>
      <c r="M2" s="1">
        <v>3</v>
      </c>
    </row>
    <row r="3" spans="1:13" x14ac:dyDescent="0.25">
      <c r="A3" s="1" t="s">
        <v>32</v>
      </c>
      <c r="B3" s="1" t="s">
        <v>33</v>
      </c>
      <c r="C3" s="1" t="s">
        <v>34</v>
      </c>
      <c r="D3" s="2">
        <v>42182</v>
      </c>
      <c r="E3" s="1">
        <v>175</v>
      </c>
      <c r="F3" s="1">
        <v>161</v>
      </c>
      <c r="G3" s="1">
        <v>170</v>
      </c>
      <c r="H3" s="1">
        <v>167</v>
      </c>
      <c r="I3" s="1">
        <f>SUM(E3:H3)</f>
        <v>673</v>
      </c>
      <c r="J3" s="1">
        <f t="shared" ref="J3:J10" si="0">SUM(I3/M3)</f>
        <v>168.25</v>
      </c>
      <c r="K3" s="1">
        <v>4</v>
      </c>
      <c r="L3" s="1">
        <f>SUM(J3+K3)</f>
        <v>172.25</v>
      </c>
      <c r="M3" s="1">
        <v>4</v>
      </c>
    </row>
    <row r="4" spans="1:13" x14ac:dyDescent="0.25">
      <c r="A4" s="1" t="s">
        <v>32</v>
      </c>
      <c r="B4" s="1" t="s">
        <v>33</v>
      </c>
      <c r="C4" s="1" t="s">
        <v>34</v>
      </c>
      <c r="D4" s="2">
        <v>42193</v>
      </c>
      <c r="E4" s="1">
        <v>156</v>
      </c>
      <c r="F4" s="1">
        <v>177</v>
      </c>
      <c r="G4" s="1">
        <v>165</v>
      </c>
      <c r="H4" s="1">
        <v>0</v>
      </c>
      <c r="I4" s="1">
        <f t="shared" ref="I4:I10" si="1">SUM(E4:H4)</f>
        <v>498</v>
      </c>
      <c r="J4" s="1">
        <f t="shared" si="0"/>
        <v>166</v>
      </c>
      <c r="K4" s="1">
        <v>3</v>
      </c>
      <c r="L4" s="1">
        <f>SUM(J4+K4)</f>
        <v>169</v>
      </c>
      <c r="M4" s="1">
        <v>3</v>
      </c>
    </row>
    <row r="5" spans="1:13" x14ac:dyDescent="0.25">
      <c r="A5" s="1" t="s">
        <v>32</v>
      </c>
      <c r="B5" s="1" t="s">
        <v>33</v>
      </c>
      <c r="C5" s="1" t="s">
        <v>34</v>
      </c>
      <c r="D5" s="2">
        <v>42214</v>
      </c>
      <c r="E5" s="1">
        <v>167</v>
      </c>
      <c r="F5" s="1">
        <v>166</v>
      </c>
      <c r="G5" s="1">
        <v>177</v>
      </c>
      <c r="H5" s="1">
        <v>0</v>
      </c>
      <c r="I5" s="1">
        <f t="shared" si="1"/>
        <v>510</v>
      </c>
      <c r="J5" s="1">
        <f t="shared" si="0"/>
        <v>170</v>
      </c>
      <c r="K5" s="1">
        <v>3</v>
      </c>
      <c r="L5" s="1">
        <f>SUM(J5+K5)</f>
        <v>173</v>
      </c>
      <c r="M5" s="1">
        <v>3</v>
      </c>
    </row>
    <row r="6" spans="1:13" x14ac:dyDescent="0.25">
      <c r="A6" s="1" t="s">
        <v>32</v>
      </c>
      <c r="B6" s="1" t="s">
        <v>33</v>
      </c>
      <c r="C6" s="1" t="s">
        <v>34</v>
      </c>
      <c r="D6" s="2">
        <v>42217</v>
      </c>
      <c r="E6" s="1">
        <v>169</v>
      </c>
      <c r="F6" s="1">
        <v>183</v>
      </c>
      <c r="G6" s="1">
        <v>162</v>
      </c>
      <c r="H6" s="1">
        <v>179</v>
      </c>
      <c r="I6" s="1">
        <f t="shared" si="1"/>
        <v>693</v>
      </c>
      <c r="J6" s="1">
        <f t="shared" si="0"/>
        <v>173.25</v>
      </c>
      <c r="K6" s="1">
        <v>12</v>
      </c>
      <c r="L6" s="1">
        <f t="shared" ref="L6:L11" si="2">SUM(J6+K6)</f>
        <v>185.25</v>
      </c>
      <c r="M6" s="1">
        <v>4</v>
      </c>
    </row>
    <row r="7" spans="1:13" x14ac:dyDescent="0.25">
      <c r="A7" s="1" t="s">
        <v>32</v>
      </c>
      <c r="B7" s="1" t="s">
        <v>33</v>
      </c>
      <c r="C7" s="1" t="s">
        <v>34</v>
      </c>
      <c r="D7" s="2">
        <v>42221</v>
      </c>
      <c r="E7" s="1">
        <v>157</v>
      </c>
      <c r="F7" s="1">
        <v>170</v>
      </c>
      <c r="G7" s="1">
        <v>170</v>
      </c>
      <c r="H7" s="1">
        <v>0</v>
      </c>
      <c r="I7" s="1">
        <f t="shared" si="1"/>
        <v>497</v>
      </c>
      <c r="J7" s="1">
        <f t="shared" si="0"/>
        <v>165.66666666666666</v>
      </c>
      <c r="K7" s="1">
        <v>3</v>
      </c>
      <c r="L7" s="1">
        <f t="shared" si="2"/>
        <v>168.66666666666666</v>
      </c>
      <c r="M7" s="1">
        <v>3</v>
      </c>
    </row>
    <row r="8" spans="1:13" x14ac:dyDescent="0.25">
      <c r="A8" s="1" t="s">
        <v>32</v>
      </c>
      <c r="B8" s="1" t="s">
        <v>33</v>
      </c>
      <c r="C8" s="1" t="s">
        <v>34</v>
      </c>
      <c r="D8" s="2">
        <v>42238</v>
      </c>
      <c r="E8" s="1">
        <v>166</v>
      </c>
      <c r="F8" s="1">
        <v>172</v>
      </c>
      <c r="G8" s="1">
        <v>162</v>
      </c>
      <c r="H8" s="1">
        <v>163</v>
      </c>
      <c r="I8" s="1">
        <f t="shared" si="1"/>
        <v>663</v>
      </c>
      <c r="J8" s="1">
        <f t="shared" si="0"/>
        <v>165.75</v>
      </c>
      <c r="K8" s="1">
        <v>4</v>
      </c>
      <c r="L8" s="1">
        <f t="shared" si="2"/>
        <v>169.75</v>
      </c>
      <c r="M8" s="1">
        <v>4</v>
      </c>
    </row>
    <row r="9" spans="1:13" hidden="1" x14ac:dyDescent="0.25">
      <c r="A9" s="1" t="s">
        <v>32</v>
      </c>
      <c r="B9" s="1" t="s">
        <v>33</v>
      </c>
      <c r="C9" s="1" t="s">
        <v>34</v>
      </c>
      <c r="I9" s="1">
        <f t="shared" si="1"/>
        <v>0</v>
      </c>
      <c r="J9" s="1" t="e">
        <f t="shared" si="0"/>
        <v>#DIV/0!</v>
      </c>
      <c r="L9" s="1" t="e">
        <f t="shared" si="2"/>
        <v>#DIV/0!</v>
      </c>
    </row>
    <row r="10" spans="1:13" hidden="1" x14ac:dyDescent="0.25">
      <c r="A10" s="1" t="s">
        <v>32</v>
      </c>
      <c r="B10" s="1" t="s">
        <v>33</v>
      </c>
      <c r="C10" s="1" t="s">
        <v>34</v>
      </c>
      <c r="I10" s="1">
        <f t="shared" si="1"/>
        <v>0</v>
      </c>
      <c r="J10" s="1" t="e">
        <f t="shared" si="0"/>
        <v>#DIV/0!</v>
      </c>
      <c r="L10" s="1" t="e">
        <f t="shared" si="2"/>
        <v>#DIV/0!</v>
      </c>
    </row>
    <row r="11" spans="1:13" x14ac:dyDescent="0.25">
      <c r="I11" s="1">
        <f>SUM(I2:I10)</f>
        <v>4057</v>
      </c>
      <c r="J11" s="1">
        <f>SUM(I11/M11)</f>
        <v>169.04166666666666</v>
      </c>
      <c r="K11" s="1">
        <f>SUM(K2:K10)</f>
        <v>32</v>
      </c>
      <c r="L11" s="1">
        <f t="shared" si="2"/>
        <v>201.04166666666666</v>
      </c>
      <c r="M11" s="1">
        <f>SUM(M2:M10)</f>
        <v>24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10" width="9.140625" style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22</v>
      </c>
      <c r="J1" s="1" t="s">
        <v>23</v>
      </c>
      <c r="K1" s="1" t="s">
        <v>9</v>
      </c>
      <c r="L1" s="1" t="s">
        <v>11</v>
      </c>
      <c r="M1" s="1" t="s">
        <v>7</v>
      </c>
      <c r="N1" s="1" t="s">
        <v>10</v>
      </c>
      <c r="O1" s="1" t="s">
        <v>29</v>
      </c>
    </row>
    <row r="2" spans="1:15" ht="19.5" customHeight="1" x14ac:dyDescent="0.25">
      <c r="A2" s="1" t="s">
        <v>5</v>
      </c>
      <c r="B2" s="1" t="s">
        <v>43</v>
      </c>
      <c r="C2" s="1" t="s">
        <v>34</v>
      </c>
      <c r="D2" s="2">
        <v>42280</v>
      </c>
      <c r="E2" s="1">
        <v>148</v>
      </c>
      <c r="F2" s="1">
        <v>158</v>
      </c>
      <c r="G2" s="1">
        <v>152</v>
      </c>
      <c r="H2" s="1">
        <v>158</v>
      </c>
      <c r="I2" s="1">
        <v>159</v>
      </c>
      <c r="J2" s="1">
        <v>153</v>
      </c>
      <c r="K2" s="1">
        <f>SUM(E2:J2)</f>
        <v>928</v>
      </c>
      <c r="L2" s="1">
        <f>SUM(K2/O2)</f>
        <v>154.66666666666666</v>
      </c>
      <c r="M2" s="1">
        <v>24</v>
      </c>
      <c r="N2" s="1">
        <f>SUM(L2+M2)</f>
        <v>178.66666666666666</v>
      </c>
      <c r="O2" s="1">
        <v>6</v>
      </c>
    </row>
    <row r="3" spans="1:15" x14ac:dyDescent="0.25">
      <c r="K3" s="1">
        <f>SUM(K2:K2)</f>
        <v>928</v>
      </c>
      <c r="L3" s="1">
        <f>SUM(K3/O3)</f>
        <v>154.66666666666666</v>
      </c>
      <c r="M3" s="1">
        <f>SUM(M2:M2)</f>
        <v>24</v>
      </c>
      <c r="N3" s="1">
        <f t="shared" ref="N3" si="0">SUM(L3+M3)</f>
        <v>178.66666666666666</v>
      </c>
      <c r="O3" s="1">
        <f>SUM(O2:O2)</f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B1" workbookViewId="0">
      <selection activeCell="B4" sqref="A4:XFD11"/>
    </sheetView>
  </sheetViews>
  <sheetFormatPr defaultRowHeight="15" x14ac:dyDescent="0.25"/>
  <cols>
    <col min="1" max="1" width="11.140625" style="1" bestFit="1" customWidth="1"/>
    <col min="2" max="2" width="21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5" width="10.2851562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22</v>
      </c>
      <c r="J1" s="1" t="s">
        <v>23</v>
      </c>
      <c r="K1" s="1" t="s">
        <v>9</v>
      </c>
      <c r="L1" s="1" t="s">
        <v>11</v>
      </c>
      <c r="M1" s="1" t="s">
        <v>7</v>
      </c>
      <c r="N1" s="1" t="s">
        <v>10</v>
      </c>
      <c r="O1" s="1" t="s">
        <v>28</v>
      </c>
    </row>
    <row r="2" spans="1:15" x14ac:dyDescent="0.25">
      <c r="A2" s="1" t="s">
        <v>5</v>
      </c>
      <c r="B2" s="1" t="s">
        <v>30</v>
      </c>
      <c r="C2" s="1" t="s">
        <v>6</v>
      </c>
      <c r="D2" s="2">
        <v>42120</v>
      </c>
      <c r="E2" s="1">
        <v>181</v>
      </c>
      <c r="F2" s="1">
        <v>179</v>
      </c>
      <c r="G2" s="1">
        <v>179</v>
      </c>
      <c r="K2" s="1">
        <f>SUM(E2:J2)</f>
        <v>539</v>
      </c>
      <c r="L2" s="1">
        <f>SUM(K2/O2)</f>
        <v>179.66666666666666</v>
      </c>
      <c r="M2" s="1">
        <v>6</v>
      </c>
      <c r="N2" s="1">
        <f>SUM(L2+M2)</f>
        <v>185.66666666666666</v>
      </c>
      <c r="O2" s="1">
        <v>3</v>
      </c>
    </row>
    <row r="3" spans="1:15" x14ac:dyDescent="0.25">
      <c r="A3" s="1" t="s">
        <v>5</v>
      </c>
      <c r="B3" s="1" t="s">
        <v>30</v>
      </c>
      <c r="C3" s="1" t="s">
        <v>6</v>
      </c>
      <c r="D3" s="2">
        <v>42182</v>
      </c>
      <c r="E3" s="1">
        <v>188</v>
      </c>
      <c r="F3" s="1">
        <v>187</v>
      </c>
      <c r="G3" s="1">
        <v>187</v>
      </c>
      <c r="K3" s="1">
        <f t="shared" ref="K3:K11" si="0">SUM(E3:J3)</f>
        <v>562</v>
      </c>
      <c r="L3" s="1">
        <f t="shared" ref="L3:L11" si="1">SUM(K3/O3)</f>
        <v>187.33333333333334</v>
      </c>
      <c r="M3" s="1">
        <v>6</v>
      </c>
      <c r="N3" s="1">
        <f>SUM(L3+M3)</f>
        <v>193.33333333333334</v>
      </c>
      <c r="O3" s="1">
        <v>3</v>
      </c>
    </row>
    <row r="4" spans="1:15" hidden="1" x14ac:dyDescent="0.25">
      <c r="A4" s="1" t="s">
        <v>5</v>
      </c>
      <c r="B4" s="1" t="s">
        <v>30</v>
      </c>
      <c r="C4" s="1" t="s">
        <v>6</v>
      </c>
      <c r="K4" s="1">
        <f t="shared" si="0"/>
        <v>0</v>
      </c>
      <c r="L4" s="1" t="e">
        <f t="shared" si="1"/>
        <v>#DIV/0!</v>
      </c>
      <c r="N4" s="1" t="e">
        <f>SUM(L4+M4)</f>
        <v>#DIV/0!</v>
      </c>
    </row>
    <row r="5" spans="1:15" hidden="1" x14ac:dyDescent="0.25">
      <c r="A5" s="1" t="s">
        <v>5</v>
      </c>
      <c r="B5" s="1" t="s">
        <v>30</v>
      </c>
      <c r="C5" s="1" t="s">
        <v>6</v>
      </c>
      <c r="K5" s="1">
        <f t="shared" si="0"/>
        <v>0</v>
      </c>
      <c r="L5" s="1" t="e">
        <f t="shared" si="1"/>
        <v>#DIV/0!</v>
      </c>
      <c r="N5" s="1" t="e">
        <f>SUM(L5+M5)</f>
        <v>#DIV/0!</v>
      </c>
    </row>
    <row r="6" spans="1:15" hidden="1" x14ac:dyDescent="0.25">
      <c r="A6" s="1" t="s">
        <v>5</v>
      </c>
      <c r="B6" s="1" t="s">
        <v>30</v>
      </c>
      <c r="C6" s="1" t="s">
        <v>6</v>
      </c>
      <c r="K6" s="1">
        <f t="shared" si="0"/>
        <v>0</v>
      </c>
      <c r="L6" s="1" t="e">
        <f t="shared" si="1"/>
        <v>#DIV/0!</v>
      </c>
      <c r="N6" s="1" t="e">
        <f t="shared" ref="N6:N12" si="2">SUM(L6+M6)</f>
        <v>#DIV/0!</v>
      </c>
    </row>
    <row r="7" spans="1:15" hidden="1" x14ac:dyDescent="0.25">
      <c r="A7" s="1" t="s">
        <v>5</v>
      </c>
      <c r="B7" s="1" t="s">
        <v>30</v>
      </c>
      <c r="C7" s="1" t="s">
        <v>6</v>
      </c>
      <c r="K7" s="1">
        <f t="shared" si="0"/>
        <v>0</v>
      </c>
      <c r="L7" s="1" t="e">
        <f t="shared" si="1"/>
        <v>#DIV/0!</v>
      </c>
      <c r="N7" s="1" t="e">
        <f t="shared" si="2"/>
        <v>#DIV/0!</v>
      </c>
    </row>
    <row r="8" spans="1:15" hidden="1" x14ac:dyDescent="0.25">
      <c r="A8" s="1" t="s">
        <v>5</v>
      </c>
      <c r="B8" s="1" t="s">
        <v>30</v>
      </c>
      <c r="C8" s="1" t="s">
        <v>6</v>
      </c>
      <c r="K8" s="1">
        <f t="shared" si="0"/>
        <v>0</v>
      </c>
      <c r="L8" s="1" t="e">
        <f t="shared" si="1"/>
        <v>#DIV/0!</v>
      </c>
      <c r="N8" s="1" t="e">
        <f t="shared" si="2"/>
        <v>#DIV/0!</v>
      </c>
    </row>
    <row r="9" spans="1:15" hidden="1" x14ac:dyDescent="0.25">
      <c r="A9" s="1" t="s">
        <v>5</v>
      </c>
      <c r="B9" s="1" t="s">
        <v>30</v>
      </c>
      <c r="C9" s="1" t="s">
        <v>6</v>
      </c>
      <c r="K9" s="1">
        <f t="shared" si="0"/>
        <v>0</v>
      </c>
      <c r="L9" s="1" t="e">
        <f t="shared" si="1"/>
        <v>#DIV/0!</v>
      </c>
      <c r="N9" s="1" t="e">
        <f t="shared" si="2"/>
        <v>#DIV/0!</v>
      </c>
    </row>
    <row r="10" spans="1:15" hidden="1" x14ac:dyDescent="0.25">
      <c r="A10" s="1" t="s">
        <v>5</v>
      </c>
      <c r="B10" s="1" t="s">
        <v>30</v>
      </c>
      <c r="C10" s="1" t="s">
        <v>6</v>
      </c>
      <c r="K10" s="1">
        <f t="shared" si="0"/>
        <v>0</v>
      </c>
      <c r="L10" s="1" t="e">
        <f t="shared" si="1"/>
        <v>#DIV/0!</v>
      </c>
      <c r="N10" s="1" t="e">
        <f t="shared" si="2"/>
        <v>#DIV/0!</v>
      </c>
    </row>
    <row r="11" spans="1:15" hidden="1" x14ac:dyDescent="0.25">
      <c r="A11" s="1" t="s">
        <v>5</v>
      </c>
      <c r="B11" s="1" t="s">
        <v>30</v>
      </c>
      <c r="C11" s="1" t="s">
        <v>6</v>
      </c>
      <c r="K11" s="1">
        <f t="shared" si="0"/>
        <v>0</v>
      </c>
      <c r="L11" s="1" t="e">
        <f t="shared" si="1"/>
        <v>#DIV/0!</v>
      </c>
      <c r="N11" s="1" t="e">
        <f t="shared" si="2"/>
        <v>#DIV/0!</v>
      </c>
    </row>
    <row r="12" spans="1:15" x14ac:dyDescent="0.25">
      <c r="K12" s="1">
        <f>SUM(K2:K11)</f>
        <v>1101</v>
      </c>
      <c r="L12" s="1">
        <f>SUM(K12/O12)</f>
        <v>183.5</v>
      </c>
      <c r="M12" s="1">
        <f>SUM(M2:M11)</f>
        <v>12</v>
      </c>
      <c r="N12" s="1">
        <f t="shared" si="2"/>
        <v>195.5</v>
      </c>
      <c r="O12" s="1">
        <f>SUM(O2:O11)</f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B1" workbookViewId="0">
      <selection activeCell="K21" sqref="K21"/>
    </sheetView>
  </sheetViews>
  <sheetFormatPr defaultRowHeight="15" x14ac:dyDescent="0.25"/>
  <cols>
    <col min="1" max="1" width="11.140625" style="1" bestFit="1" customWidth="1"/>
    <col min="2" max="2" width="21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5" width="10.2851562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22</v>
      </c>
      <c r="J1" s="1" t="s">
        <v>23</v>
      </c>
      <c r="K1" s="1" t="s">
        <v>9</v>
      </c>
      <c r="L1" s="1" t="s">
        <v>11</v>
      </c>
      <c r="M1" s="1" t="s">
        <v>7</v>
      </c>
      <c r="N1" s="1" t="s">
        <v>10</v>
      </c>
      <c r="O1" s="1" t="s">
        <v>28</v>
      </c>
    </row>
    <row r="2" spans="1:15" x14ac:dyDescent="0.25">
      <c r="A2" s="1" t="s">
        <v>5</v>
      </c>
      <c r="B2" s="1" t="s">
        <v>19</v>
      </c>
      <c r="C2" s="1" t="s">
        <v>6</v>
      </c>
      <c r="D2" s="2">
        <v>42057</v>
      </c>
      <c r="E2" s="1">
        <v>176</v>
      </c>
      <c r="F2" s="1">
        <v>178</v>
      </c>
      <c r="G2" s="1">
        <v>185</v>
      </c>
      <c r="K2" s="1">
        <f>SUM(E2:J2)</f>
        <v>539</v>
      </c>
      <c r="L2" s="1">
        <f>SUM(K2/O2)</f>
        <v>179.66666666666666</v>
      </c>
      <c r="M2" s="1">
        <v>3</v>
      </c>
      <c r="N2" s="1">
        <f>SUM(L2+M2)</f>
        <v>182.66666666666666</v>
      </c>
      <c r="O2" s="1">
        <v>3</v>
      </c>
    </row>
    <row r="3" spans="1:15" x14ac:dyDescent="0.25">
      <c r="A3" s="1" t="s">
        <v>5</v>
      </c>
      <c r="B3" s="1" t="s">
        <v>19</v>
      </c>
      <c r="C3" s="1" t="s">
        <v>6</v>
      </c>
      <c r="D3" s="2">
        <v>42092</v>
      </c>
      <c r="E3" s="1">
        <v>181</v>
      </c>
      <c r="F3" s="1">
        <v>188</v>
      </c>
      <c r="G3" s="1">
        <v>191</v>
      </c>
      <c r="K3" s="1">
        <f t="shared" ref="K3:K11" si="0">SUM(E3:J3)</f>
        <v>560</v>
      </c>
      <c r="L3" s="1">
        <f t="shared" ref="L3:L11" si="1">SUM(K3/O3)</f>
        <v>186.66666666666666</v>
      </c>
      <c r="M3" s="1">
        <v>6</v>
      </c>
      <c r="N3" s="1">
        <f>SUM(L3+M3)</f>
        <v>192.66666666666666</v>
      </c>
      <c r="O3" s="1">
        <v>3</v>
      </c>
    </row>
    <row r="4" spans="1:15" hidden="1" x14ac:dyDescent="0.25">
      <c r="A4" s="1" t="s">
        <v>5</v>
      </c>
      <c r="B4" s="1" t="s">
        <v>19</v>
      </c>
      <c r="C4" s="1" t="s">
        <v>6</v>
      </c>
      <c r="D4" s="2">
        <v>41784</v>
      </c>
      <c r="K4" s="1">
        <f t="shared" si="0"/>
        <v>0</v>
      </c>
      <c r="L4" s="1" t="e">
        <f t="shared" si="1"/>
        <v>#DIV/0!</v>
      </c>
      <c r="N4" s="1" t="e">
        <f>SUM(L4+M4)</f>
        <v>#DIV/0!</v>
      </c>
    </row>
    <row r="5" spans="1:15" hidden="1" x14ac:dyDescent="0.25">
      <c r="A5" s="1" t="s">
        <v>5</v>
      </c>
      <c r="B5" s="1" t="s">
        <v>19</v>
      </c>
      <c r="C5" s="1" t="s">
        <v>6</v>
      </c>
      <c r="D5" s="2">
        <v>41819</v>
      </c>
      <c r="K5" s="1">
        <f t="shared" si="0"/>
        <v>0</v>
      </c>
      <c r="L5" s="1" t="e">
        <f t="shared" si="1"/>
        <v>#DIV/0!</v>
      </c>
      <c r="N5" s="1" t="e">
        <f>SUM(L5+M5)</f>
        <v>#DIV/0!</v>
      </c>
    </row>
    <row r="6" spans="1:15" hidden="1" x14ac:dyDescent="0.25">
      <c r="A6" s="1" t="s">
        <v>5</v>
      </c>
      <c r="B6" s="1" t="s">
        <v>19</v>
      </c>
      <c r="C6" s="1" t="s">
        <v>6</v>
      </c>
      <c r="D6" s="2">
        <v>41840</v>
      </c>
      <c r="K6" s="1">
        <f t="shared" si="0"/>
        <v>0</v>
      </c>
      <c r="L6" s="1" t="e">
        <f t="shared" si="1"/>
        <v>#DIV/0!</v>
      </c>
      <c r="N6" s="1" t="e">
        <f t="shared" ref="N6:N12" si="2">SUM(L6+M6)</f>
        <v>#DIV/0!</v>
      </c>
    </row>
    <row r="7" spans="1:15" hidden="1" x14ac:dyDescent="0.25">
      <c r="A7" s="1" t="s">
        <v>5</v>
      </c>
      <c r="B7" s="1" t="s">
        <v>19</v>
      </c>
      <c r="C7" s="1" t="s">
        <v>6</v>
      </c>
      <c r="D7" s="2" t="s">
        <v>14</v>
      </c>
      <c r="K7" s="1">
        <f t="shared" si="0"/>
        <v>0</v>
      </c>
      <c r="L7" s="1" t="e">
        <f t="shared" si="1"/>
        <v>#DIV/0!</v>
      </c>
      <c r="N7" s="1" t="e">
        <f t="shared" si="2"/>
        <v>#DIV/0!</v>
      </c>
    </row>
    <row r="8" spans="1:15" hidden="1" x14ac:dyDescent="0.25">
      <c r="A8" s="1" t="s">
        <v>5</v>
      </c>
      <c r="B8" s="1" t="s">
        <v>19</v>
      </c>
      <c r="C8" s="1" t="s">
        <v>21</v>
      </c>
      <c r="D8" s="2">
        <v>41888</v>
      </c>
      <c r="K8" s="1">
        <f t="shared" si="0"/>
        <v>0</v>
      </c>
      <c r="L8" s="1" t="e">
        <f t="shared" si="1"/>
        <v>#DIV/0!</v>
      </c>
      <c r="N8" s="1" t="e">
        <f t="shared" si="2"/>
        <v>#DIV/0!</v>
      </c>
    </row>
    <row r="9" spans="1:15" hidden="1" x14ac:dyDescent="0.25">
      <c r="A9" s="1" t="s">
        <v>5</v>
      </c>
      <c r="B9" s="1" t="s">
        <v>19</v>
      </c>
      <c r="C9" s="1" t="s">
        <v>6</v>
      </c>
      <c r="D9" s="2" t="s">
        <v>15</v>
      </c>
      <c r="K9" s="1">
        <f t="shared" si="0"/>
        <v>0</v>
      </c>
      <c r="L9" s="1" t="e">
        <f t="shared" si="1"/>
        <v>#DIV/0!</v>
      </c>
      <c r="N9" s="1" t="e">
        <f t="shared" si="2"/>
        <v>#DIV/0!</v>
      </c>
    </row>
    <row r="10" spans="1:15" hidden="1" x14ac:dyDescent="0.25">
      <c r="A10" s="1" t="s">
        <v>5</v>
      </c>
      <c r="B10" s="1" t="s">
        <v>19</v>
      </c>
      <c r="C10" s="1" t="s">
        <v>6</v>
      </c>
      <c r="D10" s="2" t="s">
        <v>16</v>
      </c>
      <c r="K10" s="1">
        <f t="shared" si="0"/>
        <v>0</v>
      </c>
      <c r="L10" s="1" t="e">
        <f t="shared" si="1"/>
        <v>#DIV/0!</v>
      </c>
      <c r="N10" s="1" t="e">
        <f t="shared" si="2"/>
        <v>#DIV/0!</v>
      </c>
    </row>
    <row r="11" spans="1:15" hidden="1" x14ac:dyDescent="0.25">
      <c r="A11" s="1" t="s">
        <v>5</v>
      </c>
      <c r="B11" s="1" t="s">
        <v>19</v>
      </c>
      <c r="C11" s="1" t="s">
        <v>6</v>
      </c>
      <c r="D11" s="2" t="s">
        <v>17</v>
      </c>
      <c r="K11" s="1">
        <f t="shared" si="0"/>
        <v>0</v>
      </c>
      <c r="L11" s="1" t="e">
        <f t="shared" si="1"/>
        <v>#DIV/0!</v>
      </c>
      <c r="N11" s="1" t="e">
        <f t="shared" si="2"/>
        <v>#DIV/0!</v>
      </c>
    </row>
    <row r="12" spans="1:15" x14ac:dyDescent="0.25">
      <c r="K12" s="1">
        <f>SUM(K2:K11)</f>
        <v>1099</v>
      </c>
      <c r="L12" s="1">
        <f>SUM(K12/O12)</f>
        <v>183.16666666666666</v>
      </c>
      <c r="M12" s="1">
        <f>SUM(M2:M11)</f>
        <v>9</v>
      </c>
      <c r="N12" s="1">
        <f t="shared" si="2"/>
        <v>192.16666666666666</v>
      </c>
      <c r="O12" s="1">
        <f>SUM(O2:O11)</f>
        <v>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L10" sqref="L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5" width="9.140625" style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22</v>
      </c>
      <c r="J1" s="1" t="s">
        <v>23</v>
      </c>
      <c r="K1" s="1" t="s">
        <v>9</v>
      </c>
      <c r="L1" s="1" t="s">
        <v>11</v>
      </c>
      <c r="M1" s="1" t="s">
        <v>7</v>
      </c>
      <c r="N1" s="1" t="s">
        <v>10</v>
      </c>
      <c r="O1" s="1" t="s">
        <v>28</v>
      </c>
    </row>
    <row r="2" spans="1:15" x14ac:dyDescent="0.25">
      <c r="A2" s="1" t="s">
        <v>5</v>
      </c>
      <c r="B2" s="1" t="s">
        <v>18</v>
      </c>
      <c r="C2" s="1" t="s">
        <v>6</v>
      </c>
      <c r="D2" s="2">
        <v>42057</v>
      </c>
      <c r="E2" s="1">
        <v>191</v>
      </c>
      <c r="F2" s="1">
        <v>187</v>
      </c>
      <c r="G2" s="1">
        <v>188</v>
      </c>
      <c r="H2" s="1">
        <v>0</v>
      </c>
      <c r="I2" s="1">
        <v>0</v>
      </c>
      <c r="J2" s="1">
        <v>0</v>
      </c>
      <c r="K2" s="1">
        <f>SUM(E2:J2)</f>
        <v>566</v>
      </c>
      <c r="L2" s="1">
        <f>SUM(K2/O2)</f>
        <v>188.66666666666666</v>
      </c>
      <c r="M2" s="1">
        <v>9</v>
      </c>
      <c r="N2" s="1">
        <f>SUM(L2+M2)</f>
        <v>197.66666666666666</v>
      </c>
      <c r="O2" s="1">
        <v>3</v>
      </c>
    </row>
    <row r="3" spans="1:15" x14ac:dyDescent="0.25">
      <c r="A3" s="1" t="s">
        <v>5</v>
      </c>
      <c r="B3" s="1" t="s">
        <v>18</v>
      </c>
      <c r="C3" s="1" t="s">
        <v>6</v>
      </c>
      <c r="D3" s="2">
        <v>42092</v>
      </c>
      <c r="E3" s="1">
        <v>190</v>
      </c>
      <c r="F3" s="1">
        <v>188</v>
      </c>
      <c r="G3" s="1">
        <v>193</v>
      </c>
      <c r="H3" s="1">
        <v>0</v>
      </c>
      <c r="I3" s="1">
        <v>0</v>
      </c>
      <c r="J3" s="1">
        <v>0</v>
      </c>
      <c r="K3" s="1">
        <f>SUM(E3:J3)</f>
        <v>571</v>
      </c>
      <c r="L3" s="1">
        <f t="shared" ref="L3:L7" si="0">SUM(K3/O3)</f>
        <v>190.33333333333334</v>
      </c>
      <c r="M3" s="1">
        <v>9</v>
      </c>
      <c r="N3" s="1">
        <f>SUM(L3+M3)</f>
        <v>199.33333333333334</v>
      </c>
      <c r="O3" s="1">
        <v>3</v>
      </c>
    </row>
    <row r="4" spans="1:15" x14ac:dyDescent="0.25">
      <c r="A4" s="1" t="s">
        <v>5</v>
      </c>
      <c r="B4" s="1" t="s">
        <v>18</v>
      </c>
      <c r="C4" s="1" t="s">
        <v>6</v>
      </c>
      <c r="D4" s="2">
        <v>42120</v>
      </c>
      <c r="E4" s="1">
        <v>188</v>
      </c>
      <c r="F4" s="1">
        <v>188</v>
      </c>
      <c r="G4" s="1">
        <v>187</v>
      </c>
      <c r="H4" s="1">
        <v>0</v>
      </c>
      <c r="I4" s="1">
        <v>0</v>
      </c>
      <c r="J4" s="1">
        <v>0</v>
      </c>
      <c r="K4" s="1">
        <f>SUM(E4:J4)</f>
        <v>563</v>
      </c>
      <c r="L4" s="1">
        <f t="shared" si="0"/>
        <v>187.66666666666666</v>
      </c>
      <c r="M4" s="1">
        <v>9</v>
      </c>
      <c r="N4" s="1">
        <f>SUM(L4+M4)</f>
        <v>196.66666666666666</v>
      </c>
      <c r="O4" s="1">
        <v>3</v>
      </c>
    </row>
    <row r="5" spans="1:15" x14ac:dyDescent="0.25">
      <c r="A5" s="1" t="s">
        <v>5</v>
      </c>
      <c r="B5" s="1" t="s">
        <v>18</v>
      </c>
      <c r="C5" s="1" t="s">
        <v>6</v>
      </c>
      <c r="D5" s="2">
        <v>42161</v>
      </c>
      <c r="E5" s="1">
        <v>184</v>
      </c>
      <c r="F5" s="1">
        <v>189</v>
      </c>
      <c r="G5" s="1">
        <v>187</v>
      </c>
      <c r="H5" s="1">
        <v>185</v>
      </c>
      <c r="I5" s="1">
        <v>190</v>
      </c>
      <c r="J5" s="1">
        <v>188</v>
      </c>
      <c r="K5" s="1">
        <f t="shared" ref="K5:K9" si="1">SUM(E5:J5)</f>
        <v>1123</v>
      </c>
      <c r="L5" s="1">
        <f t="shared" si="0"/>
        <v>187.16666666666666</v>
      </c>
      <c r="M5" s="1">
        <v>12</v>
      </c>
      <c r="N5" s="1">
        <f>SUM(L5+M5)</f>
        <v>199.16666666666666</v>
      </c>
      <c r="O5" s="1">
        <v>6</v>
      </c>
    </row>
    <row r="6" spans="1:15" x14ac:dyDescent="0.25">
      <c r="A6" s="1" t="s">
        <v>5</v>
      </c>
      <c r="B6" s="1" t="s">
        <v>18</v>
      </c>
      <c r="C6" s="1" t="s">
        <v>6</v>
      </c>
      <c r="D6" s="2">
        <v>42182</v>
      </c>
      <c r="E6" s="1">
        <v>187</v>
      </c>
      <c r="F6" s="1">
        <v>172</v>
      </c>
      <c r="G6" s="1">
        <v>176</v>
      </c>
      <c r="H6" s="1">
        <v>0</v>
      </c>
      <c r="I6" s="1">
        <v>0</v>
      </c>
      <c r="J6" s="1">
        <v>0</v>
      </c>
      <c r="K6" s="1">
        <f t="shared" si="1"/>
        <v>535</v>
      </c>
      <c r="L6" s="1">
        <f t="shared" si="0"/>
        <v>178.33333333333334</v>
      </c>
      <c r="M6" s="1">
        <v>3</v>
      </c>
      <c r="N6" s="1">
        <f t="shared" ref="N6:N10" si="2">SUM(L6+M6)</f>
        <v>181.33333333333334</v>
      </c>
      <c r="O6" s="1">
        <v>3</v>
      </c>
    </row>
    <row r="7" spans="1:15" x14ac:dyDescent="0.25">
      <c r="A7" s="1" t="s">
        <v>5</v>
      </c>
      <c r="B7" s="1" t="s">
        <v>18</v>
      </c>
      <c r="C7" s="1" t="s">
        <v>6</v>
      </c>
      <c r="D7" s="2">
        <v>42267</v>
      </c>
      <c r="E7" s="1">
        <v>181</v>
      </c>
      <c r="F7" s="1">
        <v>179</v>
      </c>
      <c r="G7" s="1">
        <v>180</v>
      </c>
      <c r="H7" s="1">
        <v>0</v>
      </c>
      <c r="I7" s="1">
        <v>0</v>
      </c>
      <c r="J7" s="1">
        <v>0</v>
      </c>
      <c r="K7" s="1">
        <f t="shared" si="1"/>
        <v>540</v>
      </c>
      <c r="L7" s="1">
        <f t="shared" si="0"/>
        <v>180</v>
      </c>
      <c r="M7" s="1">
        <v>3</v>
      </c>
      <c r="N7" s="1">
        <f t="shared" si="2"/>
        <v>183</v>
      </c>
      <c r="O7" s="1">
        <v>3</v>
      </c>
    </row>
    <row r="8" spans="1:15" x14ac:dyDescent="0.25">
      <c r="A8" s="1" t="s">
        <v>5</v>
      </c>
      <c r="B8" s="1" t="s">
        <v>18</v>
      </c>
      <c r="C8" s="1" t="s">
        <v>6</v>
      </c>
      <c r="D8" s="2">
        <v>42302</v>
      </c>
      <c r="E8" s="1">
        <v>169</v>
      </c>
      <c r="F8" s="1">
        <v>185</v>
      </c>
      <c r="G8" s="1">
        <v>179</v>
      </c>
      <c r="H8" s="1">
        <v>0</v>
      </c>
      <c r="I8" s="1">
        <v>0</v>
      </c>
      <c r="J8" s="1">
        <v>0</v>
      </c>
      <c r="K8" s="1">
        <f t="shared" si="1"/>
        <v>533</v>
      </c>
      <c r="L8" s="1">
        <f>SUM(K8/2)</f>
        <v>266.5</v>
      </c>
      <c r="M8" s="1">
        <v>6</v>
      </c>
      <c r="N8" s="1">
        <f t="shared" ref="N8" si="3">SUM(L8+M8)</f>
        <v>272.5</v>
      </c>
      <c r="O8" s="1">
        <v>3</v>
      </c>
    </row>
    <row r="9" spans="1:15" x14ac:dyDescent="0.25">
      <c r="A9" s="1" t="s">
        <v>5</v>
      </c>
      <c r="B9" s="1" t="s">
        <v>18</v>
      </c>
      <c r="C9" s="1" t="s">
        <v>6</v>
      </c>
      <c r="D9" s="2">
        <v>42322</v>
      </c>
      <c r="E9" s="1">
        <v>189</v>
      </c>
      <c r="F9" s="1">
        <v>189</v>
      </c>
      <c r="G9" s="1">
        <v>189</v>
      </c>
      <c r="H9" s="1">
        <v>186</v>
      </c>
      <c r="I9" s="1">
        <v>186</v>
      </c>
      <c r="J9" s="1">
        <v>181</v>
      </c>
      <c r="K9" s="1">
        <f t="shared" si="1"/>
        <v>1120</v>
      </c>
      <c r="L9" s="1">
        <f>SUM(K9/6)</f>
        <v>186.66666666666666</v>
      </c>
      <c r="M9" s="1">
        <v>36</v>
      </c>
      <c r="N9" s="1">
        <f t="shared" si="2"/>
        <v>222.66666666666666</v>
      </c>
      <c r="O9" s="1">
        <v>6</v>
      </c>
    </row>
    <row r="10" spans="1:15" x14ac:dyDescent="0.25">
      <c r="K10" s="1">
        <f>SUM(K2:K9)</f>
        <v>5551</v>
      </c>
      <c r="L10" s="1">
        <f>SUM(K10/O10)</f>
        <v>185.03333333333333</v>
      </c>
      <c r="M10" s="1">
        <f>SUM(M2:M9)</f>
        <v>87</v>
      </c>
      <c r="N10" s="1">
        <f t="shared" si="2"/>
        <v>272.0333333333333</v>
      </c>
      <c r="O10" s="1">
        <f>SUM(O2:O9)</f>
        <v>30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D7" sqref="D7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10" width="9.140625" style="1" bestFit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22</v>
      </c>
      <c r="J1" s="1" t="s">
        <v>23</v>
      </c>
      <c r="K1" s="1" t="s">
        <v>9</v>
      </c>
      <c r="L1" s="1" t="s">
        <v>11</v>
      </c>
      <c r="M1" s="1" t="s">
        <v>7</v>
      </c>
      <c r="N1" s="1" t="s">
        <v>10</v>
      </c>
      <c r="O1" s="1" t="s">
        <v>29</v>
      </c>
    </row>
    <row r="2" spans="1:15" x14ac:dyDescent="0.25">
      <c r="A2" s="1" t="s">
        <v>5</v>
      </c>
      <c r="B2" s="1" t="s">
        <v>36</v>
      </c>
      <c r="C2" s="1" t="s">
        <v>6</v>
      </c>
      <c r="D2" s="2">
        <v>42210</v>
      </c>
      <c r="E2" s="1">
        <v>180</v>
      </c>
      <c r="F2" s="1">
        <v>179</v>
      </c>
      <c r="G2" s="1">
        <v>184</v>
      </c>
      <c r="K2" s="1">
        <f>SUM(E2:J2)</f>
        <v>543</v>
      </c>
      <c r="L2" s="1">
        <f>SUM(K2/O2)</f>
        <v>181</v>
      </c>
      <c r="M2" s="1">
        <v>3</v>
      </c>
      <c r="N2" s="1">
        <f>SUM(L2+M2)</f>
        <v>184</v>
      </c>
      <c r="O2" s="1">
        <v>3</v>
      </c>
    </row>
    <row r="3" spans="1:15" x14ac:dyDescent="0.25">
      <c r="A3" s="1" t="s">
        <v>5</v>
      </c>
      <c r="B3" s="1" t="s">
        <v>36</v>
      </c>
      <c r="C3" s="1" t="s">
        <v>6</v>
      </c>
      <c r="D3" s="2">
        <v>42273</v>
      </c>
      <c r="E3" s="1">
        <v>186</v>
      </c>
      <c r="F3" s="1">
        <v>192</v>
      </c>
      <c r="G3" s="1">
        <v>153</v>
      </c>
      <c r="H3" s="1">
        <v>186</v>
      </c>
      <c r="K3" s="1">
        <f>SUM(E3:J3)</f>
        <v>717</v>
      </c>
      <c r="L3" s="1">
        <f t="shared" ref="L3:L6" si="0">SUM(K3/O3)</f>
        <v>179.25</v>
      </c>
      <c r="M3" s="1">
        <v>4</v>
      </c>
      <c r="N3" s="1">
        <f>SUM(L3+M3)</f>
        <v>183.25</v>
      </c>
      <c r="O3" s="1">
        <v>4</v>
      </c>
    </row>
    <row r="4" spans="1:15" x14ac:dyDescent="0.25">
      <c r="A4" s="1" t="s">
        <v>5</v>
      </c>
      <c r="B4" s="1" t="s">
        <v>36</v>
      </c>
      <c r="C4" s="1" t="s">
        <v>6</v>
      </c>
      <c r="D4" s="2">
        <v>42302</v>
      </c>
      <c r="E4" s="1">
        <v>180</v>
      </c>
      <c r="F4" s="1">
        <v>174</v>
      </c>
      <c r="G4" s="1">
        <v>176</v>
      </c>
      <c r="H4" s="1">
        <v>0</v>
      </c>
      <c r="K4" s="1">
        <f t="shared" ref="K4:K6" si="1">SUM(E4:J4)</f>
        <v>530</v>
      </c>
      <c r="L4" s="1">
        <f t="shared" si="0"/>
        <v>176.66666666666666</v>
      </c>
      <c r="M4" s="1">
        <v>3</v>
      </c>
      <c r="N4" s="1">
        <f>SUM(L4+M4)</f>
        <v>179.66666666666666</v>
      </c>
      <c r="O4" s="1">
        <v>3</v>
      </c>
    </row>
    <row r="5" spans="1:15" x14ac:dyDescent="0.25">
      <c r="A5" s="1" t="s">
        <v>5</v>
      </c>
      <c r="B5" s="1" t="s">
        <v>36</v>
      </c>
      <c r="C5" s="1" t="s">
        <v>21</v>
      </c>
      <c r="D5" s="2">
        <v>42308</v>
      </c>
      <c r="E5" s="1">
        <v>180</v>
      </c>
      <c r="F5" s="1">
        <v>183</v>
      </c>
      <c r="G5" s="1">
        <v>159</v>
      </c>
      <c r="H5" s="1">
        <v>173</v>
      </c>
      <c r="I5" s="1">
        <v>171</v>
      </c>
      <c r="J5" s="1">
        <v>175</v>
      </c>
      <c r="K5" s="1">
        <f t="shared" si="1"/>
        <v>1041</v>
      </c>
      <c r="L5" s="1">
        <f t="shared" si="0"/>
        <v>173.5</v>
      </c>
      <c r="M5" s="1">
        <v>12</v>
      </c>
      <c r="N5" s="1">
        <f>SUM(L5+M5)</f>
        <v>185.5</v>
      </c>
      <c r="O5" s="1">
        <v>6</v>
      </c>
    </row>
    <row r="6" spans="1:15" x14ac:dyDescent="0.25">
      <c r="A6" s="1" t="s">
        <v>5</v>
      </c>
      <c r="B6" s="1" t="s">
        <v>36</v>
      </c>
      <c r="C6" s="1" t="s">
        <v>6</v>
      </c>
      <c r="D6" s="2">
        <v>42322</v>
      </c>
      <c r="E6" s="1">
        <v>180</v>
      </c>
      <c r="F6" s="1">
        <v>181</v>
      </c>
      <c r="G6" s="1">
        <v>177</v>
      </c>
      <c r="H6" s="1">
        <v>174</v>
      </c>
      <c r="I6" s="1">
        <v>186</v>
      </c>
      <c r="J6" s="1">
        <v>180</v>
      </c>
      <c r="K6" s="1">
        <f t="shared" si="1"/>
        <v>1078</v>
      </c>
      <c r="L6" s="1">
        <f t="shared" si="0"/>
        <v>179.66666666666666</v>
      </c>
      <c r="M6" s="1">
        <v>24</v>
      </c>
      <c r="N6" s="1">
        <f t="shared" ref="N6:N7" si="2">SUM(L6+M6)</f>
        <v>203.66666666666666</v>
      </c>
      <c r="O6" s="1">
        <v>6</v>
      </c>
    </row>
    <row r="7" spans="1:15" x14ac:dyDescent="0.25">
      <c r="K7" s="1">
        <f>SUM(K2:K6)</f>
        <v>3909</v>
      </c>
      <c r="L7" s="1">
        <f>SUM(K7/O7)</f>
        <v>177.68181818181819</v>
      </c>
      <c r="M7" s="1">
        <f>SUM(M2:M6)</f>
        <v>46</v>
      </c>
      <c r="N7" s="1">
        <f t="shared" si="2"/>
        <v>223.68181818181819</v>
      </c>
      <c r="O7" s="1">
        <f>SUM(O2:O6)</f>
        <v>22</v>
      </c>
    </row>
    <row r="14" spans="1:15" x14ac:dyDescent="0.25">
      <c r="A14" s="1" t="s">
        <v>0</v>
      </c>
      <c r="B14" s="1" t="s">
        <v>1</v>
      </c>
      <c r="C14" s="1" t="s">
        <v>4</v>
      </c>
      <c r="D14" s="2" t="s">
        <v>2</v>
      </c>
      <c r="E14" s="1" t="s">
        <v>3</v>
      </c>
      <c r="F14" s="1" t="s">
        <v>8</v>
      </c>
      <c r="G14" s="1" t="s">
        <v>12</v>
      </c>
      <c r="H14" s="1" t="s">
        <v>13</v>
      </c>
      <c r="I14" s="1" t="s">
        <v>22</v>
      </c>
      <c r="J14" s="1" t="s">
        <v>23</v>
      </c>
      <c r="K14" s="1" t="s">
        <v>9</v>
      </c>
      <c r="L14" s="1" t="s">
        <v>11</v>
      </c>
      <c r="M14" s="1" t="s">
        <v>7</v>
      </c>
      <c r="N14" s="1" t="s">
        <v>10</v>
      </c>
      <c r="O14" s="1" t="s">
        <v>29</v>
      </c>
    </row>
    <row r="15" spans="1:15" x14ac:dyDescent="0.25">
      <c r="A15" s="1" t="s">
        <v>32</v>
      </c>
      <c r="B15" s="1" t="s">
        <v>36</v>
      </c>
      <c r="C15" s="1" t="s">
        <v>21</v>
      </c>
      <c r="D15" s="2">
        <v>42238</v>
      </c>
      <c r="E15" s="1">
        <v>118</v>
      </c>
      <c r="F15" s="1">
        <v>112</v>
      </c>
      <c r="G15" s="1">
        <v>171</v>
      </c>
      <c r="H15" s="1">
        <v>150</v>
      </c>
      <c r="K15" s="1">
        <f>SUM(E15:J15)</f>
        <v>551</v>
      </c>
      <c r="L15" s="1">
        <f>SUM(K15/O15)</f>
        <v>137.75</v>
      </c>
      <c r="M15" s="1">
        <v>4</v>
      </c>
      <c r="N15" s="1">
        <f>SUM(L15+M15)</f>
        <v>141.75</v>
      </c>
      <c r="O15" s="1">
        <v>4</v>
      </c>
    </row>
    <row r="16" spans="1:15" x14ac:dyDescent="0.25">
      <c r="A16" s="1" t="s">
        <v>32</v>
      </c>
      <c r="B16" s="1" t="s">
        <v>36</v>
      </c>
      <c r="C16" s="1" t="s">
        <v>6</v>
      </c>
      <c r="D16" s="2">
        <v>42245</v>
      </c>
      <c r="E16" s="1">
        <v>147</v>
      </c>
      <c r="F16" s="1">
        <v>114</v>
      </c>
      <c r="G16" s="1">
        <v>152</v>
      </c>
      <c r="H16" s="1">
        <v>0</v>
      </c>
      <c r="K16" s="1">
        <f>SUM(E16:J16)</f>
        <v>413</v>
      </c>
      <c r="L16" s="1">
        <f t="shared" ref="L16:L23" si="3">SUM(K16/O16)</f>
        <v>137.66666666666666</v>
      </c>
      <c r="M16" s="1">
        <v>3</v>
      </c>
      <c r="N16" s="1">
        <f>SUM(L16+M16)</f>
        <v>140.66666666666666</v>
      </c>
      <c r="O16" s="1">
        <v>3</v>
      </c>
    </row>
    <row r="17" spans="1:15" x14ac:dyDescent="0.25">
      <c r="A17" s="1" t="s">
        <v>32</v>
      </c>
      <c r="B17" s="1" t="s">
        <v>36</v>
      </c>
      <c r="C17" s="1" t="s">
        <v>6</v>
      </c>
      <c r="D17" s="2">
        <v>42273</v>
      </c>
      <c r="E17" s="1">
        <v>134</v>
      </c>
      <c r="F17" s="1">
        <v>158</v>
      </c>
      <c r="G17" s="1">
        <v>136</v>
      </c>
      <c r="H17" s="1">
        <v>139</v>
      </c>
      <c r="K17" s="1">
        <f t="shared" ref="K17:K23" si="4">SUM(E17:J17)</f>
        <v>567</v>
      </c>
      <c r="L17" s="1">
        <f t="shared" si="3"/>
        <v>141.75</v>
      </c>
      <c r="M17" s="1">
        <v>4</v>
      </c>
      <c r="N17" s="1">
        <f>SUM(L17+M17)</f>
        <v>145.75</v>
      </c>
      <c r="O17" s="1">
        <v>4</v>
      </c>
    </row>
    <row r="18" spans="1:15" x14ac:dyDescent="0.25">
      <c r="A18" s="1" t="s">
        <v>32</v>
      </c>
      <c r="B18" s="1" t="s">
        <v>36</v>
      </c>
      <c r="C18" s="1" t="s">
        <v>6</v>
      </c>
      <c r="D18" s="2">
        <v>42302</v>
      </c>
      <c r="E18" s="1">
        <v>174</v>
      </c>
      <c r="F18" s="1">
        <v>171</v>
      </c>
      <c r="G18" s="1">
        <v>68</v>
      </c>
      <c r="H18" s="1">
        <v>0</v>
      </c>
      <c r="K18" s="1">
        <f t="shared" si="4"/>
        <v>413</v>
      </c>
      <c r="L18" s="1">
        <f t="shared" si="3"/>
        <v>137.66666666666666</v>
      </c>
      <c r="M18" s="1">
        <v>3</v>
      </c>
      <c r="N18" s="1">
        <f>SUM(L18+M18)</f>
        <v>140.66666666666666</v>
      </c>
      <c r="O18" s="1">
        <v>3</v>
      </c>
    </row>
    <row r="19" spans="1:15" hidden="1" x14ac:dyDescent="0.25">
      <c r="A19" s="1" t="s">
        <v>32</v>
      </c>
      <c r="B19" s="1" t="s">
        <v>36</v>
      </c>
      <c r="C19" s="1" t="s">
        <v>6</v>
      </c>
      <c r="K19" s="1">
        <f t="shared" si="4"/>
        <v>0</v>
      </c>
      <c r="L19" s="1" t="e">
        <f t="shared" si="3"/>
        <v>#DIV/0!</v>
      </c>
      <c r="N19" s="1" t="e">
        <f t="shared" ref="N19:N24" si="5">SUM(L19+M19)</f>
        <v>#DIV/0!</v>
      </c>
    </row>
    <row r="20" spans="1:15" hidden="1" x14ac:dyDescent="0.25">
      <c r="A20" s="1" t="s">
        <v>32</v>
      </c>
      <c r="B20" s="1" t="s">
        <v>36</v>
      </c>
      <c r="C20" s="1" t="s">
        <v>6</v>
      </c>
      <c r="K20" s="1">
        <f t="shared" si="4"/>
        <v>0</v>
      </c>
      <c r="L20" s="1" t="e">
        <f t="shared" si="3"/>
        <v>#DIV/0!</v>
      </c>
      <c r="N20" s="1" t="e">
        <f t="shared" si="5"/>
        <v>#DIV/0!</v>
      </c>
    </row>
    <row r="21" spans="1:15" hidden="1" x14ac:dyDescent="0.25">
      <c r="A21" s="1" t="s">
        <v>32</v>
      </c>
      <c r="B21" s="1" t="s">
        <v>36</v>
      </c>
      <c r="C21" s="1" t="s">
        <v>6</v>
      </c>
      <c r="K21" s="1">
        <f t="shared" si="4"/>
        <v>0</v>
      </c>
      <c r="L21" s="1" t="e">
        <f t="shared" si="3"/>
        <v>#DIV/0!</v>
      </c>
      <c r="N21" s="1" t="e">
        <f t="shared" si="5"/>
        <v>#DIV/0!</v>
      </c>
    </row>
    <row r="22" spans="1:15" hidden="1" x14ac:dyDescent="0.25">
      <c r="A22" s="1" t="s">
        <v>32</v>
      </c>
      <c r="B22" s="1" t="s">
        <v>36</v>
      </c>
      <c r="C22" s="1" t="s">
        <v>6</v>
      </c>
      <c r="K22" s="1">
        <f t="shared" si="4"/>
        <v>0</v>
      </c>
      <c r="L22" s="1" t="e">
        <f t="shared" si="3"/>
        <v>#DIV/0!</v>
      </c>
      <c r="N22" s="1" t="e">
        <f t="shared" si="5"/>
        <v>#DIV/0!</v>
      </c>
    </row>
    <row r="23" spans="1:15" hidden="1" x14ac:dyDescent="0.25">
      <c r="A23" s="1" t="s">
        <v>32</v>
      </c>
      <c r="B23" s="1" t="s">
        <v>36</v>
      </c>
      <c r="C23" s="1" t="s">
        <v>6</v>
      </c>
      <c r="K23" s="1">
        <f t="shared" si="4"/>
        <v>0</v>
      </c>
      <c r="L23" s="1" t="e">
        <f t="shared" si="3"/>
        <v>#DIV/0!</v>
      </c>
      <c r="N23" s="1" t="e">
        <f t="shared" si="5"/>
        <v>#DIV/0!</v>
      </c>
    </row>
    <row r="24" spans="1:15" x14ac:dyDescent="0.25">
      <c r="K24" s="1">
        <f>SUM(K15:K23)</f>
        <v>1944</v>
      </c>
      <c r="L24" s="1">
        <f>SUM(K24/O24)</f>
        <v>138.85714285714286</v>
      </c>
      <c r="M24" s="1">
        <f>SUM(M15:M23)</f>
        <v>14</v>
      </c>
      <c r="N24" s="1">
        <f t="shared" si="5"/>
        <v>152.85714285714286</v>
      </c>
      <c r="O24" s="1">
        <f>SUM(O15:O23)</f>
        <v>14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6" sqref="A6:XFD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22</v>
      </c>
      <c r="J1" s="1" t="s">
        <v>23</v>
      </c>
      <c r="K1" s="1" t="s">
        <v>9</v>
      </c>
      <c r="L1" s="1" t="s">
        <v>11</v>
      </c>
      <c r="M1" s="1" t="s">
        <v>7</v>
      </c>
      <c r="N1" s="1" t="s">
        <v>10</v>
      </c>
      <c r="O1" s="1" t="s">
        <v>29</v>
      </c>
    </row>
    <row r="2" spans="1:15" x14ac:dyDescent="0.25">
      <c r="A2" s="1" t="s">
        <v>5</v>
      </c>
      <c r="B2" s="1" t="s">
        <v>20</v>
      </c>
      <c r="C2" s="1" t="s">
        <v>6</v>
      </c>
      <c r="D2" s="2">
        <v>42057</v>
      </c>
      <c r="E2" s="1">
        <v>184</v>
      </c>
      <c r="F2" s="1">
        <v>179</v>
      </c>
      <c r="G2" s="1">
        <v>188</v>
      </c>
      <c r="K2" s="1">
        <f>SUM(E2:J2)</f>
        <v>551</v>
      </c>
      <c r="L2" s="1">
        <f>SUM(K2/O2)</f>
        <v>183.66666666666666</v>
      </c>
      <c r="M2" s="1">
        <v>6</v>
      </c>
      <c r="N2" s="1">
        <f>SUM(L2+M2)</f>
        <v>189.66666666666666</v>
      </c>
      <c r="O2" s="1">
        <v>3</v>
      </c>
    </row>
    <row r="3" spans="1:15" x14ac:dyDescent="0.25">
      <c r="A3" s="1" t="s">
        <v>5</v>
      </c>
      <c r="B3" s="1" t="s">
        <v>20</v>
      </c>
      <c r="C3" s="1" t="s">
        <v>6</v>
      </c>
      <c r="D3" s="2">
        <v>42092</v>
      </c>
      <c r="E3" s="1">
        <v>185</v>
      </c>
      <c r="F3" s="1">
        <v>176</v>
      </c>
      <c r="G3" s="1">
        <v>175</v>
      </c>
      <c r="K3" s="1">
        <f>SUM(E3:J3)</f>
        <v>536</v>
      </c>
      <c r="L3" s="1">
        <f t="shared" ref="L3:L5" si="0">SUM(K3/O3)</f>
        <v>178.66666666666666</v>
      </c>
      <c r="M3" s="1">
        <v>3</v>
      </c>
      <c r="N3" s="1">
        <f>SUM(L3+M3)</f>
        <v>181.66666666666666</v>
      </c>
      <c r="O3" s="1">
        <v>3</v>
      </c>
    </row>
    <row r="4" spans="1:15" x14ac:dyDescent="0.25">
      <c r="A4" s="1" t="s">
        <v>5</v>
      </c>
      <c r="B4" s="1" t="s">
        <v>20</v>
      </c>
      <c r="C4" s="1" t="s">
        <v>6</v>
      </c>
      <c r="D4" s="2">
        <v>42120</v>
      </c>
      <c r="E4" s="1">
        <v>182</v>
      </c>
      <c r="F4" s="1">
        <v>175</v>
      </c>
      <c r="G4" s="1">
        <v>181</v>
      </c>
      <c r="K4" s="1">
        <f t="shared" ref="K4:K5" si="1">SUM(E4:J4)</f>
        <v>538</v>
      </c>
      <c r="L4" s="1">
        <f t="shared" si="0"/>
        <v>179.33333333333334</v>
      </c>
      <c r="M4" s="1">
        <v>3</v>
      </c>
      <c r="N4" s="1">
        <f>SUM(L4+M4)</f>
        <v>182.33333333333334</v>
      </c>
      <c r="O4" s="1">
        <v>3</v>
      </c>
    </row>
    <row r="5" spans="1:15" x14ac:dyDescent="0.25">
      <c r="A5" s="1" t="s">
        <v>5</v>
      </c>
      <c r="B5" s="1" t="s">
        <v>20</v>
      </c>
      <c r="C5" s="1" t="s">
        <v>6</v>
      </c>
      <c r="D5" s="2">
        <v>42322</v>
      </c>
      <c r="E5" s="1">
        <v>173</v>
      </c>
      <c r="F5" s="1">
        <v>174</v>
      </c>
      <c r="G5" s="1">
        <v>185</v>
      </c>
      <c r="H5" s="1">
        <v>178</v>
      </c>
      <c r="I5" s="1">
        <v>178</v>
      </c>
      <c r="J5" s="1">
        <v>172</v>
      </c>
      <c r="K5" s="1">
        <f t="shared" si="1"/>
        <v>1060</v>
      </c>
      <c r="L5" s="1">
        <f t="shared" si="0"/>
        <v>176.66666666666666</v>
      </c>
      <c r="M5" s="1">
        <v>12</v>
      </c>
      <c r="N5" s="1">
        <f>SUM(L5+M5)</f>
        <v>188.66666666666666</v>
      </c>
      <c r="O5" s="1">
        <v>6</v>
      </c>
    </row>
    <row r="6" spans="1:15" x14ac:dyDescent="0.25">
      <c r="K6" s="1">
        <f>SUM(K2:K5)</f>
        <v>2685</v>
      </c>
      <c r="L6" s="1">
        <f>SUM(K6/O6)</f>
        <v>179</v>
      </c>
      <c r="M6" s="1">
        <f>SUM(M2:M5)</f>
        <v>24</v>
      </c>
      <c r="N6" s="1">
        <f t="shared" ref="N6" si="2">SUM(L6+M6)</f>
        <v>203</v>
      </c>
      <c r="O6" s="1">
        <f>SUM(O2:O5)</f>
        <v>15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L7" sqref="L7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10" width="9.140625" style="1" customWidth="1"/>
    <col min="11" max="11" width="13.28515625" style="1" bestFit="1" customWidth="1"/>
    <col min="12" max="13" width="9.140625" style="1"/>
    <col min="14" max="14" width="13.7109375" style="1" bestFit="1" customWidth="1"/>
    <col min="15" max="15" width="12.2851562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22</v>
      </c>
      <c r="J1" s="1" t="s">
        <v>23</v>
      </c>
      <c r="K1" s="1" t="s">
        <v>9</v>
      </c>
      <c r="L1" s="1" t="s">
        <v>11</v>
      </c>
      <c r="M1" s="1" t="s">
        <v>7</v>
      </c>
      <c r="N1" s="1" t="s">
        <v>10</v>
      </c>
      <c r="O1" s="1" t="s">
        <v>29</v>
      </c>
    </row>
    <row r="2" spans="1:15" ht="19.5" customHeight="1" x14ac:dyDescent="0.25">
      <c r="A2" s="1" t="s">
        <v>5</v>
      </c>
      <c r="B2" s="1" t="s">
        <v>35</v>
      </c>
      <c r="C2" s="1" t="s">
        <v>34</v>
      </c>
      <c r="D2" s="2">
        <v>42182</v>
      </c>
      <c r="E2" s="1">
        <v>132</v>
      </c>
      <c r="F2" s="1">
        <v>179</v>
      </c>
      <c r="G2" s="1">
        <v>173</v>
      </c>
      <c r="H2" s="1">
        <v>173</v>
      </c>
      <c r="K2" s="1">
        <f>SUM(E2:H2)</f>
        <v>657</v>
      </c>
      <c r="L2" s="1">
        <f>SUM(K2/O2)</f>
        <v>164.25</v>
      </c>
      <c r="M2" s="1">
        <v>4</v>
      </c>
      <c r="N2" s="1">
        <f>SUM(L2+M2)</f>
        <v>168.25</v>
      </c>
      <c r="O2" s="1">
        <v>4</v>
      </c>
    </row>
    <row r="3" spans="1:15" x14ac:dyDescent="0.25">
      <c r="A3" s="1" t="s">
        <v>5</v>
      </c>
      <c r="B3" s="1" t="s">
        <v>35</v>
      </c>
      <c r="C3" s="1" t="s">
        <v>34</v>
      </c>
      <c r="D3" s="2">
        <v>42193</v>
      </c>
      <c r="E3" s="1">
        <v>164</v>
      </c>
      <c r="F3" s="1">
        <v>160</v>
      </c>
      <c r="G3" s="1">
        <v>178</v>
      </c>
      <c r="H3" s="1">
        <v>0</v>
      </c>
      <c r="K3" s="1">
        <v>502</v>
      </c>
      <c r="L3" s="1">
        <f t="shared" ref="L3:L6" si="0">SUM(K3/O3)</f>
        <v>167.33333333333334</v>
      </c>
      <c r="M3" s="1">
        <v>3</v>
      </c>
      <c r="N3" s="1">
        <f>SUM(L3+M3)</f>
        <v>170.33333333333334</v>
      </c>
      <c r="O3" s="1">
        <v>3</v>
      </c>
    </row>
    <row r="4" spans="1:15" x14ac:dyDescent="0.25">
      <c r="A4" s="1" t="s">
        <v>5</v>
      </c>
      <c r="B4" s="1" t="s">
        <v>35</v>
      </c>
      <c r="C4" s="1" t="s">
        <v>34</v>
      </c>
      <c r="D4" s="2">
        <v>42217</v>
      </c>
      <c r="E4" s="1">
        <v>174</v>
      </c>
      <c r="F4" s="1">
        <v>183</v>
      </c>
      <c r="G4" s="1">
        <v>166</v>
      </c>
      <c r="H4" s="1">
        <v>164</v>
      </c>
      <c r="K4" s="1">
        <f t="shared" ref="K4:K5" si="1">SUM(E4:H4)</f>
        <v>687</v>
      </c>
      <c r="L4" s="1">
        <f t="shared" si="0"/>
        <v>171.75</v>
      </c>
      <c r="M4" s="1">
        <v>4</v>
      </c>
      <c r="N4" s="1">
        <f>SUM(L4+M4)</f>
        <v>175.75</v>
      </c>
      <c r="O4" s="1">
        <v>4</v>
      </c>
    </row>
    <row r="5" spans="1:15" x14ac:dyDescent="0.25">
      <c r="A5" s="1" t="s">
        <v>5</v>
      </c>
      <c r="B5" s="1" t="s">
        <v>35</v>
      </c>
      <c r="C5" s="1" t="s">
        <v>34</v>
      </c>
      <c r="D5" s="2">
        <v>42270</v>
      </c>
      <c r="E5" s="1">
        <v>145</v>
      </c>
      <c r="F5" s="1">
        <v>154</v>
      </c>
      <c r="G5" s="1">
        <v>158</v>
      </c>
      <c r="H5" s="1">
        <v>0</v>
      </c>
      <c r="K5" s="1">
        <f t="shared" si="1"/>
        <v>457</v>
      </c>
      <c r="L5" s="1">
        <f t="shared" si="0"/>
        <v>152.33333333333334</v>
      </c>
      <c r="M5" s="1">
        <v>3</v>
      </c>
      <c r="N5" s="1">
        <f>SUM(L5+M5)</f>
        <v>155.33333333333334</v>
      </c>
      <c r="O5" s="1">
        <v>3</v>
      </c>
    </row>
    <row r="6" spans="1:15" x14ac:dyDescent="0.25">
      <c r="A6" s="1" t="s">
        <v>5</v>
      </c>
      <c r="B6" s="1" t="s">
        <v>35</v>
      </c>
      <c r="C6" s="1" t="s">
        <v>34</v>
      </c>
      <c r="D6" s="2">
        <v>42280</v>
      </c>
      <c r="E6" s="1">
        <v>124</v>
      </c>
      <c r="F6" s="1">
        <v>135</v>
      </c>
      <c r="G6" s="1">
        <v>98</v>
      </c>
      <c r="H6" s="1">
        <v>172</v>
      </c>
      <c r="I6" s="1">
        <v>144</v>
      </c>
      <c r="J6" s="1">
        <v>152</v>
      </c>
      <c r="K6" s="1">
        <f>SUM(E6:J6)</f>
        <v>825</v>
      </c>
      <c r="L6" s="1">
        <f t="shared" si="0"/>
        <v>137.5</v>
      </c>
      <c r="M6" s="1">
        <v>12</v>
      </c>
      <c r="N6" s="1">
        <f t="shared" ref="N6:N7" si="2">SUM(L6+M6)</f>
        <v>149.5</v>
      </c>
      <c r="O6" s="1">
        <v>6</v>
      </c>
    </row>
    <row r="7" spans="1:15" x14ac:dyDescent="0.25">
      <c r="K7" s="1">
        <f>SUM(K2:K6)</f>
        <v>3128</v>
      </c>
      <c r="L7" s="1">
        <f>SUM(K7/O7)</f>
        <v>156.4</v>
      </c>
      <c r="M7" s="1">
        <f>SUM(M2:M6)</f>
        <v>26</v>
      </c>
      <c r="N7" s="1">
        <f t="shared" si="2"/>
        <v>182.4</v>
      </c>
      <c r="O7" s="1">
        <f>SUM(O2:O6)</f>
        <v>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3" sqref="A3:XFD5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1" bestFit="1" customWidth="1"/>
    <col min="13" max="13" width="12.28515625" style="1" bestFit="1" customWidth="1"/>
    <col min="14" max="16384" width="9.140625" style="3"/>
  </cols>
  <sheetData>
    <row r="1" spans="1:13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9</v>
      </c>
      <c r="J1" s="1" t="s">
        <v>11</v>
      </c>
      <c r="K1" s="1" t="s">
        <v>7</v>
      </c>
      <c r="L1" s="1" t="s">
        <v>10</v>
      </c>
      <c r="M1" s="1" t="s">
        <v>29</v>
      </c>
    </row>
    <row r="2" spans="1:13" ht="19.5" customHeight="1" x14ac:dyDescent="0.25">
      <c r="A2" s="1" t="s">
        <v>32</v>
      </c>
      <c r="B2" s="1" t="s">
        <v>42</v>
      </c>
      <c r="C2" s="1" t="s">
        <v>34</v>
      </c>
      <c r="D2" s="2">
        <v>42270</v>
      </c>
      <c r="E2" s="1">
        <v>113</v>
      </c>
      <c r="F2" s="1">
        <v>72</v>
      </c>
      <c r="G2" s="1">
        <v>112</v>
      </c>
      <c r="H2" s="1">
        <v>0</v>
      </c>
      <c r="I2" s="1">
        <f>SUM(E2:H2)</f>
        <v>297</v>
      </c>
      <c r="J2" s="1">
        <f>SUM(I2/M2)</f>
        <v>99</v>
      </c>
      <c r="K2" s="1">
        <v>3</v>
      </c>
      <c r="L2" s="1">
        <f>SUM(J2+K2)</f>
        <v>102</v>
      </c>
      <c r="M2" s="1">
        <v>3</v>
      </c>
    </row>
    <row r="3" spans="1:13" hidden="1" x14ac:dyDescent="0.25">
      <c r="A3" s="1" t="s">
        <v>32</v>
      </c>
      <c r="B3" s="1" t="s">
        <v>42</v>
      </c>
      <c r="C3" s="1" t="s">
        <v>34</v>
      </c>
      <c r="J3" s="1" t="e">
        <f t="shared" ref="J3:J10" si="0">SUM(I3/M3)</f>
        <v>#DIV/0!</v>
      </c>
      <c r="L3" s="1" t="e">
        <f>SUM(J3+K3)</f>
        <v>#DIV/0!</v>
      </c>
    </row>
    <row r="4" spans="1:13" hidden="1" x14ac:dyDescent="0.25">
      <c r="A4" s="1" t="s">
        <v>32</v>
      </c>
      <c r="B4" s="1" t="s">
        <v>42</v>
      </c>
      <c r="C4" s="1" t="s">
        <v>34</v>
      </c>
      <c r="J4" s="1" t="e">
        <f t="shared" si="0"/>
        <v>#DIV/0!</v>
      </c>
      <c r="L4" s="1" t="e">
        <f>SUM(J4+K4)</f>
        <v>#DIV/0!</v>
      </c>
    </row>
    <row r="5" spans="1:13" hidden="1" x14ac:dyDescent="0.25">
      <c r="A5" s="1" t="s">
        <v>32</v>
      </c>
      <c r="B5" s="1" t="s">
        <v>42</v>
      </c>
      <c r="C5" s="1" t="s">
        <v>34</v>
      </c>
      <c r="J5" s="1" t="e">
        <f t="shared" si="0"/>
        <v>#DIV/0!</v>
      </c>
      <c r="L5" s="1" t="e">
        <f>SUM(J5+K5)</f>
        <v>#DIV/0!</v>
      </c>
    </row>
    <row r="6" spans="1:13" hidden="1" x14ac:dyDescent="0.25">
      <c r="A6" s="1" t="s">
        <v>5</v>
      </c>
      <c r="B6" s="1" t="s">
        <v>35</v>
      </c>
      <c r="C6" s="1" t="s">
        <v>34</v>
      </c>
      <c r="I6" s="1">
        <f t="shared" ref="I6:I10" si="1">SUM(E6:H6)</f>
        <v>0</v>
      </c>
      <c r="J6" s="1" t="e">
        <f t="shared" si="0"/>
        <v>#DIV/0!</v>
      </c>
      <c r="L6" s="1" t="e">
        <f t="shared" ref="L6:L11" si="2">SUM(J6+K6)</f>
        <v>#DIV/0!</v>
      </c>
    </row>
    <row r="7" spans="1:13" hidden="1" x14ac:dyDescent="0.25">
      <c r="A7" s="1" t="s">
        <v>5</v>
      </c>
      <c r="B7" s="1" t="s">
        <v>35</v>
      </c>
      <c r="C7" s="1" t="s">
        <v>34</v>
      </c>
      <c r="I7" s="1">
        <f t="shared" si="1"/>
        <v>0</v>
      </c>
      <c r="J7" s="1" t="e">
        <f t="shared" si="0"/>
        <v>#DIV/0!</v>
      </c>
      <c r="L7" s="1" t="e">
        <f t="shared" si="2"/>
        <v>#DIV/0!</v>
      </c>
    </row>
    <row r="8" spans="1:13" hidden="1" x14ac:dyDescent="0.25">
      <c r="A8" s="1" t="s">
        <v>5</v>
      </c>
      <c r="B8" s="1" t="s">
        <v>35</v>
      </c>
      <c r="C8" s="1" t="s">
        <v>34</v>
      </c>
      <c r="I8" s="1">
        <f t="shared" si="1"/>
        <v>0</v>
      </c>
      <c r="J8" s="1" t="e">
        <f t="shared" si="0"/>
        <v>#DIV/0!</v>
      </c>
      <c r="L8" s="1" t="e">
        <f t="shared" si="2"/>
        <v>#DIV/0!</v>
      </c>
    </row>
    <row r="9" spans="1:13" hidden="1" x14ac:dyDescent="0.25">
      <c r="A9" s="1" t="s">
        <v>5</v>
      </c>
      <c r="B9" s="1" t="s">
        <v>35</v>
      </c>
      <c r="C9" s="1" t="s">
        <v>34</v>
      </c>
      <c r="I9" s="1">
        <f t="shared" si="1"/>
        <v>0</v>
      </c>
      <c r="J9" s="1" t="e">
        <f t="shared" si="0"/>
        <v>#DIV/0!</v>
      </c>
      <c r="L9" s="1" t="e">
        <f t="shared" si="2"/>
        <v>#DIV/0!</v>
      </c>
    </row>
    <row r="10" spans="1:13" hidden="1" x14ac:dyDescent="0.25">
      <c r="A10" s="1" t="s">
        <v>5</v>
      </c>
      <c r="B10" s="1" t="s">
        <v>35</v>
      </c>
      <c r="C10" s="1" t="s">
        <v>34</v>
      </c>
      <c r="I10" s="1">
        <f t="shared" si="1"/>
        <v>0</v>
      </c>
      <c r="J10" s="1" t="e">
        <f t="shared" si="0"/>
        <v>#DIV/0!</v>
      </c>
      <c r="L10" s="1" t="e">
        <f t="shared" si="2"/>
        <v>#DIV/0!</v>
      </c>
    </row>
    <row r="11" spans="1:13" x14ac:dyDescent="0.25">
      <c r="I11" s="1">
        <f>SUM(I2:I10)</f>
        <v>297</v>
      </c>
      <c r="J11" s="1">
        <f>SUM(I11/M11)</f>
        <v>99</v>
      </c>
      <c r="K11" s="1">
        <f>SUM(K2:K10)</f>
        <v>3</v>
      </c>
      <c r="L11" s="1">
        <f t="shared" si="2"/>
        <v>102</v>
      </c>
      <c r="M11" s="1">
        <f>SUM(M2:M10)</f>
        <v>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3" sqref="A3:XFD8"/>
    </sheetView>
  </sheetViews>
  <sheetFormatPr defaultRowHeight="15" x14ac:dyDescent="0.25"/>
  <cols>
    <col min="1" max="1" width="11.140625" style="1" bestFit="1" customWidth="1"/>
    <col min="2" max="2" width="21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5" width="10.2851562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8</v>
      </c>
      <c r="G1" s="1" t="s">
        <v>12</v>
      </c>
      <c r="H1" s="1" t="s">
        <v>13</v>
      </c>
      <c r="I1" s="1" t="s">
        <v>22</v>
      </c>
      <c r="J1" s="1" t="s">
        <v>23</v>
      </c>
      <c r="K1" s="1" t="s">
        <v>9</v>
      </c>
      <c r="L1" s="1" t="s">
        <v>11</v>
      </c>
      <c r="M1" s="1" t="s">
        <v>7</v>
      </c>
      <c r="N1" s="1" t="s">
        <v>10</v>
      </c>
      <c r="O1" s="1" t="s">
        <v>28</v>
      </c>
    </row>
    <row r="2" spans="1:15" x14ac:dyDescent="0.25">
      <c r="A2" s="1" t="s">
        <v>32</v>
      </c>
      <c r="B2" s="1" t="s">
        <v>41</v>
      </c>
      <c r="C2" s="1" t="s">
        <v>34</v>
      </c>
      <c r="D2" s="2">
        <v>42270</v>
      </c>
      <c r="E2" s="1">
        <v>113</v>
      </c>
      <c r="F2" s="1">
        <v>125</v>
      </c>
      <c r="G2" s="1">
        <v>114</v>
      </c>
      <c r="H2" s="1">
        <v>0</v>
      </c>
      <c r="I2" s="1">
        <v>0</v>
      </c>
      <c r="J2" s="1">
        <v>0</v>
      </c>
      <c r="K2" s="1">
        <f>SUM(E2:J2)</f>
        <v>352</v>
      </c>
      <c r="L2" s="1">
        <f>SUM(K2/O2)</f>
        <v>117.33333333333333</v>
      </c>
      <c r="M2" s="1">
        <v>6</v>
      </c>
      <c r="N2" s="1">
        <f>SUM(L2+M2)</f>
        <v>123.33333333333333</v>
      </c>
      <c r="O2" s="1">
        <v>3</v>
      </c>
    </row>
    <row r="3" spans="1:15" hidden="1" x14ac:dyDescent="0.25">
      <c r="A3" s="1" t="s">
        <v>32</v>
      </c>
      <c r="B3" s="1" t="s">
        <v>41</v>
      </c>
      <c r="C3" s="1" t="s">
        <v>34</v>
      </c>
      <c r="K3" s="1">
        <f t="shared" ref="K3:K8" si="0">SUM(E3:J3)</f>
        <v>0</v>
      </c>
      <c r="L3" s="1" t="e">
        <f t="shared" ref="L3:L8" si="1">SUM(K3/O3)</f>
        <v>#DIV/0!</v>
      </c>
      <c r="N3" s="1" t="e">
        <f>SUM(L3+M3)</f>
        <v>#DIV/0!</v>
      </c>
    </row>
    <row r="4" spans="1:15" hidden="1" x14ac:dyDescent="0.25">
      <c r="A4" s="1" t="s">
        <v>32</v>
      </c>
      <c r="B4" s="1" t="s">
        <v>41</v>
      </c>
      <c r="C4" s="1" t="s">
        <v>34</v>
      </c>
      <c r="K4" s="1">
        <f t="shared" si="0"/>
        <v>0</v>
      </c>
      <c r="L4" s="1" t="e">
        <f t="shared" si="1"/>
        <v>#DIV/0!</v>
      </c>
      <c r="N4" s="1" t="e">
        <f>SUM(L4+M4)</f>
        <v>#DIV/0!</v>
      </c>
    </row>
    <row r="5" spans="1:15" hidden="1" x14ac:dyDescent="0.25">
      <c r="A5" s="1" t="s">
        <v>32</v>
      </c>
      <c r="B5" s="1" t="s">
        <v>41</v>
      </c>
      <c r="C5" s="1" t="s">
        <v>34</v>
      </c>
      <c r="K5" s="1">
        <f t="shared" si="0"/>
        <v>0</v>
      </c>
      <c r="L5" s="1" t="e">
        <f t="shared" si="1"/>
        <v>#DIV/0!</v>
      </c>
      <c r="N5" s="1" t="e">
        <f>SUM(L5+M5)</f>
        <v>#DIV/0!</v>
      </c>
    </row>
    <row r="6" spans="1:15" hidden="1" x14ac:dyDescent="0.25">
      <c r="A6" s="1" t="s">
        <v>32</v>
      </c>
      <c r="B6" s="1" t="s">
        <v>41</v>
      </c>
      <c r="C6" s="1" t="s">
        <v>34</v>
      </c>
      <c r="K6" s="1">
        <f t="shared" si="0"/>
        <v>0</v>
      </c>
      <c r="L6" s="1" t="e">
        <f t="shared" si="1"/>
        <v>#DIV/0!</v>
      </c>
      <c r="N6" s="1" t="e">
        <f t="shared" ref="N6:N9" si="2">SUM(L6+M6)</f>
        <v>#DIV/0!</v>
      </c>
    </row>
    <row r="7" spans="1:15" hidden="1" x14ac:dyDescent="0.25">
      <c r="A7" s="1" t="s">
        <v>32</v>
      </c>
      <c r="B7" s="1" t="s">
        <v>41</v>
      </c>
      <c r="C7" s="1" t="s">
        <v>34</v>
      </c>
      <c r="K7" s="1">
        <f t="shared" si="0"/>
        <v>0</v>
      </c>
      <c r="L7" s="1" t="e">
        <f t="shared" si="1"/>
        <v>#DIV/0!</v>
      </c>
      <c r="N7" s="1" t="e">
        <f t="shared" si="2"/>
        <v>#DIV/0!</v>
      </c>
    </row>
    <row r="8" spans="1:15" hidden="1" x14ac:dyDescent="0.25">
      <c r="A8" s="1" t="s">
        <v>32</v>
      </c>
      <c r="B8" s="1" t="s">
        <v>41</v>
      </c>
      <c r="C8" s="1" t="s">
        <v>34</v>
      </c>
      <c r="K8" s="1">
        <f t="shared" si="0"/>
        <v>0</v>
      </c>
      <c r="L8" s="1" t="e">
        <f t="shared" si="1"/>
        <v>#DIV/0!</v>
      </c>
      <c r="N8" s="1" t="e">
        <f t="shared" si="2"/>
        <v>#DIV/0!</v>
      </c>
    </row>
    <row r="9" spans="1:15" x14ac:dyDescent="0.25">
      <c r="K9" s="1">
        <f>SUM(K2:K8)</f>
        <v>352</v>
      </c>
      <c r="L9" s="1">
        <f>SUM(K9/O9)</f>
        <v>117.33333333333333</v>
      </c>
      <c r="M9" s="1">
        <f>SUM(M2:M8)</f>
        <v>6</v>
      </c>
      <c r="N9" s="1">
        <f t="shared" si="2"/>
        <v>123.33333333333333</v>
      </c>
      <c r="O9" s="1">
        <f>SUM(O2:O8)</f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Jr National Rankings</vt:lpstr>
      <vt:lpstr>Reese Jennings</vt:lpstr>
      <vt:lpstr>Meghan McComas</vt:lpstr>
      <vt:lpstr>Dustin Paradee</vt:lpstr>
      <vt:lpstr>Biggs, Darek</vt:lpstr>
      <vt:lpstr>Kaylin Paradee</vt:lpstr>
      <vt:lpstr>Hall. Jenna</vt:lpstr>
      <vt:lpstr>Jordan, Halla</vt:lpstr>
      <vt:lpstr>Goodloe, Michael</vt:lpstr>
      <vt:lpstr>Niblett, Thomas</vt:lpstr>
      <vt:lpstr>Vickers, Andrew</vt:lpstr>
      <vt:lpstr>Fair, Jesse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ABRA</cp:lastModifiedBy>
  <cp:lastPrinted>2015-11-15T02:05:17Z</cp:lastPrinted>
  <dcterms:created xsi:type="dcterms:W3CDTF">2014-07-13T16:34:26Z</dcterms:created>
  <dcterms:modified xsi:type="dcterms:W3CDTF">2017-06-20T02:38:07Z</dcterms:modified>
</cp:coreProperties>
</file>