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Mississippi\Outdoor\"/>
    </mc:Choice>
  </mc:AlternateContent>
  <xr:revisionPtr revIDLastSave="38" documentId="8_{1CDB66D9-9409-4C7C-8CBF-4C896EDBE30C}" xr6:coauthVersionLast="36" xr6:coauthVersionMax="36" xr10:uidLastSave="{A9F8AC7A-42FF-454F-8D34-BCBEF255BAE5}"/>
  <bookViews>
    <workbookView xWindow="-120" yWindow="-120" windowWidth="29040" windowHeight="15720" xr2:uid="{A35FAFAA-3A44-445C-BAAA-3002DD1ECE94}"/>
  </bookViews>
  <sheets>
    <sheet name="Mississippi 2025" sheetId="1" r:id="rId1"/>
    <sheet name="Aaron Bliss" sheetId="290" r:id="rId2"/>
    <sheet name="Aiden Bodnar" sheetId="292" r:id="rId3"/>
    <sheet name="Alex McKay" sheetId="297" r:id="rId4"/>
    <sheet name="Amy Ceissau" sheetId="270" r:id="rId5"/>
    <sheet name="Bobby Young" sheetId="246" r:id="rId6"/>
    <sheet name="Brady Penton" sheetId="247" r:id="rId7"/>
    <sheet name="Brady Riley" sheetId="284" r:id="rId8"/>
    <sheet name="Brent Lott" sheetId="253" r:id="rId9"/>
    <sheet name="Bruce Karsch" sheetId="279" r:id="rId10"/>
    <sheet name="Bud Stell" sheetId="255" r:id="rId11"/>
    <sheet name="Charlie Barba" sheetId="261" r:id="rId12"/>
    <sheet name="Charles Chaplin" sheetId="267" r:id="rId13"/>
    <sheet name="Charlie Huebner" sheetId="238" r:id="rId14"/>
    <sheet name="Charlie Knight" sheetId="272" r:id="rId15"/>
    <sheet name="Christopher Swol" sheetId="251" r:id="rId16"/>
    <sheet name="Daniel Penton" sheetId="299" r:id="rId17"/>
    <sheet name="David Hallman" sheetId="245" r:id="rId18"/>
    <sheet name="Dean Irvin" sheetId="285" r:id="rId19"/>
    <sheet name="Debbie Penton" sheetId="296" r:id="rId20"/>
    <sheet name="Douglas Lingle" sheetId="273" r:id="rId21"/>
    <sheet name="Frank Breland" sheetId="252" r:id="rId22"/>
    <sheet name="Freddy Geiselbreth" sheetId="248" r:id="rId23"/>
    <sheet name="Glen Dawson" sheetId="260" r:id="rId24"/>
    <sheet name="Glenn Lancaster" sheetId="258" r:id="rId25"/>
    <sheet name="Greg Ayme" sheetId="294" r:id="rId26"/>
    <sheet name="Jake Penton" sheetId="268" r:id="rId27"/>
    <sheet name="James Craven" sheetId="274" r:id="rId28"/>
    <sheet name="James Freeman" sheetId="257" r:id="rId29"/>
    <sheet name="Jamie Penton" sheetId="244" r:id="rId30"/>
    <sheet name="Joe McSwain" sheetId="263" r:id="rId31"/>
    <sheet name="John Laseter" sheetId="280" r:id="rId32"/>
    <sheet name="Jon Flint" sheetId="289" r:id="rId33"/>
    <sheet name="Larry McGill" sheetId="282" r:id="rId34"/>
    <sheet name="Larry Smith" sheetId="277" r:id="rId35"/>
    <sheet name="Leo Beatty" sheetId="278" r:id="rId36"/>
    <sheet name="Les Lala" sheetId="254" r:id="rId37"/>
    <sheet name="Louie Pinto" sheetId="262" r:id="rId38"/>
    <sheet name="Maria Ayme" sheetId="293" r:id="rId39"/>
    <sheet name="Mark Coats" sheetId="283" r:id="rId40"/>
    <sheet name="Mark Crownover" sheetId="259" r:id="rId41"/>
    <sheet name="Melissa Allen" sheetId="269" r:id="rId42"/>
    <sheet name="Micheal Miller" sheetId="271" r:id="rId43"/>
    <sheet name="Mike Burns" sheetId="276" r:id="rId44"/>
    <sheet name="Nannette Foy" sheetId="295" r:id="rId45"/>
    <sheet name="Nathan Jones" sheetId="286" r:id="rId46"/>
    <sheet name="Nick Smith" sheetId="264" r:id="rId47"/>
    <sheet name="Ray Miller" sheetId="287" r:id="rId48"/>
    <sheet name="Raymond Stewart" sheetId="256" r:id="rId49"/>
    <sheet name="Royce Armstrong" sheetId="291" r:id="rId50"/>
    <sheet name="Stephen McLeod" sheetId="265" r:id="rId51"/>
    <sheet name="Terry Boyd" sheetId="288" r:id="rId52"/>
    <sheet name="Tim Evans" sheetId="250" r:id="rId53"/>
    <sheet name="Tony Kitchens" sheetId="266" r:id="rId54"/>
    <sheet name="Trent Cochran" sheetId="281" r:id="rId55"/>
    <sheet name="Tyler Thornton" sheetId="249" r:id="rId56"/>
    <sheet name="WL Parker" sheetId="298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xlnm._FilterDatabase" localSheetId="0" hidden="1">'Mississippi 2025'!$C$41:$I$41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0" i="267" l="1"/>
  <c r="A76" i="1" l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75" i="1"/>
  <c r="A70" i="1"/>
  <c r="A71" i="1" s="1"/>
  <c r="A72" i="1" s="1"/>
  <c r="A69" i="1"/>
  <c r="A68" i="1"/>
  <c r="H76" i="1" l="1"/>
  <c r="U11" i="299"/>
  <c r="T11" i="299"/>
  <c r="G76" i="1" s="1"/>
  <c r="R11" i="299"/>
  <c r="E76" i="1" s="1"/>
  <c r="Q11" i="299"/>
  <c r="D76" i="1" s="1"/>
  <c r="U19" i="296"/>
  <c r="H27" i="1" s="1"/>
  <c r="T19" i="296"/>
  <c r="G27" i="1" s="1"/>
  <c r="R19" i="296"/>
  <c r="E27" i="1" s="1"/>
  <c r="Q19" i="296"/>
  <c r="D27" i="1" s="1"/>
  <c r="S19" i="296" l="1"/>
  <c r="S11" i="299"/>
  <c r="Q37" i="238"/>
  <c r="R37" i="238"/>
  <c r="S37" i="238" s="1"/>
  <c r="T37" i="238"/>
  <c r="U37" i="238"/>
  <c r="V11" i="299" l="1"/>
  <c r="I76" i="1" s="1"/>
  <c r="F76" i="1"/>
  <c r="V19" i="296"/>
  <c r="I27" i="1" s="1"/>
  <c r="F27" i="1"/>
  <c r="V37" i="238"/>
  <c r="H107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U17" i="280"/>
  <c r="T17" i="280"/>
  <c r="G107" i="1" s="1"/>
  <c r="R17" i="280"/>
  <c r="E107" i="1" s="1"/>
  <c r="Q17" i="280"/>
  <c r="D107" i="1" s="1"/>
  <c r="V62" i="244"/>
  <c r="S17" i="280" l="1"/>
  <c r="V17" i="280" l="1"/>
  <c r="I107" i="1" s="1"/>
  <c r="F107" i="1"/>
  <c r="A125" i="1"/>
  <c r="A126" i="1" s="1"/>
  <c r="A127" i="1" s="1"/>
  <c r="A128" i="1" s="1"/>
  <c r="A121" i="1"/>
  <c r="A122" i="1" s="1"/>
  <c r="I83" i="1" l="1"/>
  <c r="H83" i="1"/>
  <c r="G83" i="1"/>
  <c r="F83" i="1"/>
  <c r="E83" i="1"/>
  <c r="D83" i="1"/>
  <c r="U10" i="292"/>
  <c r="T10" i="292"/>
  <c r="R10" i="292"/>
  <c r="Q10" i="292"/>
  <c r="S10" i="292" l="1"/>
  <c r="V10" i="292" s="1"/>
  <c r="U49" i="267"/>
  <c r="H128" i="1" s="1"/>
  <c r="T49" i="267"/>
  <c r="G128" i="1" s="1"/>
  <c r="R49" i="267"/>
  <c r="E128" i="1" s="1"/>
  <c r="Q49" i="267"/>
  <c r="D128" i="1" s="1"/>
  <c r="S49" i="267" l="1"/>
  <c r="H127" i="1"/>
  <c r="G127" i="1"/>
  <c r="E127" i="1"/>
  <c r="D127" i="1"/>
  <c r="H78" i="1"/>
  <c r="G78" i="1"/>
  <c r="E78" i="1"/>
  <c r="U4" i="299"/>
  <c r="T4" i="299"/>
  <c r="R4" i="299"/>
  <c r="Q4" i="299"/>
  <c r="D78" i="1" s="1"/>
  <c r="U8" i="298"/>
  <c r="H72" i="1" s="1"/>
  <c r="T8" i="298"/>
  <c r="G72" i="1" s="1"/>
  <c r="R8" i="298"/>
  <c r="E72" i="1" s="1"/>
  <c r="Q8" i="298"/>
  <c r="D72" i="1" s="1"/>
  <c r="V49" i="267" l="1"/>
  <c r="I128" i="1" s="1"/>
  <c r="F128" i="1"/>
  <c r="S4" i="299"/>
  <c r="S8" i="298"/>
  <c r="I55" i="1"/>
  <c r="H55" i="1"/>
  <c r="G55" i="1"/>
  <c r="F55" i="1"/>
  <c r="E55" i="1"/>
  <c r="D55" i="1"/>
  <c r="U33" i="255"/>
  <c r="T33" i="255"/>
  <c r="R33" i="255"/>
  <c r="Q33" i="255"/>
  <c r="V4" i="299" l="1"/>
  <c r="F127" i="1"/>
  <c r="F78" i="1"/>
  <c r="V8" i="298"/>
  <c r="I72" i="1" s="1"/>
  <c r="F72" i="1"/>
  <c r="S33" i="255"/>
  <c r="V33" i="255" s="1"/>
  <c r="U36" i="270"/>
  <c r="H89" i="1" s="1"/>
  <c r="T36" i="270"/>
  <c r="G89" i="1" s="1"/>
  <c r="R36" i="270"/>
  <c r="E89" i="1" s="1"/>
  <c r="Q36" i="270"/>
  <c r="D89" i="1" s="1"/>
  <c r="U5" i="297"/>
  <c r="H60" i="1" s="1"/>
  <c r="T5" i="297"/>
  <c r="G60" i="1" s="1"/>
  <c r="R5" i="297"/>
  <c r="E60" i="1" s="1"/>
  <c r="Q5" i="297"/>
  <c r="D60" i="1" s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98" i="1"/>
  <c r="A99" i="1" s="1"/>
  <c r="A100" i="1" s="1"/>
  <c r="A101" i="1" s="1"/>
  <c r="A43" i="1"/>
  <c r="A44" i="1" s="1"/>
  <c r="A45" i="1" s="1"/>
  <c r="A46" i="1" s="1"/>
  <c r="A47" i="1" s="1"/>
  <c r="A48" i="1" s="1"/>
  <c r="G126" i="1"/>
  <c r="E126" i="1"/>
  <c r="D126" i="1"/>
  <c r="G53" i="1"/>
  <c r="E53" i="1"/>
  <c r="U11" i="296"/>
  <c r="H126" i="1" s="1"/>
  <c r="T11" i="296"/>
  <c r="R11" i="296"/>
  <c r="Q11" i="296"/>
  <c r="U5" i="296"/>
  <c r="H53" i="1" s="1"/>
  <c r="T5" i="296"/>
  <c r="R5" i="296"/>
  <c r="Q5" i="296"/>
  <c r="D53" i="1" s="1"/>
  <c r="U5" i="295"/>
  <c r="H111" i="1" s="1"/>
  <c r="T5" i="295"/>
  <c r="G111" i="1" s="1"/>
  <c r="R5" i="295"/>
  <c r="S5" i="295" s="1"/>
  <c r="V5" i="295" s="1"/>
  <c r="I111" i="1" s="1"/>
  <c r="Q5" i="295"/>
  <c r="D111" i="1" s="1"/>
  <c r="I90" i="1"/>
  <c r="H90" i="1"/>
  <c r="G90" i="1"/>
  <c r="F90" i="1"/>
  <c r="E90" i="1"/>
  <c r="D90" i="1"/>
  <c r="I86" i="1"/>
  <c r="H86" i="1"/>
  <c r="G86" i="1"/>
  <c r="F86" i="1"/>
  <c r="E86" i="1"/>
  <c r="D86" i="1"/>
  <c r="U4" i="294"/>
  <c r="T4" i="294"/>
  <c r="R4" i="294"/>
  <c r="S4" i="294" s="1"/>
  <c r="V4" i="294" s="1"/>
  <c r="Q4" i="294"/>
  <c r="U4" i="293"/>
  <c r="T4" i="293"/>
  <c r="R4" i="293"/>
  <c r="Q4" i="293"/>
  <c r="S4" i="293" s="1"/>
  <c r="V4" i="293" s="1"/>
  <c r="U114" i="244"/>
  <c r="H100" i="1" s="1"/>
  <c r="T114" i="244"/>
  <c r="G100" i="1" s="1"/>
  <c r="R114" i="244"/>
  <c r="E100" i="1" s="1"/>
  <c r="Q114" i="244"/>
  <c r="D100" i="1" s="1"/>
  <c r="U62" i="248"/>
  <c r="H46" i="1" s="1"/>
  <c r="T62" i="248"/>
  <c r="G46" i="1" s="1"/>
  <c r="R62" i="248"/>
  <c r="E46" i="1" s="1"/>
  <c r="Q62" i="248"/>
  <c r="D46" i="1" s="1"/>
  <c r="U54" i="252"/>
  <c r="H24" i="1" s="1"/>
  <c r="T54" i="252"/>
  <c r="G24" i="1" s="1"/>
  <c r="R54" i="252"/>
  <c r="E24" i="1" s="1"/>
  <c r="Q54" i="252"/>
  <c r="D24" i="1" s="1"/>
  <c r="U4" i="292"/>
  <c r="H113" i="1" s="1"/>
  <c r="T4" i="292"/>
  <c r="G113" i="1" s="1"/>
  <c r="R4" i="292"/>
  <c r="E113" i="1" s="1"/>
  <c r="Q4" i="292"/>
  <c r="D113" i="1" s="1"/>
  <c r="G56" i="1"/>
  <c r="E56" i="1"/>
  <c r="D56" i="1"/>
  <c r="U5" i="291"/>
  <c r="H56" i="1" s="1"/>
  <c r="T5" i="291"/>
  <c r="R5" i="291"/>
  <c r="Q5" i="291"/>
  <c r="U10" i="290"/>
  <c r="H110" i="1" s="1"/>
  <c r="T10" i="290"/>
  <c r="G110" i="1" s="1"/>
  <c r="R10" i="290"/>
  <c r="E110" i="1" s="1"/>
  <c r="Q10" i="290"/>
  <c r="D110" i="1" s="1"/>
  <c r="H30" i="1"/>
  <c r="U4" i="290"/>
  <c r="T4" i="290"/>
  <c r="G30" i="1" s="1"/>
  <c r="R4" i="290"/>
  <c r="E30" i="1" s="1"/>
  <c r="Q4" i="290"/>
  <c r="D30" i="1" s="1"/>
  <c r="U32" i="245"/>
  <c r="H125" i="1" s="1"/>
  <c r="T32" i="245"/>
  <c r="G125" i="1" s="1"/>
  <c r="R32" i="245"/>
  <c r="E125" i="1" s="1"/>
  <c r="Q32" i="245"/>
  <c r="D125" i="1" s="1"/>
  <c r="E26" i="1"/>
  <c r="D26" i="1"/>
  <c r="U4" i="289"/>
  <c r="H26" i="1" s="1"/>
  <c r="T4" i="289"/>
  <c r="G26" i="1" s="1"/>
  <c r="R4" i="289"/>
  <c r="Q4" i="289"/>
  <c r="U104" i="244"/>
  <c r="H15" i="1" s="1"/>
  <c r="T104" i="244"/>
  <c r="G15" i="1" s="1"/>
  <c r="R104" i="244"/>
  <c r="E15" i="1" s="1"/>
  <c r="Q104" i="244"/>
  <c r="D15" i="1" s="1"/>
  <c r="U104" i="247"/>
  <c r="H71" i="1" s="1"/>
  <c r="T104" i="247"/>
  <c r="G71" i="1" s="1"/>
  <c r="R104" i="247"/>
  <c r="E71" i="1" s="1"/>
  <c r="Q104" i="247"/>
  <c r="D71" i="1" s="1"/>
  <c r="U22" i="272"/>
  <c r="H50" i="1" s="1"/>
  <c r="T22" i="272"/>
  <c r="G50" i="1" s="1"/>
  <c r="R22" i="272"/>
  <c r="E50" i="1" s="1"/>
  <c r="Q22" i="272"/>
  <c r="D50" i="1" s="1"/>
  <c r="D57" i="1"/>
  <c r="U4" i="288"/>
  <c r="H57" i="1" s="1"/>
  <c r="T4" i="288"/>
  <c r="G57" i="1" s="1"/>
  <c r="R4" i="288"/>
  <c r="S4" i="288" s="1"/>
  <c r="V4" i="288" s="1"/>
  <c r="I57" i="1" s="1"/>
  <c r="Q4" i="288"/>
  <c r="U8" i="287"/>
  <c r="H21" i="1" s="1"/>
  <c r="T8" i="287"/>
  <c r="G21" i="1" s="1"/>
  <c r="R8" i="287"/>
  <c r="Q8" i="287"/>
  <c r="D21" i="1" s="1"/>
  <c r="U92" i="247"/>
  <c r="H47" i="1" s="1"/>
  <c r="T92" i="247"/>
  <c r="G47" i="1" s="1"/>
  <c r="R92" i="247"/>
  <c r="Q92" i="247"/>
  <c r="D47" i="1" s="1"/>
  <c r="U94" i="244"/>
  <c r="H121" i="1" s="1"/>
  <c r="T94" i="244"/>
  <c r="G121" i="1" s="1"/>
  <c r="R94" i="244"/>
  <c r="E121" i="1" s="1"/>
  <c r="Q94" i="244"/>
  <c r="D121" i="1" s="1"/>
  <c r="U10" i="283"/>
  <c r="H87" i="1" s="1"/>
  <c r="T10" i="283"/>
  <c r="G87" i="1" s="1"/>
  <c r="R10" i="283"/>
  <c r="S10" i="283" s="1"/>
  <c r="V10" i="283" s="1"/>
  <c r="I87" i="1" s="1"/>
  <c r="Q10" i="283"/>
  <c r="D87" i="1" s="1"/>
  <c r="G52" i="1"/>
  <c r="U4" i="286"/>
  <c r="H52" i="1" s="1"/>
  <c r="T4" i="286"/>
  <c r="R4" i="286"/>
  <c r="E52" i="1" s="1"/>
  <c r="Q4" i="286"/>
  <c r="D52" i="1" s="1"/>
  <c r="D124" i="1"/>
  <c r="U14" i="281"/>
  <c r="H124" i="1" s="1"/>
  <c r="T14" i="281"/>
  <c r="G124" i="1" s="1"/>
  <c r="R14" i="281"/>
  <c r="E124" i="1" s="1"/>
  <c r="Q14" i="281"/>
  <c r="U10" i="284"/>
  <c r="H105" i="1" s="1"/>
  <c r="T10" i="284"/>
  <c r="G105" i="1" s="1"/>
  <c r="R10" i="284"/>
  <c r="E105" i="1" s="1"/>
  <c r="Q10" i="284"/>
  <c r="D105" i="1" s="1"/>
  <c r="H58" i="1"/>
  <c r="U10" i="285"/>
  <c r="T10" i="285"/>
  <c r="G58" i="1" s="1"/>
  <c r="R10" i="285"/>
  <c r="E58" i="1" s="1"/>
  <c r="Q10" i="285"/>
  <c r="D58" i="1" s="1"/>
  <c r="H32" i="1"/>
  <c r="E29" i="1"/>
  <c r="D32" i="1"/>
  <c r="U4" i="285"/>
  <c r="T4" i="285"/>
  <c r="G32" i="1" s="1"/>
  <c r="R4" i="285"/>
  <c r="S4" i="285" s="1"/>
  <c r="V4" i="285" s="1"/>
  <c r="I32" i="1" s="1"/>
  <c r="Q4" i="285"/>
  <c r="D29" i="1"/>
  <c r="U4" i="284"/>
  <c r="H29" i="1" s="1"/>
  <c r="T4" i="284"/>
  <c r="G29" i="1" s="1"/>
  <c r="R4" i="284"/>
  <c r="S4" i="284" s="1"/>
  <c r="Q4" i="284"/>
  <c r="U82" i="247"/>
  <c r="H108" i="1" s="1"/>
  <c r="T82" i="247"/>
  <c r="G108" i="1" s="1"/>
  <c r="R82" i="247"/>
  <c r="E108" i="1" s="1"/>
  <c r="Q82" i="247"/>
  <c r="D108" i="1" s="1"/>
  <c r="U22" i="266"/>
  <c r="H75" i="1" s="1"/>
  <c r="T22" i="266"/>
  <c r="G75" i="1" s="1"/>
  <c r="R22" i="266"/>
  <c r="E75" i="1" s="1"/>
  <c r="Q22" i="266"/>
  <c r="D75" i="1" s="1"/>
  <c r="U4" i="283"/>
  <c r="H106" i="1" s="1"/>
  <c r="T4" i="283"/>
  <c r="G106" i="1" s="1"/>
  <c r="R4" i="283"/>
  <c r="E106" i="1" s="1"/>
  <c r="Q4" i="283"/>
  <c r="D106" i="1" s="1"/>
  <c r="H54" i="1"/>
  <c r="U4" i="282"/>
  <c r="T4" i="282"/>
  <c r="G54" i="1" s="1"/>
  <c r="R4" i="282"/>
  <c r="E54" i="1" s="1"/>
  <c r="Q4" i="282"/>
  <c r="D54" i="1" s="1"/>
  <c r="U16" i="276"/>
  <c r="H48" i="1" s="1"/>
  <c r="T16" i="276"/>
  <c r="G48" i="1" s="1"/>
  <c r="R16" i="276"/>
  <c r="E48" i="1" s="1"/>
  <c r="Q16" i="276"/>
  <c r="D48" i="1" s="1"/>
  <c r="Q52" i="259"/>
  <c r="D81" i="1" s="1"/>
  <c r="R52" i="259"/>
  <c r="T52" i="259"/>
  <c r="G81" i="1" s="1"/>
  <c r="U52" i="259"/>
  <c r="H81" i="1" s="1"/>
  <c r="U7" i="281"/>
  <c r="H104" i="1" s="1"/>
  <c r="T7" i="281"/>
  <c r="G104" i="1" s="1"/>
  <c r="R7" i="281"/>
  <c r="E104" i="1" s="1"/>
  <c r="Q7" i="281"/>
  <c r="D104" i="1" s="1"/>
  <c r="U12" i="280"/>
  <c r="H13" i="1" s="1"/>
  <c r="T12" i="280"/>
  <c r="G13" i="1" s="1"/>
  <c r="R12" i="280"/>
  <c r="Q12" i="280"/>
  <c r="D13" i="1" s="1"/>
  <c r="U19" i="257"/>
  <c r="H99" i="1" s="1"/>
  <c r="T19" i="257"/>
  <c r="G99" i="1" s="1"/>
  <c r="R19" i="257"/>
  <c r="Q19" i="257"/>
  <c r="D99" i="1" s="1"/>
  <c r="U16" i="256"/>
  <c r="H59" i="1" s="1"/>
  <c r="T16" i="256"/>
  <c r="G59" i="1" s="1"/>
  <c r="R16" i="256"/>
  <c r="E59" i="1" s="1"/>
  <c r="Q16" i="256"/>
  <c r="D59" i="1" s="1"/>
  <c r="U6" i="279"/>
  <c r="H28" i="1" s="1"/>
  <c r="T6" i="279"/>
  <c r="G28" i="1" s="1"/>
  <c r="R6" i="279"/>
  <c r="S6" i="279" s="1"/>
  <c r="V6" i="279" s="1"/>
  <c r="I28" i="1" s="1"/>
  <c r="Q6" i="279"/>
  <c r="D28" i="1" s="1"/>
  <c r="H109" i="1"/>
  <c r="U6" i="278"/>
  <c r="T6" i="278"/>
  <c r="G109" i="1" s="1"/>
  <c r="R6" i="278"/>
  <c r="Q6" i="278"/>
  <c r="D109" i="1" s="1"/>
  <c r="D103" i="1"/>
  <c r="U7" i="277"/>
  <c r="H103" i="1" s="1"/>
  <c r="T7" i="277"/>
  <c r="G103" i="1" s="1"/>
  <c r="R7" i="277"/>
  <c r="E103" i="1" s="1"/>
  <c r="Q7" i="277"/>
  <c r="U4" i="276"/>
  <c r="H84" i="1" s="1"/>
  <c r="T4" i="276"/>
  <c r="G84" i="1" s="1"/>
  <c r="R4" i="276"/>
  <c r="Q4" i="276"/>
  <c r="D84" i="1" s="1"/>
  <c r="E31" i="1"/>
  <c r="U49" i="249"/>
  <c r="H16" i="1" s="1"/>
  <c r="T49" i="249"/>
  <c r="G16" i="1" s="1"/>
  <c r="R49" i="249"/>
  <c r="E16" i="1" s="1"/>
  <c r="Q49" i="249"/>
  <c r="D16" i="1" s="1"/>
  <c r="D33" i="1"/>
  <c r="U5" i="274"/>
  <c r="H33" i="1" s="1"/>
  <c r="T5" i="274"/>
  <c r="G33" i="1" s="1"/>
  <c r="R5" i="274"/>
  <c r="S5" i="274" s="1"/>
  <c r="Q5" i="274"/>
  <c r="U5" i="273"/>
  <c r="H31" i="1" s="1"/>
  <c r="T5" i="273"/>
  <c r="G31" i="1" s="1"/>
  <c r="R5" i="273"/>
  <c r="Q5" i="273"/>
  <c r="D31" i="1" s="1"/>
  <c r="U16" i="272"/>
  <c r="H11" i="1" s="1"/>
  <c r="T16" i="272"/>
  <c r="G11" i="1" s="1"/>
  <c r="R16" i="272"/>
  <c r="E11" i="1" s="1"/>
  <c r="Q16" i="272"/>
  <c r="D11" i="1" s="1"/>
  <c r="E77" i="1"/>
  <c r="D77" i="1"/>
  <c r="U4" i="271"/>
  <c r="H77" i="1" s="1"/>
  <c r="T4" i="271"/>
  <c r="G77" i="1" s="1"/>
  <c r="R4" i="271"/>
  <c r="Q4" i="271"/>
  <c r="U29" i="270"/>
  <c r="H12" i="1" s="1"/>
  <c r="T29" i="270"/>
  <c r="G12" i="1" s="1"/>
  <c r="R29" i="270"/>
  <c r="E12" i="1" s="1"/>
  <c r="Q29" i="270"/>
  <c r="D12" i="1" s="1"/>
  <c r="U47" i="252"/>
  <c r="H69" i="1" s="1"/>
  <c r="T47" i="252"/>
  <c r="G69" i="1" s="1"/>
  <c r="R47" i="252"/>
  <c r="Q47" i="252"/>
  <c r="D69" i="1" s="1"/>
  <c r="H85" i="1"/>
  <c r="G85" i="1"/>
  <c r="E85" i="1"/>
  <c r="U4" i="269"/>
  <c r="T4" i="269"/>
  <c r="R4" i="269"/>
  <c r="Q4" i="269"/>
  <c r="D85" i="1" s="1"/>
  <c r="U7" i="268"/>
  <c r="H74" i="1" s="1"/>
  <c r="T7" i="268"/>
  <c r="G74" i="1" s="1"/>
  <c r="R7" i="268"/>
  <c r="E74" i="1" s="1"/>
  <c r="Q7" i="268"/>
  <c r="D74" i="1" s="1"/>
  <c r="U42" i="267"/>
  <c r="H68" i="1" s="1"/>
  <c r="T42" i="267"/>
  <c r="G68" i="1" s="1"/>
  <c r="R42" i="267"/>
  <c r="E68" i="1" s="1"/>
  <c r="Q42" i="267"/>
  <c r="D68" i="1" s="1"/>
  <c r="U14" i="266"/>
  <c r="H44" i="1" s="1"/>
  <c r="T14" i="266"/>
  <c r="G44" i="1" s="1"/>
  <c r="R14" i="266"/>
  <c r="E44" i="1" s="1"/>
  <c r="Q14" i="266"/>
  <c r="D44" i="1" s="1"/>
  <c r="U37" i="265"/>
  <c r="H8" i="1" s="1"/>
  <c r="T37" i="265"/>
  <c r="G8" i="1" s="1"/>
  <c r="R37" i="265"/>
  <c r="Q37" i="265"/>
  <c r="D8" i="1" s="1"/>
  <c r="H88" i="1"/>
  <c r="U4" i="264"/>
  <c r="T4" i="264"/>
  <c r="G88" i="1" s="1"/>
  <c r="R4" i="264"/>
  <c r="E88" i="1" s="1"/>
  <c r="Q4" i="264"/>
  <c r="D88" i="1" s="1"/>
  <c r="U80" i="244"/>
  <c r="H67" i="1" s="1"/>
  <c r="T80" i="244"/>
  <c r="G67" i="1" s="1"/>
  <c r="R80" i="244"/>
  <c r="E67" i="1" s="1"/>
  <c r="Q80" i="244"/>
  <c r="D67" i="1" s="1"/>
  <c r="U76" i="247"/>
  <c r="H7" i="1" s="1"/>
  <c r="T76" i="247"/>
  <c r="G7" i="1" s="1"/>
  <c r="R76" i="247"/>
  <c r="E7" i="1" s="1"/>
  <c r="Q76" i="247"/>
  <c r="D7" i="1" s="1"/>
  <c r="U7" i="263"/>
  <c r="H79" i="1" s="1"/>
  <c r="T7" i="263"/>
  <c r="G79" i="1" s="1"/>
  <c r="R7" i="263"/>
  <c r="E79" i="1" s="1"/>
  <c r="Q7" i="263"/>
  <c r="D79" i="1" s="1"/>
  <c r="G51" i="1"/>
  <c r="E51" i="1"/>
  <c r="U6" i="262"/>
  <c r="H51" i="1" s="1"/>
  <c r="T6" i="262"/>
  <c r="R6" i="262"/>
  <c r="Q6" i="262"/>
  <c r="D51" i="1" s="1"/>
  <c r="U22" i="260"/>
  <c r="H45" i="1" s="1"/>
  <c r="T22" i="260"/>
  <c r="G45" i="1" s="1"/>
  <c r="R22" i="260"/>
  <c r="E45" i="1" s="1"/>
  <c r="Q22" i="260"/>
  <c r="D45" i="1" s="1"/>
  <c r="U8" i="261"/>
  <c r="H20" i="1" s="1"/>
  <c r="T8" i="261"/>
  <c r="G20" i="1" s="1"/>
  <c r="R8" i="261"/>
  <c r="Q8" i="261"/>
  <c r="D20" i="1" s="1"/>
  <c r="U11" i="260"/>
  <c r="H19" i="1" s="1"/>
  <c r="T11" i="260"/>
  <c r="G19" i="1" s="1"/>
  <c r="R11" i="260"/>
  <c r="E19" i="1" s="1"/>
  <c r="Q11" i="260"/>
  <c r="D19" i="1" s="1"/>
  <c r="U46" i="259"/>
  <c r="H6" i="1" s="1"/>
  <c r="T46" i="259"/>
  <c r="G6" i="1" s="1"/>
  <c r="R46" i="259"/>
  <c r="E6" i="1" s="1"/>
  <c r="Q46" i="259"/>
  <c r="D6" i="1" s="1"/>
  <c r="U7" i="258"/>
  <c r="H25" i="1" s="1"/>
  <c r="T7" i="258"/>
  <c r="G25" i="1" s="1"/>
  <c r="R7" i="258"/>
  <c r="E25" i="1" s="1"/>
  <c r="Q7" i="258"/>
  <c r="D25" i="1" s="1"/>
  <c r="U9" i="257"/>
  <c r="H22" i="1" s="1"/>
  <c r="T9" i="257"/>
  <c r="G22" i="1" s="1"/>
  <c r="R9" i="257"/>
  <c r="E22" i="1" s="1"/>
  <c r="Q9" i="257"/>
  <c r="D22" i="1" s="1"/>
  <c r="U50" i="248"/>
  <c r="H9" i="1" s="1"/>
  <c r="T50" i="248"/>
  <c r="G9" i="1" s="1"/>
  <c r="R50" i="248"/>
  <c r="E9" i="1" s="1"/>
  <c r="Q50" i="248"/>
  <c r="D9" i="1" s="1"/>
  <c r="U10" i="256"/>
  <c r="H18" i="1" s="1"/>
  <c r="T10" i="256"/>
  <c r="G18" i="1" s="1"/>
  <c r="R10" i="256"/>
  <c r="E18" i="1" s="1"/>
  <c r="Q10" i="256"/>
  <c r="D18" i="1" s="1"/>
  <c r="U27" i="255"/>
  <c r="H101" i="1" s="1"/>
  <c r="T27" i="255"/>
  <c r="G101" i="1" s="1"/>
  <c r="R27" i="255"/>
  <c r="E101" i="1" s="1"/>
  <c r="Q27" i="255"/>
  <c r="D101" i="1" s="1"/>
  <c r="U13" i="255"/>
  <c r="H17" i="1" s="1"/>
  <c r="T13" i="255"/>
  <c r="G17" i="1" s="1"/>
  <c r="R13" i="255"/>
  <c r="E17" i="1" s="1"/>
  <c r="Q13" i="255"/>
  <c r="D17" i="1" s="1"/>
  <c r="U10" i="254"/>
  <c r="H14" i="1" s="1"/>
  <c r="T10" i="254"/>
  <c r="G14" i="1" s="1"/>
  <c r="R10" i="254"/>
  <c r="Q10" i="254"/>
  <c r="D14" i="1" s="1"/>
  <c r="I127" i="1" l="1"/>
  <c r="I78" i="1"/>
  <c r="S11" i="296"/>
  <c r="S5" i="296"/>
  <c r="E111" i="1"/>
  <c r="F111" i="1"/>
  <c r="A51" i="1"/>
  <c r="A52" i="1" s="1"/>
  <c r="A53" i="1" s="1"/>
  <c r="A54" i="1" s="1"/>
  <c r="A55" i="1" s="1"/>
  <c r="A56" i="1" s="1"/>
  <c r="A57" i="1" s="1"/>
  <c r="A58" i="1" s="1"/>
  <c r="A59" i="1" s="1"/>
  <c r="A60" i="1" s="1"/>
  <c r="S36" i="270"/>
  <c r="S5" i="297"/>
  <c r="S114" i="244"/>
  <c r="S62" i="248"/>
  <c r="S54" i="252"/>
  <c r="S4" i="269"/>
  <c r="E87" i="1"/>
  <c r="V5" i="274"/>
  <c r="I33" i="1" s="1"/>
  <c r="V4" i="284"/>
  <c r="I29" i="1" s="1"/>
  <c r="F87" i="1"/>
  <c r="S8" i="287"/>
  <c r="V8" i="287" s="1"/>
  <c r="I21" i="1" s="1"/>
  <c r="E32" i="1"/>
  <c r="F32" i="1"/>
  <c r="S5" i="291"/>
  <c r="S4" i="271"/>
  <c r="S4" i="289"/>
  <c r="S10" i="254"/>
  <c r="V10" i="254" s="1"/>
  <c r="I14" i="1" s="1"/>
  <c r="S5" i="273"/>
  <c r="V5" i="273" s="1"/>
  <c r="I31" i="1" s="1"/>
  <c r="S4" i="264"/>
  <c r="S6" i="278"/>
  <c r="V6" i="278" s="1"/>
  <c r="I109" i="1" s="1"/>
  <c r="E57" i="1"/>
  <c r="S4" i="282"/>
  <c r="F29" i="1"/>
  <c r="F57" i="1"/>
  <c r="S32" i="245"/>
  <c r="V32" i="245" s="1"/>
  <c r="I125" i="1" s="1"/>
  <c r="S4" i="292"/>
  <c r="S10" i="290"/>
  <c r="S6" i="262"/>
  <c r="S4" i="290"/>
  <c r="E21" i="1"/>
  <c r="E28" i="1"/>
  <c r="F28" i="1"/>
  <c r="S104" i="244"/>
  <c r="F15" i="1" s="1"/>
  <c r="S104" i="247"/>
  <c r="F71" i="1" s="1"/>
  <c r="S16" i="272"/>
  <c r="F11" i="1" s="1"/>
  <c r="S22" i="272"/>
  <c r="S8" i="261"/>
  <c r="V8" i="261" s="1"/>
  <c r="I20" i="1" s="1"/>
  <c r="S19" i="257"/>
  <c r="E99" i="1"/>
  <c r="S11" i="260"/>
  <c r="E14" i="1"/>
  <c r="S92" i="247"/>
  <c r="E47" i="1"/>
  <c r="S94" i="244"/>
  <c r="E109" i="1"/>
  <c r="F109" i="1"/>
  <c r="S4" i="286"/>
  <c r="E20" i="1"/>
  <c r="S14" i="281"/>
  <c r="S10" i="284"/>
  <c r="S10" i="285"/>
  <c r="S7" i="268"/>
  <c r="F74" i="1" s="1"/>
  <c r="S12" i="280"/>
  <c r="V12" i="280" s="1"/>
  <c r="I13" i="1" s="1"/>
  <c r="E13" i="1"/>
  <c r="S82" i="247"/>
  <c r="S4" i="276"/>
  <c r="E84" i="1"/>
  <c r="S52" i="259"/>
  <c r="F81" i="1" s="1"/>
  <c r="S22" i="266"/>
  <c r="S4" i="283"/>
  <c r="S7" i="281"/>
  <c r="S16" i="276"/>
  <c r="F48" i="1" s="1"/>
  <c r="E33" i="1"/>
  <c r="F33" i="1"/>
  <c r="F31" i="1"/>
  <c r="E81" i="1"/>
  <c r="S37" i="265"/>
  <c r="F8" i="1" s="1"/>
  <c r="S7" i="263"/>
  <c r="S16" i="256"/>
  <c r="S7" i="258"/>
  <c r="S10" i="256"/>
  <c r="S7" i="277"/>
  <c r="S27" i="255"/>
  <c r="F101" i="1" s="1"/>
  <c r="S49" i="249"/>
  <c r="F16" i="1" s="1"/>
  <c r="S29" i="270"/>
  <c r="F12" i="1" s="1"/>
  <c r="S13" i="255"/>
  <c r="F17" i="1" s="1"/>
  <c r="E8" i="1"/>
  <c r="S47" i="252"/>
  <c r="E69" i="1"/>
  <c r="S14" i="266"/>
  <c r="S42" i="267"/>
  <c r="F68" i="1" s="1"/>
  <c r="S80" i="244"/>
  <c r="S76" i="247"/>
  <c r="S46" i="259"/>
  <c r="F6" i="1" s="1"/>
  <c r="S22" i="260"/>
  <c r="S9" i="257"/>
  <c r="F22" i="1" s="1"/>
  <c r="S50" i="248"/>
  <c r="U31" i="252"/>
  <c r="H98" i="1" s="1"/>
  <c r="T31" i="252"/>
  <c r="G98" i="1" s="1"/>
  <c r="R31" i="252"/>
  <c r="Q31" i="252"/>
  <c r="D98" i="1" s="1"/>
  <c r="E82" i="1"/>
  <c r="D82" i="1"/>
  <c r="U10" i="253"/>
  <c r="H82" i="1" s="1"/>
  <c r="T10" i="253"/>
  <c r="G82" i="1" s="1"/>
  <c r="R10" i="253"/>
  <c r="Q10" i="253"/>
  <c r="U4" i="253"/>
  <c r="H34" i="1" s="1"/>
  <c r="T4" i="253"/>
  <c r="G34" i="1" s="1"/>
  <c r="R4" i="253"/>
  <c r="S4" i="253" s="1"/>
  <c r="V4" i="253" s="1"/>
  <c r="I34" i="1" s="1"/>
  <c r="Q4" i="253"/>
  <c r="D34" i="1" s="1"/>
  <c r="U11" i="252"/>
  <c r="H122" i="1" s="1"/>
  <c r="T11" i="252"/>
  <c r="G122" i="1" s="1"/>
  <c r="R11" i="252"/>
  <c r="E122" i="1" s="1"/>
  <c r="Q11" i="252"/>
  <c r="E35" i="1"/>
  <c r="D35" i="1"/>
  <c r="U4" i="251"/>
  <c r="H35" i="1" s="1"/>
  <c r="T4" i="251"/>
  <c r="G35" i="1" s="1"/>
  <c r="R4" i="251"/>
  <c r="Q4" i="251"/>
  <c r="U4" i="250"/>
  <c r="H112" i="1" s="1"/>
  <c r="T4" i="250"/>
  <c r="G112" i="1" s="1"/>
  <c r="R4" i="250"/>
  <c r="S4" i="250" s="1"/>
  <c r="V4" i="250" s="1"/>
  <c r="I112" i="1" s="1"/>
  <c r="Q4" i="250"/>
  <c r="D112" i="1" s="1"/>
  <c r="U39" i="249"/>
  <c r="H97" i="1" s="1"/>
  <c r="T39" i="249"/>
  <c r="G97" i="1" s="1"/>
  <c r="R39" i="249"/>
  <c r="E97" i="1" s="1"/>
  <c r="Q39" i="249"/>
  <c r="D97" i="1" s="1"/>
  <c r="U6" i="248"/>
  <c r="H80" i="1" s="1"/>
  <c r="T6" i="248"/>
  <c r="G80" i="1" s="1"/>
  <c r="R6" i="248"/>
  <c r="E80" i="1" s="1"/>
  <c r="Q6" i="248"/>
  <c r="D80" i="1" s="1"/>
  <c r="U38" i="247"/>
  <c r="H120" i="1" s="1"/>
  <c r="T38" i="247"/>
  <c r="G120" i="1" s="1"/>
  <c r="R38" i="247"/>
  <c r="Q38" i="247"/>
  <c r="D120" i="1" s="1"/>
  <c r="U9" i="246"/>
  <c r="H70" i="1" s="1"/>
  <c r="T9" i="246"/>
  <c r="G70" i="1" s="1"/>
  <c r="R9" i="246"/>
  <c r="E70" i="1" s="1"/>
  <c r="Q9" i="246"/>
  <c r="D70" i="1" s="1"/>
  <c r="U26" i="245"/>
  <c r="H43" i="1" s="1"/>
  <c r="T26" i="245"/>
  <c r="G43" i="1" s="1"/>
  <c r="R26" i="245"/>
  <c r="E43" i="1" s="1"/>
  <c r="Q26" i="245"/>
  <c r="D43" i="1" s="1"/>
  <c r="U38" i="244"/>
  <c r="H42" i="1" s="1"/>
  <c r="T38" i="244"/>
  <c r="G42" i="1" s="1"/>
  <c r="R38" i="244"/>
  <c r="E42" i="1" s="1"/>
  <c r="Q38" i="244"/>
  <c r="D42" i="1" s="1"/>
  <c r="U32" i="238"/>
  <c r="H10" i="1" s="1"/>
  <c r="T32" i="238"/>
  <c r="G10" i="1" s="1"/>
  <c r="R32" i="238"/>
  <c r="E10" i="1" s="1"/>
  <c r="Q32" i="238"/>
  <c r="D10" i="1" s="1"/>
  <c r="V5" i="296" l="1"/>
  <c r="I53" i="1" s="1"/>
  <c r="F53" i="1"/>
  <c r="V11" i="296"/>
  <c r="I126" i="1" s="1"/>
  <c r="F126" i="1"/>
  <c r="V36" i="270"/>
  <c r="I89" i="1" s="1"/>
  <c r="F89" i="1"/>
  <c r="V5" i="297"/>
  <c r="I60" i="1" s="1"/>
  <c r="F60" i="1"/>
  <c r="V114" i="244"/>
  <c r="I100" i="1" s="1"/>
  <c r="F100" i="1"/>
  <c r="V54" i="252"/>
  <c r="I24" i="1" s="1"/>
  <c r="F24" i="1"/>
  <c r="V62" i="248"/>
  <c r="I46" i="1" s="1"/>
  <c r="F46" i="1"/>
  <c r="V10" i="290"/>
  <c r="I110" i="1" s="1"/>
  <c r="F110" i="1"/>
  <c r="F14" i="1"/>
  <c r="V4" i="292"/>
  <c r="I113" i="1" s="1"/>
  <c r="F113" i="1"/>
  <c r="V5" i="291"/>
  <c r="I56" i="1" s="1"/>
  <c r="F56" i="1"/>
  <c r="V4" i="289"/>
  <c r="I26" i="1" s="1"/>
  <c r="F26" i="1"/>
  <c r="V4" i="271"/>
  <c r="I77" i="1" s="1"/>
  <c r="F77" i="1"/>
  <c r="E112" i="1"/>
  <c r="E34" i="1"/>
  <c r="V4" i="283"/>
  <c r="I106" i="1" s="1"/>
  <c r="F106" i="1"/>
  <c r="F112" i="1"/>
  <c r="F34" i="1"/>
  <c r="V4" i="286"/>
  <c r="I52" i="1" s="1"/>
  <c r="F52" i="1"/>
  <c r="V10" i="284"/>
  <c r="I105" i="1" s="1"/>
  <c r="F105" i="1"/>
  <c r="V4" i="282"/>
  <c r="I54" i="1" s="1"/>
  <c r="F54" i="1"/>
  <c r="V4" i="290"/>
  <c r="I30" i="1" s="1"/>
  <c r="F30" i="1"/>
  <c r="V10" i="285"/>
  <c r="I58" i="1" s="1"/>
  <c r="F58" i="1"/>
  <c r="V4" i="264"/>
  <c r="I88" i="1" s="1"/>
  <c r="F88" i="1"/>
  <c r="F21" i="1"/>
  <c r="V4" i="269"/>
  <c r="I85" i="1" s="1"/>
  <c r="F85" i="1"/>
  <c r="F125" i="1"/>
  <c r="V16" i="272"/>
  <c r="I11" i="1" s="1"/>
  <c r="V11" i="260"/>
  <c r="I19" i="1" s="1"/>
  <c r="F19" i="1"/>
  <c r="F20" i="1"/>
  <c r="V14" i="281"/>
  <c r="I124" i="1" s="1"/>
  <c r="F124" i="1"/>
  <c r="V6" i="262"/>
  <c r="I51" i="1" s="1"/>
  <c r="F51" i="1"/>
  <c r="V16" i="256"/>
  <c r="I59" i="1" s="1"/>
  <c r="F59" i="1"/>
  <c r="V104" i="247"/>
  <c r="I71" i="1" s="1"/>
  <c r="V104" i="244"/>
  <c r="I15" i="1" s="1"/>
  <c r="V22" i="272"/>
  <c r="I50" i="1" s="1"/>
  <c r="F50" i="1"/>
  <c r="F13" i="1"/>
  <c r="V19" i="257"/>
  <c r="I99" i="1" s="1"/>
  <c r="F99" i="1"/>
  <c r="V94" i="244"/>
  <c r="I121" i="1" s="1"/>
  <c r="F121" i="1"/>
  <c r="V92" i="247"/>
  <c r="I47" i="1" s="1"/>
  <c r="F47" i="1"/>
  <c r="V22" i="266"/>
  <c r="I75" i="1" s="1"/>
  <c r="F75" i="1"/>
  <c r="V82" i="247"/>
  <c r="I108" i="1" s="1"/>
  <c r="F108" i="1"/>
  <c r="V7" i="268"/>
  <c r="I74" i="1" s="1"/>
  <c r="V37" i="265"/>
  <c r="I8" i="1" s="1"/>
  <c r="V52" i="259"/>
  <c r="I81" i="1" s="1"/>
  <c r="V16" i="276"/>
  <c r="I48" i="1" s="1"/>
  <c r="V4" i="276"/>
  <c r="I84" i="1" s="1"/>
  <c r="F84" i="1"/>
  <c r="V7" i="281"/>
  <c r="I104" i="1" s="1"/>
  <c r="F104" i="1"/>
  <c r="V7" i="277"/>
  <c r="I103" i="1" s="1"/>
  <c r="F103" i="1"/>
  <c r="V14" i="266"/>
  <c r="I44" i="1" s="1"/>
  <c r="F44" i="1"/>
  <c r="V27" i="255"/>
  <c r="I101" i="1" s="1"/>
  <c r="V7" i="263"/>
  <c r="I79" i="1" s="1"/>
  <c r="F79" i="1"/>
  <c r="V7" i="258"/>
  <c r="I25" i="1" s="1"/>
  <c r="F25" i="1"/>
  <c r="V22" i="260"/>
  <c r="I45" i="1" s="1"/>
  <c r="F45" i="1"/>
  <c r="V9" i="257"/>
  <c r="I22" i="1" s="1"/>
  <c r="V10" i="256"/>
  <c r="I18" i="1" s="1"/>
  <c r="F18" i="1"/>
  <c r="V49" i="249"/>
  <c r="I16" i="1" s="1"/>
  <c r="V29" i="270"/>
  <c r="I12" i="1" s="1"/>
  <c r="V13" i="255"/>
  <c r="I17" i="1" s="1"/>
  <c r="V42" i="267"/>
  <c r="I68" i="1" s="1"/>
  <c r="V47" i="252"/>
  <c r="I69" i="1" s="1"/>
  <c r="F69" i="1"/>
  <c r="D122" i="1"/>
  <c r="V80" i="244"/>
  <c r="I67" i="1" s="1"/>
  <c r="F67" i="1"/>
  <c r="V76" i="247"/>
  <c r="I7" i="1" s="1"/>
  <c r="F7" i="1"/>
  <c r="S31" i="252"/>
  <c r="V31" i="252" s="1"/>
  <c r="I98" i="1" s="1"/>
  <c r="V50" i="248"/>
  <c r="I9" i="1" s="1"/>
  <c r="F9" i="1"/>
  <c r="V46" i="259"/>
  <c r="I6" i="1" s="1"/>
  <c r="S6" i="248"/>
  <c r="V6" i="248" s="1"/>
  <c r="I80" i="1" s="1"/>
  <c r="E98" i="1"/>
  <c r="S10" i="253"/>
  <c r="S11" i="252"/>
  <c r="S4" i="251"/>
  <c r="S39" i="249"/>
  <c r="S38" i="247"/>
  <c r="V38" i="247" s="1"/>
  <c r="I120" i="1" s="1"/>
  <c r="S32" i="238"/>
  <c r="V32" i="238" s="1"/>
  <c r="I10" i="1" s="1"/>
  <c r="S38" i="244"/>
  <c r="E120" i="1"/>
  <c r="S9" i="246"/>
  <c r="S26" i="245"/>
  <c r="V10" i="253" l="1"/>
  <c r="I82" i="1" s="1"/>
  <c r="F82" i="1"/>
  <c r="V4" i="251"/>
  <c r="I35" i="1" s="1"/>
  <c r="F35" i="1"/>
  <c r="F98" i="1"/>
  <c r="F80" i="1"/>
  <c r="V11" i="252"/>
  <c r="I122" i="1" s="1"/>
  <c r="F122" i="1"/>
  <c r="V39" i="249"/>
  <c r="I97" i="1" s="1"/>
  <c r="F97" i="1"/>
  <c r="F120" i="1"/>
  <c r="F10" i="1"/>
  <c r="V9" i="246"/>
  <c r="I70" i="1" s="1"/>
  <c r="F70" i="1"/>
  <c r="V38" i="244"/>
  <c r="I42" i="1" s="1"/>
  <c r="F42" i="1"/>
  <c r="V26" i="245"/>
  <c r="I43" i="1" s="1"/>
  <c r="F43" i="1"/>
</calcChain>
</file>

<file path=xl/sharedStrings.xml><?xml version="1.0" encoding="utf-8"?>
<sst xmlns="http://schemas.openxmlformats.org/spreadsheetml/2006/main" count="4478" uniqueCount="113">
  <si>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</si>
  <si>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</si>
  <si>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</si>
  <si>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</si>
  <si>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</si>
  <si>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</si>
  <si>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</si>
  <si>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</si>
  <si>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</si>
  <si>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</si>
  <si>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</si>
  <si>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</si>
  <si>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</si>
  <si>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</si>
  <si>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</si>
  <si>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</si>
  <si>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 xml:space="preserve">Factory </t>
  </si>
  <si>
    <t>Factory</t>
  </si>
  <si>
    <t>Mississippi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</si>
  <si>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</si>
  <si>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</si>
  <si>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</si>
  <si>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</si>
  <si>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</si>
  <si>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</si>
  <si>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</si>
  <si>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</si>
  <si>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</si>
  <si>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</si>
  <si>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</si>
  <si>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</si>
  <si>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</si>
  <si>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</si>
  <si>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</si>
  <si>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</si>
  <si>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Charlie Huebner</t>
  </si>
  <si>
    <t>Beaumont, MS</t>
  </si>
  <si>
    <t>X-Count</t>
  </si>
  <si>
    <t>Jamie Penton</t>
  </si>
  <si>
    <t>David Hallman</t>
  </si>
  <si>
    <t>Return to Rankings</t>
  </si>
  <si>
    <t>Bobby Young</t>
  </si>
  <si>
    <t>Outlaw Factory</t>
  </si>
  <si>
    <t>Outlaw Fac</t>
  </si>
  <si>
    <t>Brady Penton</t>
  </si>
  <si>
    <t>Freddy Geiselbreth</t>
  </si>
  <si>
    <t>Unlimited</t>
  </si>
  <si>
    <t>Tim Evans</t>
  </si>
  <si>
    <t xml:space="preserve">Unlimited </t>
  </si>
  <si>
    <t>Christopher Swol</t>
  </si>
  <si>
    <t>Frank Breland</t>
  </si>
  <si>
    <t>Brent Lott</t>
  </si>
  <si>
    <t>Les Lala</t>
  </si>
  <si>
    <t>Bud Stell</t>
  </si>
  <si>
    <t>Raymond Stewart</t>
  </si>
  <si>
    <t>James Freeman</t>
  </si>
  <si>
    <t>Glenn Lancaster</t>
  </si>
  <si>
    <t>Mark Crownover</t>
  </si>
  <si>
    <t>Charlie Barba</t>
  </si>
  <si>
    <t>Biloxi, MS</t>
  </si>
  <si>
    <t>Glen Dawson</t>
  </si>
  <si>
    <t>Louie Pinto</t>
  </si>
  <si>
    <t>Joe McSwain</t>
  </si>
  <si>
    <t>Nick Smith</t>
  </si>
  <si>
    <t>Tony Kitchens</t>
  </si>
  <si>
    <t>Charles Chaplin</t>
  </si>
  <si>
    <t>Jake Penton</t>
  </si>
  <si>
    <t>Melissa Allen</t>
  </si>
  <si>
    <t>Micheal Miller</t>
  </si>
  <si>
    <t>Laurel, MS</t>
  </si>
  <si>
    <t>Freddy Gelselbreth</t>
  </si>
  <si>
    <t>Stephen McLeod</t>
  </si>
  <si>
    <t>Charlie Knight</t>
  </si>
  <si>
    <t>Douglas Lingle</t>
  </si>
  <si>
    <t>James Craven</t>
  </si>
  <si>
    <t>Mike Burns</t>
  </si>
  <si>
    <t>Larry Smith</t>
  </si>
  <si>
    <t>Leo Beatty</t>
  </si>
  <si>
    <t>Bruce Karsch</t>
  </si>
  <si>
    <t>Tyler Thornton</t>
  </si>
  <si>
    <t>John Laseter</t>
  </si>
  <si>
    <t>Trent Cochran</t>
  </si>
  <si>
    <t>Larry McGill</t>
  </si>
  <si>
    <t>Mark Coats</t>
  </si>
  <si>
    <t>Brady Riley</t>
  </si>
  <si>
    <t>Dean Irvin</t>
  </si>
  <si>
    <t>Nathan Jones</t>
  </si>
  <si>
    <t>Leo  Beatty</t>
  </si>
  <si>
    <t>Ray Miller</t>
  </si>
  <si>
    <t>Terry Boyd</t>
  </si>
  <si>
    <t>Jon Flint</t>
  </si>
  <si>
    <t>David Hallmanm</t>
  </si>
  <si>
    <t>Aaron Bliss</t>
  </si>
  <si>
    <t>Royce Armstrong</t>
  </si>
  <si>
    <t>Aiden Bodnar</t>
  </si>
  <si>
    <t>8/823/2025</t>
  </si>
  <si>
    <t>Outlaw Hvy</t>
  </si>
  <si>
    <t>Greg Ayme</t>
  </si>
  <si>
    <t>Maria Ayme</t>
  </si>
  <si>
    <t>Nannette Foy</t>
  </si>
  <si>
    <t>Debbie Penton</t>
  </si>
  <si>
    <t>Waynesboro, MS</t>
  </si>
  <si>
    <t>Alex McKay</t>
  </si>
  <si>
    <t>Charles Knight</t>
  </si>
  <si>
    <t>W.L. Parker</t>
  </si>
  <si>
    <t>WL Parker</t>
  </si>
  <si>
    <t>Daniel Penton</t>
  </si>
  <si>
    <t>Aiden Bodner</t>
  </si>
  <si>
    <t>11/072025</t>
  </si>
  <si>
    <t>McLain, MS</t>
  </si>
  <si>
    <t>W L Parker</t>
  </si>
  <si>
    <t>Mclain,MS</t>
  </si>
  <si>
    <t>Amy Ceissau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</si>
</sst>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2" fontId="12" fillId="2" borderId="2" xfId="1" applyNumberFormat="1" applyFont="1" applyFill="1" applyBorder="1" applyAlignment="1" applyProtection="1">
      <alignment horizontal="center" vertical="center"/>
      <protection hidden="1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7" fillId="0" borderId="0" xfId="1" quotePrefix="1" applyNumberFormat="1" applyFont="1" applyFill="1" applyAlignment="1">
      <alignment horizontal="center"/>
    </xf>
    <xf numFmtId="0" fontId="0" fillId="0" borderId="0" xfId="0" applyAlignment="1"/>
    <xf numFmtId="1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653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6.xml"/><Relationship Id="rId68" Type="http://schemas.openxmlformats.org/officeDocument/2006/relationships/externalLink" Target="externalLinks/externalLink1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externalLink" Target="externalLinks/externalLink9.xml"/><Relationship Id="rId74" Type="http://schemas.openxmlformats.org/officeDocument/2006/relationships/externalLink" Target="externalLinks/externalLink17.xml"/><Relationship Id="rId79" Type="http://schemas.microsoft.com/office/2017/10/relationships/person" Target="persons/perso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7.xml"/><Relationship Id="rId69" Type="http://schemas.openxmlformats.org/officeDocument/2006/relationships/externalLink" Target="externalLinks/externalLink12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70" Type="http://schemas.openxmlformats.org/officeDocument/2006/relationships/externalLink" Target="externalLinks/externalLink13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externalLink" Target="externalLinks/externalLink8.xml"/><Relationship Id="rId73" Type="http://schemas.openxmlformats.org/officeDocument/2006/relationships/externalLink" Target="externalLinks/externalLink16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%20herritage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4%20(1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%208%2025%20ABRA%20Biloxi%20MS%20Result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5%20herritage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8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2_10.01.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B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28"/>
  <sheetViews>
    <sheetView tabSelected="1" zoomScale="85" zoomScaleNormal="85" workbookViewId="0">
      <selection activeCell="C89" sqref="C89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3.42578125" style="14" customWidth="1"/>
    <col min="4" max="4" width="15.7109375" style="14" bestFit="1" customWidth="1"/>
    <col min="5" max="5" width="16.140625" style="14" bestFit="1" customWidth="1"/>
    <col min="6" max="7" width="9.140625" style="15"/>
    <col min="8" max="8" width="9.140625" style="16"/>
    <col min="9" max="9" width="16.28515625" style="15" bestFit="1" customWidth="1"/>
    <col min="10" max="16384" width="9.140625" style="12"/>
  </cols>
  <sheetData>
    <row r="1" spans="1:9" ht="13.9" x14ac:dyDescent="0.25">
      <c r="A1" s="10" t="s">
        <v>13</v>
      </c>
      <c r="B1" s="10"/>
      <c r="C1" s="10"/>
      <c r="D1" s="10"/>
      <c r="E1" s="10"/>
      <c r="F1" s="11"/>
      <c r="G1" s="11"/>
      <c r="H1" s="21"/>
      <c r="I1" s="11"/>
    </row>
    <row r="2" spans="1:9" ht="28.9" x14ac:dyDescent="0.25">
      <c r="A2" s="65" t="s">
        <v>19</v>
      </c>
      <c r="B2" s="66"/>
      <c r="C2" s="66"/>
      <c r="D2" s="66"/>
      <c r="E2" s="66"/>
      <c r="F2" s="66"/>
      <c r="G2" s="66"/>
      <c r="H2" s="66"/>
      <c r="I2" s="66"/>
    </row>
    <row r="3" spans="1:9" ht="18" x14ac:dyDescent="0.35">
      <c r="A3" s="67" t="s">
        <v>18</v>
      </c>
      <c r="B3" s="68"/>
      <c r="C3" s="68"/>
      <c r="D3" s="68"/>
      <c r="E3" s="68"/>
      <c r="F3" s="68"/>
      <c r="G3" s="68"/>
      <c r="H3" s="68"/>
      <c r="I3" s="68"/>
    </row>
    <row r="4" spans="1:9" ht="13.9" x14ac:dyDescent="0.25">
      <c r="A4" s="10"/>
      <c r="B4" s="10"/>
      <c r="C4" s="10"/>
      <c r="D4" s="10"/>
      <c r="E4" s="10"/>
      <c r="F4" s="11"/>
      <c r="G4" s="11"/>
      <c r="H4" s="21"/>
      <c r="I4" s="11"/>
    </row>
    <row r="5" spans="1:9" ht="13.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37</v>
      </c>
      <c r="H5" s="20" t="s">
        <v>6</v>
      </c>
      <c r="I5" s="19" t="s">
        <v>9</v>
      </c>
    </row>
    <row r="6" spans="1:9" ht="13.9" x14ac:dyDescent="0.25">
      <c r="A6" s="18">
        <v>1</v>
      </c>
      <c r="B6" s="18" t="s">
        <v>14</v>
      </c>
      <c r="C6" s="35" t="s">
        <v>57</v>
      </c>
      <c r="D6" s="20">
        <f>SUM('Mark Crownover'!Q46)</f>
        <v>180</v>
      </c>
      <c r="E6" s="20">
        <f>SUM('Mark Crownover'!R46)</f>
        <v>35355.038</v>
      </c>
      <c r="F6" s="19">
        <f>SUM('Mark Crownover'!S46)</f>
        <v>196.41687777777778</v>
      </c>
      <c r="G6" s="20">
        <f>SUM('Mark Crownover'!T46)</f>
        <v>560</v>
      </c>
      <c r="H6" s="20">
        <f>SUM('Mark Crownover'!U46)</f>
        <v>433</v>
      </c>
      <c r="I6" s="19">
        <f>SUM('Mark Crownover'!V46)</f>
        <v>629.41687777777781</v>
      </c>
    </row>
    <row r="7" spans="1:9" x14ac:dyDescent="0.25">
      <c r="A7" s="18">
        <f>+A6+1</f>
        <v>2</v>
      </c>
      <c r="B7" s="18" t="s">
        <v>14</v>
      </c>
      <c r="C7" s="36" t="s">
        <v>44</v>
      </c>
      <c r="D7" s="16">
        <f>SUM('Brady Penton'!Q76)</f>
        <v>134</v>
      </c>
      <c r="E7" s="16">
        <f>SUM('Brady Penton'!R76)</f>
        <v>26218.023000000005</v>
      </c>
      <c r="F7" s="15">
        <f>SUM('Brady Penton'!S76)</f>
        <v>195.65688805970152</v>
      </c>
      <c r="G7" s="16">
        <f>SUM('Brady Penton'!T76)</f>
        <v>371</v>
      </c>
      <c r="H7" s="16">
        <f>SUM('Brady Penton'!U76)</f>
        <v>272</v>
      </c>
      <c r="I7" s="15">
        <f>SUM('Brady Penton'!V76)</f>
        <v>467.65688805970149</v>
      </c>
    </row>
    <row r="8" spans="1:9" x14ac:dyDescent="0.25">
      <c r="A8" s="18">
        <f t="shared" ref="A8:A22" si="0">+A7+1</f>
        <v>3</v>
      </c>
      <c r="B8" s="18" t="s">
        <v>14</v>
      </c>
      <c r="C8" s="35" t="s">
        <v>71</v>
      </c>
      <c r="D8" s="20">
        <f>SUM('Stephen McLeod'!Q37)</f>
        <v>140</v>
      </c>
      <c r="E8" s="20">
        <f>SUM('Stephen McLeod'!R37)</f>
        <v>27170.005000000001</v>
      </c>
      <c r="F8" s="19">
        <f>SUM('Stephen McLeod'!S37)</f>
        <v>194.07146428571428</v>
      </c>
      <c r="G8" s="20">
        <f>SUM('Stephen McLeod'!T37)</f>
        <v>377</v>
      </c>
      <c r="H8" s="20">
        <f>SUM('Stephen McLeod'!U37)</f>
        <v>228</v>
      </c>
      <c r="I8" s="19">
        <f>SUM('Stephen McLeod'!V37)</f>
        <v>422.07146428571428</v>
      </c>
    </row>
    <row r="9" spans="1:9" ht="13.9" x14ac:dyDescent="0.25">
      <c r="A9" s="18">
        <f t="shared" si="0"/>
        <v>4</v>
      </c>
      <c r="B9" s="18" t="s">
        <v>14</v>
      </c>
      <c r="C9" s="35" t="s">
        <v>45</v>
      </c>
      <c r="D9" s="16">
        <f>SUM('Freddy Geiselbreth'!Q50)</f>
        <v>164</v>
      </c>
      <c r="E9" s="16">
        <f>SUM('Freddy Geiselbreth'!R50)</f>
        <v>31723.010000000002</v>
      </c>
      <c r="F9" s="15">
        <f>SUM('Freddy Geiselbreth'!S50)</f>
        <v>193.43298780487805</v>
      </c>
      <c r="G9" s="16">
        <f>SUM('Freddy Geiselbreth'!T50)</f>
        <v>400</v>
      </c>
      <c r="H9" s="16">
        <f>SUM('Freddy Geiselbreth'!U50)</f>
        <v>182</v>
      </c>
      <c r="I9" s="15">
        <f>SUM('Freddy Geiselbreth'!V50)</f>
        <v>375.43298780487805</v>
      </c>
    </row>
    <row r="10" spans="1:9" ht="13.9" x14ac:dyDescent="0.25">
      <c r="A10" s="18">
        <f t="shared" si="0"/>
        <v>5</v>
      </c>
      <c r="B10" s="18" t="s">
        <v>14</v>
      </c>
      <c r="C10" s="35" t="s">
        <v>35</v>
      </c>
      <c r="D10" s="20">
        <f>SUM('Charlie Huebner'!Q32)</f>
        <v>112</v>
      </c>
      <c r="E10" s="20">
        <f>SUM('Charlie Huebner'!R32)</f>
        <v>21747.005000000001</v>
      </c>
      <c r="F10" s="19">
        <f>SUM('Charlie Huebner'!S32)</f>
        <v>194.16968750000001</v>
      </c>
      <c r="G10" s="20">
        <f>SUM('Charlie Huebner'!T32)</f>
        <v>227</v>
      </c>
      <c r="H10" s="20">
        <f>SUM('Charlie Huebner'!U32)</f>
        <v>129</v>
      </c>
      <c r="I10" s="19">
        <f>SUM('Charlie Huebner'!V32)</f>
        <v>323.16968750000001</v>
      </c>
    </row>
    <row r="11" spans="1:9" ht="13.9" x14ac:dyDescent="0.25">
      <c r="A11" s="18">
        <f t="shared" si="0"/>
        <v>6</v>
      </c>
      <c r="B11" s="18" t="s">
        <v>14</v>
      </c>
      <c r="C11" s="35" t="s">
        <v>72</v>
      </c>
      <c r="D11" s="20">
        <f>SUM('Charlie Knight'!Q16)</f>
        <v>60</v>
      </c>
      <c r="E11" s="20">
        <f>SUM('Charlie Knight'!R16)</f>
        <v>11815.046</v>
      </c>
      <c r="F11" s="19">
        <f>SUM('Charlie Knight'!S16)</f>
        <v>196.91743333333335</v>
      </c>
      <c r="G11" s="20">
        <f>SUM('Charlie Knight'!T16)</f>
        <v>181</v>
      </c>
      <c r="H11" s="20">
        <f>SUM('Charlie Knight'!U16)</f>
        <v>110</v>
      </c>
      <c r="I11" s="19">
        <f>SUM('Charlie Knight'!V16)</f>
        <v>306.91743333333335</v>
      </c>
    </row>
    <row r="12" spans="1:9" x14ac:dyDescent="0.25">
      <c r="A12" s="18">
        <f t="shared" si="0"/>
        <v>7</v>
      </c>
      <c r="B12" s="18" t="s">
        <v>14</v>
      </c>
      <c r="C12" s="35" t="s">
        <v>112</v>
      </c>
      <c r="D12" s="20">
        <f>SUM('Amy Ceissau'!Q29)</f>
        <v>110</v>
      </c>
      <c r="E12" s="20">
        <f>SUM('Amy Ceissau'!R29)</f>
        <v>20941.002</v>
      </c>
      <c r="F12" s="19">
        <f>SUM('Amy Ceissau'!S29)</f>
        <v>190.37274545454545</v>
      </c>
      <c r="G12" s="20">
        <f>SUM('Amy Ceissau'!T29)</f>
        <v>242</v>
      </c>
      <c r="H12" s="20">
        <f>SUM('Amy Ceissau'!U29)</f>
        <v>116</v>
      </c>
      <c r="I12" s="19">
        <f>SUM('Amy Ceissau'!V29)</f>
        <v>306.37274545454545</v>
      </c>
    </row>
    <row r="13" spans="1:9" ht="13.9" x14ac:dyDescent="0.25">
      <c r="A13" s="18">
        <f t="shared" si="0"/>
        <v>8</v>
      </c>
      <c r="B13" s="18" t="s">
        <v>14</v>
      </c>
      <c r="C13" s="35" t="s">
        <v>80</v>
      </c>
      <c r="D13" s="20">
        <f>SUM('John Laseter'!Q12)</f>
        <v>40</v>
      </c>
      <c r="E13" s="20">
        <f>SUM('John Laseter'!R12)</f>
        <v>7852.0210000000006</v>
      </c>
      <c r="F13" s="19">
        <f>SUM('John Laseter'!S12)</f>
        <v>196.30052500000002</v>
      </c>
      <c r="G13" s="20">
        <f>SUM('John Laseter'!T12)</f>
        <v>123</v>
      </c>
      <c r="H13" s="20">
        <f>SUM('John Laseter'!U12)</f>
        <v>71</v>
      </c>
      <c r="I13" s="19">
        <f>SUM('John Laseter'!V12)</f>
        <v>267.30052499999999</v>
      </c>
    </row>
    <row r="14" spans="1:9" ht="13.9" x14ac:dyDescent="0.25">
      <c r="A14" s="18">
        <f t="shared" si="0"/>
        <v>9</v>
      </c>
      <c r="B14" s="18" t="s">
        <v>14</v>
      </c>
      <c r="C14" s="35" t="s">
        <v>52</v>
      </c>
      <c r="D14" s="20">
        <f>SUM('Les Lala'!Q10)</f>
        <v>28</v>
      </c>
      <c r="E14" s="20">
        <f>SUM('Les Lala'!R10)</f>
        <v>5513.03</v>
      </c>
      <c r="F14" s="19">
        <f>SUM('Les Lala'!S10)</f>
        <v>196.89392857142857</v>
      </c>
      <c r="G14" s="20">
        <f>SUM('Les Lala'!T10)</f>
        <v>71</v>
      </c>
      <c r="H14" s="20">
        <f>SUM('Les Lala'!U10)</f>
        <v>52</v>
      </c>
      <c r="I14" s="19">
        <f>SUM('Les Lala'!V10)</f>
        <v>248.89392857142857</v>
      </c>
    </row>
    <row r="15" spans="1:9" ht="13.9" x14ac:dyDescent="0.25">
      <c r="A15" s="18">
        <f t="shared" si="0"/>
        <v>10</v>
      </c>
      <c r="B15" s="18" t="s">
        <v>14</v>
      </c>
      <c r="C15" s="17" t="s">
        <v>38</v>
      </c>
      <c r="D15" s="20">
        <f>SUM('Jamie Penton'!Q104)</f>
        <v>20</v>
      </c>
      <c r="E15" s="20">
        <f>SUM('Jamie Penton'!R104)</f>
        <v>3987</v>
      </c>
      <c r="F15" s="19">
        <f>SUM('Jamie Penton'!S104)</f>
        <v>199.35</v>
      </c>
      <c r="G15" s="20">
        <f>SUM('Jamie Penton'!T104)</f>
        <v>79</v>
      </c>
      <c r="H15" s="20">
        <f>SUM('Jamie Penton'!U104)</f>
        <v>47</v>
      </c>
      <c r="I15" s="19">
        <f>SUM('Jamie Penton'!V104)</f>
        <v>246.35</v>
      </c>
    </row>
    <row r="16" spans="1:9" ht="13.9" x14ac:dyDescent="0.25">
      <c r="A16" s="18">
        <f t="shared" si="0"/>
        <v>11</v>
      </c>
      <c r="B16" s="18" t="s">
        <v>14</v>
      </c>
      <c r="C16" s="36" t="s">
        <v>79</v>
      </c>
      <c r="D16" s="16">
        <f>SUM('Tyler Thornton'!Q49)</f>
        <v>22</v>
      </c>
      <c r="E16" s="16">
        <f>SUM('Tyler Thornton'!R49)</f>
        <v>4309.0110000000004</v>
      </c>
      <c r="F16" s="15">
        <f>SUM('Tyler Thornton'!S49)</f>
        <v>195.86413636363639</v>
      </c>
      <c r="G16" s="16">
        <f>SUM('Tyler Thornton'!T49)</f>
        <v>63</v>
      </c>
      <c r="H16" s="16">
        <f>SUM('Tyler Thornton'!U49)</f>
        <v>32</v>
      </c>
      <c r="I16" s="15">
        <f>SUM('Tyler Thornton'!V49)</f>
        <v>227.86413636363639</v>
      </c>
    </row>
    <row r="17" spans="1:9" ht="13.9" x14ac:dyDescent="0.25">
      <c r="A17" s="18">
        <f t="shared" si="0"/>
        <v>12</v>
      </c>
      <c r="B17" s="18" t="s">
        <v>14</v>
      </c>
      <c r="C17" s="35" t="s">
        <v>53</v>
      </c>
      <c r="D17" s="20">
        <f>SUM('Bud Stell'!Q13)</f>
        <v>42</v>
      </c>
      <c r="E17" s="20">
        <f>SUM('Bud Stell'!R13)</f>
        <v>8190</v>
      </c>
      <c r="F17" s="19">
        <f>SUM('Bud Stell'!S13)</f>
        <v>195</v>
      </c>
      <c r="G17" s="20">
        <f>SUM('Bud Stell'!T13)</f>
        <v>89</v>
      </c>
      <c r="H17" s="20">
        <f>SUM('Bud Stell'!U13)</f>
        <v>30</v>
      </c>
      <c r="I17" s="19">
        <f>SUM('Bud Stell'!V13)</f>
        <v>225</v>
      </c>
    </row>
    <row r="18" spans="1:9" ht="13.9" x14ac:dyDescent="0.25">
      <c r="A18" s="18">
        <f t="shared" si="0"/>
        <v>13</v>
      </c>
      <c r="B18" s="18" t="s">
        <v>14</v>
      </c>
      <c r="C18" s="35" t="s">
        <v>54</v>
      </c>
      <c r="D18" s="20">
        <f>SUM('Raymond Stewart'!Q10)</f>
        <v>28</v>
      </c>
      <c r="E18" s="20">
        <f>SUM('Raymond Stewart'!R10)</f>
        <v>5482.0010000000002</v>
      </c>
      <c r="F18" s="19">
        <f>SUM('Raymond Stewart'!S10)</f>
        <v>195.78575000000001</v>
      </c>
      <c r="G18" s="20">
        <f>SUM('Raymond Stewart'!T10)</f>
        <v>57</v>
      </c>
      <c r="H18" s="20">
        <f>SUM('Raymond Stewart'!U10)</f>
        <v>29</v>
      </c>
      <c r="I18" s="19">
        <f>SUM('Raymond Stewart'!V10)</f>
        <v>224.78575000000001</v>
      </c>
    </row>
    <row r="19" spans="1:9" ht="13.9" x14ac:dyDescent="0.25">
      <c r="A19" s="18">
        <f t="shared" si="0"/>
        <v>14</v>
      </c>
      <c r="B19" s="18" t="s">
        <v>14</v>
      </c>
      <c r="C19" s="35" t="s">
        <v>60</v>
      </c>
      <c r="D19" s="20">
        <f>SUM('Glen Dawson'!Q11)</f>
        <v>32</v>
      </c>
      <c r="E19" s="20">
        <f>SUM('Glen Dawson'!R11)</f>
        <v>6193</v>
      </c>
      <c r="F19" s="19">
        <f>SUM('Glen Dawson'!S11)</f>
        <v>193.53125</v>
      </c>
      <c r="G19" s="20">
        <f>SUM('Glen Dawson'!T11)</f>
        <v>52</v>
      </c>
      <c r="H19" s="20">
        <f>SUM('Glen Dawson'!U11)</f>
        <v>22</v>
      </c>
      <c r="I19" s="19">
        <f>SUM('Glen Dawson'!V11)</f>
        <v>215.53125</v>
      </c>
    </row>
    <row r="20" spans="1:9" ht="13.9" x14ac:dyDescent="0.25">
      <c r="A20" s="18">
        <f t="shared" si="0"/>
        <v>15</v>
      </c>
      <c r="B20" s="18" t="s">
        <v>14</v>
      </c>
      <c r="C20" s="35" t="s">
        <v>58</v>
      </c>
      <c r="D20" s="20">
        <f>SUM('Charlie Barba'!Q8)</f>
        <v>24</v>
      </c>
      <c r="E20" s="20">
        <f>SUM('Charlie Barba'!R8)</f>
        <v>4656</v>
      </c>
      <c r="F20" s="19">
        <f>SUM('Charlie Barba'!S8)</f>
        <v>194</v>
      </c>
      <c r="G20" s="20">
        <f>SUM('Charlie Barba'!T8)</f>
        <v>47</v>
      </c>
      <c r="H20" s="20">
        <f>SUM('Charlie Barba'!U8)</f>
        <v>20</v>
      </c>
      <c r="I20" s="19">
        <f>SUM('Charlie Barba'!V8)</f>
        <v>214</v>
      </c>
    </row>
    <row r="21" spans="1:9" ht="13.9" x14ac:dyDescent="0.25">
      <c r="A21" s="18">
        <f t="shared" si="0"/>
        <v>16</v>
      </c>
      <c r="B21" s="18" t="s">
        <v>14</v>
      </c>
      <c r="C21" s="35" t="s">
        <v>88</v>
      </c>
      <c r="D21" s="20">
        <f>SUM('Ray Miller'!Q8)</f>
        <v>20</v>
      </c>
      <c r="E21" s="20">
        <f>SUM('Ray Miller'!R8)</f>
        <v>3891</v>
      </c>
      <c r="F21" s="19">
        <f>SUM('Ray Miller'!S8)</f>
        <v>194.55</v>
      </c>
      <c r="G21" s="20">
        <f>SUM('Ray Miller'!T8)</f>
        <v>46</v>
      </c>
      <c r="H21" s="20">
        <f>SUM('Ray Miller'!U8)</f>
        <v>17</v>
      </c>
      <c r="I21" s="19">
        <f>SUM('Ray Miller'!V8)</f>
        <v>211.55</v>
      </c>
    </row>
    <row r="22" spans="1:9" ht="13.9" x14ac:dyDescent="0.25">
      <c r="A22" s="18">
        <f t="shared" si="0"/>
        <v>17</v>
      </c>
      <c r="B22" s="18" t="s">
        <v>14</v>
      </c>
      <c r="C22" s="35" t="s">
        <v>55</v>
      </c>
      <c r="D22" s="20">
        <f>SUM('James Freeman'!Q9)</f>
        <v>24</v>
      </c>
      <c r="E22" s="20">
        <f>SUM('James Freeman'!R9)</f>
        <v>4673.01</v>
      </c>
      <c r="F22" s="19">
        <f>SUM('James Freeman'!S9)</f>
        <v>194.70875000000001</v>
      </c>
      <c r="G22" s="20">
        <f>SUM('James Freeman'!T9)</f>
        <v>38</v>
      </c>
      <c r="H22" s="20">
        <f>SUM('James Freeman'!U9)</f>
        <v>14</v>
      </c>
      <c r="I22" s="19">
        <f>SUM('James Freeman'!V9)</f>
        <v>208.70875000000001</v>
      </c>
    </row>
    <row r="23" spans="1:9" ht="13.9" x14ac:dyDescent="0.25">
      <c r="A23" s="51"/>
      <c r="B23" s="51"/>
      <c r="C23" s="47"/>
      <c r="D23" s="52"/>
      <c r="E23" s="52"/>
      <c r="F23" s="53"/>
      <c r="G23" s="52"/>
      <c r="H23" s="52"/>
      <c r="I23" s="53"/>
    </row>
    <row r="24" spans="1:9" ht="13.9" x14ac:dyDescent="0.25">
      <c r="A24" s="18">
        <v>18</v>
      </c>
      <c r="B24" s="18" t="s">
        <v>14</v>
      </c>
      <c r="C24" s="58" t="s">
        <v>50</v>
      </c>
      <c r="D24" s="20">
        <f>SUM('Frank Breland'!Q54)</f>
        <v>12</v>
      </c>
      <c r="E24" s="20">
        <f>SUM('Frank Breland'!R54)</f>
        <v>2343</v>
      </c>
      <c r="F24" s="19">
        <f>SUM('Frank Breland'!S54)</f>
        <v>195.25</v>
      </c>
      <c r="G24" s="20">
        <f>SUM('Frank Breland'!T54)</f>
        <v>34</v>
      </c>
      <c r="H24" s="20">
        <f>SUM('Frank Breland'!U54)</f>
        <v>13</v>
      </c>
      <c r="I24" s="19">
        <f>SUM('Frank Breland'!V54)</f>
        <v>208.25</v>
      </c>
    </row>
    <row r="25" spans="1:9" ht="13.9" x14ac:dyDescent="0.25">
      <c r="A25" s="18">
        <f t="shared" ref="A25:A35" si="1">+A24+1</f>
        <v>19</v>
      </c>
      <c r="B25" s="18" t="s">
        <v>14</v>
      </c>
      <c r="C25" s="35" t="s">
        <v>56</v>
      </c>
      <c r="D25" s="20">
        <f>SUM('Glenn Lancaster'!Q7)</f>
        <v>16</v>
      </c>
      <c r="E25" s="20">
        <f>SUM('Glenn Lancaster'!R7)</f>
        <v>3102</v>
      </c>
      <c r="F25" s="19">
        <f>SUM('Glenn Lancaster'!S7)</f>
        <v>193.875</v>
      </c>
      <c r="G25" s="20">
        <f>SUM('Glenn Lancaster'!T7)</f>
        <v>12</v>
      </c>
      <c r="H25" s="20">
        <f>SUM('Glenn Lancaster'!U7)</f>
        <v>12</v>
      </c>
      <c r="I25" s="19">
        <f>SUM('Glenn Lancaster'!V7)</f>
        <v>205.875</v>
      </c>
    </row>
    <row r="26" spans="1:9" ht="13.9" x14ac:dyDescent="0.25">
      <c r="A26" s="18">
        <f t="shared" si="1"/>
        <v>20</v>
      </c>
      <c r="B26" s="18" t="s">
        <v>14</v>
      </c>
      <c r="C26" s="35" t="s">
        <v>90</v>
      </c>
      <c r="D26" s="20">
        <f>SUM('Jon Flint'!Q4)</f>
        <v>4</v>
      </c>
      <c r="E26" s="20">
        <f>SUM('Jon Flint'!R4)</f>
        <v>790.01</v>
      </c>
      <c r="F26" s="19">
        <f>SUM('Jon Flint'!S4)</f>
        <v>197.5025</v>
      </c>
      <c r="G26" s="20">
        <f>SUM('Jon Flint'!T4)</f>
        <v>10</v>
      </c>
      <c r="H26" s="20">
        <f>SUM('Jon Flint'!U4)</f>
        <v>7</v>
      </c>
      <c r="I26" s="19">
        <f>SUM('Jon Flint'!V4)</f>
        <v>204.5025</v>
      </c>
    </row>
    <row r="27" spans="1:9" ht="13.9" x14ac:dyDescent="0.25">
      <c r="A27" s="18">
        <f t="shared" si="1"/>
        <v>21</v>
      </c>
      <c r="B27" s="18" t="s">
        <v>14</v>
      </c>
      <c r="C27" s="35" t="s">
        <v>100</v>
      </c>
      <c r="D27" s="20">
        <f>+'Debbie Penton'!Q19</f>
        <v>12</v>
      </c>
      <c r="E27" s="20">
        <f>+'Debbie Penton'!R19</f>
        <v>2347</v>
      </c>
      <c r="F27" s="19">
        <f>+'Debbie Penton'!S19</f>
        <v>195.58333333333334</v>
      </c>
      <c r="G27" s="20">
        <f>+'Debbie Penton'!T19</f>
        <v>30</v>
      </c>
      <c r="H27" s="20">
        <f>+'Debbie Penton'!U19</f>
        <v>12</v>
      </c>
      <c r="I27" s="19">
        <f>+'Debbie Penton'!V19</f>
        <v>207.58333333333334</v>
      </c>
    </row>
    <row r="28" spans="1:9" ht="13.9" x14ac:dyDescent="0.25">
      <c r="A28" s="18">
        <f t="shared" si="1"/>
        <v>22</v>
      </c>
      <c r="B28" s="18" t="s">
        <v>14</v>
      </c>
      <c r="C28" s="35" t="s">
        <v>78</v>
      </c>
      <c r="D28" s="20">
        <f>SUM('Bruce Karsch'!Q6)</f>
        <v>12</v>
      </c>
      <c r="E28" s="20">
        <f>SUM('Bruce Karsch'!R6)</f>
        <v>2351.0100000000002</v>
      </c>
      <c r="F28" s="19">
        <f>SUM('Bruce Karsch'!S6)</f>
        <v>195.91750000000002</v>
      </c>
      <c r="G28" s="20">
        <f>SUM('Bruce Karsch'!T6)</f>
        <v>14</v>
      </c>
      <c r="H28" s="20">
        <f>SUM('Bruce Karsch'!U6)</f>
        <v>8</v>
      </c>
      <c r="I28" s="19">
        <f>SUM('Bruce Karsch'!V6)</f>
        <v>203.91750000000002</v>
      </c>
    </row>
    <row r="29" spans="1:9" ht="13.9" x14ac:dyDescent="0.25">
      <c r="A29" s="18">
        <f t="shared" si="1"/>
        <v>23</v>
      </c>
      <c r="B29" s="18" t="s">
        <v>14</v>
      </c>
      <c r="C29" s="35" t="s">
        <v>84</v>
      </c>
      <c r="D29" s="20">
        <f>SUM('Brady Riley'!Q4)</f>
        <v>6</v>
      </c>
      <c r="E29" s="20">
        <f>SUM('Brady Riley'!R4)</f>
        <v>1176</v>
      </c>
      <c r="F29" s="19">
        <f>SUM('Brady Riley'!S4)</f>
        <v>196</v>
      </c>
      <c r="G29" s="20">
        <f>SUM('Brady Riley'!T4)</f>
        <v>30</v>
      </c>
      <c r="H29" s="20">
        <f>SUM('Brady Riley'!U4)</f>
        <v>6</v>
      </c>
      <c r="I29" s="19">
        <f>SUM('Brady Riley'!V4)</f>
        <v>202</v>
      </c>
    </row>
    <row r="30" spans="1:9" ht="13.9" x14ac:dyDescent="0.25">
      <c r="A30" s="18">
        <f t="shared" si="1"/>
        <v>24</v>
      </c>
      <c r="B30" s="18" t="s">
        <v>14</v>
      </c>
      <c r="C30" s="35" t="s">
        <v>92</v>
      </c>
      <c r="D30" s="20">
        <f>SUM('Aaron Bliss'!Q4)</f>
        <v>4</v>
      </c>
      <c r="E30" s="20">
        <f>SUM('Aaron Bliss'!R4)</f>
        <v>783</v>
      </c>
      <c r="F30" s="19">
        <f>SUM('Aaron Bliss'!S4)</f>
        <v>195.75</v>
      </c>
      <c r="G30" s="20">
        <f>SUM('Aaron Bliss'!T4)</f>
        <v>10</v>
      </c>
      <c r="H30" s="20">
        <f>SUM('Aaron Bliss'!U4)</f>
        <v>2</v>
      </c>
      <c r="I30" s="19">
        <f>SUM('Aaron Bliss'!V4)</f>
        <v>197.75</v>
      </c>
    </row>
    <row r="31" spans="1:9" ht="13.9" x14ac:dyDescent="0.25">
      <c r="A31" s="18">
        <f t="shared" si="1"/>
        <v>25</v>
      </c>
      <c r="B31" s="18" t="s">
        <v>14</v>
      </c>
      <c r="C31" s="35" t="s">
        <v>73</v>
      </c>
      <c r="D31" s="20">
        <f>SUM('Douglas Lingle'!Q5)</f>
        <v>8</v>
      </c>
      <c r="E31" s="20">
        <f>SUM('Douglas Lingle'!R5)</f>
        <v>1546</v>
      </c>
      <c r="F31" s="19">
        <f>SUM('Douglas Lingle'!S5)</f>
        <v>193.25</v>
      </c>
      <c r="G31" s="20">
        <f>SUM('Douglas Lingle'!T5)</f>
        <v>14</v>
      </c>
      <c r="H31" s="20">
        <f>SUM('Douglas Lingle'!U5)</f>
        <v>4</v>
      </c>
      <c r="I31" s="19">
        <f>SUM('Douglas Lingle'!V5)</f>
        <v>197.25</v>
      </c>
    </row>
    <row r="32" spans="1:9" ht="13.9" x14ac:dyDescent="0.25">
      <c r="A32" s="18">
        <f t="shared" si="1"/>
        <v>26</v>
      </c>
      <c r="B32" s="18" t="s">
        <v>14</v>
      </c>
      <c r="C32" s="35" t="s">
        <v>85</v>
      </c>
      <c r="D32" s="20">
        <f>SUM('Dean Irvin'!Q4)</f>
        <v>6</v>
      </c>
      <c r="E32" s="20">
        <f>SUM('Dean Irvin'!R4)</f>
        <v>1147</v>
      </c>
      <c r="F32" s="19">
        <f>SUM('Dean Irvin'!S4)</f>
        <v>191.16666666666666</v>
      </c>
      <c r="G32" s="20">
        <f>SUM('Dean Irvin'!T4)</f>
        <v>13</v>
      </c>
      <c r="H32" s="20">
        <f>SUM('Dean Irvin'!U4)</f>
        <v>4</v>
      </c>
      <c r="I32" s="19">
        <f>SUM('Dean Irvin'!V4)</f>
        <v>195.16666666666666</v>
      </c>
    </row>
    <row r="33" spans="1:9" x14ac:dyDescent="0.25">
      <c r="A33" s="18">
        <f t="shared" si="1"/>
        <v>27</v>
      </c>
      <c r="B33" s="18" t="s">
        <v>14</v>
      </c>
      <c r="C33" s="35" t="s">
        <v>74</v>
      </c>
      <c r="D33" s="20">
        <f>SUM('James Craven'!Q5)</f>
        <v>8</v>
      </c>
      <c r="E33" s="20">
        <f>SUM('James Craven'!R5)</f>
        <v>1525</v>
      </c>
      <c r="F33" s="19">
        <f>SUM('James Craven'!S5)</f>
        <v>190.625</v>
      </c>
      <c r="G33" s="20">
        <f>SUM('James Craven'!T5)</f>
        <v>12</v>
      </c>
      <c r="H33" s="20">
        <f>SUM('James Craven'!U5)</f>
        <v>4</v>
      </c>
      <c r="I33" s="19">
        <f>SUM('James Craven'!V5)</f>
        <v>194.625</v>
      </c>
    </row>
    <row r="34" spans="1:9" ht="13.9" x14ac:dyDescent="0.25">
      <c r="A34" s="18">
        <f t="shared" si="1"/>
        <v>28</v>
      </c>
      <c r="B34" s="18" t="s">
        <v>14</v>
      </c>
      <c r="C34" s="35" t="s">
        <v>51</v>
      </c>
      <c r="D34" s="20">
        <f>SUM('Brent Lott'!Q4)</f>
        <v>4</v>
      </c>
      <c r="E34" s="20">
        <f>SUM('Brent Lott'!R4)</f>
        <v>751</v>
      </c>
      <c r="F34" s="19">
        <f>SUM('Brent Lott'!S4)</f>
        <v>187.75</v>
      </c>
      <c r="G34" s="20">
        <f>SUM('Brent Lott'!T4)</f>
        <v>5</v>
      </c>
      <c r="H34" s="20">
        <f>SUM('Brent Lott'!U4)</f>
        <v>5</v>
      </c>
      <c r="I34" s="19">
        <f>SUM('Brent Lott'!V4)</f>
        <v>192.75</v>
      </c>
    </row>
    <row r="35" spans="1:9" ht="13.9" x14ac:dyDescent="0.25">
      <c r="A35" s="18">
        <f t="shared" si="1"/>
        <v>29</v>
      </c>
      <c r="B35" s="18" t="s">
        <v>14</v>
      </c>
      <c r="C35" s="35" t="s">
        <v>49</v>
      </c>
      <c r="D35" s="20">
        <f>SUM('Christopher Swol'!Q4)</f>
        <v>2</v>
      </c>
      <c r="E35" s="20">
        <f>SUM('Christopher Swol'!R4)</f>
        <v>351</v>
      </c>
      <c r="F35" s="19">
        <f>SUM('Christopher Swol'!S4)</f>
        <v>175.5</v>
      </c>
      <c r="G35" s="20">
        <f>SUM('Christopher Swol'!T4)</f>
        <v>2</v>
      </c>
      <c r="H35" s="20">
        <f>SUM('Christopher Swol'!U4)</f>
        <v>4</v>
      </c>
      <c r="I35" s="19">
        <f>SUM('Christopher Swol'!V4)</f>
        <v>179.5</v>
      </c>
    </row>
    <row r="37" spans="1:9" ht="13.9" x14ac:dyDescent="0.25">
      <c r="A37" s="10"/>
      <c r="B37" s="10"/>
      <c r="C37" s="10"/>
      <c r="D37" s="10"/>
      <c r="E37" s="10"/>
      <c r="F37" s="11"/>
      <c r="G37" s="11"/>
      <c r="H37" s="21"/>
      <c r="I37" s="11"/>
    </row>
    <row r="38" spans="1:9" ht="28.9" x14ac:dyDescent="0.25">
      <c r="A38" s="65" t="s">
        <v>20</v>
      </c>
      <c r="B38" s="66"/>
      <c r="C38" s="66"/>
      <c r="D38" s="66"/>
      <c r="E38" s="66"/>
      <c r="F38" s="66"/>
      <c r="G38" s="66"/>
      <c r="H38" s="66"/>
      <c r="I38" s="66"/>
    </row>
    <row r="39" spans="1:9" ht="18.75" x14ac:dyDescent="0.3">
      <c r="A39" s="67" t="s">
        <v>18</v>
      </c>
      <c r="B39" s="68"/>
      <c r="C39" s="68"/>
      <c r="D39" s="68"/>
      <c r="E39" s="68"/>
      <c r="F39" s="68"/>
      <c r="G39" s="68"/>
      <c r="H39" s="68"/>
      <c r="I39" s="68"/>
    </row>
    <row r="40" spans="1:9" ht="18" x14ac:dyDescent="0.25">
      <c r="A40" s="10"/>
      <c r="B40" s="10"/>
      <c r="C40" s="10"/>
      <c r="D40" s="13"/>
      <c r="E40" s="10"/>
      <c r="F40" s="11"/>
      <c r="G40" s="11"/>
      <c r="H40" s="21"/>
      <c r="I40" s="11"/>
    </row>
    <row r="41" spans="1:9" x14ac:dyDescent="0.25">
      <c r="A41" s="18" t="s">
        <v>0</v>
      </c>
      <c r="B41" s="18" t="s">
        <v>1</v>
      </c>
      <c r="C41" s="18" t="s">
        <v>2</v>
      </c>
      <c r="D41" s="18" t="s">
        <v>10</v>
      </c>
      <c r="E41" s="18" t="s">
        <v>7</v>
      </c>
      <c r="F41" s="19" t="s">
        <v>8</v>
      </c>
      <c r="G41" s="19" t="s">
        <v>37</v>
      </c>
      <c r="H41" s="20" t="s">
        <v>6</v>
      </c>
      <c r="I41" s="19" t="s">
        <v>9</v>
      </c>
    </row>
    <row r="42" spans="1:9" x14ac:dyDescent="0.25">
      <c r="A42" s="18">
        <v>1</v>
      </c>
      <c r="B42" s="18" t="s">
        <v>12</v>
      </c>
      <c r="C42" s="17" t="s">
        <v>38</v>
      </c>
      <c r="D42" s="20">
        <f>SUM('Jamie Penton'!Q38)</f>
        <v>138</v>
      </c>
      <c r="E42" s="20">
        <f>SUM('Jamie Penton'!R38)</f>
        <v>27137.007000000001</v>
      </c>
      <c r="F42" s="19">
        <f>SUM('Jamie Penton'!S38)</f>
        <v>196.64497826086958</v>
      </c>
      <c r="G42" s="20">
        <f>SUM('Jamie Penton'!T38)</f>
        <v>425</v>
      </c>
      <c r="H42" s="20">
        <f>SUM('Jamie Penton'!U38)</f>
        <v>442</v>
      </c>
      <c r="I42" s="19">
        <f>SUM('Jamie Penton'!V38)</f>
        <v>638.64497826086961</v>
      </c>
    </row>
    <row r="43" spans="1:9" x14ac:dyDescent="0.25">
      <c r="A43" s="18">
        <f>+A42+1</f>
        <v>2</v>
      </c>
      <c r="B43" s="18" t="s">
        <v>12</v>
      </c>
      <c r="C43" s="17" t="s">
        <v>39</v>
      </c>
      <c r="D43" s="20">
        <f>SUM('David Hallman'!Q26)</f>
        <v>84</v>
      </c>
      <c r="E43" s="20">
        <f>SUM('David Hallman'!R26)</f>
        <v>15629.001</v>
      </c>
      <c r="F43" s="19">
        <f>SUM('David Hallman'!S26)</f>
        <v>186.05953571428572</v>
      </c>
      <c r="G43" s="20">
        <f>SUM('David Hallman'!T26)</f>
        <v>84</v>
      </c>
      <c r="H43" s="20">
        <f>SUM('David Hallman'!U26)</f>
        <v>96</v>
      </c>
      <c r="I43" s="19">
        <f>SUM('David Hallman'!V26)</f>
        <v>282.05953571428574</v>
      </c>
    </row>
    <row r="44" spans="1:9" x14ac:dyDescent="0.25">
      <c r="A44" s="18">
        <f t="shared" ref="A44:A48" si="2">+A43+1</f>
        <v>3</v>
      </c>
      <c r="B44" s="18" t="s">
        <v>12</v>
      </c>
      <c r="C44" s="17" t="s">
        <v>64</v>
      </c>
      <c r="D44" s="20">
        <f>SUM('Tony Kitchens'!Q14)</f>
        <v>48</v>
      </c>
      <c r="E44" s="20">
        <f>SUM('Tony Kitchens'!R14)</f>
        <v>8860</v>
      </c>
      <c r="F44" s="19">
        <f>SUM('Tony Kitchens'!S14)</f>
        <v>184.58333333333334</v>
      </c>
      <c r="G44" s="20">
        <f>SUM('Tony Kitchens'!T14)</f>
        <v>51</v>
      </c>
      <c r="H44" s="20">
        <f>SUM('Tony Kitchens'!U14)</f>
        <v>70</v>
      </c>
      <c r="I44" s="19">
        <f>SUM('Tony Kitchens'!V14)</f>
        <v>254.58333333333334</v>
      </c>
    </row>
    <row r="45" spans="1:9" x14ac:dyDescent="0.25">
      <c r="A45" s="18">
        <f t="shared" si="2"/>
        <v>4</v>
      </c>
      <c r="B45" s="18" t="s">
        <v>12</v>
      </c>
      <c r="C45" s="35" t="s">
        <v>60</v>
      </c>
      <c r="D45" s="20">
        <f>SUM('Glen Dawson'!Q22)</f>
        <v>24</v>
      </c>
      <c r="E45" s="20">
        <f>SUM('Glen Dawson'!R22)</f>
        <v>4623</v>
      </c>
      <c r="F45" s="19">
        <f>SUM('Glen Dawson'!S22)</f>
        <v>192.625</v>
      </c>
      <c r="G45" s="20">
        <f>SUM('Glen Dawson'!T22)</f>
        <v>27</v>
      </c>
      <c r="H45" s="20">
        <f>SUM('Glen Dawson'!U22)</f>
        <v>59</v>
      </c>
      <c r="I45" s="19">
        <f>SUM('Glen Dawson'!V22)</f>
        <v>251.625</v>
      </c>
    </row>
    <row r="46" spans="1:9" x14ac:dyDescent="0.25">
      <c r="A46" s="18">
        <f t="shared" si="2"/>
        <v>5</v>
      </c>
      <c r="B46" s="18" t="s">
        <v>12</v>
      </c>
      <c r="C46" s="35" t="s">
        <v>45</v>
      </c>
      <c r="D46" s="16">
        <f>SUM('Freddy Geiselbreth'!Q62)</f>
        <v>28</v>
      </c>
      <c r="E46" s="16">
        <f>SUM('Freddy Geiselbreth'!R62)</f>
        <v>5313</v>
      </c>
      <c r="F46" s="15">
        <f>SUM('Freddy Geiselbreth'!S62)</f>
        <v>189.75</v>
      </c>
      <c r="G46" s="16">
        <f>SUM('Freddy Geiselbreth'!T62)</f>
        <v>42</v>
      </c>
      <c r="H46" s="16">
        <f>SUM('Freddy Geiselbreth'!U62)</f>
        <v>30</v>
      </c>
      <c r="I46" s="15">
        <f>SUM('Freddy Geiselbreth'!V62)</f>
        <v>219.75</v>
      </c>
    </row>
    <row r="47" spans="1:9" x14ac:dyDescent="0.25">
      <c r="A47" s="18">
        <f t="shared" si="2"/>
        <v>6</v>
      </c>
      <c r="B47" s="18" t="s">
        <v>12</v>
      </c>
      <c r="C47" s="36" t="s">
        <v>44</v>
      </c>
      <c r="D47" s="16">
        <f>SUM('Brady Penton'!Q92)</f>
        <v>20</v>
      </c>
      <c r="E47" s="16">
        <f>SUM('Brady Penton'!R92)</f>
        <v>3954</v>
      </c>
      <c r="F47" s="15">
        <f>SUM('Brady Penton'!S92)</f>
        <v>197.7</v>
      </c>
      <c r="G47" s="16">
        <f>SUM('Brady Penton'!T92)</f>
        <v>47</v>
      </c>
      <c r="H47" s="16">
        <f>SUM('Brady Penton'!U92)</f>
        <v>21</v>
      </c>
      <c r="I47" s="15">
        <f>SUM('Brady Penton'!V92)</f>
        <v>218.7</v>
      </c>
    </row>
    <row r="48" spans="1:9" x14ac:dyDescent="0.25">
      <c r="A48" s="18">
        <f t="shared" si="2"/>
        <v>7</v>
      </c>
      <c r="B48" s="18" t="s">
        <v>12</v>
      </c>
      <c r="C48" s="35" t="s">
        <v>75</v>
      </c>
      <c r="D48" s="20">
        <f>SUM('Mike Burns'!Q16)</f>
        <v>32</v>
      </c>
      <c r="E48" s="20">
        <f>SUM('Mike Burns'!R16)</f>
        <v>5307</v>
      </c>
      <c r="F48" s="19">
        <f>SUM('Mike Burns'!S16)</f>
        <v>165.84375</v>
      </c>
      <c r="G48" s="20">
        <f>SUM('Mike Burns'!T16)</f>
        <v>40</v>
      </c>
      <c r="H48" s="20">
        <f>SUM('Mike Burns'!U16)</f>
        <v>40</v>
      </c>
      <c r="I48" s="19">
        <f>SUM('Mike Burns'!V16)</f>
        <v>205.84375</v>
      </c>
    </row>
    <row r="49" spans="1:9" x14ac:dyDescent="0.25">
      <c r="A49" s="51"/>
      <c r="B49" s="51"/>
      <c r="C49" s="47"/>
      <c r="D49" s="52"/>
      <c r="E49" s="52"/>
      <c r="F49" s="53"/>
      <c r="G49" s="52"/>
      <c r="H49" s="52"/>
      <c r="I49" s="53"/>
    </row>
    <row r="50" spans="1:9" x14ac:dyDescent="0.25">
      <c r="A50" s="18">
        <v>8</v>
      </c>
      <c r="B50" s="18" t="s">
        <v>12</v>
      </c>
      <c r="C50" s="35" t="s">
        <v>72</v>
      </c>
      <c r="D50" s="20">
        <f>SUM('Charlie Knight'!Q22)</f>
        <v>4</v>
      </c>
      <c r="E50" s="20">
        <f>SUM('Charlie Knight'!R22)</f>
        <v>790</v>
      </c>
      <c r="F50" s="19">
        <f>SUM('Charlie Knight'!S22)</f>
        <v>197.5</v>
      </c>
      <c r="G50" s="20">
        <f>SUM('Charlie Knight'!T22)</f>
        <v>9</v>
      </c>
      <c r="H50" s="20">
        <f>SUM('Charlie Knight'!U22)</f>
        <v>11</v>
      </c>
      <c r="I50" s="19">
        <f>SUM('Charlie Knight'!V22)</f>
        <v>208.5</v>
      </c>
    </row>
    <row r="51" spans="1:9" x14ac:dyDescent="0.25">
      <c r="A51" s="18">
        <f t="shared" ref="A51:A60" si="3">+A50+1</f>
        <v>9</v>
      </c>
      <c r="B51" s="18" t="s">
        <v>12</v>
      </c>
      <c r="C51" s="17" t="s">
        <v>61</v>
      </c>
      <c r="D51" s="20">
        <f>SUM('Louie Pinto'!Q6)</f>
        <v>12</v>
      </c>
      <c r="E51" s="20">
        <f>SUM('Louie Pinto'!R6)</f>
        <v>2277.0100000000002</v>
      </c>
      <c r="F51" s="19">
        <f>SUM('Louie Pinto'!S6)</f>
        <v>189.75083333333336</v>
      </c>
      <c r="G51" s="20">
        <f>SUM('Louie Pinto'!T6)</f>
        <v>10</v>
      </c>
      <c r="H51" s="20">
        <f>SUM('Louie Pinto'!U6)</f>
        <v>18</v>
      </c>
      <c r="I51" s="19">
        <f>SUM('Louie Pinto'!V6)</f>
        <v>207.75083333333336</v>
      </c>
    </row>
    <row r="52" spans="1:9" x14ac:dyDescent="0.25">
      <c r="A52" s="18">
        <f t="shared" si="3"/>
        <v>10</v>
      </c>
      <c r="B52" s="18" t="s">
        <v>12</v>
      </c>
      <c r="C52" s="17" t="s">
        <v>86</v>
      </c>
      <c r="D52" s="20">
        <f>SUM('Nathan Jones'!Q4)</f>
        <v>6</v>
      </c>
      <c r="E52" s="20">
        <f>SUM('Nathan Jones'!R4)</f>
        <v>1134</v>
      </c>
      <c r="F52" s="19">
        <f>SUM('Nathan Jones'!S4)</f>
        <v>189</v>
      </c>
      <c r="G52" s="20">
        <f>SUM('Nathan Jones'!T4)</f>
        <v>6</v>
      </c>
      <c r="H52" s="20">
        <f>SUM('Nathan Jones'!U4)</f>
        <v>18</v>
      </c>
      <c r="I52" s="19">
        <f>SUM('Nathan Jones'!V4)</f>
        <v>207</v>
      </c>
    </row>
    <row r="53" spans="1:9" x14ac:dyDescent="0.25">
      <c r="A53" s="18">
        <f t="shared" si="3"/>
        <v>11</v>
      </c>
      <c r="B53" s="18" t="s">
        <v>12</v>
      </c>
      <c r="C53" s="17" t="s">
        <v>100</v>
      </c>
      <c r="D53" s="20">
        <f>+'Debbie Penton'!Q5</f>
        <v>8</v>
      </c>
      <c r="E53" s="20">
        <f>+'Debbie Penton'!R5</f>
        <v>1567</v>
      </c>
      <c r="F53" s="19">
        <f>+'Debbie Penton'!S5</f>
        <v>195.875</v>
      </c>
      <c r="G53" s="20">
        <f>+'Debbie Penton'!T5</f>
        <v>13</v>
      </c>
      <c r="H53" s="20">
        <f>+'Debbie Penton'!U5</f>
        <v>8</v>
      </c>
      <c r="I53" s="19">
        <f>+'Debbie Penton'!V5</f>
        <v>203.875</v>
      </c>
    </row>
    <row r="54" spans="1:9" x14ac:dyDescent="0.25">
      <c r="A54" s="18">
        <f t="shared" si="3"/>
        <v>12</v>
      </c>
      <c r="B54" s="18" t="s">
        <v>12</v>
      </c>
      <c r="C54" s="17" t="s">
        <v>82</v>
      </c>
      <c r="D54" s="20">
        <f>SUM('Larry McGill'!Q4)</f>
        <v>4</v>
      </c>
      <c r="E54" s="20">
        <f>SUM('Larry McGill'!R4)</f>
        <v>788</v>
      </c>
      <c r="F54" s="19">
        <f>SUM('Larry McGill'!S4)</f>
        <v>197</v>
      </c>
      <c r="G54" s="20">
        <f>SUM('Larry McGill'!T4)</f>
        <v>5</v>
      </c>
      <c r="H54" s="20">
        <f>SUM('Larry McGill'!U4)</f>
        <v>6</v>
      </c>
      <c r="I54" s="19">
        <f>SUM('Larry McGill'!V4)</f>
        <v>203</v>
      </c>
    </row>
    <row r="55" spans="1:9" x14ac:dyDescent="0.25">
      <c r="A55" s="18">
        <f t="shared" si="3"/>
        <v>13</v>
      </c>
      <c r="B55" s="18" t="s">
        <v>12</v>
      </c>
      <c r="C55" s="17" t="s">
        <v>53</v>
      </c>
      <c r="D55" s="20">
        <f>+'Bud Stell'!Q33</f>
        <v>4</v>
      </c>
      <c r="E55" s="20">
        <f>+'Bud Stell'!R33</f>
        <v>766</v>
      </c>
      <c r="F55" s="19">
        <f>+'Bud Stell'!S33</f>
        <v>191.5</v>
      </c>
      <c r="G55" s="20">
        <f>+'Bud Stell'!T33</f>
        <v>11</v>
      </c>
      <c r="H55" s="20">
        <f>+'Bud Stell'!U33</f>
        <v>8</v>
      </c>
      <c r="I55" s="19">
        <f>+'Bud Stell'!V33</f>
        <v>199.5</v>
      </c>
    </row>
    <row r="56" spans="1:9" x14ac:dyDescent="0.25">
      <c r="A56" s="18">
        <f t="shared" si="3"/>
        <v>14</v>
      </c>
      <c r="B56" s="18" t="s">
        <v>12</v>
      </c>
      <c r="C56" s="35" t="s">
        <v>93</v>
      </c>
      <c r="D56" s="20">
        <f>SUM('Royce Armstrong'!Q5)</f>
        <v>8</v>
      </c>
      <c r="E56" s="20">
        <f>SUM('Royce Armstrong'!R5)</f>
        <v>1521</v>
      </c>
      <c r="F56" s="19">
        <f>SUM('Royce Armstrong'!S5)</f>
        <v>190.125</v>
      </c>
      <c r="G56" s="20">
        <f>SUM('Royce Armstrong'!T5)</f>
        <v>11</v>
      </c>
      <c r="H56" s="20">
        <f>SUM('Royce Armstrong'!U5)</f>
        <v>8</v>
      </c>
      <c r="I56" s="19">
        <f>SUM('Royce Armstrong'!V5)</f>
        <v>198.125</v>
      </c>
    </row>
    <row r="57" spans="1:9" x14ac:dyDescent="0.25">
      <c r="A57" s="18">
        <f t="shared" si="3"/>
        <v>15</v>
      </c>
      <c r="B57" s="18" t="s">
        <v>12</v>
      </c>
      <c r="C57" s="35" t="s">
        <v>89</v>
      </c>
      <c r="D57" s="20">
        <f>SUM('Terry Boyd'!Q4)</f>
        <v>4</v>
      </c>
      <c r="E57" s="20">
        <f>SUM('Terry Boyd'!R4)</f>
        <v>764.01</v>
      </c>
      <c r="F57" s="19">
        <f>SUM('Terry Boyd'!S4)</f>
        <v>191.0025</v>
      </c>
      <c r="G57" s="20">
        <f>SUM('Terry Boyd'!T4)</f>
        <v>4</v>
      </c>
      <c r="H57" s="20">
        <f>SUM('Terry Boyd'!U4)</f>
        <v>6</v>
      </c>
      <c r="I57" s="19">
        <f>SUM('Terry Boyd'!V4)</f>
        <v>197.0025</v>
      </c>
    </row>
    <row r="58" spans="1:9" x14ac:dyDescent="0.25">
      <c r="A58" s="18">
        <f t="shared" si="3"/>
        <v>16</v>
      </c>
      <c r="B58" s="18" t="s">
        <v>12</v>
      </c>
      <c r="C58" s="35" t="s">
        <v>85</v>
      </c>
      <c r="D58" s="20">
        <f>SUM('Dean Irvin'!Q10)</f>
        <v>6</v>
      </c>
      <c r="E58" s="20">
        <f>SUM('Dean Irvin'!R10)</f>
        <v>1130</v>
      </c>
      <c r="F58" s="19">
        <f>SUM('Dean Irvin'!S10)</f>
        <v>188.33333333333334</v>
      </c>
      <c r="G58" s="20">
        <f>SUM('Dean Irvin'!T10)</f>
        <v>10</v>
      </c>
      <c r="H58" s="20">
        <f>SUM('Dean Irvin'!U10)</f>
        <v>4</v>
      </c>
      <c r="I58" s="19">
        <f>SUM('Dean Irvin'!V10)</f>
        <v>192.33333333333334</v>
      </c>
    </row>
    <row r="59" spans="1:9" x14ac:dyDescent="0.25">
      <c r="A59" s="18">
        <f t="shared" si="3"/>
        <v>17</v>
      </c>
      <c r="B59" s="18" t="s">
        <v>12</v>
      </c>
      <c r="C59" s="35" t="s">
        <v>54</v>
      </c>
      <c r="D59" s="20">
        <f>SUM('Raymond Stewart'!Q16)</f>
        <v>4</v>
      </c>
      <c r="E59" s="20">
        <f>SUM('Raymond Stewart'!R16)</f>
        <v>754</v>
      </c>
      <c r="F59" s="19">
        <f>SUM('Raymond Stewart'!S16)</f>
        <v>188.5</v>
      </c>
      <c r="G59" s="20">
        <f>SUM('Raymond Stewart'!T16)</f>
        <v>1</v>
      </c>
      <c r="H59" s="20">
        <f>SUM('Raymond Stewart'!U16)</f>
        <v>3</v>
      </c>
      <c r="I59" s="19">
        <f>SUM('Raymond Stewart'!V16)</f>
        <v>191.5</v>
      </c>
    </row>
    <row r="60" spans="1:9" x14ac:dyDescent="0.25">
      <c r="A60" s="18">
        <f t="shared" si="3"/>
        <v>18</v>
      </c>
      <c r="B60" s="18" t="s">
        <v>12</v>
      </c>
      <c r="C60" s="35" t="s">
        <v>102</v>
      </c>
      <c r="D60" s="20">
        <f>+'Alex McKay'!Q5</f>
        <v>8</v>
      </c>
      <c r="E60" s="20">
        <f>+'Alex McKay'!R5</f>
        <v>1433</v>
      </c>
      <c r="F60" s="19">
        <f>+'Alex McKay'!S5</f>
        <v>179.125</v>
      </c>
      <c r="G60" s="20">
        <f>+'Alex McKay'!T5</f>
        <v>6</v>
      </c>
      <c r="H60" s="20">
        <f>+'Alex McKay'!U5</f>
        <v>10</v>
      </c>
      <c r="I60" s="19">
        <f>+'Alex McKay'!V5</f>
        <v>189.125</v>
      </c>
    </row>
    <row r="62" spans="1:9" x14ac:dyDescent="0.25">
      <c r="A62" s="10"/>
      <c r="B62" s="10"/>
      <c r="C62" s="10"/>
      <c r="D62" s="10"/>
      <c r="E62" s="10"/>
      <c r="F62" s="11"/>
      <c r="G62" s="11"/>
      <c r="H62" s="21"/>
      <c r="I62" s="11"/>
    </row>
    <row r="63" spans="1:9" ht="28.5" x14ac:dyDescent="0.2">
      <c r="A63" s="65" t="s">
        <v>21</v>
      </c>
      <c r="B63" s="66"/>
      <c r="C63" s="66"/>
      <c r="D63" s="66"/>
      <c r="E63" s="66"/>
      <c r="F63" s="66"/>
      <c r="G63" s="66"/>
      <c r="H63" s="66"/>
      <c r="I63" s="66"/>
    </row>
    <row r="64" spans="1:9" ht="18.75" x14ac:dyDescent="0.3">
      <c r="A64" s="67" t="s">
        <v>18</v>
      </c>
      <c r="B64" s="68"/>
      <c r="C64" s="68"/>
      <c r="D64" s="68"/>
      <c r="E64" s="68"/>
      <c r="F64" s="68"/>
      <c r="G64" s="68"/>
      <c r="H64" s="68"/>
      <c r="I64" s="68"/>
    </row>
    <row r="65" spans="1:9" ht="18" x14ac:dyDescent="0.25">
      <c r="A65" s="10"/>
      <c r="B65" s="10"/>
      <c r="C65" s="10"/>
      <c r="D65" s="13"/>
      <c r="E65" s="10"/>
      <c r="F65" s="11"/>
      <c r="G65" s="11"/>
      <c r="H65" s="21"/>
      <c r="I65" s="11"/>
    </row>
    <row r="66" spans="1:9" x14ac:dyDescent="0.25">
      <c r="A66" s="18" t="s">
        <v>0</v>
      </c>
      <c r="B66" s="18" t="s">
        <v>1</v>
      </c>
      <c r="C66" s="18" t="s">
        <v>2</v>
      </c>
      <c r="D66" s="18" t="s">
        <v>10</v>
      </c>
      <c r="E66" s="18" t="s">
        <v>7</v>
      </c>
      <c r="F66" s="19" t="s">
        <v>8</v>
      </c>
      <c r="G66" s="19" t="s">
        <v>37</v>
      </c>
      <c r="H66" s="20" t="s">
        <v>6</v>
      </c>
      <c r="I66" s="19" t="s">
        <v>9</v>
      </c>
    </row>
    <row r="67" spans="1:9" x14ac:dyDescent="0.25">
      <c r="A67" s="14">
        <v>1</v>
      </c>
      <c r="B67" s="14" t="s">
        <v>42</v>
      </c>
      <c r="C67" s="17" t="s">
        <v>38</v>
      </c>
      <c r="D67" s="20">
        <f>SUM('Jamie Penton'!Q80)</f>
        <v>154</v>
      </c>
      <c r="E67" s="20">
        <f>SUM('Jamie Penton'!R80)</f>
        <v>29232.020000000004</v>
      </c>
      <c r="F67" s="19">
        <f>SUM('Jamie Penton'!S80)</f>
        <v>189.81831168831172</v>
      </c>
      <c r="G67" s="20">
        <f>SUM('Jamie Penton'!T80)</f>
        <v>256</v>
      </c>
      <c r="H67" s="20">
        <f>SUM('Jamie Penton'!U80)</f>
        <v>448</v>
      </c>
      <c r="I67" s="19">
        <f>SUM('Jamie Penton'!V80)</f>
        <v>637.81831168831172</v>
      </c>
    </row>
    <row r="68" spans="1:9" x14ac:dyDescent="0.25">
      <c r="A68" s="14">
        <f>+A67+1</f>
        <v>2</v>
      </c>
      <c r="B68" s="14" t="s">
        <v>42</v>
      </c>
      <c r="C68" s="35" t="s">
        <v>65</v>
      </c>
      <c r="D68" s="20">
        <f>SUM('Charles Chaplin'!Q42)</f>
        <v>166</v>
      </c>
      <c r="E68" s="20">
        <f>SUM('Charles Chaplin'!R42)</f>
        <v>30071.003000000001</v>
      </c>
      <c r="F68" s="19">
        <f>SUM('Charles Chaplin'!S42)</f>
        <v>181.15062048192772</v>
      </c>
      <c r="G68" s="20">
        <f>SUM('Charles Chaplin'!T42)</f>
        <v>142</v>
      </c>
      <c r="H68" s="20">
        <f>SUM('Charles Chaplin'!U42)</f>
        <v>305</v>
      </c>
      <c r="I68" s="19">
        <f>SUM('Charles Chaplin'!V42)</f>
        <v>486.15062048192772</v>
      </c>
    </row>
    <row r="69" spans="1:9" x14ac:dyDescent="0.25">
      <c r="A69" s="14">
        <f t="shared" ref="A69:A72" si="4">+A68+1</f>
        <v>3</v>
      </c>
      <c r="B69" s="14" t="s">
        <v>42</v>
      </c>
      <c r="C69" s="36" t="s">
        <v>50</v>
      </c>
      <c r="D69" s="16">
        <f>SUM('Frank Breland'!Q47)</f>
        <v>46</v>
      </c>
      <c r="E69" s="16">
        <f>SUM('Frank Breland'!R47)</f>
        <v>8659.0010000000002</v>
      </c>
      <c r="F69" s="15">
        <f>SUM('Frank Breland'!S47)</f>
        <v>188.23915217391306</v>
      </c>
      <c r="G69" s="16">
        <f>SUM('Frank Breland'!T47)</f>
        <v>45</v>
      </c>
      <c r="H69" s="16">
        <f>SUM('Frank Breland'!U47)</f>
        <v>81</v>
      </c>
      <c r="I69" s="15">
        <f>SUM('Frank Breland'!V47)</f>
        <v>269.23915217391306</v>
      </c>
    </row>
    <row r="70" spans="1:9" x14ac:dyDescent="0.25">
      <c r="A70" s="14">
        <f t="shared" si="4"/>
        <v>4</v>
      </c>
      <c r="B70" s="14" t="s">
        <v>42</v>
      </c>
      <c r="C70" s="36" t="s">
        <v>41</v>
      </c>
      <c r="D70" s="16">
        <f>SUM('Bobby Young'!Q9)</f>
        <v>24</v>
      </c>
      <c r="E70" s="16">
        <f>SUM('Bobby Young'!R9)</f>
        <v>4541</v>
      </c>
      <c r="F70" s="15">
        <f>SUM('Bobby Young'!S9)</f>
        <v>189.20833333333334</v>
      </c>
      <c r="G70" s="16">
        <f>SUM('Bobby Young'!T9)</f>
        <v>34</v>
      </c>
      <c r="H70" s="16">
        <f>SUM('Bobby Young'!U9)</f>
        <v>59</v>
      </c>
      <c r="I70" s="15">
        <f>SUM('Bobby Young'!V9)</f>
        <v>248.20833333333334</v>
      </c>
    </row>
    <row r="71" spans="1:9" x14ac:dyDescent="0.25">
      <c r="A71" s="14">
        <f t="shared" si="4"/>
        <v>5</v>
      </c>
      <c r="B71" s="14" t="s">
        <v>42</v>
      </c>
      <c r="C71" s="35" t="s">
        <v>44</v>
      </c>
      <c r="D71" s="20">
        <f>SUM('Brady Penton'!Q104)</f>
        <v>32</v>
      </c>
      <c r="E71" s="20">
        <f>SUM('Brady Penton'!R104)</f>
        <v>6245</v>
      </c>
      <c r="F71" s="19">
        <f>SUM('Brady Penton'!S104)</f>
        <v>195.15625</v>
      </c>
      <c r="G71" s="20">
        <f>SUM('Brady Penton'!T104)</f>
        <v>48</v>
      </c>
      <c r="H71" s="20">
        <f>SUM('Brady Penton'!U104)</f>
        <v>35</v>
      </c>
      <c r="I71" s="19">
        <f>SUM('Brady Penton'!V104)</f>
        <v>230.15625</v>
      </c>
    </row>
    <row r="72" spans="1:9" x14ac:dyDescent="0.25">
      <c r="A72" s="14">
        <f t="shared" si="4"/>
        <v>6</v>
      </c>
      <c r="B72" s="14" t="s">
        <v>42</v>
      </c>
      <c r="C72" s="36" t="s">
        <v>105</v>
      </c>
      <c r="D72" s="16">
        <f>+'WL Parker'!Q8</f>
        <v>20</v>
      </c>
      <c r="E72" s="16">
        <f>+'WL Parker'!R8</f>
        <v>3758</v>
      </c>
      <c r="F72" s="15">
        <f>+'WL Parker'!S8</f>
        <v>187.9</v>
      </c>
      <c r="G72" s="16">
        <f>+'WL Parker'!T8</f>
        <v>21</v>
      </c>
      <c r="H72" s="16">
        <f>+'WL Parker'!U8</f>
        <v>20</v>
      </c>
      <c r="I72" s="15">
        <f>+'WL Parker'!V8</f>
        <v>207.9</v>
      </c>
    </row>
    <row r="73" spans="1:9" x14ac:dyDescent="0.25">
      <c r="A73" s="46"/>
      <c r="B73" s="46"/>
      <c r="C73" s="47"/>
      <c r="D73" s="48"/>
      <c r="E73" s="48"/>
      <c r="F73" s="49"/>
      <c r="G73" s="48"/>
      <c r="H73" s="48"/>
      <c r="I73" s="49"/>
    </row>
    <row r="74" spans="1:9" x14ac:dyDescent="0.25">
      <c r="A74" s="14">
        <v>7</v>
      </c>
      <c r="B74" s="14" t="s">
        <v>42</v>
      </c>
      <c r="C74" s="35" t="s">
        <v>66</v>
      </c>
      <c r="D74" s="20">
        <f>SUM('Jake Penton'!Q7)</f>
        <v>18</v>
      </c>
      <c r="E74" s="20">
        <f>SUM('Jake Penton'!R7)</f>
        <v>3343.0029999999997</v>
      </c>
      <c r="F74" s="19">
        <f>SUM('Jake Penton'!S7)</f>
        <v>185.72238888888887</v>
      </c>
      <c r="G74" s="20">
        <f>SUM('Jake Penton'!T7)</f>
        <v>21</v>
      </c>
      <c r="H74" s="20">
        <f>SUM('Jake Penton'!U7)</f>
        <v>43</v>
      </c>
      <c r="I74" s="19">
        <f>SUM('Jake Penton'!V7)</f>
        <v>228.72238888888887</v>
      </c>
    </row>
    <row r="75" spans="1:9" x14ac:dyDescent="0.25">
      <c r="A75" s="14">
        <f>+A74+1</f>
        <v>8</v>
      </c>
      <c r="B75" s="14" t="s">
        <v>42</v>
      </c>
      <c r="C75" s="17" t="s">
        <v>64</v>
      </c>
      <c r="D75" s="20">
        <f>SUM('Tony Kitchens'!Q22)</f>
        <v>12</v>
      </c>
      <c r="E75" s="20">
        <f>SUM('Tony Kitchens'!R22)</f>
        <v>2134</v>
      </c>
      <c r="F75" s="19">
        <f>SUM('Tony Kitchens'!S22)</f>
        <v>177.83333333333334</v>
      </c>
      <c r="G75" s="20">
        <f>SUM('Tony Kitchens'!T22)</f>
        <v>9</v>
      </c>
      <c r="H75" s="20">
        <f>SUM('Tony Kitchens'!U22)</f>
        <v>18</v>
      </c>
      <c r="I75" s="19">
        <f>SUM('Tony Kitchens'!V22)</f>
        <v>195.83333333333334</v>
      </c>
    </row>
    <row r="76" spans="1:9" x14ac:dyDescent="0.25">
      <c r="A76" s="14">
        <f t="shared" ref="A76:A90" si="5">+A75+1</f>
        <v>9</v>
      </c>
      <c r="B76" s="14" t="s">
        <v>42</v>
      </c>
      <c r="C76" s="35" t="s">
        <v>106</v>
      </c>
      <c r="D76" s="20">
        <f>+'Daniel Penton'!Q11</f>
        <v>8</v>
      </c>
      <c r="E76" s="20">
        <f>+'Daniel Penton'!R11</f>
        <v>1499.001</v>
      </c>
      <c r="F76" s="19">
        <f>+'Daniel Penton'!S11</f>
        <v>187.375125</v>
      </c>
      <c r="G76" s="20">
        <f>+'Daniel Penton'!T11</f>
        <v>4</v>
      </c>
      <c r="H76" s="20">
        <f>+'Daniel Penton'!U11</f>
        <v>7</v>
      </c>
      <c r="I76" s="19">
        <f>+'Daniel Penton'!V11</f>
        <v>194.375125</v>
      </c>
    </row>
    <row r="77" spans="1:9" x14ac:dyDescent="0.25">
      <c r="A77" s="14">
        <f t="shared" si="5"/>
        <v>10</v>
      </c>
      <c r="B77" s="14" t="s">
        <v>42</v>
      </c>
      <c r="C77" s="35" t="s">
        <v>68</v>
      </c>
      <c r="D77" s="20">
        <f>SUM('Micheal Miller'!Q4)</f>
        <v>4</v>
      </c>
      <c r="E77" s="20">
        <f>SUM('Micheal Miller'!R4)</f>
        <v>737.00099999999998</v>
      </c>
      <c r="F77" s="19">
        <f>SUM('Micheal Miller'!S4)</f>
        <v>184.25024999999999</v>
      </c>
      <c r="G77" s="20">
        <f>SUM('Micheal Miller'!T4)</f>
        <v>3</v>
      </c>
      <c r="H77" s="20">
        <f>SUM('Micheal Miller'!U4)</f>
        <v>6</v>
      </c>
      <c r="I77" s="19">
        <f>SUM('Micheal Miller'!V4)</f>
        <v>190.25024999999999</v>
      </c>
    </row>
    <row r="78" spans="1:9" x14ac:dyDescent="0.25">
      <c r="A78" s="14">
        <f t="shared" si="5"/>
        <v>11</v>
      </c>
      <c r="B78" s="14" t="s">
        <v>42</v>
      </c>
      <c r="C78" s="35" t="s">
        <v>106</v>
      </c>
      <c r="D78" s="20">
        <f>+'Daniel Penton'!Q4</f>
        <v>4</v>
      </c>
      <c r="E78" s="20">
        <f>+'Daniel Penton'!R4</f>
        <v>745</v>
      </c>
      <c r="F78" s="19">
        <f>+'Daniel Penton'!S4</f>
        <v>186.25</v>
      </c>
      <c r="G78" s="20">
        <f>+'Daniel Penton'!T4</f>
        <v>5</v>
      </c>
      <c r="H78" s="20">
        <f>+'Daniel Penton'!U4</f>
        <v>4</v>
      </c>
      <c r="I78" s="19">
        <f>+'Daniel Penton'!V4</f>
        <v>190.25</v>
      </c>
    </row>
    <row r="79" spans="1:9" x14ac:dyDescent="0.25">
      <c r="A79" s="14">
        <f t="shared" si="5"/>
        <v>12</v>
      </c>
      <c r="B79" s="14" t="s">
        <v>42</v>
      </c>
      <c r="C79" s="35" t="s">
        <v>62</v>
      </c>
      <c r="D79" s="20">
        <f>SUM('Joe McSwain'!Q7)</f>
        <v>16</v>
      </c>
      <c r="E79" s="20">
        <f>SUM('Joe McSwain'!R7)</f>
        <v>2688</v>
      </c>
      <c r="F79" s="19">
        <f>SUM('Joe McSwain'!S7)</f>
        <v>168</v>
      </c>
      <c r="G79" s="20">
        <f>SUM('Joe McSwain'!T7)</f>
        <v>6</v>
      </c>
      <c r="H79" s="20">
        <f>SUM('Joe McSwain'!U7)</f>
        <v>20</v>
      </c>
      <c r="I79" s="19">
        <f>SUM('Joe McSwain'!V7)</f>
        <v>188</v>
      </c>
    </row>
    <row r="80" spans="1:9" x14ac:dyDescent="0.25">
      <c r="A80" s="14">
        <f t="shared" si="5"/>
        <v>13</v>
      </c>
      <c r="B80" s="14" t="s">
        <v>42</v>
      </c>
      <c r="C80" s="36" t="s">
        <v>45</v>
      </c>
      <c r="D80" s="16">
        <f>SUM('Freddy Geiselbreth'!Q6)</f>
        <v>10</v>
      </c>
      <c r="E80" s="16">
        <f>SUM('Freddy Geiselbreth'!R6)</f>
        <v>1756</v>
      </c>
      <c r="F80" s="15">
        <f>SUM('Freddy Geiselbreth'!S6)</f>
        <v>175.6</v>
      </c>
      <c r="G80" s="16">
        <f>SUM('Freddy Geiselbreth'!T6)</f>
        <v>4</v>
      </c>
      <c r="H80" s="16">
        <f>SUM('Freddy Geiselbreth'!U6)</f>
        <v>12</v>
      </c>
      <c r="I80" s="15">
        <f>SUM('Freddy Geiselbreth'!V6)</f>
        <v>187.6</v>
      </c>
    </row>
    <row r="81" spans="1:9" x14ac:dyDescent="0.25">
      <c r="A81" s="14">
        <f t="shared" si="5"/>
        <v>14</v>
      </c>
      <c r="B81" s="14" t="s">
        <v>42</v>
      </c>
      <c r="C81" s="35" t="s">
        <v>57</v>
      </c>
      <c r="D81" s="20">
        <f>SUM('Mark Crownover'!Q52)</f>
        <v>4</v>
      </c>
      <c r="E81" s="20">
        <f>SUM('Mark Crownover'!R52)</f>
        <v>732</v>
      </c>
      <c r="F81" s="19">
        <f>SUM('Mark Crownover'!S52)</f>
        <v>183</v>
      </c>
      <c r="G81" s="20">
        <f>SUM('Mark Crownover'!T52)</f>
        <v>4</v>
      </c>
      <c r="H81" s="20">
        <f>SUM('Mark Crownover'!U52)</f>
        <v>4</v>
      </c>
      <c r="I81" s="19">
        <f>SUM('Mark Crownover'!V52)</f>
        <v>187</v>
      </c>
    </row>
    <row r="82" spans="1:9" x14ac:dyDescent="0.25">
      <c r="A82" s="14">
        <f t="shared" si="5"/>
        <v>15</v>
      </c>
      <c r="B82" s="14" t="s">
        <v>42</v>
      </c>
      <c r="C82" s="35" t="s">
        <v>51</v>
      </c>
      <c r="D82" s="20">
        <f>SUM('Brent Lott'!Q10)</f>
        <v>4</v>
      </c>
      <c r="E82" s="20">
        <f>SUM('Brent Lott'!R10)</f>
        <v>721</v>
      </c>
      <c r="F82" s="19">
        <f>SUM('Brent Lott'!S10)</f>
        <v>180.25</v>
      </c>
      <c r="G82" s="20">
        <f>SUM('Brent Lott'!T10)</f>
        <v>2</v>
      </c>
      <c r="H82" s="20">
        <f>SUM('Brent Lott'!U10)</f>
        <v>5</v>
      </c>
      <c r="I82" s="19">
        <f>SUM('Brent Lott'!V10)</f>
        <v>185.25</v>
      </c>
    </row>
    <row r="83" spans="1:9" x14ac:dyDescent="0.25">
      <c r="A83" s="14">
        <f t="shared" si="5"/>
        <v>16</v>
      </c>
      <c r="B83" s="14" t="s">
        <v>42</v>
      </c>
      <c r="C83" s="35" t="s">
        <v>94</v>
      </c>
      <c r="D83" s="20">
        <f>+'Aiden Bodnar'!Q10</f>
        <v>4</v>
      </c>
      <c r="E83" s="20">
        <f>+'Aiden Bodnar'!R10</f>
        <v>725</v>
      </c>
      <c r="F83" s="19">
        <f>+'Aiden Bodnar'!S10</f>
        <v>181.25</v>
      </c>
      <c r="G83" s="20">
        <f>+'Aiden Bodnar'!T10</f>
        <v>8</v>
      </c>
      <c r="H83" s="20">
        <f>+'Aiden Bodnar'!U10</f>
        <v>4</v>
      </c>
      <c r="I83" s="19">
        <f>+'Aiden Bodnar'!V10</f>
        <v>185.25</v>
      </c>
    </row>
    <row r="84" spans="1:9" x14ac:dyDescent="0.25">
      <c r="A84" s="14">
        <f t="shared" si="5"/>
        <v>17</v>
      </c>
      <c r="B84" s="14" t="s">
        <v>42</v>
      </c>
      <c r="C84" s="35" t="s">
        <v>75</v>
      </c>
      <c r="D84" s="20">
        <f>SUM('Mike Burns'!Q4)</f>
        <v>4</v>
      </c>
      <c r="E84" s="20">
        <f>SUM('Mike Burns'!R4)</f>
        <v>725</v>
      </c>
      <c r="F84" s="19">
        <f>SUM('Mike Burns'!S4)</f>
        <v>181.25</v>
      </c>
      <c r="G84" s="20">
        <f>SUM('Mike Burns'!T4)</f>
        <v>4</v>
      </c>
      <c r="H84" s="20">
        <f>SUM('Mike Burns'!U4)</f>
        <v>3</v>
      </c>
      <c r="I84" s="19">
        <f>SUM('Mike Burns'!V4)</f>
        <v>184.25</v>
      </c>
    </row>
    <row r="85" spans="1:9" x14ac:dyDescent="0.25">
      <c r="A85" s="14">
        <f t="shared" si="5"/>
        <v>18</v>
      </c>
      <c r="B85" s="14" t="s">
        <v>42</v>
      </c>
      <c r="C85" s="35" t="s">
        <v>67</v>
      </c>
      <c r="D85" s="20">
        <f>SUM('Melissa Allen'!Q4)</f>
        <v>4</v>
      </c>
      <c r="E85" s="20">
        <f>SUM('Melissa Allen'!R4)</f>
        <v>712</v>
      </c>
      <c r="F85" s="19">
        <f>SUM('Melissa Allen'!S4)</f>
        <v>178</v>
      </c>
      <c r="G85" s="20">
        <f>SUM('Melissa Allen'!T4)</f>
        <v>1</v>
      </c>
      <c r="H85" s="20">
        <f>SUM('Melissa Allen'!U4)</f>
        <v>6</v>
      </c>
      <c r="I85" s="19">
        <f>SUM('Melissa Allen'!V4)</f>
        <v>184</v>
      </c>
    </row>
    <row r="86" spans="1:9" x14ac:dyDescent="0.25">
      <c r="A86" s="14">
        <f t="shared" si="5"/>
        <v>19</v>
      </c>
      <c r="B86" s="14" t="s">
        <v>42</v>
      </c>
      <c r="C86" s="35" t="s">
        <v>97</v>
      </c>
      <c r="D86" s="16">
        <f>+'Greg Ayme'!Q4</f>
        <v>4</v>
      </c>
      <c r="E86" s="16">
        <f>+'Greg Ayme'!R4</f>
        <v>682</v>
      </c>
      <c r="F86" s="15">
        <f>+'Greg Ayme'!S4</f>
        <v>170.5</v>
      </c>
      <c r="G86" s="16">
        <f>+'Greg Ayme'!T4</f>
        <v>0</v>
      </c>
      <c r="H86" s="16">
        <f>+'Greg Ayme'!U4</f>
        <v>13</v>
      </c>
      <c r="I86" s="15">
        <f>+'Greg Ayme'!V4</f>
        <v>183.5</v>
      </c>
    </row>
    <row r="87" spans="1:9" x14ac:dyDescent="0.25">
      <c r="A87" s="14">
        <f t="shared" si="5"/>
        <v>20</v>
      </c>
      <c r="B87" s="14" t="s">
        <v>42</v>
      </c>
      <c r="C87" s="36" t="s">
        <v>83</v>
      </c>
      <c r="D87" s="16">
        <f>SUM('Mark Coats'!Q10)</f>
        <v>6</v>
      </c>
      <c r="E87" s="16">
        <f>SUM('Mark Coats'!R10)</f>
        <v>1001</v>
      </c>
      <c r="F87" s="15">
        <f>SUM('Mark Coats'!S10)</f>
        <v>166.83333333333334</v>
      </c>
      <c r="G87" s="16">
        <f>SUM('Mark Coats'!T10)</f>
        <v>2</v>
      </c>
      <c r="H87" s="16">
        <f>SUM('Mark Coats'!U10)</f>
        <v>8</v>
      </c>
      <c r="I87" s="15">
        <f>SUM('Mark Coats'!V10)</f>
        <v>174.83333333333334</v>
      </c>
    </row>
    <row r="88" spans="1:9" x14ac:dyDescent="0.25">
      <c r="A88" s="14">
        <f t="shared" si="5"/>
        <v>21</v>
      </c>
      <c r="B88" s="14" t="s">
        <v>42</v>
      </c>
      <c r="C88" s="50" t="s">
        <v>63</v>
      </c>
      <c r="D88" s="20">
        <f>SUM('Nick Smith'!Q4)</f>
        <v>4</v>
      </c>
      <c r="E88" s="20">
        <f>SUM('Nick Smith'!R4)</f>
        <v>683</v>
      </c>
      <c r="F88" s="19">
        <f>SUM('Nick Smith'!S4)</f>
        <v>170.75</v>
      </c>
      <c r="G88" s="20">
        <f>SUM('Nick Smith'!T4)</f>
        <v>1</v>
      </c>
      <c r="H88" s="20">
        <f>SUM('Nick Smith'!U4)</f>
        <v>4</v>
      </c>
      <c r="I88" s="19">
        <f>SUM('Nick Smith'!V4)</f>
        <v>174.75</v>
      </c>
    </row>
    <row r="89" spans="1:9" x14ac:dyDescent="0.25">
      <c r="A89" s="14">
        <f t="shared" si="5"/>
        <v>22</v>
      </c>
      <c r="B89" s="14" t="s">
        <v>42</v>
      </c>
      <c r="C89" s="36" t="s">
        <v>112</v>
      </c>
      <c r="D89" s="16">
        <f>+'Amy Ceissau'!Q36</f>
        <v>8</v>
      </c>
      <c r="E89" s="16">
        <f>+'Amy Ceissau'!R36</f>
        <v>1326</v>
      </c>
      <c r="F89" s="15">
        <f>+'Amy Ceissau'!S36</f>
        <v>165.75</v>
      </c>
      <c r="G89" s="16">
        <f>+'Amy Ceissau'!T36</f>
        <v>0</v>
      </c>
      <c r="H89" s="16">
        <f>+'Amy Ceissau'!U36</f>
        <v>8</v>
      </c>
      <c r="I89" s="15">
        <f>+'Amy Ceissau'!V36</f>
        <v>173.75</v>
      </c>
    </row>
    <row r="90" spans="1:9" x14ac:dyDescent="0.25">
      <c r="A90" s="14">
        <f t="shared" si="5"/>
        <v>23</v>
      </c>
      <c r="B90" s="14" t="s">
        <v>42</v>
      </c>
      <c r="C90" s="35" t="s">
        <v>98</v>
      </c>
      <c r="D90" s="16">
        <f>+'Maria Ayme'!Q4</f>
        <v>4</v>
      </c>
      <c r="E90" s="16">
        <f>+'Maria Ayme'!R4</f>
        <v>619</v>
      </c>
      <c r="F90" s="15">
        <f>+'Maria Ayme'!S4</f>
        <v>154.75</v>
      </c>
      <c r="G90" s="16">
        <f>+'Maria Ayme'!T4</f>
        <v>0</v>
      </c>
      <c r="H90" s="16">
        <f>+'Maria Ayme'!U4</f>
        <v>4</v>
      </c>
      <c r="I90" s="15">
        <f>+'Maria Ayme'!V4</f>
        <v>158.75</v>
      </c>
    </row>
    <row r="92" spans="1:9" x14ac:dyDescent="0.25">
      <c r="A92" s="10"/>
      <c r="B92" s="10"/>
      <c r="C92" s="10"/>
      <c r="D92" s="10"/>
      <c r="E92" s="10"/>
      <c r="F92" s="11"/>
      <c r="G92" s="11"/>
      <c r="H92" s="21"/>
      <c r="I92" s="11"/>
    </row>
    <row r="93" spans="1:9" ht="28.5" x14ac:dyDescent="0.2">
      <c r="A93" s="65" t="s">
        <v>22</v>
      </c>
      <c r="B93" s="66"/>
      <c r="C93" s="66"/>
      <c r="D93" s="66"/>
      <c r="E93" s="66"/>
      <c r="F93" s="66"/>
      <c r="G93" s="66"/>
      <c r="H93" s="66"/>
      <c r="I93" s="66"/>
    </row>
    <row r="94" spans="1:9" ht="18.75" x14ac:dyDescent="0.3">
      <c r="A94" s="67" t="s">
        <v>18</v>
      </c>
      <c r="B94" s="68"/>
      <c r="C94" s="68"/>
      <c r="D94" s="68"/>
      <c r="E94" s="68"/>
      <c r="F94" s="68"/>
      <c r="G94" s="68"/>
      <c r="H94" s="68"/>
      <c r="I94" s="68"/>
    </row>
    <row r="95" spans="1:9" x14ac:dyDescent="0.25">
      <c r="A95" s="10"/>
      <c r="B95" s="10"/>
      <c r="C95" s="10"/>
      <c r="D95" s="10"/>
      <c r="E95" s="10"/>
      <c r="F95" s="11"/>
      <c r="G95" s="11"/>
      <c r="H95" s="21"/>
      <c r="I95" s="11"/>
    </row>
    <row r="96" spans="1:9" x14ac:dyDescent="0.25">
      <c r="A96" s="18" t="s">
        <v>0</v>
      </c>
      <c r="B96" s="18" t="s">
        <v>1</v>
      </c>
      <c r="C96" s="18" t="s">
        <v>2</v>
      </c>
      <c r="D96" s="18" t="s">
        <v>10</v>
      </c>
      <c r="E96" s="18" t="s">
        <v>7</v>
      </c>
      <c r="F96" s="19" t="s">
        <v>8</v>
      </c>
      <c r="G96" s="19" t="s">
        <v>37</v>
      </c>
      <c r="H96" s="20" t="s">
        <v>6</v>
      </c>
      <c r="I96" s="19" t="s">
        <v>9</v>
      </c>
    </row>
    <row r="97" spans="1:9" x14ac:dyDescent="0.25">
      <c r="A97" s="14">
        <v>1</v>
      </c>
      <c r="B97" s="14" t="s">
        <v>46</v>
      </c>
      <c r="C97" s="36" t="s">
        <v>79</v>
      </c>
      <c r="D97" s="16">
        <f>SUM('Tyler Thornton'!Q39)</f>
        <v>152</v>
      </c>
      <c r="E97" s="16">
        <f>SUM('Tyler Thornton'!R39)</f>
        <v>29297.058000000001</v>
      </c>
      <c r="F97" s="15">
        <f>SUM('Tyler Thornton'!S39)</f>
        <v>192.74380263157894</v>
      </c>
      <c r="G97" s="16">
        <f>SUM('Tyler Thornton'!T39)</f>
        <v>292</v>
      </c>
      <c r="H97" s="16">
        <f>SUM('Tyler Thornton'!U39)</f>
        <v>309</v>
      </c>
      <c r="I97" s="15">
        <f>SUM('Tyler Thornton'!V39)</f>
        <v>501.74380263157894</v>
      </c>
    </row>
    <row r="98" spans="1:9" x14ac:dyDescent="0.25">
      <c r="A98" s="14">
        <f>+A97+1</f>
        <v>2</v>
      </c>
      <c r="B98" s="14" t="s">
        <v>46</v>
      </c>
      <c r="C98" s="36" t="s">
        <v>50</v>
      </c>
      <c r="D98" s="16">
        <f>SUM('Frank Breland'!Q31)</f>
        <v>64</v>
      </c>
      <c r="E98" s="16">
        <f>SUM('Frank Breland'!R31)</f>
        <v>12334.02</v>
      </c>
      <c r="F98" s="15">
        <f>SUM('Frank Breland'!S31)</f>
        <v>192.71906250000001</v>
      </c>
      <c r="G98" s="16">
        <f>SUM('Frank Breland'!T31)</f>
        <v>126</v>
      </c>
      <c r="H98" s="16">
        <f>SUM('Frank Breland'!U31)</f>
        <v>130</v>
      </c>
      <c r="I98" s="15">
        <f>SUM('Frank Breland'!V31)</f>
        <v>322.71906250000001</v>
      </c>
    </row>
    <row r="99" spans="1:9" x14ac:dyDescent="0.25">
      <c r="A99" s="14">
        <f t="shared" ref="A99:A101" si="6">+A98+1</f>
        <v>3</v>
      </c>
      <c r="B99" s="14" t="s">
        <v>46</v>
      </c>
      <c r="C99" s="35" t="s">
        <v>55</v>
      </c>
      <c r="D99" s="20">
        <f>SUM('James Freeman'!Q19)</f>
        <v>20</v>
      </c>
      <c r="E99" s="20">
        <f>SUM('James Freeman'!R19)</f>
        <v>3859.0010000000002</v>
      </c>
      <c r="F99" s="19">
        <f>SUM('James Freeman'!S19)</f>
        <v>192.95005</v>
      </c>
      <c r="G99" s="20">
        <f>SUM('James Freeman'!T19)</f>
        <v>36</v>
      </c>
      <c r="H99" s="20">
        <f>SUM('James Freeman'!U19)</f>
        <v>59</v>
      </c>
      <c r="I99" s="19">
        <f>SUM('James Freeman'!V19)</f>
        <v>251.95005</v>
      </c>
    </row>
    <row r="100" spans="1:9" x14ac:dyDescent="0.25">
      <c r="A100" s="14">
        <f t="shared" si="6"/>
        <v>4</v>
      </c>
      <c r="B100" s="14" t="s">
        <v>46</v>
      </c>
      <c r="C100" s="17" t="s">
        <v>38</v>
      </c>
      <c r="D100" s="20">
        <f>+'Jamie Penton'!Q114</f>
        <v>20</v>
      </c>
      <c r="E100" s="20">
        <f>+'Jamie Penton'!R114</f>
        <v>3976</v>
      </c>
      <c r="F100" s="19">
        <f>+'Jamie Penton'!S114</f>
        <v>198.8</v>
      </c>
      <c r="G100" s="20">
        <f>+'Jamie Penton'!T114</f>
        <v>73</v>
      </c>
      <c r="H100" s="20">
        <f>+'Jamie Penton'!U114</f>
        <v>33</v>
      </c>
      <c r="I100" s="19">
        <f>+'Jamie Penton'!V114</f>
        <v>231.8</v>
      </c>
    </row>
    <row r="101" spans="1:9" x14ac:dyDescent="0.25">
      <c r="A101" s="14">
        <f t="shared" si="6"/>
        <v>5</v>
      </c>
      <c r="B101" s="14" t="s">
        <v>46</v>
      </c>
      <c r="C101" s="35" t="s">
        <v>53</v>
      </c>
      <c r="D101" s="20">
        <f>SUM('Bud Stell'!Q27)</f>
        <v>38</v>
      </c>
      <c r="E101" s="20">
        <f>SUM('Bud Stell'!R27)</f>
        <v>7199.01</v>
      </c>
      <c r="F101" s="19">
        <f>SUM('Bud Stell'!S27)</f>
        <v>189.44763157894738</v>
      </c>
      <c r="G101" s="20">
        <f>SUM('Bud Stell'!T27)</f>
        <v>50</v>
      </c>
      <c r="H101" s="20">
        <f>SUM('Bud Stell'!U27)</f>
        <v>40</v>
      </c>
      <c r="I101" s="19">
        <f>SUM('Bud Stell'!V27)</f>
        <v>229.44763157894738</v>
      </c>
    </row>
    <row r="102" spans="1:9" x14ac:dyDescent="0.25">
      <c r="A102" s="46"/>
      <c r="B102" s="46"/>
      <c r="C102" s="47"/>
      <c r="D102" s="48"/>
      <c r="E102" s="48"/>
      <c r="F102" s="49"/>
      <c r="G102" s="48"/>
      <c r="H102" s="48"/>
      <c r="I102" s="49"/>
    </row>
    <row r="103" spans="1:9" x14ac:dyDescent="0.25">
      <c r="A103" s="14">
        <v>6</v>
      </c>
      <c r="B103" s="14" t="s">
        <v>46</v>
      </c>
      <c r="C103" s="36" t="s">
        <v>76</v>
      </c>
      <c r="D103" s="16">
        <f>SUM('Larry Smith'!Q7)</f>
        <v>18</v>
      </c>
      <c r="E103" s="16">
        <f>SUM('Larry Smith'!R7)</f>
        <v>3497.0299999999997</v>
      </c>
      <c r="F103" s="15">
        <f>SUM('Larry Smith'!S7)</f>
        <v>194.27944444444444</v>
      </c>
      <c r="G103" s="16">
        <f>SUM('Larry Smith'!T7)</f>
        <v>41</v>
      </c>
      <c r="H103" s="16">
        <f>SUM('Larry Smith'!U7)</f>
        <v>37</v>
      </c>
      <c r="I103" s="15">
        <f>SUM('Larry Smith'!V7)</f>
        <v>231.27944444444444</v>
      </c>
    </row>
    <row r="104" spans="1:9" x14ac:dyDescent="0.25">
      <c r="A104" s="14">
        <f t="shared" ref="A104:A113" si="7">+A103+1</f>
        <v>7</v>
      </c>
      <c r="B104" s="14" t="s">
        <v>46</v>
      </c>
      <c r="C104" s="36" t="s">
        <v>81</v>
      </c>
      <c r="D104" s="16">
        <f>SUM('Trent Cochran'!Q7)</f>
        <v>18</v>
      </c>
      <c r="E104" s="16">
        <f>SUM('Trent Cochran'!R7)</f>
        <v>3435</v>
      </c>
      <c r="F104" s="15">
        <f>SUM('Trent Cochran'!S7)</f>
        <v>190.83333333333334</v>
      </c>
      <c r="G104" s="16">
        <f>SUM('Trent Cochran'!T7)</f>
        <v>34</v>
      </c>
      <c r="H104" s="16">
        <f>SUM('Trent Cochran'!U7)</f>
        <v>22</v>
      </c>
      <c r="I104" s="15">
        <f>SUM('Trent Cochran'!V7)</f>
        <v>212.83333333333334</v>
      </c>
    </row>
    <row r="105" spans="1:9" x14ac:dyDescent="0.25">
      <c r="A105" s="14">
        <f t="shared" si="7"/>
        <v>8</v>
      </c>
      <c r="B105" s="14" t="s">
        <v>46</v>
      </c>
      <c r="C105" s="35" t="s">
        <v>84</v>
      </c>
      <c r="D105" s="20">
        <f>SUM('Brady Riley'!Q10)</f>
        <v>6</v>
      </c>
      <c r="E105" s="20">
        <f>SUM('Brady Riley'!R10)</f>
        <v>1162</v>
      </c>
      <c r="F105" s="19">
        <f>SUM('Brady Riley'!S10)</f>
        <v>193.66666666666666</v>
      </c>
      <c r="G105" s="20">
        <f>SUM('Brady Riley'!T10)</f>
        <v>10</v>
      </c>
      <c r="H105" s="20">
        <f>SUM('Brady Riley'!U10)</f>
        <v>12</v>
      </c>
      <c r="I105" s="19">
        <f>SUM('Brady Riley'!V10)</f>
        <v>205.66666666666666</v>
      </c>
    </row>
    <row r="106" spans="1:9" x14ac:dyDescent="0.25">
      <c r="A106" s="14">
        <f t="shared" si="7"/>
        <v>9</v>
      </c>
      <c r="B106" s="14" t="s">
        <v>46</v>
      </c>
      <c r="C106" s="36" t="s">
        <v>83</v>
      </c>
      <c r="D106" s="16">
        <f>SUM('Mark Coats'!Q4)</f>
        <v>4</v>
      </c>
      <c r="E106" s="16">
        <f>SUM('Mark Coats'!R4)</f>
        <v>780</v>
      </c>
      <c r="F106" s="15">
        <f>SUM('Mark Coats'!S4)</f>
        <v>195</v>
      </c>
      <c r="G106" s="16">
        <f>SUM('Mark Coats'!T4)</f>
        <v>11</v>
      </c>
      <c r="H106" s="16">
        <f>SUM('Mark Coats'!U4)</f>
        <v>9</v>
      </c>
      <c r="I106" s="15">
        <f>SUM('Mark Coats'!V4)</f>
        <v>204</v>
      </c>
    </row>
    <row r="107" spans="1:9" x14ac:dyDescent="0.25">
      <c r="A107" s="14">
        <f t="shared" si="7"/>
        <v>10</v>
      </c>
      <c r="B107" s="14" t="s">
        <v>46</v>
      </c>
      <c r="C107" s="35" t="s">
        <v>80</v>
      </c>
      <c r="D107" s="20">
        <f>+'John Laseter'!Q17</f>
        <v>6</v>
      </c>
      <c r="E107" s="20">
        <f>+'John Laseter'!R17</f>
        <v>1142</v>
      </c>
      <c r="F107" s="19">
        <f>+'John Laseter'!S17</f>
        <v>190.33333333333334</v>
      </c>
      <c r="G107" s="20">
        <f>+'John Laseter'!T17</f>
        <v>11</v>
      </c>
      <c r="H107" s="20">
        <f>+'John Laseter'!U17</f>
        <v>12</v>
      </c>
      <c r="I107" s="19">
        <f>+'John Laseter'!V17</f>
        <v>202.33333333333334</v>
      </c>
    </row>
    <row r="108" spans="1:9" x14ac:dyDescent="0.25">
      <c r="A108" s="14">
        <f t="shared" si="7"/>
        <v>11</v>
      </c>
      <c r="B108" s="14" t="s">
        <v>46</v>
      </c>
      <c r="C108" s="36" t="s">
        <v>44</v>
      </c>
      <c r="D108" s="16">
        <f>SUM('Brady Penton'!Q82)</f>
        <v>4</v>
      </c>
      <c r="E108" s="16">
        <f>SUM('Brady Penton'!R82)</f>
        <v>774</v>
      </c>
      <c r="F108" s="15">
        <f>SUM('Brady Penton'!S82)</f>
        <v>193.5</v>
      </c>
      <c r="G108" s="16">
        <f>SUM('Brady Penton'!T82)</f>
        <v>9</v>
      </c>
      <c r="H108" s="16">
        <f>SUM('Brady Penton'!U82)</f>
        <v>8</v>
      </c>
      <c r="I108" s="15">
        <f>SUM('Brady Penton'!V82)</f>
        <v>201.5</v>
      </c>
    </row>
    <row r="109" spans="1:9" x14ac:dyDescent="0.25">
      <c r="A109" s="14">
        <f t="shared" si="7"/>
        <v>12</v>
      </c>
      <c r="B109" s="14" t="s">
        <v>46</v>
      </c>
      <c r="C109" s="36" t="s">
        <v>77</v>
      </c>
      <c r="D109" s="16">
        <f>SUM('Leo Beatty'!Q6)</f>
        <v>14</v>
      </c>
      <c r="E109" s="16">
        <f>SUM('Leo Beatty'!R6)</f>
        <v>2582.0100000000002</v>
      </c>
      <c r="F109" s="15">
        <f>SUM('Leo Beatty'!S6)</f>
        <v>184.42928571428573</v>
      </c>
      <c r="G109" s="16">
        <f>SUM('Leo Beatty'!T6)</f>
        <v>30</v>
      </c>
      <c r="H109" s="16">
        <f>SUM('Leo Beatty'!U6)</f>
        <v>17</v>
      </c>
      <c r="I109" s="15">
        <f>SUM('Leo Beatty'!V6)</f>
        <v>201.42928571428573</v>
      </c>
    </row>
    <row r="110" spans="1:9" x14ac:dyDescent="0.25">
      <c r="A110" s="14">
        <f t="shared" si="7"/>
        <v>13</v>
      </c>
      <c r="B110" s="14" t="s">
        <v>46</v>
      </c>
      <c r="C110" s="35" t="s">
        <v>92</v>
      </c>
      <c r="D110" s="20">
        <f>SUM('Aaron Bliss'!Q10)</f>
        <v>4</v>
      </c>
      <c r="E110" s="20">
        <f>SUM('Aaron Bliss'!R10)</f>
        <v>763</v>
      </c>
      <c r="F110" s="19">
        <f>SUM('Aaron Bliss'!S10)</f>
        <v>190.75</v>
      </c>
      <c r="G110" s="20">
        <f>SUM('Aaron Bliss'!T10)</f>
        <v>6</v>
      </c>
      <c r="H110" s="20">
        <f>SUM('Aaron Bliss'!U10)</f>
        <v>6</v>
      </c>
      <c r="I110" s="19">
        <f>SUM('Aaron Bliss'!V10)</f>
        <v>196.75</v>
      </c>
    </row>
    <row r="111" spans="1:9" x14ac:dyDescent="0.25">
      <c r="A111" s="14">
        <f t="shared" si="7"/>
        <v>14</v>
      </c>
      <c r="B111" s="14" t="s">
        <v>46</v>
      </c>
      <c r="C111" s="35" t="s">
        <v>99</v>
      </c>
      <c r="D111" s="20">
        <f>+'Nannette Foy'!Q5</f>
        <v>8</v>
      </c>
      <c r="E111" s="20">
        <f>+'Nannette Foy'!R5</f>
        <v>1405</v>
      </c>
      <c r="F111" s="19">
        <f>+'Nannette Foy'!S5</f>
        <v>175.625</v>
      </c>
      <c r="G111" s="20">
        <f>+'Nannette Foy'!T5</f>
        <v>5</v>
      </c>
      <c r="H111" s="20">
        <f>+'Nannette Foy'!U5</f>
        <v>8</v>
      </c>
      <c r="I111" s="19">
        <f>+'Nannette Foy'!V5</f>
        <v>183.625</v>
      </c>
    </row>
    <row r="112" spans="1:9" x14ac:dyDescent="0.25">
      <c r="A112" s="14">
        <f t="shared" si="7"/>
        <v>15</v>
      </c>
      <c r="B112" s="18" t="s">
        <v>46</v>
      </c>
      <c r="C112" s="36" t="s">
        <v>47</v>
      </c>
      <c r="D112" s="16">
        <f>SUM('Tim Evans'!Q4)</f>
        <v>4</v>
      </c>
      <c r="E112" s="16">
        <f>SUM('Tim Evans'!R4)</f>
        <v>683</v>
      </c>
      <c r="F112" s="15">
        <f>SUM('Tim Evans'!S4)</f>
        <v>170.75</v>
      </c>
      <c r="G112" s="16">
        <f>SUM('Tim Evans'!T4)</f>
        <v>1</v>
      </c>
      <c r="H112" s="16">
        <f>SUM('Tim Evans'!U4)</f>
        <v>4</v>
      </c>
      <c r="I112" s="15">
        <f>SUM('Tim Evans'!V4)</f>
        <v>174.75</v>
      </c>
    </row>
    <row r="113" spans="1:9" x14ac:dyDescent="0.25">
      <c r="A113" s="14">
        <f t="shared" si="7"/>
        <v>16</v>
      </c>
      <c r="B113" s="14" t="s">
        <v>46</v>
      </c>
      <c r="C113" s="36" t="s">
        <v>94</v>
      </c>
      <c r="D113" s="16">
        <f>SUM('Aiden Bodnar'!Q4)</f>
        <v>4</v>
      </c>
      <c r="E113" s="16">
        <f>SUM('Aiden Bodnar'!R4)</f>
        <v>622</v>
      </c>
      <c r="F113" s="15">
        <f>SUM('Aiden Bodnar'!S4)</f>
        <v>155.5</v>
      </c>
      <c r="G113" s="16">
        <f>SUM('Aiden Bodnar'!T4)</f>
        <v>2</v>
      </c>
      <c r="H113" s="16">
        <f>SUM('Aiden Bodnar'!U4)</f>
        <v>3</v>
      </c>
      <c r="I113" s="15">
        <f>SUM('Aiden Bodnar'!V4)</f>
        <v>158.5</v>
      </c>
    </row>
    <row r="114" spans="1:9" x14ac:dyDescent="0.25">
      <c r="C114" s="17"/>
    </row>
    <row r="115" spans="1:9" x14ac:dyDescent="0.25">
      <c r="A115" s="10"/>
      <c r="B115" s="10"/>
      <c r="C115" s="10"/>
      <c r="D115" s="10"/>
      <c r="E115" s="10"/>
      <c r="F115" s="11"/>
      <c r="G115" s="11"/>
      <c r="H115" s="21"/>
      <c r="I115" s="11"/>
    </row>
    <row r="116" spans="1:9" ht="28.5" x14ac:dyDescent="0.2">
      <c r="A116" s="65" t="s">
        <v>23</v>
      </c>
      <c r="B116" s="66"/>
      <c r="C116" s="66"/>
      <c r="D116" s="66"/>
      <c r="E116" s="66"/>
      <c r="F116" s="66"/>
      <c r="G116" s="66"/>
      <c r="H116" s="66"/>
      <c r="I116" s="66"/>
    </row>
    <row r="117" spans="1:9" ht="18.75" x14ac:dyDescent="0.3">
      <c r="A117" s="67" t="s">
        <v>18</v>
      </c>
      <c r="B117" s="68"/>
      <c r="C117" s="68"/>
      <c r="D117" s="68"/>
      <c r="E117" s="68"/>
      <c r="F117" s="68"/>
      <c r="G117" s="68"/>
      <c r="H117" s="68"/>
      <c r="I117" s="68"/>
    </row>
    <row r="118" spans="1:9" x14ac:dyDescent="0.25">
      <c r="A118" s="10"/>
      <c r="B118" s="10"/>
      <c r="C118" s="10"/>
      <c r="D118" s="10"/>
      <c r="E118" s="10"/>
      <c r="F118" s="11"/>
      <c r="G118" s="11"/>
      <c r="H118" s="21"/>
      <c r="I118" s="11"/>
    </row>
    <row r="119" spans="1:9" x14ac:dyDescent="0.25">
      <c r="A119" s="18" t="s">
        <v>0</v>
      </c>
      <c r="B119" s="18" t="s">
        <v>1</v>
      </c>
      <c r="C119" s="18" t="s">
        <v>2</v>
      </c>
      <c r="D119" s="18" t="s">
        <v>10</v>
      </c>
      <c r="E119" s="18" t="s">
        <v>7</v>
      </c>
      <c r="F119" s="19" t="s">
        <v>8</v>
      </c>
      <c r="G119" s="19" t="s">
        <v>37</v>
      </c>
      <c r="H119" s="20" t="s">
        <v>6</v>
      </c>
      <c r="I119" s="19" t="s">
        <v>9</v>
      </c>
    </row>
    <row r="120" spans="1:9" x14ac:dyDescent="0.25">
      <c r="A120" s="14">
        <v>1</v>
      </c>
      <c r="B120" s="14" t="s">
        <v>17</v>
      </c>
      <c r="C120" s="36" t="s">
        <v>44</v>
      </c>
      <c r="D120" s="16">
        <f>SUM('Brady Penton'!Q38)</f>
        <v>136</v>
      </c>
      <c r="E120" s="16">
        <f>SUM('Brady Penton'!R38)</f>
        <v>26075.011000000002</v>
      </c>
      <c r="F120" s="15">
        <f>SUM('Brady Penton'!S38)</f>
        <v>191.72802205882354</v>
      </c>
      <c r="G120" s="16">
        <f>SUM('Brady Penton'!T38)</f>
        <v>252</v>
      </c>
      <c r="H120" s="16">
        <f>SUM('Brady Penton'!U38)</f>
        <v>371</v>
      </c>
      <c r="I120" s="15">
        <f>SUM('Brady Penton'!V38)</f>
        <v>562.72802205882351</v>
      </c>
    </row>
    <row r="121" spans="1:9" x14ac:dyDescent="0.25">
      <c r="A121" s="14">
        <f>+A120+1</f>
        <v>2</v>
      </c>
      <c r="B121" s="14" t="s">
        <v>17</v>
      </c>
      <c r="C121" s="17" t="s">
        <v>38</v>
      </c>
      <c r="D121" s="20">
        <f>SUM('Jamie Penton'!Q94)</f>
        <v>24</v>
      </c>
      <c r="E121" s="20">
        <f>SUM('Jamie Penton'!R94)</f>
        <v>4604</v>
      </c>
      <c r="F121" s="19">
        <f>SUM('Jamie Penton'!S94)</f>
        <v>191.83333333333334</v>
      </c>
      <c r="G121" s="20">
        <f>SUM('Jamie Penton'!T94)</f>
        <v>43</v>
      </c>
      <c r="H121" s="20">
        <f>SUM('Jamie Penton'!U94)</f>
        <v>31</v>
      </c>
      <c r="I121" s="19">
        <f>SUM('Jamie Penton'!V94)</f>
        <v>222.83333333333334</v>
      </c>
    </row>
    <row r="122" spans="1:9" x14ac:dyDescent="0.25">
      <c r="A122" s="14">
        <f>+A121+1</f>
        <v>3</v>
      </c>
      <c r="B122" s="14" t="s">
        <v>17</v>
      </c>
      <c r="C122" s="36" t="s">
        <v>50</v>
      </c>
      <c r="D122" s="16">
        <f>SUM('Frank Breland'!Q11)</f>
        <v>30</v>
      </c>
      <c r="E122" s="16">
        <f>SUM('Frank Breland'!R11)</f>
        <v>5626</v>
      </c>
      <c r="F122" s="15">
        <f>SUM('Frank Breland'!S11)</f>
        <v>187.53333333333333</v>
      </c>
      <c r="G122" s="16">
        <f>SUM('Frank Breland'!T11)</f>
        <v>33</v>
      </c>
      <c r="H122" s="16">
        <f>SUM('Frank Breland'!U11)</f>
        <v>34</v>
      </c>
      <c r="I122" s="15">
        <f>SUM('Frank Breland'!V11)</f>
        <v>221.53333333333333</v>
      </c>
    </row>
    <row r="123" spans="1:9" x14ac:dyDescent="0.25">
      <c r="A123" s="46"/>
      <c r="B123" s="46"/>
      <c r="C123" s="47"/>
      <c r="D123" s="48"/>
      <c r="E123" s="48"/>
      <c r="F123" s="49"/>
      <c r="G123" s="48"/>
      <c r="H123" s="48"/>
      <c r="I123" s="49"/>
    </row>
    <row r="124" spans="1:9" x14ac:dyDescent="0.25">
      <c r="A124" s="14">
        <v>4</v>
      </c>
      <c r="B124" s="14" t="s">
        <v>17</v>
      </c>
      <c r="C124" s="36" t="s">
        <v>81</v>
      </c>
      <c r="D124" s="16">
        <f>SUM('Trent Cochran'!Q14)</f>
        <v>12</v>
      </c>
      <c r="E124" s="16">
        <f>SUM('Trent Cochran'!R14)</f>
        <v>2266.0010000000002</v>
      </c>
      <c r="F124" s="15">
        <f>SUM('Trent Cochran'!S14)</f>
        <v>188.83341666666669</v>
      </c>
      <c r="G124" s="16">
        <f>SUM('Trent Cochran'!T14)</f>
        <v>22</v>
      </c>
      <c r="H124" s="16">
        <f>SUM('Trent Cochran'!U14)</f>
        <v>32</v>
      </c>
      <c r="I124" s="15">
        <f>SUM('Trent Cochran'!V14)</f>
        <v>220.83341666666669</v>
      </c>
    </row>
    <row r="125" spans="1:9" x14ac:dyDescent="0.25">
      <c r="A125" s="14">
        <f>+A124+1</f>
        <v>5</v>
      </c>
      <c r="B125" s="14" t="s">
        <v>17</v>
      </c>
      <c r="C125" s="17" t="s">
        <v>39</v>
      </c>
      <c r="D125" s="20">
        <f>SUM('David Hallman'!Q32)</f>
        <v>4</v>
      </c>
      <c r="E125" s="20">
        <f>SUM('David Hallman'!R32)</f>
        <v>754</v>
      </c>
      <c r="F125" s="19">
        <f>SUM('David Hallman'!S32)</f>
        <v>188.5</v>
      </c>
      <c r="G125" s="20">
        <f>SUM('David Hallman'!T32)</f>
        <v>3</v>
      </c>
      <c r="H125" s="20">
        <f>SUM('David Hallman'!U32)</f>
        <v>4</v>
      </c>
      <c r="I125" s="19">
        <f>SUM('David Hallman'!V32)</f>
        <v>192.5</v>
      </c>
    </row>
    <row r="126" spans="1:9" x14ac:dyDescent="0.25">
      <c r="A126" s="14">
        <f t="shared" ref="A126:A128" si="8">+A125+1</f>
        <v>6</v>
      </c>
      <c r="B126" s="14" t="s">
        <v>17</v>
      </c>
      <c r="C126" s="36" t="s">
        <v>100</v>
      </c>
      <c r="D126" s="16">
        <f>+'Debbie Penton'!Q11</f>
        <v>4</v>
      </c>
      <c r="E126" s="16">
        <f>+'Debbie Penton'!R11</f>
        <v>753</v>
      </c>
      <c r="F126" s="15">
        <f>+'Debbie Penton'!S11</f>
        <v>188.25</v>
      </c>
      <c r="G126" s="16">
        <f>+'Debbie Penton'!T11</f>
        <v>3</v>
      </c>
      <c r="H126" s="16">
        <f>+'Debbie Penton'!U11</f>
        <v>4</v>
      </c>
      <c r="I126" s="15">
        <f>+'Debbie Penton'!V11</f>
        <v>192.25</v>
      </c>
    </row>
    <row r="127" spans="1:9" x14ac:dyDescent="0.25">
      <c r="A127" s="14">
        <f t="shared" si="8"/>
        <v>7</v>
      </c>
      <c r="B127" s="14" t="s">
        <v>17</v>
      </c>
      <c r="C127" s="17" t="s">
        <v>106</v>
      </c>
      <c r="D127" s="20">
        <f>+'Daniel Penton'!Q4</f>
        <v>4</v>
      </c>
      <c r="E127" s="20">
        <f>+'Daniel Penton'!R4</f>
        <v>745</v>
      </c>
      <c r="F127" s="19">
        <f>+'Daniel Penton'!S4</f>
        <v>186.25</v>
      </c>
      <c r="G127" s="20">
        <f>+'Daniel Penton'!T4</f>
        <v>5</v>
      </c>
      <c r="H127" s="20">
        <f>+'Daniel Penton'!U4</f>
        <v>4</v>
      </c>
      <c r="I127" s="19">
        <f>+'Daniel Penton'!V4</f>
        <v>190.25</v>
      </c>
    </row>
    <row r="128" spans="1:9" x14ac:dyDescent="0.25">
      <c r="A128" s="14">
        <f t="shared" si="8"/>
        <v>8</v>
      </c>
      <c r="B128" s="14" t="s">
        <v>17</v>
      </c>
      <c r="C128" s="36" t="s">
        <v>65</v>
      </c>
      <c r="D128" s="16">
        <f>+'Charles Chaplin'!Q49</f>
        <v>8</v>
      </c>
      <c r="E128" s="16">
        <f>+'Charles Chaplin'!R49</f>
        <v>1448</v>
      </c>
      <c r="F128" s="15">
        <f>+'Charles Chaplin'!S49</f>
        <v>181</v>
      </c>
      <c r="G128" s="16">
        <f>+'Charles Chaplin'!T49</f>
        <v>7</v>
      </c>
      <c r="H128" s="16">
        <f>+'Charles Chaplin'!U49</f>
        <v>8</v>
      </c>
      <c r="I128" s="15">
        <f>+'Charles Chaplin'!V49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C6:C10 C17:C18 C103:C106 C45 C47:C50 C53:C60 C12:C15 C108:C112 C99 C101 C80:C90 C73:C78 C70:C71" name="Range1_8"/>
    <protectedRange algorithmName="SHA-512" hashValue="ON39YdpmFHfN9f47KpiRvqrKx0V9+erV1CNkpWzYhW/Qyc6aT8rEyCrvauWSYGZK2ia3o7vd3akF07acHAFpOA==" saltValue="yVW9XmDwTqEnmpSGai0KYg==" spinCount="100000" sqref="C72 C46 C42:C44 C51 C35 C128" name="Range1_9_1_1"/>
    <protectedRange algorithmName="SHA-512" hashValue="ON39YdpmFHfN9f47KpiRvqrKx0V9+erV1CNkpWzYhW/Qyc6aT8rEyCrvauWSYGZK2ia3o7vd3akF07acHAFpOA==" saltValue="yVW9XmDwTqEnmpSGai0KYg==" spinCount="100000" sqref="C100 C11 C107 C19:C21 C120 C122:C125 C23:C25" name="Range1_5"/>
    <protectedRange algorithmName="SHA-512" hashValue="ON39YdpmFHfN9f47KpiRvqrKx0V9+erV1CNkpWzYhW/Qyc6aT8rEyCrvauWSYGZK2ia3o7vd3akF07acHAFpOA==" saltValue="yVW9XmDwTqEnmpSGai0KYg==" spinCount="100000" sqref="C114" name="Range1_7_3"/>
  </protectedRanges>
  <sortState ref="C67:I72">
    <sortCondition descending="1" ref="I67:I72"/>
  </sortState>
  <mergeCells count="10">
    <mergeCell ref="A93:I93"/>
    <mergeCell ref="A94:I94"/>
    <mergeCell ref="A116:I116"/>
    <mergeCell ref="A117:I117"/>
    <mergeCell ref="A2:I2"/>
    <mergeCell ref="A3:I3"/>
    <mergeCell ref="A38:I38"/>
    <mergeCell ref="A39:I39"/>
    <mergeCell ref="A63:I63"/>
    <mergeCell ref="A64:I64"/>
  </mergeCells>
  <hyperlinks>
    <hyperlink ref="C10" location="'Charlie Huebner'!A1" display="Charlie Huebner" xr:uid="{3232B396-C9A0-4FA4-A396-2D867A20F59D}"/>
    <hyperlink ref="C42" location="'Jamie Penton'!A1" display="Jamie Penton" xr:uid="{B8190515-DF1B-4676-9D75-814534C84944}"/>
    <hyperlink ref="C43" location="'David Hallman'!A1" display="David Hallman" xr:uid="{C43CECD1-7C10-45AD-8908-E001AA8FDD77}"/>
    <hyperlink ref="C70" location="'Bobby Young'!A1" display="Bobby Young" xr:uid="{099463A6-F892-4C32-9A08-F62DAE369A16}"/>
    <hyperlink ref="C120" location="'Brady Penton'!A1" display="Brady Penton" xr:uid="{547BFA70-94F4-4FAE-9A94-501CFC8FDAEA}"/>
    <hyperlink ref="C80" location="'Freddy Geiselbreth'!A1" display="Freddy Geiselbreth" xr:uid="{5A76D10A-ACE8-4527-A861-1ACDC4692030}"/>
    <hyperlink ref="C97" location="'Tyler Thornton'!A1" display="Tyler Thornton" xr:uid="{923B8280-DD84-469E-B409-DA35C257B58D}"/>
    <hyperlink ref="C112" location="'Tim Evans'!A1" display="Tim Evans" xr:uid="{BB4FD138-140C-4FAC-9E65-FCF5AFE380EE}"/>
    <hyperlink ref="C35" location="'Christopher Swol'!A1" display="Christopher Swol" xr:uid="{46320F63-40D9-4F8C-AA33-BE0575C6C6A2}"/>
    <hyperlink ref="C122" location="'Frank Breland'!A1" display="Frank Breland" xr:uid="{8E359606-B3A5-4440-A705-E8B86287BE8B}"/>
    <hyperlink ref="C34" location="'Brent Lott'!A1" display="Brent Lott" xr:uid="{91BB1CA9-A431-47ED-96A1-1874C82FE5C4}"/>
    <hyperlink ref="C82" location="'Brent Lott'!A1" display="Brent Lott" xr:uid="{57A4F75D-AB7F-4AFD-A1BB-7068AAC3503D}"/>
    <hyperlink ref="C98" location="'Frank Breland'!A1" display="Frank Breland" xr:uid="{B5C03669-C9E3-4E2E-AF70-96DF39BDB09A}"/>
    <hyperlink ref="C14" location="'Les Lala'!A1" display="Les Lala" xr:uid="{29E938F8-7BD8-4B45-8212-1BB251B9B60A}"/>
    <hyperlink ref="C18" location="'Raymond Stewart'!A1" display="Raymond Stewart" xr:uid="{E86014BE-7F34-4B62-93EA-37569E5A2F0E}"/>
    <hyperlink ref="C9" location="'Freddy Geiselbreth'!A1" display="Freddy Geiselbreth" xr:uid="{2DE75D4B-EE05-4409-BA3F-DEE1AB6ABCFA}"/>
    <hyperlink ref="C25" location="'Glenn Lancaster'!A1" display="Glenn Lancaster" xr:uid="{FE7B514C-CE3A-4B28-89AF-B0E230EFE896}"/>
    <hyperlink ref="C20" location="'Charlie Barba'!A1" display="Charlie Barba" xr:uid="{2F479624-EF99-493D-B2C7-43B3AF3A012F}"/>
    <hyperlink ref="C45" location="'Glen Dawson'!A1" display="Glen Dawson" xr:uid="{53585CFB-A6C4-4918-A294-8781E2E768DC}"/>
    <hyperlink ref="C51" location="'Louie Pinto'!A1" display="Louie Pinto" xr:uid="{B78B6E46-B0EF-4A8D-93A9-E53BE427326C}"/>
    <hyperlink ref="C79" location="'Joe McSwain'!A1" display="Joe McSwain" xr:uid="{5BD0B344-61FA-49E4-B37D-C82501A6A14E}"/>
    <hyperlink ref="C7" location="'Brady Penton'!A1" display="Brady Penton" xr:uid="{C9171E75-4B64-4865-A552-647912FD3640}"/>
    <hyperlink ref="C67" location="'Jamie Penton'!A1" display="Jamie Penton" xr:uid="{0642A073-F56D-4516-8D78-61AFBCE38A7D}"/>
    <hyperlink ref="C88" location="'Nick Smith'!A1" display="Nick Smith" xr:uid="{23E4B6B5-A87A-46EF-833A-4EF49AC7FCE5}"/>
    <hyperlink ref="C6" location="'Mark Crownover'!A1" display="Mark Crownover" xr:uid="{2CC9B8C4-082A-4C5B-BC0F-F94B4287C83F}"/>
    <hyperlink ref="C85" location="'Melissa Allen'!A1" display="Melissa Allen" xr:uid="{1B82AC09-A899-4B51-83C6-305EA0B7CDD0}"/>
    <hyperlink ref="C8" location="'Stephen McLeod'!A1" display="Stephen Mclead" xr:uid="{AB84D271-49B2-4FEE-98FA-951D87534405}"/>
    <hyperlink ref="C69" location="'Frank Breland'!A1" display="Frank Breland" xr:uid="{F1B2C64E-AF98-4B7A-842D-0597A09E7DCF}"/>
    <hyperlink ref="C77" location="'Micheal Miller'!A1" display="Micheal Miller" xr:uid="{495F0D73-9148-4374-916D-64CA22F6F0A6}"/>
    <hyperlink ref="C31" location="'Douglas Lingle'!A1" display="Douglas Lingle" xr:uid="{5D911DE6-3CE2-40AF-9E80-5DA04FE6640D}"/>
    <hyperlink ref="C33" location="'James Craven'!A1" display="James Craven" xr:uid="{6D1F7AE2-3E4E-42D3-B80D-EAC799D18177}"/>
    <hyperlink ref="C84" location="'Mike Burns'!A1" display="Mike Burns" xr:uid="{04951FD4-B638-469A-88F2-DE89E015BB57}"/>
    <hyperlink ref="C103" location="'Larry Smith'!A1" display="Larry Smith" xr:uid="{8774F155-8337-47B9-82BC-7C5974754362}"/>
    <hyperlink ref="C109" location="'Leo Beatty'!A1" display="Leo Beatty" xr:uid="{5220620D-E7F0-4266-82A3-0C0BAD9C02B2}"/>
    <hyperlink ref="C28" location="'Bruce Karsch'!A1" display="Bruce Karsch" xr:uid="{B0DF7CB5-C5B6-4191-9815-D4C30F415475}"/>
    <hyperlink ref="C59" location="'Raymond Stewart'!A1" display="Raymond Stewart" xr:uid="{67317C7F-68E2-48E7-BDFC-5D85299476D1}"/>
    <hyperlink ref="C99" location="'James Freeman'!A1" display="James Freeman" xr:uid="{34089CDE-19CB-4EBB-BE80-C8D8A4D9005F}"/>
    <hyperlink ref="C44" location="'Tony Kitchens'!A1" display="Tony Kitchens" xr:uid="{3FF39E35-0E56-4D87-B488-D1E497617627}"/>
    <hyperlink ref="C13" location="'John Laseter'!A1" display="John Laseter" xr:uid="{C07874BF-D708-44CA-BF1A-38CF01D429B7}"/>
    <hyperlink ref="C68" location="'Charles Chaplin'!A1" display="Charles Chaplin" xr:uid="{58BA6B30-369D-41CA-BC48-16310CA85CA0}"/>
    <hyperlink ref="C104" location="'Trent Cochran'!A1" display="Trent Cochran" xr:uid="{E2B0BE5F-0DFE-4B54-A1A2-795A844CABAF}"/>
    <hyperlink ref="C81" location="'Mark Crownover'!A1" display="Mark Crownover" xr:uid="{952EDDA7-39F4-4216-A482-DADDFE7FFEA1}"/>
    <hyperlink ref="C12" location="'Amy Ceissau'!A1" display="Amy Ceissau" xr:uid="{F125A2BF-9DDD-4313-90DE-FDD8CF9E8F15}"/>
    <hyperlink ref="C54" location="'Larry McGill'!A1" display="Larry McGill" xr:uid="{ADBB97ED-CD26-46AB-BABC-EE80083DDE85}"/>
    <hyperlink ref="C106" location="'Mark Coats'!A1" display="Mark Coats" xr:uid="{58CB4F1B-0AA1-4E4F-8328-355566D468D6}"/>
    <hyperlink ref="C75" location="'Tony Kitchens'!A1" display="Tony Kitchens" xr:uid="{26FEB5E7-6060-4EC3-AB47-7280AD9B9772}"/>
    <hyperlink ref="C108" location="'Brady Penton'!A1" display="Brady Penton" xr:uid="{45500A97-C7F5-4F93-892C-C955FA14F87C}"/>
    <hyperlink ref="C11" location="'Charlie Knight'!A1" display="Charlie Knight" xr:uid="{895BDFB5-B6FB-4F3B-93E2-17B35FA3064F}"/>
    <hyperlink ref="C29" location="'Brady Riley'!A1" display="Brady Riley" xr:uid="{250C8907-029B-428E-A385-01B7D0B7FD7E}"/>
    <hyperlink ref="C32" location="'Dean Irvin'!A1" display="Dean Irvin" xr:uid="{7EE27A73-277E-4349-A4EF-6C6CCC3EB70D}"/>
    <hyperlink ref="C58" location="'Dean Irvin'!A1" display="Dean Irvin" xr:uid="{A7C3B7C3-40F7-40A9-B94A-C8840864EBCA}"/>
    <hyperlink ref="C105" location="'Brady Riley'!A1" display="Brady Riley" xr:uid="{A1C061D7-DADC-4430-8CD6-CF7E25D3BAFA}"/>
    <hyperlink ref="C124" location="'Trent Cochran'!A1" display="Trent Cochran" xr:uid="{C5D2299B-7F96-4AB3-A558-B9D1AAF55AAF}"/>
    <hyperlink ref="C17" location="'Bud Stell'!A1" display="Bud Stell" xr:uid="{49F7D5E5-3824-4158-BD0D-AFC0B90AA9E9}"/>
    <hyperlink ref="C52" location="'Nathan Jones'!A1" display="Nathan Jones" xr:uid="{F2FD9D42-FE68-4274-B779-48E4EC69A047}"/>
    <hyperlink ref="C87" location="'Mark Coats'!A1" display="Mark Coats" xr:uid="{949EB03F-543F-400E-A9CE-B8EEA55878F6}"/>
    <hyperlink ref="C101" location="'Bud Stell'!A1" display="Bud Stell" xr:uid="{D50F4140-99D3-4A7D-8062-F920F05907E0}"/>
    <hyperlink ref="C121" location="'Jamie Penton'!A1" display="Jamie Penton" xr:uid="{16B1B017-56B7-4021-B366-C075817FF41F}"/>
    <hyperlink ref="C47" location="'Brady Penton'!A1" display="Brady Penton" xr:uid="{CA27B608-8DDF-4A90-BA14-F0BCD5E29024}"/>
    <hyperlink ref="C21" location="'Ray Miller'!A1" display="Ray Miller" xr:uid="{6534E613-E0E3-4FE9-A8B9-10C08B9060BA}"/>
    <hyperlink ref="C57" location="'Terry Boyd'!A1" display="Terry Boyd" xr:uid="{546826A5-D7B2-46C4-B40E-45F07809CF0D}"/>
    <hyperlink ref="C50" location="'Charlie Knight'!A1" display="Charlie Knight" xr:uid="{5A8DFA00-2E06-44DD-BFD3-0EFB8836A811}"/>
    <hyperlink ref="C26" location="'Jon Flint'!A1" display="Jon Flint" xr:uid="{BC30C11A-BF1F-4A3D-BDBD-D674DCF54AC1}"/>
    <hyperlink ref="C74" location="'Jake Penton'!A1" display="Jake Penton" xr:uid="{DC5FDA32-F93D-4CAB-9B67-90A7C24E7E1A}"/>
    <hyperlink ref="C125" location="'David Hallman'!A1" display="David Hallman" xr:uid="{950216A6-44C7-4EB2-89FE-2BB9FB4E9DA0}"/>
    <hyperlink ref="C30" location="'Aaron Bliss'!A1" display="Aaron Bliss" xr:uid="{A7AF18E7-138F-4E50-8B1C-2114E1FF9CA0}"/>
    <hyperlink ref="C110" location="'Aaron Bliss'!A1" display="Aaron Bliss" xr:uid="{B194791D-38F2-4290-8B9D-52687AD38598}"/>
    <hyperlink ref="C15" location="'Jamie Penton'!A1" display="Jamie Penton" xr:uid="{B20D5BCB-5F3F-48BD-B0F2-31050E6CC297}"/>
    <hyperlink ref="C56" location="'Royce Armstrong'!A1" display="Royce Armstrong" xr:uid="{F63077DB-1ACE-4C26-A099-096ED5DE03B0}"/>
    <hyperlink ref="C113" location="'Aiden Bodnar'!A1" display="Aiden Bodnar" xr:uid="{47C38FFF-BC3B-4C28-B64A-B641D30E6EC8}"/>
    <hyperlink ref="C16" location="'Tyler Thornton'!A1" display="Tyler Thornton" xr:uid="{8EC466A4-4995-4E65-AF06-AB4B0ED925AE}"/>
    <hyperlink ref="C48" location="'Mike Burns'!A1" display="Mike Burns" xr:uid="{C0A3F1E9-11E7-4A46-A512-FDBB799C290D}"/>
    <hyperlink ref="C71" location="'Brady Penton'!A1" display="Brady Penton" xr:uid="{BC7C7413-C846-4D6B-8FCB-D09F81F88DAC}"/>
    <hyperlink ref="C22" location="'James Freeman'!A1" display="James Freeman" xr:uid="{DDD07F01-2914-477C-AA8F-43EB913938BF}"/>
    <hyperlink ref="C19" location="'Glen Dawson'!A1" display="Glen Dawson" xr:uid="{582D28E0-BEFA-4190-9D39-B7637CEF8897}"/>
    <hyperlink ref="C24" location="'Frank Breland'!A1" display="'Frank Breland'!A1" xr:uid="{C187DD82-A1CB-4C24-B32F-F4262CF149C0}"/>
    <hyperlink ref="C46" location="'Freddy Geiselbreth'!A1" display="Freddy Geiselbreth" xr:uid="{CB1BCE42-5CAD-4E64-852F-4631F988E4A9}"/>
    <hyperlink ref="C100" location="'Jamie Penton'!A1" display="Jamie Penton" xr:uid="{30912038-6E50-460B-BB8D-7E5BE102562B}"/>
    <hyperlink ref="C86" location="'Greg Ayme'!A1" display="Greg Ayme" xr:uid="{F3FCE6CB-8038-4325-BFDB-0267DC4338CC}"/>
    <hyperlink ref="C90" location="'Maria Ayme'!A1" display="Maria Ayme" xr:uid="{0BF3BA97-C207-4582-875A-7A81551F4112}"/>
    <hyperlink ref="C111" location="'Nannette Foy'!A1" display="Nannette Foy" xr:uid="{30F8A4BE-B002-421D-AD72-DC1A2F159401}"/>
    <hyperlink ref="C53" location="'Debbie Penton'!A1" display="Debbie Penton" xr:uid="{23DB3B5F-270E-4E71-B34E-235AA6F3DB0E}"/>
    <hyperlink ref="C126" location="'Debbie Penton'!A1" display="Debbie Penton" xr:uid="{01EEF51F-CB36-4CFC-A8ED-A6DBC5F7AE4F}"/>
    <hyperlink ref="C60" location="'Alex McKay'!A1" display="Alex McKay" xr:uid="{AC75A091-1FFB-4881-AF72-383867D7E878}"/>
    <hyperlink ref="C89" location="'Amy Ceissau'!A1" display="Amy Ceissau" xr:uid="{EA390D3E-9A10-4D7A-9A45-A53AF3D8BC20}"/>
    <hyperlink ref="C55" location="'Bud Stell'!A1" display="Bud Stell" xr:uid="{33B69950-893C-48E8-9684-EDFDB50718C9}"/>
    <hyperlink ref="C72" location="'WL Parker'!A1" display="WL Parker" xr:uid="{DA2A0937-2A1F-4D0C-80BC-1F02D24D45F3}"/>
    <hyperlink ref="C78" location="'Daniel Penton'!A1" display="Daniel Penton" xr:uid="{589BF8AE-851C-440C-BBEE-27B4781D8FC6}"/>
    <hyperlink ref="C127" location="'Daniel Penton'!A1" display="Daniel Penton" xr:uid="{914820EB-0FFE-4DBC-A00A-8A81F7864EAC}"/>
    <hyperlink ref="C128" location="'Charles Chaplin'!A1" display="Charles Chaplin" xr:uid="{A601E258-DF9A-4E65-A64D-DCFA77655DE2}"/>
    <hyperlink ref="C83" location="'Aiden Bodnar'!A1" display="Aiden Bodnar" xr:uid="{92216B2D-FA55-4338-A97A-E0C6BE0B8E6F}"/>
    <hyperlink ref="C107" location="'John Laseter'!A1" display="John Laseter" xr:uid="{C7D2A22E-2696-43EA-8BE9-7E7AA84C4A2F}"/>
    <hyperlink ref="C27" location="'Debbie Penton'!A1" display="Debbie Penton" xr:uid="{7AA27B7C-6D21-4078-ABC5-70DEADBEC056}"/>
    <hyperlink ref="C76" location="'Daniel Penton'!A1" display="Daniel Penton" xr:uid="{9EBC7A6C-3545-477E-AA05-E84612A29D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82CFF-9BB9-4F88-B8A8-A5ECF6889875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78</v>
      </c>
      <c r="C2" s="3">
        <v>45759</v>
      </c>
      <c r="D2" s="4" t="s">
        <v>59</v>
      </c>
      <c r="E2" s="5">
        <v>194</v>
      </c>
      <c r="F2" s="22">
        <v>0</v>
      </c>
      <c r="G2" s="5">
        <v>194</v>
      </c>
      <c r="H2" s="22">
        <v>0</v>
      </c>
      <c r="I2" s="5">
        <v>195</v>
      </c>
      <c r="J2" s="22">
        <v>2</v>
      </c>
      <c r="K2" s="5">
        <v>196</v>
      </c>
      <c r="L2" s="22">
        <v>0</v>
      </c>
      <c r="M2" s="5"/>
      <c r="N2" s="22"/>
      <c r="O2" s="5"/>
      <c r="P2" s="22"/>
      <c r="Q2" s="6">
        <v>4</v>
      </c>
      <c r="R2" s="6">
        <v>779</v>
      </c>
      <c r="S2" s="7">
        <v>194.75</v>
      </c>
      <c r="T2" s="23">
        <v>2</v>
      </c>
      <c r="U2" s="8">
        <v>2</v>
      </c>
      <c r="V2" s="9">
        <v>196.75</v>
      </c>
    </row>
    <row r="3" spans="1:24" x14ac:dyDescent="0.25">
      <c r="A3" s="1" t="s">
        <v>15</v>
      </c>
      <c r="B3" s="2" t="s">
        <v>78</v>
      </c>
      <c r="C3" s="3">
        <v>45850</v>
      </c>
      <c r="D3" s="4" t="s">
        <v>59</v>
      </c>
      <c r="E3" s="5">
        <v>198</v>
      </c>
      <c r="F3" s="22">
        <v>0</v>
      </c>
      <c r="G3" s="5">
        <v>197.01</v>
      </c>
      <c r="H3" s="22">
        <v>2</v>
      </c>
      <c r="I3" s="5">
        <v>194</v>
      </c>
      <c r="J3" s="22">
        <v>1</v>
      </c>
      <c r="K3" s="5">
        <v>196</v>
      </c>
      <c r="L3" s="22">
        <v>1</v>
      </c>
      <c r="M3" s="5"/>
      <c r="N3" s="22"/>
      <c r="O3" s="5"/>
      <c r="P3" s="22"/>
      <c r="Q3" s="6">
        <v>4</v>
      </c>
      <c r="R3" s="6">
        <v>785.01</v>
      </c>
      <c r="S3" s="7">
        <v>196.2525</v>
      </c>
      <c r="T3" s="23">
        <v>4</v>
      </c>
      <c r="U3" s="8">
        <v>3</v>
      </c>
      <c r="V3" s="9">
        <v>199.25</v>
      </c>
    </row>
    <row r="4" spans="1:24" x14ac:dyDescent="0.25">
      <c r="A4" s="1" t="s">
        <v>15</v>
      </c>
      <c r="B4" s="2" t="s">
        <v>78</v>
      </c>
      <c r="C4" s="3">
        <v>45878</v>
      </c>
      <c r="D4" s="4" t="s">
        <v>59</v>
      </c>
      <c r="E4" s="5">
        <v>195</v>
      </c>
      <c r="F4" s="22">
        <v>1</v>
      </c>
      <c r="G4" s="5">
        <v>198</v>
      </c>
      <c r="H4" s="22">
        <v>1</v>
      </c>
      <c r="I4" s="5">
        <v>199</v>
      </c>
      <c r="J4" s="22">
        <v>3</v>
      </c>
      <c r="K4" s="5">
        <v>195</v>
      </c>
      <c r="L4" s="22">
        <v>3</v>
      </c>
      <c r="M4" s="5"/>
      <c r="N4" s="22"/>
      <c r="O4" s="5"/>
      <c r="P4" s="22"/>
      <c r="Q4" s="6">
        <v>4</v>
      </c>
      <c r="R4" s="6">
        <v>787</v>
      </c>
      <c r="S4" s="7">
        <v>196.75</v>
      </c>
      <c r="T4" s="44">
        <v>8</v>
      </c>
      <c r="U4" s="8">
        <v>3</v>
      </c>
      <c r="V4" s="9">
        <v>199.75</v>
      </c>
    </row>
    <row r="6" spans="1:24" x14ac:dyDescent="0.25">
      <c r="Q6" s="40">
        <f>SUM(Q2:Q5)</f>
        <v>12</v>
      </c>
      <c r="R6" s="40">
        <f>SUM(R2:R5)</f>
        <v>2351.0100000000002</v>
      </c>
      <c r="S6" s="41">
        <f>SUM(R6/Q6)</f>
        <v>195.91750000000002</v>
      </c>
      <c r="T6" s="40">
        <f>SUM(T2:T5)</f>
        <v>14</v>
      </c>
      <c r="U6" s="40">
        <f>SUM(U2:U5)</f>
        <v>8</v>
      </c>
      <c r="V6" s="42">
        <f>SUM(S6+U6)</f>
        <v>203.91750000000002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P2" name="Range1_3_1"/>
    <protectedRange algorithmName="SHA-512" hashValue="ON39YdpmFHfN9f47KpiRvqrKx0V9+erV1CNkpWzYhW/Qyc6aT8rEyCrvauWSYGZK2ia3o7vd3akF07acHAFpOA==" saltValue="yVW9XmDwTqEnmpSGai0KYg==" spinCount="100000" sqref="T2 E2:O2" name="Range1_3_5_4"/>
  </protectedRanges>
  <hyperlinks>
    <hyperlink ref="X1" location="'Mississippi 2025'!A1" display="Return to Rankings" xr:uid="{33B7A976-7942-42C1-BE80-D5389088836C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DB262-E446-4CDA-89E5-A04C8E43C0DA}">
  <dimension ref="A1:X33"/>
  <sheetViews>
    <sheetView topLeftCell="H1" zoomScale="85" zoomScaleNormal="85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53</v>
      </c>
      <c r="C2" s="3">
        <v>45696</v>
      </c>
      <c r="D2" s="4" t="s">
        <v>59</v>
      </c>
      <c r="E2" s="5">
        <v>198</v>
      </c>
      <c r="F2" s="22"/>
      <c r="G2" s="5">
        <v>197</v>
      </c>
      <c r="H2" s="22"/>
      <c r="I2" s="5">
        <v>197</v>
      </c>
      <c r="J2" s="22"/>
      <c r="K2" s="5">
        <v>195</v>
      </c>
      <c r="L2" s="22"/>
      <c r="M2" s="5"/>
      <c r="N2" s="22"/>
      <c r="O2" s="5"/>
      <c r="P2" s="22"/>
      <c r="Q2" s="6">
        <v>4</v>
      </c>
      <c r="R2" s="6">
        <v>787</v>
      </c>
      <c r="S2" s="7">
        <v>196.75</v>
      </c>
      <c r="T2" s="23">
        <v>0</v>
      </c>
      <c r="U2" s="8">
        <v>6</v>
      </c>
      <c r="V2" s="9">
        <v>202.75</v>
      </c>
    </row>
    <row r="3" spans="1:24" x14ac:dyDescent="0.25">
      <c r="A3" s="1" t="s">
        <v>15</v>
      </c>
      <c r="B3" s="2" t="s">
        <v>53</v>
      </c>
      <c r="C3" s="3">
        <v>45752</v>
      </c>
      <c r="D3" s="4" t="s">
        <v>69</v>
      </c>
      <c r="E3" s="5">
        <v>196</v>
      </c>
      <c r="F3" s="22">
        <v>2</v>
      </c>
      <c r="G3" s="5">
        <v>195</v>
      </c>
      <c r="H3" s="22">
        <v>2</v>
      </c>
      <c r="I3" s="5">
        <v>193</v>
      </c>
      <c r="J3" s="22">
        <v>3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44">
        <v>10</v>
      </c>
      <c r="U3" s="8">
        <v>2</v>
      </c>
      <c r="V3" s="9">
        <v>197</v>
      </c>
    </row>
    <row r="4" spans="1:24" x14ac:dyDescent="0.25">
      <c r="A4" s="1" t="s">
        <v>15</v>
      </c>
      <c r="B4" s="2" t="s">
        <v>53</v>
      </c>
      <c r="C4" s="3">
        <v>45759</v>
      </c>
      <c r="D4" s="4" t="s">
        <v>59</v>
      </c>
      <c r="E4" s="5">
        <v>193</v>
      </c>
      <c r="F4" s="22">
        <v>1</v>
      </c>
      <c r="G4" s="5">
        <v>193</v>
      </c>
      <c r="H4" s="22">
        <v>1</v>
      </c>
      <c r="I4" s="5">
        <v>191</v>
      </c>
      <c r="J4" s="22">
        <v>0</v>
      </c>
      <c r="K4" s="5">
        <v>190</v>
      </c>
      <c r="L4" s="22">
        <v>2</v>
      </c>
      <c r="M4" s="5"/>
      <c r="N4" s="22"/>
      <c r="O4" s="5"/>
      <c r="P4" s="22"/>
      <c r="Q4" s="6">
        <v>4</v>
      </c>
      <c r="R4" s="6">
        <v>767</v>
      </c>
      <c r="S4" s="7">
        <v>191.75</v>
      </c>
      <c r="T4" s="23">
        <v>4</v>
      </c>
      <c r="U4" s="8">
        <v>2</v>
      </c>
      <c r="V4" s="9">
        <v>193.75</v>
      </c>
    </row>
    <row r="5" spans="1:24" x14ac:dyDescent="0.25">
      <c r="A5" s="1" t="s">
        <v>15</v>
      </c>
      <c r="B5" s="2" t="s">
        <v>53</v>
      </c>
      <c r="C5" s="3">
        <v>45780</v>
      </c>
      <c r="D5" s="4" t="s">
        <v>69</v>
      </c>
      <c r="E5" s="5">
        <v>196</v>
      </c>
      <c r="F5" s="22">
        <v>5</v>
      </c>
      <c r="G5" s="5">
        <v>196</v>
      </c>
      <c r="H5" s="22">
        <v>3</v>
      </c>
      <c r="I5" s="5">
        <v>197</v>
      </c>
      <c r="J5" s="22">
        <v>4</v>
      </c>
      <c r="K5" s="5">
        <v>198</v>
      </c>
      <c r="L5" s="22">
        <v>2</v>
      </c>
      <c r="M5" s="5"/>
      <c r="N5" s="22"/>
      <c r="O5" s="5"/>
      <c r="P5" s="22"/>
      <c r="Q5" s="6">
        <v>4</v>
      </c>
      <c r="R5" s="6">
        <v>787</v>
      </c>
      <c r="S5" s="7">
        <v>196.75</v>
      </c>
      <c r="T5" s="44">
        <v>14</v>
      </c>
      <c r="U5" s="8">
        <v>2</v>
      </c>
      <c r="V5" s="9">
        <v>198.75</v>
      </c>
    </row>
    <row r="6" spans="1:24" x14ac:dyDescent="0.25">
      <c r="A6" s="1" t="s">
        <v>15</v>
      </c>
      <c r="B6" s="2" t="s">
        <v>53</v>
      </c>
      <c r="C6" s="3">
        <v>45815</v>
      </c>
      <c r="D6" s="4" t="s">
        <v>69</v>
      </c>
      <c r="E6" s="5">
        <v>192</v>
      </c>
      <c r="F6" s="22">
        <v>2</v>
      </c>
      <c r="G6" s="5">
        <v>196</v>
      </c>
      <c r="H6" s="22">
        <v>2</v>
      </c>
      <c r="I6" s="5">
        <v>196</v>
      </c>
      <c r="J6" s="22">
        <v>1</v>
      </c>
      <c r="K6" s="5">
        <v>194</v>
      </c>
      <c r="L6" s="22">
        <v>3</v>
      </c>
      <c r="M6" s="5">
        <v>195</v>
      </c>
      <c r="N6" s="22">
        <v>3</v>
      </c>
      <c r="O6" s="5">
        <v>196</v>
      </c>
      <c r="P6" s="22">
        <v>2</v>
      </c>
      <c r="Q6" s="6">
        <v>6</v>
      </c>
      <c r="R6" s="6">
        <v>1169</v>
      </c>
      <c r="S6" s="7">
        <v>194.83333333333334</v>
      </c>
      <c r="T6" s="44">
        <v>13</v>
      </c>
      <c r="U6" s="8">
        <v>4</v>
      </c>
      <c r="V6" s="9">
        <v>198.83333333333334</v>
      </c>
    </row>
    <row r="7" spans="1:24" x14ac:dyDescent="0.25">
      <c r="A7" s="1" t="s">
        <v>15</v>
      </c>
      <c r="B7" s="2" t="s">
        <v>53</v>
      </c>
      <c r="C7" s="3">
        <v>45822</v>
      </c>
      <c r="D7" s="4" t="s">
        <v>59</v>
      </c>
      <c r="E7" s="5">
        <v>194</v>
      </c>
      <c r="F7" s="22">
        <v>0</v>
      </c>
      <c r="G7" s="5">
        <v>190</v>
      </c>
      <c r="H7" s="22">
        <v>2</v>
      </c>
      <c r="I7" s="5">
        <v>190</v>
      </c>
      <c r="J7" s="22">
        <v>2</v>
      </c>
      <c r="K7" s="5">
        <v>192</v>
      </c>
      <c r="L7" s="22">
        <v>2</v>
      </c>
      <c r="M7" s="5"/>
      <c r="N7" s="22"/>
      <c r="O7" s="5"/>
      <c r="P7" s="22"/>
      <c r="Q7" s="6">
        <v>4</v>
      </c>
      <c r="R7" s="6">
        <v>766</v>
      </c>
      <c r="S7" s="7">
        <v>191.5</v>
      </c>
      <c r="T7" s="23">
        <v>6</v>
      </c>
      <c r="U7" s="8">
        <v>2</v>
      </c>
      <c r="V7" s="9">
        <v>193.5</v>
      </c>
    </row>
    <row r="8" spans="1:24" x14ac:dyDescent="0.25">
      <c r="A8" s="1" t="s">
        <v>15</v>
      </c>
      <c r="B8" s="2" t="s">
        <v>53</v>
      </c>
      <c r="C8" s="3">
        <v>45850</v>
      </c>
      <c r="D8" s="4" t="s">
        <v>59</v>
      </c>
      <c r="E8" s="5">
        <v>196</v>
      </c>
      <c r="F8" s="22">
        <v>3</v>
      </c>
      <c r="G8" s="5">
        <v>197</v>
      </c>
      <c r="H8" s="22">
        <v>4</v>
      </c>
      <c r="I8" s="5">
        <v>195</v>
      </c>
      <c r="J8" s="22">
        <v>1</v>
      </c>
      <c r="K8" s="45">
        <v>200</v>
      </c>
      <c r="L8" s="22">
        <v>4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23">
        <v>12</v>
      </c>
      <c r="U8" s="8">
        <v>6</v>
      </c>
      <c r="V8" s="9">
        <v>203</v>
      </c>
    </row>
    <row r="9" spans="1:24" x14ac:dyDescent="0.25">
      <c r="A9" s="1" t="s">
        <v>15</v>
      </c>
      <c r="B9" s="2" t="s">
        <v>53</v>
      </c>
      <c r="C9" s="3">
        <v>45871</v>
      </c>
      <c r="D9" s="4" t="s">
        <v>69</v>
      </c>
      <c r="E9" s="5">
        <v>197</v>
      </c>
      <c r="F9" s="22">
        <v>4</v>
      </c>
      <c r="G9" s="5">
        <v>197</v>
      </c>
      <c r="H9" s="22">
        <v>2</v>
      </c>
      <c r="I9" s="5">
        <v>196</v>
      </c>
      <c r="J9" s="22">
        <v>5</v>
      </c>
      <c r="K9" s="5">
        <v>197</v>
      </c>
      <c r="L9" s="22">
        <v>6</v>
      </c>
      <c r="M9" s="5"/>
      <c r="N9" s="22"/>
      <c r="O9" s="5"/>
      <c r="P9" s="22"/>
      <c r="Q9" s="6">
        <v>4</v>
      </c>
      <c r="R9" s="6">
        <v>787</v>
      </c>
      <c r="S9" s="7">
        <v>196.75</v>
      </c>
      <c r="T9" s="44">
        <v>17</v>
      </c>
      <c r="U9" s="8">
        <v>2</v>
      </c>
      <c r="V9" s="9">
        <v>198.75</v>
      </c>
    </row>
    <row r="10" spans="1:24" x14ac:dyDescent="0.25">
      <c r="A10" s="1" t="s">
        <v>15</v>
      </c>
      <c r="B10" s="2" t="s">
        <v>53</v>
      </c>
      <c r="C10" s="3">
        <v>45878</v>
      </c>
      <c r="D10" s="4" t="s">
        <v>59</v>
      </c>
      <c r="E10" s="5">
        <v>197</v>
      </c>
      <c r="F10" s="22">
        <v>1</v>
      </c>
      <c r="G10" s="5">
        <v>194</v>
      </c>
      <c r="H10" s="22">
        <v>1</v>
      </c>
      <c r="I10" s="5">
        <v>198</v>
      </c>
      <c r="J10" s="22">
        <v>2</v>
      </c>
      <c r="K10" s="5">
        <v>194</v>
      </c>
      <c r="L10" s="22">
        <v>2</v>
      </c>
      <c r="M10" s="5"/>
      <c r="N10" s="22"/>
      <c r="O10" s="5"/>
      <c r="P10" s="22"/>
      <c r="Q10" s="6">
        <v>4</v>
      </c>
      <c r="R10" s="6">
        <v>783</v>
      </c>
      <c r="S10" s="7">
        <v>195.75</v>
      </c>
      <c r="T10" s="44">
        <v>6</v>
      </c>
      <c r="U10" s="8">
        <v>2</v>
      </c>
      <c r="V10" s="9">
        <v>197.75</v>
      </c>
    </row>
    <row r="11" spans="1:24" x14ac:dyDescent="0.25">
      <c r="A11" s="1" t="s">
        <v>15</v>
      </c>
      <c r="B11" s="2" t="s">
        <v>53</v>
      </c>
      <c r="C11" s="3">
        <v>45948</v>
      </c>
      <c r="D11" s="4" t="s">
        <v>59</v>
      </c>
      <c r="E11" s="5">
        <v>196</v>
      </c>
      <c r="F11" s="22">
        <v>2</v>
      </c>
      <c r="G11" s="5">
        <v>196</v>
      </c>
      <c r="H11" s="22">
        <v>2</v>
      </c>
      <c r="I11" s="5">
        <v>194</v>
      </c>
      <c r="J11" s="22">
        <v>2</v>
      </c>
      <c r="K11" s="5">
        <v>190</v>
      </c>
      <c r="L11" s="22">
        <v>1</v>
      </c>
      <c r="M11" s="5"/>
      <c r="N11" s="22"/>
      <c r="O11" s="5"/>
      <c r="P11" s="22"/>
      <c r="Q11" s="6">
        <v>4</v>
      </c>
      <c r="R11" s="6">
        <v>776</v>
      </c>
      <c r="S11" s="7">
        <v>194</v>
      </c>
      <c r="T11" s="44">
        <v>7</v>
      </c>
      <c r="U11" s="8">
        <v>2</v>
      </c>
      <c r="V11" s="9">
        <v>196</v>
      </c>
    </row>
    <row r="13" spans="1:24" x14ac:dyDescent="0.25">
      <c r="Q13" s="40">
        <f>SUM(Q2:Q12)</f>
        <v>42</v>
      </c>
      <c r="R13" s="40">
        <f>SUM(R2:R12)</f>
        <v>8190</v>
      </c>
      <c r="S13" s="41">
        <f>SUM(R13/Q13)</f>
        <v>195</v>
      </c>
      <c r="T13" s="40">
        <f>SUM(T2:T12)</f>
        <v>89</v>
      </c>
      <c r="U13" s="40">
        <f>SUM(U2:U12)</f>
        <v>30</v>
      </c>
      <c r="V13" s="42">
        <f>SUM(S13+U13)</f>
        <v>225</v>
      </c>
    </row>
    <row r="16" spans="1:24" x14ac:dyDescent="0.25">
      <c r="A16" s="27" t="s">
        <v>1</v>
      </c>
      <c r="B16" s="28" t="s">
        <v>2</v>
      </c>
      <c r="C16" s="29" t="s">
        <v>3</v>
      </c>
      <c r="D16" s="30" t="s">
        <v>4</v>
      </c>
      <c r="E16" s="31" t="s">
        <v>24</v>
      </c>
      <c r="F16" s="31" t="s">
        <v>25</v>
      </c>
      <c r="G16" s="31" t="s">
        <v>26</v>
      </c>
      <c r="H16" s="31" t="s">
        <v>25</v>
      </c>
      <c r="I16" s="31" t="s">
        <v>27</v>
      </c>
      <c r="J16" s="31" t="s">
        <v>25</v>
      </c>
      <c r="K16" s="31" t="s">
        <v>28</v>
      </c>
      <c r="L16" s="31" t="s">
        <v>25</v>
      </c>
      <c r="M16" s="31" t="s">
        <v>29</v>
      </c>
      <c r="N16" s="31" t="s">
        <v>25</v>
      </c>
      <c r="O16" s="31" t="s">
        <v>30</v>
      </c>
      <c r="P16" s="31" t="s">
        <v>25</v>
      </c>
      <c r="Q16" s="32" t="s">
        <v>31</v>
      </c>
      <c r="R16" s="33" t="s">
        <v>32</v>
      </c>
      <c r="S16" s="34" t="s">
        <v>5</v>
      </c>
      <c r="T16" s="34" t="s">
        <v>33</v>
      </c>
      <c r="U16" s="33" t="s">
        <v>6</v>
      </c>
      <c r="V16" s="34" t="s">
        <v>34</v>
      </c>
    </row>
    <row r="17" spans="1:22" x14ac:dyDescent="0.25">
      <c r="A17" s="1" t="s">
        <v>48</v>
      </c>
      <c r="B17" s="2" t="s">
        <v>53</v>
      </c>
      <c r="C17" s="3">
        <v>45696</v>
      </c>
      <c r="D17" s="4" t="s">
        <v>59</v>
      </c>
      <c r="E17" s="39">
        <v>192</v>
      </c>
      <c r="F17" s="38"/>
      <c r="G17" s="39">
        <v>187</v>
      </c>
      <c r="H17" s="38"/>
      <c r="I17" s="39">
        <v>193</v>
      </c>
      <c r="J17" s="38"/>
      <c r="K17" s="39">
        <v>189</v>
      </c>
      <c r="L17" s="38"/>
      <c r="M17" s="39"/>
      <c r="N17" s="38"/>
      <c r="O17" s="39"/>
      <c r="P17" s="38"/>
      <c r="Q17" s="6">
        <v>4</v>
      </c>
      <c r="R17" s="6">
        <v>761</v>
      </c>
      <c r="S17" s="7">
        <v>190.25</v>
      </c>
      <c r="T17" s="23">
        <v>0</v>
      </c>
      <c r="U17" s="8">
        <v>5</v>
      </c>
      <c r="V17" s="9">
        <v>195.25</v>
      </c>
    </row>
    <row r="18" spans="1:22" x14ac:dyDescent="0.25">
      <c r="A18" s="1" t="s">
        <v>48</v>
      </c>
      <c r="B18" s="2" t="s">
        <v>53</v>
      </c>
      <c r="C18" s="3">
        <v>45752</v>
      </c>
      <c r="D18" s="4" t="s">
        <v>69</v>
      </c>
      <c r="E18" s="5">
        <v>193</v>
      </c>
      <c r="F18" s="22">
        <v>3</v>
      </c>
      <c r="G18" s="5">
        <v>189</v>
      </c>
      <c r="H18" s="22">
        <v>1</v>
      </c>
      <c r="I18" s="5">
        <v>193</v>
      </c>
      <c r="J18" s="22">
        <v>2</v>
      </c>
      <c r="K18" s="5">
        <v>194</v>
      </c>
      <c r="L18" s="22">
        <v>3</v>
      </c>
      <c r="M18" s="5"/>
      <c r="N18" s="22"/>
      <c r="O18" s="5"/>
      <c r="P18" s="22"/>
      <c r="Q18" s="6">
        <v>4</v>
      </c>
      <c r="R18" s="6">
        <v>769</v>
      </c>
      <c r="S18" s="7">
        <v>192.25</v>
      </c>
      <c r="T18" s="44">
        <v>9</v>
      </c>
      <c r="U18" s="8">
        <v>4</v>
      </c>
      <c r="V18" s="9">
        <v>196.25</v>
      </c>
    </row>
    <row r="19" spans="1:22" x14ac:dyDescent="0.25">
      <c r="A19" s="1" t="s">
        <v>48</v>
      </c>
      <c r="B19" s="2" t="s">
        <v>53</v>
      </c>
      <c r="C19" s="3">
        <v>45759</v>
      </c>
      <c r="D19" s="4" t="s">
        <v>59</v>
      </c>
      <c r="E19" s="39">
        <v>189</v>
      </c>
      <c r="F19" s="38">
        <v>1</v>
      </c>
      <c r="G19" s="39">
        <v>190</v>
      </c>
      <c r="H19" s="38">
        <v>2</v>
      </c>
      <c r="I19" s="39">
        <v>187</v>
      </c>
      <c r="J19" s="38">
        <v>1</v>
      </c>
      <c r="K19" s="39">
        <v>183</v>
      </c>
      <c r="L19" s="38">
        <v>0</v>
      </c>
      <c r="M19" s="39"/>
      <c r="N19" s="38"/>
      <c r="O19" s="39"/>
      <c r="P19" s="38"/>
      <c r="Q19" s="6">
        <v>4</v>
      </c>
      <c r="R19" s="6">
        <v>749</v>
      </c>
      <c r="S19" s="7">
        <v>187.25</v>
      </c>
      <c r="T19" s="23">
        <v>4</v>
      </c>
      <c r="U19" s="8">
        <v>5</v>
      </c>
      <c r="V19" s="9">
        <v>192.25</v>
      </c>
    </row>
    <row r="20" spans="1:22" x14ac:dyDescent="0.25">
      <c r="A20" s="1" t="s">
        <v>48</v>
      </c>
      <c r="B20" s="2" t="s">
        <v>53</v>
      </c>
      <c r="C20" s="3">
        <v>45780</v>
      </c>
      <c r="D20" s="4" t="s">
        <v>69</v>
      </c>
      <c r="E20" s="5">
        <v>195</v>
      </c>
      <c r="F20" s="22">
        <v>0</v>
      </c>
      <c r="G20" s="5">
        <v>182</v>
      </c>
      <c r="H20" s="22">
        <v>1</v>
      </c>
      <c r="I20" s="5">
        <v>193</v>
      </c>
      <c r="J20" s="22">
        <v>2</v>
      </c>
      <c r="K20" s="5">
        <v>193</v>
      </c>
      <c r="L20" s="22">
        <v>2</v>
      </c>
      <c r="M20" s="5"/>
      <c r="N20" s="22"/>
      <c r="O20" s="5"/>
      <c r="P20" s="22"/>
      <c r="Q20" s="6">
        <v>4</v>
      </c>
      <c r="R20" s="6">
        <v>763</v>
      </c>
      <c r="S20" s="7">
        <v>190.75</v>
      </c>
      <c r="T20" s="44">
        <v>5</v>
      </c>
      <c r="U20" s="8">
        <v>2</v>
      </c>
      <c r="V20" s="9">
        <v>192.75</v>
      </c>
    </row>
    <row r="21" spans="1:22" x14ac:dyDescent="0.25">
      <c r="A21" s="1" t="s">
        <v>48</v>
      </c>
      <c r="B21" s="2" t="s">
        <v>53</v>
      </c>
      <c r="C21" s="3">
        <v>45815</v>
      </c>
      <c r="D21" s="4" t="s">
        <v>69</v>
      </c>
      <c r="E21" s="5">
        <v>191</v>
      </c>
      <c r="F21" s="22">
        <v>3</v>
      </c>
      <c r="G21" s="5">
        <v>191</v>
      </c>
      <c r="H21" s="22">
        <v>1</v>
      </c>
      <c r="I21" s="5">
        <v>197.01</v>
      </c>
      <c r="J21" s="22">
        <v>2</v>
      </c>
      <c r="K21" s="5">
        <v>190</v>
      </c>
      <c r="L21" s="22">
        <v>1</v>
      </c>
      <c r="M21" s="5">
        <v>193</v>
      </c>
      <c r="N21" s="22">
        <v>1</v>
      </c>
      <c r="O21" s="5">
        <v>185</v>
      </c>
      <c r="P21" s="22">
        <v>0</v>
      </c>
      <c r="Q21" s="6">
        <v>6</v>
      </c>
      <c r="R21" s="6">
        <v>1147.01</v>
      </c>
      <c r="S21" s="7">
        <v>191.16833333333332</v>
      </c>
      <c r="T21" s="44">
        <v>8</v>
      </c>
      <c r="U21" s="8">
        <v>8</v>
      </c>
      <c r="V21" s="9">
        <v>199.16833333333332</v>
      </c>
    </row>
    <row r="22" spans="1:22" x14ac:dyDescent="0.25">
      <c r="A22" s="1" t="s">
        <v>48</v>
      </c>
      <c r="B22" s="2" t="s">
        <v>53</v>
      </c>
      <c r="C22" s="3">
        <v>45822</v>
      </c>
      <c r="D22" s="4" t="s">
        <v>59</v>
      </c>
      <c r="E22" s="39">
        <v>187</v>
      </c>
      <c r="F22" s="38">
        <v>0</v>
      </c>
      <c r="G22" s="39">
        <v>193</v>
      </c>
      <c r="H22" s="38">
        <v>3</v>
      </c>
      <c r="I22" s="39">
        <v>187</v>
      </c>
      <c r="J22" s="38">
        <v>1</v>
      </c>
      <c r="K22" s="39">
        <v>183</v>
      </c>
      <c r="L22" s="38">
        <v>0</v>
      </c>
      <c r="M22" s="39"/>
      <c r="N22" s="38"/>
      <c r="O22" s="39"/>
      <c r="P22" s="38"/>
      <c r="Q22" s="6">
        <v>4</v>
      </c>
      <c r="R22" s="6">
        <v>750</v>
      </c>
      <c r="S22" s="7">
        <v>187.5</v>
      </c>
      <c r="T22" s="23">
        <v>4</v>
      </c>
      <c r="U22" s="8">
        <v>5</v>
      </c>
      <c r="V22" s="9">
        <v>192.5</v>
      </c>
    </row>
    <row r="23" spans="1:22" x14ac:dyDescent="0.25">
      <c r="A23" s="1" t="s">
        <v>48</v>
      </c>
      <c r="B23" s="2" t="s">
        <v>53</v>
      </c>
      <c r="C23" s="3">
        <v>45850</v>
      </c>
      <c r="D23" s="4" t="s">
        <v>59</v>
      </c>
      <c r="E23" s="39">
        <v>191</v>
      </c>
      <c r="F23" s="38">
        <v>3</v>
      </c>
      <c r="G23" s="39">
        <v>190</v>
      </c>
      <c r="H23" s="38">
        <v>0</v>
      </c>
      <c r="I23" s="39">
        <v>192</v>
      </c>
      <c r="J23" s="38">
        <v>1</v>
      </c>
      <c r="K23" s="39">
        <v>190</v>
      </c>
      <c r="L23" s="38">
        <v>1</v>
      </c>
      <c r="M23" s="39"/>
      <c r="N23" s="38"/>
      <c r="O23" s="39"/>
      <c r="P23" s="38"/>
      <c r="Q23" s="6">
        <v>4</v>
      </c>
      <c r="R23" s="6">
        <v>763</v>
      </c>
      <c r="S23" s="7">
        <v>190.75</v>
      </c>
      <c r="T23" s="23">
        <v>5</v>
      </c>
      <c r="U23" s="8">
        <v>5</v>
      </c>
      <c r="V23" s="9">
        <v>195.75</v>
      </c>
    </row>
    <row r="24" spans="1:22" x14ac:dyDescent="0.25">
      <c r="A24" s="1" t="s">
        <v>48</v>
      </c>
      <c r="B24" s="2" t="s">
        <v>53</v>
      </c>
      <c r="C24" s="3">
        <v>45871</v>
      </c>
      <c r="D24" s="4" t="s">
        <v>69</v>
      </c>
      <c r="E24" s="5">
        <v>185</v>
      </c>
      <c r="F24" s="22">
        <v>3</v>
      </c>
      <c r="G24" s="5">
        <v>192</v>
      </c>
      <c r="H24" s="22">
        <v>4</v>
      </c>
      <c r="I24" s="5">
        <v>177</v>
      </c>
      <c r="J24" s="22">
        <v>3</v>
      </c>
      <c r="K24" s="5">
        <v>189</v>
      </c>
      <c r="L24" s="22">
        <v>1</v>
      </c>
      <c r="M24" s="5"/>
      <c r="N24" s="22"/>
      <c r="O24" s="5"/>
      <c r="P24" s="22"/>
      <c r="Q24" s="6">
        <v>4</v>
      </c>
      <c r="R24" s="6">
        <v>743</v>
      </c>
      <c r="S24" s="7">
        <v>185.75</v>
      </c>
      <c r="T24" s="44">
        <v>11</v>
      </c>
      <c r="U24" s="8">
        <v>2</v>
      </c>
      <c r="V24" s="9">
        <v>187.75</v>
      </c>
    </row>
    <row r="25" spans="1:22" x14ac:dyDescent="0.25">
      <c r="A25" s="1" t="s">
        <v>48</v>
      </c>
      <c r="B25" s="2" t="s">
        <v>53</v>
      </c>
      <c r="C25" s="3">
        <v>45878</v>
      </c>
      <c r="D25" s="4" t="s">
        <v>59</v>
      </c>
      <c r="E25" s="5">
        <v>191</v>
      </c>
      <c r="F25" s="22">
        <v>0</v>
      </c>
      <c r="G25" s="5">
        <v>185</v>
      </c>
      <c r="H25" s="22">
        <v>2</v>
      </c>
      <c r="I25" s="5">
        <v>187</v>
      </c>
      <c r="J25" s="22">
        <v>1</v>
      </c>
      <c r="K25" s="5">
        <v>191</v>
      </c>
      <c r="L25" s="22">
        <v>1</v>
      </c>
      <c r="M25" s="5"/>
      <c r="N25" s="22"/>
      <c r="O25" s="5"/>
      <c r="P25" s="22"/>
      <c r="Q25" s="6">
        <v>4</v>
      </c>
      <c r="R25" s="6">
        <v>754</v>
      </c>
      <c r="S25" s="7">
        <v>188.5</v>
      </c>
      <c r="T25" s="44">
        <v>4</v>
      </c>
      <c r="U25" s="8">
        <v>4</v>
      </c>
      <c r="V25" s="9">
        <v>192.5</v>
      </c>
    </row>
    <row r="27" spans="1:22" x14ac:dyDescent="0.25">
      <c r="Q27" s="40">
        <f>SUM(Q17:Q26)</f>
        <v>38</v>
      </c>
      <c r="R27" s="40">
        <f>SUM(R17:R26)</f>
        <v>7199.01</v>
      </c>
      <c r="S27" s="41">
        <f>SUM(R27/Q27)</f>
        <v>189.44763157894738</v>
      </c>
      <c r="T27" s="40">
        <f>SUM(T17:T26)</f>
        <v>50</v>
      </c>
      <c r="U27" s="40">
        <f>SUM(U17:U26)</f>
        <v>40</v>
      </c>
      <c r="V27" s="42">
        <f>SUM(S27+U27)</f>
        <v>229.44763157894738</v>
      </c>
    </row>
    <row r="30" spans="1:22" x14ac:dyDescent="0.25">
      <c r="A30" s="27" t="s">
        <v>1</v>
      </c>
      <c r="B30" s="28" t="s">
        <v>2</v>
      </c>
      <c r="C30" s="29" t="s">
        <v>3</v>
      </c>
      <c r="D30" s="30" t="s">
        <v>4</v>
      </c>
      <c r="E30" s="31" t="s">
        <v>24</v>
      </c>
      <c r="F30" s="31" t="s">
        <v>25</v>
      </c>
      <c r="G30" s="31" t="s">
        <v>26</v>
      </c>
      <c r="H30" s="31" t="s">
        <v>25</v>
      </c>
      <c r="I30" s="31" t="s">
        <v>27</v>
      </c>
      <c r="J30" s="31" t="s">
        <v>25</v>
      </c>
      <c r="K30" s="31" t="s">
        <v>28</v>
      </c>
      <c r="L30" s="31" t="s">
        <v>25</v>
      </c>
      <c r="M30" s="31" t="s">
        <v>29</v>
      </c>
      <c r="N30" s="31" t="s">
        <v>25</v>
      </c>
      <c r="O30" s="31" t="s">
        <v>30</v>
      </c>
      <c r="P30" s="31" t="s">
        <v>25</v>
      </c>
      <c r="Q30" s="32" t="s">
        <v>31</v>
      </c>
      <c r="R30" s="33" t="s">
        <v>32</v>
      </c>
      <c r="S30" s="34" t="s">
        <v>5</v>
      </c>
      <c r="T30" s="34" t="s">
        <v>33</v>
      </c>
      <c r="U30" s="33" t="s">
        <v>6</v>
      </c>
      <c r="V30" s="34" t="s">
        <v>34</v>
      </c>
    </row>
    <row r="31" spans="1:22" x14ac:dyDescent="0.25">
      <c r="A31" s="1" t="s">
        <v>11</v>
      </c>
      <c r="B31" s="2" t="s">
        <v>53</v>
      </c>
      <c r="C31" s="3">
        <v>45948</v>
      </c>
      <c r="D31" s="4" t="s">
        <v>59</v>
      </c>
      <c r="E31" s="5">
        <v>183</v>
      </c>
      <c r="F31" s="22">
        <v>3</v>
      </c>
      <c r="G31" s="24">
        <v>192</v>
      </c>
      <c r="H31" s="22">
        <v>2</v>
      </c>
      <c r="I31" s="5">
        <v>197</v>
      </c>
      <c r="J31" s="22">
        <v>3</v>
      </c>
      <c r="K31" s="5">
        <v>194</v>
      </c>
      <c r="L31" s="22">
        <v>3</v>
      </c>
      <c r="M31" s="5"/>
      <c r="N31" s="22"/>
      <c r="O31" s="5"/>
      <c r="P31" s="22"/>
      <c r="Q31" s="6">
        <v>4</v>
      </c>
      <c r="R31" s="6">
        <v>766</v>
      </c>
      <c r="S31" s="7">
        <v>191.5</v>
      </c>
      <c r="T31" s="44">
        <v>11</v>
      </c>
      <c r="U31" s="8">
        <v>8</v>
      </c>
      <c r="V31" s="9">
        <v>199.5</v>
      </c>
    </row>
    <row r="33" spans="17:22" x14ac:dyDescent="0.25">
      <c r="Q33" s="40">
        <f>SUM(Q31:Q32)</f>
        <v>4</v>
      </c>
      <c r="R33" s="40">
        <f>SUM(R31:R32)</f>
        <v>766</v>
      </c>
      <c r="S33" s="41">
        <f>SUM(R33/Q33)</f>
        <v>191.5</v>
      </c>
      <c r="T33" s="40">
        <f>SUM(T31:T32)</f>
        <v>11</v>
      </c>
      <c r="U33" s="40">
        <f>SUM(U31:U32)</f>
        <v>8</v>
      </c>
      <c r="V33" s="42">
        <f>SUM(S33+U33)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 B16 B30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17:C17" name="Range1_5"/>
    <protectedRange algorithmName="SHA-512" hashValue="ON39YdpmFHfN9f47KpiRvqrKx0V9+erV1CNkpWzYhW/Qyc6aT8rEyCrvauWSYGZK2ia3o7vd3akF07acHAFpOA==" saltValue="yVW9XmDwTqEnmpSGai0KYg==" spinCount="100000" sqref="D17" name="Range1_1_3"/>
    <protectedRange algorithmName="SHA-512" hashValue="ON39YdpmFHfN9f47KpiRvqrKx0V9+erV1CNkpWzYhW/Qyc6aT8rEyCrvauWSYGZK2ia3o7vd3akF07acHAFpOA==" saltValue="yVW9XmDwTqEnmpSGai0KYg==" spinCount="100000" sqref="T17" name="Range1_3_5_3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4"/>
    <protectedRange algorithmName="SHA-512" hashValue="ON39YdpmFHfN9f47KpiRvqrKx0V9+erV1CNkpWzYhW/Qyc6aT8rEyCrvauWSYGZK2ia3o7vd3akF07acHAFpOA==" saltValue="yVW9XmDwTqEnmpSGai0KYg==" spinCount="100000" sqref="B19:C19" name="Range1_9"/>
    <protectedRange algorithmName="SHA-512" hashValue="ON39YdpmFHfN9f47KpiRvqrKx0V9+erV1CNkpWzYhW/Qyc6aT8rEyCrvauWSYGZK2ia3o7vd3akF07acHAFpOA==" saltValue="yVW9XmDwTqEnmpSGai0KYg==" spinCount="100000" sqref="D19" name="Range1_1_7"/>
    <protectedRange algorithmName="SHA-512" hashValue="ON39YdpmFHfN9f47KpiRvqrKx0V9+erV1CNkpWzYhW/Qyc6aT8rEyCrvauWSYGZK2ia3o7vd3akF07acHAFpOA==" saltValue="yVW9XmDwTqEnmpSGai0KYg==" spinCount="100000" sqref="T19" name="Range1_3_5_7"/>
    <protectedRange algorithmName="SHA-512" hashValue="ON39YdpmFHfN9f47KpiRvqrKx0V9+erV1CNkpWzYhW/Qyc6aT8rEyCrvauWSYGZK2ia3o7vd3akF07acHAFpOA==" saltValue="yVW9XmDwTqEnmpSGai0KYg==" spinCount="100000" sqref="B7:C7" name="Range1_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P7" name="Range1_3_2"/>
    <protectedRange algorithmName="SHA-512" hashValue="ON39YdpmFHfN9f47KpiRvqrKx0V9+erV1CNkpWzYhW/Qyc6aT8rEyCrvauWSYGZK2ia3o7vd3akF07acHAFpOA==" saltValue="yVW9XmDwTqEnmpSGai0KYg==" spinCount="100000" sqref="T7 E7:O7" name="Range1_3_5_1"/>
    <protectedRange algorithmName="SHA-512" hashValue="ON39YdpmFHfN9f47KpiRvqrKx0V9+erV1CNkpWzYhW/Qyc6aT8rEyCrvauWSYGZK2ia3o7vd3akF07acHAFpOA==" saltValue="yVW9XmDwTqEnmpSGai0KYg==" spinCount="100000" sqref="B22:C22" name="Range1_18"/>
    <protectedRange algorithmName="SHA-512" hashValue="ON39YdpmFHfN9f47KpiRvqrKx0V9+erV1CNkpWzYhW/Qyc6aT8rEyCrvauWSYGZK2ia3o7vd3akF07acHAFpOA==" saltValue="yVW9XmDwTqEnmpSGai0KYg==" spinCount="100000" sqref="D22" name="Range1_1_15"/>
    <protectedRange algorithmName="SHA-512" hashValue="ON39YdpmFHfN9f47KpiRvqrKx0V9+erV1CNkpWzYhW/Qyc6aT8rEyCrvauWSYGZK2ia3o7vd3akF07acHAFpOA==" saltValue="yVW9XmDwTqEnmpSGai0KYg==" spinCount="100000" sqref="T22" name="Range1_3_5_15"/>
    <protectedRange algorithmName="SHA-512" hashValue="ON39YdpmFHfN9f47KpiRvqrKx0V9+erV1CNkpWzYhW/Qyc6aT8rEyCrvauWSYGZK2ia3o7vd3akF07acHAFpOA==" saltValue="yVW9XmDwTqEnmpSGai0KYg==" spinCount="100000" sqref="B9:C9" name="Range1_27"/>
    <protectedRange algorithmName="SHA-512" hashValue="ON39YdpmFHfN9f47KpiRvqrKx0V9+erV1CNkpWzYhW/Qyc6aT8rEyCrvauWSYGZK2ia3o7vd3akF07acHAFpOA==" saltValue="yVW9XmDwTqEnmpSGai0KYg==" spinCount="100000" sqref="D9" name="Range1_1_17"/>
    <protectedRange algorithmName="SHA-512" hashValue="ON39YdpmFHfN9f47KpiRvqrKx0V9+erV1CNkpWzYhW/Qyc6aT8rEyCrvauWSYGZK2ia3o7vd3akF07acHAFpOA==" saltValue="yVW9XmDwTqEnmpSGai0KYg==" spinCount="100000" sqref="E9:P9 T9" name="Range1_3_5_23"/>
    <protectedRange algorithmName="SHA-512" hashValue="ON39YdpmFHfN9f47KpiRvqrKx0V9+erV1CNkpWzYhW/Qyc6aT8rEyCrvauWSYGZK2ia3o7vd3akF07acHAFpOA==" saltValue="yVW9XmDwTqEnmpSGai0KYg==" spinCount="100000" sqref="B24:C24" name="Range1_31"/>
    <protectedRange algorithmName="SHA-512" hashValue="ON39YdpmFHfN9f47KpiRvqrKx0V9+erV1CNkpWzYhW/Qyc6aT8rEyCrvauWSYGZK2ia3o7vd3akF07acHAFpOA==" saltValue="yVW9XmDwTqEnmpSGai0KYg==" spinCount="100000" sqref="D24" name="Range1_1_20"/>
    <protectedRange algorithmName="SHA-512" hashValue="ON39YdpmFHfN9f47KpiRvqrKx0V9+erV1CNkpWzYhW/Qyc6aT8rEyCrvauWSYGZK2ia3o7vd3akF07acHAFpOA==" saltValue="yVW9XmDwTqEnmpSGai0KYg==" spinCount="100000" sqref="T24" name="Range1_3_5_26"/>
    <protectedRange algorithmName="SHA-512" hashValue="ON39YdpmFHfN9f47KpiRvqrKx0V9+erV1CNkpWzYhW/Qyc6aT8rEyCrvauWSYGZK2ia3o7vd3akF07acHAFpOA==" saltValue="yVW9XmDwTqEnmpSGai0KYg==" spinCount="100000" sqref="B11:C11" name="Range1_3_3"/>
    <protectedRange algorithmName="SHA-512" hashValue="ON39YdpmFHfN9f47KpiRvqrKx0V9+erV1CNkpWzYhW/Qyc6aT8rEyCrvauWSYGZK2ia3o7vd3akF07acHAFpOA==" saltValue="yVW9XmDwTqEnmpSGai0KYg==" spinCount="100000" sqref="D11" name="Range1_1_3_1"/>
    <protectedRange algorithmName="SHA-512" hashValue="ON39YdpmFHfN9f47KpiRvqrKx0V9+erV1CNkpWzYhW/Qyc6aT8rEyCrvauWSYGZK2ia3o7vd3akF07acHAFpOA==" saltValue="yVW9XmDwTqEnmpSGai0KYg==" spinCount="100000" sqref="E11:P11 T11" name="Range1_3_5_3_1"/>
    <protectedRange algorithmName="SHA-512" hashValue="ON39YdpmFHfN9f47KpiRvqrKx0V9+erV1CNkpWzYhW/Qyc6aT8rEyCrvauWSYGZK2ia3o7vd3akF07acHAFpOA==" saltValue="yVW9XmDwTqEnmpSGai0KYg==" spinCount="100000" sqref="B31:C31" name="Range1_9_1"/>
    <protectedRange algorithmName="SHA-512" hashValue="ON39YdpmFHfN9f47KpiRvqrKx0V9+erV1CNkpWzYhW/Qyc6aT8rEyCrvauWSYGZK2ia3o7vd3akF07acHAFpOA==" saltValue="yVW9XmDwTqEnmpSGai0KYg==" spinCount="100000" sqref="D31" name="Range1_1_4_1"/>
    <protectedRange algorithmName="SHA-512" hashValue="ON39YdpmFHfN9f47KpiRvqrKx0V9+erV1CNkpWzYhW/Qyc6aT8rEyCrvauWSYGZK2ia3o7vd3akF07acHAFpOA==" saltValue="yVW9XmDwTqEnmpSGai0KYg==" spinCount="100000" sqref="E31 G31:O31" name="Range1_33_1"/>
    <protectedRange algorithmName="SHA-512" hashValue="ON39YdpmFHfN9f47KpiRvqrKx0V9+erV1CNkpWzYhW/Qyc6aT8rEyCrvauWSYGZK2ia3o7vd3akF07acHAFpOA==" saltValue="yVW9XmDwTqEnmpSGai0KYg==" spinCount="100000" sqref="T31" name="Range1_3_5_4_1"/>
  </protectedRanges>
  <conditionalFormatting sqref="L24:O24">
    <cfRule type="cellIs" dxfId="1282" priority="18" operator="greaterThanOrEqual">
      <formula>200</formula>
    </cfRule>
  </conditionalFormatting>
  <conditionalFormatting sqref="L9:P9">
    <cfRule type="cellIs" dxfId="1281" priority="23" operator="greaterThanOrEqual">
      <formula>200</formula>
    </cfRule>
  </conditionalFormatting>
  <conditionalFormatting sqref="M9">
    <cfRule type="top10" dxfId="1280" priority="22" rank="1"/>
  </conditionalFormatting>
  <conditionalFormatting sqref="M24">
    <cfRule type="top10" dxfId="1279" priority="20" rank="1"/>
  </conditionalFormatting>
  <conditionalFormatting sqref="O9">
    <cfRule type="top10" dxfId="1278" priority="21" rank="1"/>
  </conditionalFormatting>
  <conditionalFormatting sqref="O24">
    <cfRule type="top10" dxfId="1277" priority="19" rank="1"/>
  </conditionalFormatting>
  <conditionalFormatting sqref="E11">
    <cfRule type="top10" dxfId="1276" priority="17" rank="1"/>
  </conditionalFormatting>
  <conditionalFormatting sqref="G11">
    <cfRule type="top10" dxfId="1275" priority="16" rank="1"/>
  </conditionalFormatting>
  <conditionalFormatting sqref="E11:P11">
    <cfRule type="cellIs" dxfId="1274" priority="15" operator="greaterThanOrEqual">
      <formula>200</formula>
    </cfRule>
  </conditionalFormatting>
  <conditionalFormatting sqref="I11">
    <cfRule type="top10" dxfId="1273" priority="14" rank="1"/>
  </conditionalFormatting>
  <conditionalFormatting sqref="K11">
    <cfRule type="top10" dxfId="1272" priority="13" rank="1"/>
  </conditionalFormatting>
  <conditionalFormatting sqref="M11">
    <cfRule type="top10" dxfId="1271" priority="12" rank="1"/>
  </conditionalFormatting>
  <conditionalFormatting sqref="O11">
    <cfRule type="top10" dxfId="1270" priority="11" rank="1"/>
  </conditionalFormatting>
  <conditionalFormatting sqref="E31">
    <cfRule type="top10" dxfId="1269" priority="7" rank="1"/>
  </conditionalFormatting>
  <conditionalFormatting sqref="G31">
    <cfRule type="top10" dxfId="1268" priority="6" rank="1"/>
  </conditionalFormatting>
  <conditionalFormatting sqref="I31">
    <cfRule type="top10" dxfId="1267" priority="5" rank="1"/>
  </conditionalFormatting>
  <conditionalFormatting sqref="K31">
    <cfRule type="top10" dxfId="1266" priority="4" rank="1"/>
  </conditionalFormatting>
  <conditionalFormatting sqref="M31">
    <cfRule type="top10" dxfId="1265" priority="3" rank="1"/>
  </conditionalFormatting>
  <conditionalFormatting sqref="O31">
    <cfRule type="top10" dxfId="1264" priority="2" rank="1"/>
  </conditionalFormatting>
  <conditionalFormatting sqref="E31:P31">
    <cfRule type="cellIs" dxfId="1263" priority="1" operator="greaterThanOrEqual">
      <formula>200</formula>
    </cfRule>
  </conditionalFormatting>
  <hyperlinks>
    <hyperlink ref="X1" location="'Mississippi 2025'!A1" display="Return to Rankings" xr:uid="{039E530A-A6AC-4BA4-8309-03B1C5893BB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C7626DAC-8740-4C46-8205-DBBDB1F939E3}">
          <x14:formula1>
            <xm:f>'C:\Users\jmfg1\Downloads\[Results 10 18 25 ABRA Biloxi MS.xlsm]DATA'!#REF!</xm:f>
          </x14:formula1>
          <xm:sqref>D11 D31</xm:sqref>
        </x14:dataValidation>
        <x14:dataValidation type="list" allowBlank="1" showInputMessage="1" showErrorMessage="1" xr:uid="{AB47D52C-899C-44C7-8CC4-E1581A718A31}">
          <x14:formula1>
            <xm:f>'C:\Users\jmfg1\Downloads\[Results 10 18 25 ABRA Biloxi MS.xlsm]DATA'!#REF!</xm:f>
          </x14:formula1>
          <xm:sqref>B11 B31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499B-2D74-4B32-AF62-156BBC2B883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58</v>
      </c>
      <c r="C2" s="3">
        <v>45696</v>
      </c>
      <c r="D2" s="4" t="s">
        <v>59</v>
      </c>
      <c r="E2" s="5">
        <v>195</v>
      </c>
      <c r="F2" s="22"/>
      <c r="G2" s="5">
        <v>190</v>
      </c>
      <c r="H2" s="22"/>
      <c r="I2" s="5">
        <v>193</v>
      </c>
      <c r="J2" s="22"/>
      <c r="K2" s="5">
        <v>198</v>
      </c>
      <c r="L2" s="22"/>
      <c r="M2" s="5"/>
      <c r="N2" s="22"/>
      <c r="O2" s="5"/>
      <c r="P2" s="22"/>
      <c r="Q2" s="6">
        <v>4</v>
      </c>
      <c r="R2" s="6">
        <v>776</v>
      </c>
      <c r="S2" s="7">
        <v>194</v>
      </c>
      <c r="T2" s="23">
        <v>0</v>
      </c>
      <c r="U2" s="8">
        <v>2</v>
      </c>
      <c r="V2" s="9">
        <v>196</v>
      </c>
    </row>
    <row r="3" spans="1:24" x14ac:dyDescent="0.25">
      <c r="A3" s="1" t="s">
        <v>15</v>
      </c>
      <c r="B3" s="2" t="s">
        <v>58</v>
      </c>
      <c r="C3" s="3">
        <v>45815</v>
      </c>
      <c r="D3" s="4" t="s">
        <v>69</v>
      </c>
      <c r="E3" s="5">
        <v>192</v>
      </c>
      <c r="F3" s="22">
        <v>2</v>
      </c>
      <c r="G3" s="5">
        <v>196</v>
      </c>
      <c r="H3" s="22">
        <v>2</v>
      </c>
      <c r="I3" s="5">
        <v>195</v>
      </c>
      <c r="J3" s="22">
        <v>1</v>
      </c>
      <c r="K3" s="5">
        <v>193</v>
      </c>
      <c r="L3" s="22">
        <v>2</v>
      </c>
      <c r="M3" s="5">
        <v>193</v>
      </c>
      <c r="N3" s="22">
        <v>2</v>
      </c>
      <c r="O3" s="5">
        <v>196</v>
      </c>
      <c r="P3" s="22">
        <v>2</v>
      </c>
      <c r="Q3" s="6">
        <v>6</v>
      </c>
      <c r="R3" s="6">
        <v>1165</v>
      </c>
      <c r="S3" s="7">
        <v>194.16666666666666</v>
      </c>
      <c r="T3" s="44">
        <v>11</v>
      </c>
      <c r="U3" s="8">
        <v>4</v>
      </c>
      <c r="V3" s="9">
        <v>198.16666666666666</v>
      </c>
    </row>
    <row r="4" spans="1:24" x14ac:dyDescent="0.25">
      <c r="A4" s="1" t="s">
        <v>15</v>
      </c>
      <c r="B4" s="2" t="s">
        <v>58</v>
      </c>
      <c r="C4" s="3">
        <v>45822</v>
      </c>
      <c r="D4" s="4" t="s">
        <v>59</v>
      </c>
      <c r="E4" s="5">
        <v>196</v>
      </c>
      <c r="F4" s="22">
        <v>3</v>
      </c>
      <c r="G4" s="5">
        <v>194</v>
      </c>
      <c r="H4" s="22">
        <v>0</v>
      </c>
      <c r="I4" s="5">
        <v>190</v>
      </c>
      <c r="J4" s="22">
        <v>1</v>
      </c>
      <c r="K4" s="5">
        <v>193</v>
      </c>
      <c r="L4" s="22">
        <v>3</v>
      </c>
      <c r="M4" s="5"/>
      <c r="N4" s="22"/>
      <c r="O4" s="5"/>
      <c r="P4" s="22"/>
      <c r="Q4" s="6">
        <v>4</v>
      </c>
      <c r="R4" s="6">
        <v>773</v>
      </c>
      <c r="S4" s="7">
        <v>193.25</v>
      </c>
      <c r="T4" s="23">
        <v>7</v>
      </c>
      <c r="U4" s="8">
        <v>2</v>
      </c>
      <c r="V4" s="9">
        <v>195.25</v>
      </c>
    </row>
    <row r="5" spans="1:24" x14ac:dyDescent="0.25">
      <c r="A5" s="1" t="s">
        <v>15</v>
      </c>
      <c r="B5" s="2" t="s">
        <v>58</v>
      </c>
      <c r="C5" s="3">
        <v>45878</v>
      </c>
      <c r="D5" s="4" t="s">
        <v>59</v>
      </c>
      <c r="E5" s="5">
        <v>194</v>
      </c>
      <c r="F5" s="22">
        <v>2</v>
      </c>
      <c r="G5" s="5">
        <v>195</v>
      </c>
      <c r="H5" s="22">
        <v>1</v>
      </c>
      <c r="I5" s="5">
        <v>199</v>
      </c>
      <c r="J5" s="22">
        <v>5</v>
      </c>
      <c r="K5" s="5">
        <v>189</v>
      </c>
      <c r="L5" s="22">
        <v>3</v>
      </c>
      <c r="M5" s="5"/>
      <c r="N5" s="22"/>
      <c r="O5" s="5"/>
      <c r="P5" s="22"/>
      <c r="Q5" s="6">
        <v>4</v>
      </c>
      <c r="R5" s="6">
        <v>777</v>
      </c>
      <c r="S5" s="7">
        <v>194.25</v>
      </c>
      <c r="T5" s="44">
        <v>11</v>
      </c>
      <c r="U5" s="8">
        <v>2</v>
      </c>
      <c r="V5" s="9">
        <v>196.25</v>
      </c>
    </row>
    <row r="6" spans="1:24" x14ac:dyDescent="0.25">
      <c r="A6" s="56" t="s">
        <v>15</v>
      </c>
      <c r="B6" s="2" t="s">
        <v>58</v>
      </c>
      <c r="C6" s="3">
        <v>45962</v>
      </c>
      <c r="D6" s="57" t="s">
        <v>69</v>
      </c>
      <c r="E6" s="5">
        <v>195</v>
      </c>
      <c r="F6" s="22">
        <v>3</v>
      </c>
      <c r="G6" s="5">
        <v>190</v>
      </c>
      <c r="H6" s="22">
        <v>3</v>
      </c>
      <c r="I6" s="5">
        <v>190</v>
      </c>
      <c r="J6" s="22">
        <v>3</v>
      </c>
      <c r="K6" s="5">
        <v>196</v>
      </c>
      <c r="L6" s="22">
        <v>2</v>
      </c>
      <c r="M6" s="5">
        <v>199</v>
      </c>
      <c r="N6" s="22">
        <v>6</v>
      </c>
      <c r="O6" s="5">
        <v>195</v>
      </c>
      <c r="P6" s="22">
        <v>1</v>
      </c>
      <c r="Q6" s="8">
        <v>6</v>
      </c>
      <c r="R6" s="8">
        <v>1165</v>
      </c>
      <c r="S6" s="7">
        <v>194.16666666666666</v>
      </c>
      <c r="T6" s="44">
        <v>18</v>
      </c>
      <c r="U6" s="8">
        <v>10</v>
      </c>
      <c r="V6" s="7">
        <v>204.16666666666666</v>
      </c>
    </row>
    <row r="8" spans="1:24" x14ac:dyDescent="0.25">
      <c r="Q8" s="40">
        <f>SUM(Q2:Q7)</f>
        <v>24</v>
      </c>
      <c r="R8" s="40">
        <f>SUM(R2:R7)</f>
        <v>4656</v>
      </c>
      <c r="S8" s="41">
        <f>SUM(R8/Q8)</f>
        <v>194</v>
      </c>
      <c r="T8" s="40">
        <f>SUM(T2:T7)</f>
        <v>47</v>
      </c>
      <c r="U8" s="40">
        <f>SUM(U2:U7)</f>
        <v>20</v>
      </c>
      <c r="V8" s="42">
        <f>SUM(S8+U8)</f>
        <v>214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:P6 T6" name="Range1_3_5_3"/>
  </protectedRanges>
  <conditionalFormatting sqref="E6">
    <cfRule type="top10" dxfId="1262" priority="7" rank="1"/>
  </conditionalFormatting>
  <conditionalFormatting sqref="G6">
    <cfRule type="top10" dxfId="1261" priority="6" rank="1"/>
  </conditionalFormatting>
  <conditionalFormatting sqref="E6:P6">
    <cfRule type="cellIs" dxfId="1260" priority="5" operator="greaterThanOrEqual">
      <formula>200</formula>
    </cfRule>
  </conditionalFormatting>
  <conditionalFormatting sqref="I6">
    <cfRule type="top10" dxfId="1259" priority="4" rank="1"/>
  </conditionalFormatting>
  <conditionalFormatting sqref="K6">
    <cfRule type="top10" dxfId="1258" priority="3" rank="1"/>
  </conditionalFormatting>
  <conditionalFormatting sqref="M6">
    <cfRule type="top10" dxfId="1257" priority="2" rank="1"/>
  </conditionalFormatting>
  <conditionalFormatting sqref="O6">
    <cfRule type="top10" dxfId="1256" priority="1" rank="1"/>
  </conditionalFormatting>
  <hyperlinks>
    <hyperlink ref="X1" location="'Mississippi 2025'!A1" display="Return to Rankings" xr:uid="{321320C4-C438-4EF3-9FAC-8A8AAB76D8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2E0BC4-E7EC-40D9-B28F-3A57271D27CE}">
          <x14:formula1>
            <xm:f>'C:\Users\jmfg1\Downloads\[_11-01-2025-Buck Hollow (Outdoor) ABRA 2025 Club Tournament(Town, ST) Scoring MASTER  ver 2.3 (2).xlsm]DATA'!#REF!</xm:f>
          </x14:formula1>
          <xm:sqref>B6</xm:sqref>
        </x14:dataValidation>
        <x14:dataValidation type="list" allowBlank="1" showInputMessage="1" showErrorMessage="1" xr:uid="{2DE57E06-9A79-4A69-AD7C-D3258421EA61}">
          <x14:formula1>
            <xm:f>'C:\Users\jmfg1\Downloads\[_11-01-2025-Buck Hollow (Outdoor) ABRA 2025 Club Tournament(Town, ST) Scoring MASTER  ver 2.3 (2).xlsm]DATA'!#REF!</xm:f>
          </x14:formula1>
          <xm:sqref>D6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2BE2-4FED-4269-8B9D-8792FDAD9771}">
  <dimension ref="A1:X49"/>
  <sheetViews>
    <sheetView topLeftCell="A19" workbookViewId="0">
      <selection activeCell="A40" sqref="A40:V40"/>
    </sheetView>
  </sheetViews>
  <sheetFormatPr defaultColWidth="11.140625" defaultRowHeight="15" x14ac:dyDescent="0.25"/>
  <cols>
    <col min="1" max="1" width="12.5703125" style="59" customWidth="1"/>
    <col min="2" max="2" width="20" style="59" customWidth="1"/>
    <col min="3" max="3" width="14.85546875" style="59" customWidth="1"/>
    <col min="4" max="4" width="16.42578125" style="59" bestFit="1" customWidth="1"/>
    <col min="5" max="5" width="5.5703125" style="59" bestFit="1" customWidth="1"/>
    <col min="6" max="6" width="2.140625" style="59" bestFit="1" customWidth="1"/>
    <col min="7" max="7" width="5.5703125" style="59" bestFit="1" customWidth="1"/>
    <col min="8" max="8" width="2.140625" style="59" bestFit="1" customWidth="1"/>
    <col min="9" max="9" width="5.5703125" style="59" bestFit="1" customWidth="1"/>
    <col min="10" max="10" width="2.140625" style="59" bestFit="1" customWidth="1"/>
    <col min="11" max="11" width="5.5703125" style="59" bestFit="1" customWidth="1"/>
    <col min="12" max="12" width="2.140625" style="59" bestFit="1" customWidth="1"/>
    <col min="13" max="13" width="5.5703125" style="59" bestFit="1" customWidth="1"/>
    <col min="14" max="14" width="2.140625" style="59" bestFit="1" customWidth="1"/>
    <col min="15" max="15" width="5.5703125" style="59" bestFit="1" customWidth="1"/>
    <col min="16" max="16" width="2.140625" style="59" bestFit="1" customWidth="1"/>
    <col min="17" max="17" width="6.5703125" style="59" bestFit="1" customWidth="1"/>
    <col min="18" max="18" width="7.140625" style="59" bestFit="1" customWidth="1"/>
    <col min="19" max="19" width="6.5703125" style="59" bestFit="1" customWidth="1"/>
    <col min="20" max="20" width="5.5703125" style="59" bestFit="1" customWidth="1"/>
    <col min="21" max="21" width="6.140625" style="59" bestFit="1" customWidth="1"/>
    <col min="22" max="22" width="9" style="59" bestFit="1" customWidth="1"/>
    <col min="23" max="23" width="11.140625" style="59"/>
    <col min="24" max="24" width="17.85546875" style="59" bestFit="1" customWidth="1"/>
    <col min="25" max="16384" width="11.140625" style="59"/>
  </cols>
  <sheetData>
    <row r="1" spans="1:24" x14ac:dyDescent="0.25">
      <c r="A1" s="29" t="s">
        <v>1</v>
      </c>
      <c r="B1" s="28" t="s">
        <v>2</v>
      </c>
      <c r="C1" s="29" t="s">
        <v>3</v>
      </c>
      <c r="D1" s="29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60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43</v>
      </c>
      <c r="B2" s="2" t="s">
        <v>65</v>
      </c>
      <c r="C2" s="3">
        <v>45737</v>
      </c>
      <c r="D2" s="57" t="s">
        <v>36</v>
      </c>
      <c r="E2" s="5">
        <v>140</v>
      </c>
      <c r="F2" s="22">
        <v>0</v>
      </c>
      <c r="G2" s="24">
        <v>184</v>
      </c>
      <c r="H2" s="22">
        <v>0</v>
      </c>
      <c r="I2" s="5">
        <v>152</v>
      </c>
      <c r="J2" s="22">
        <v>0</v>
      </c>
      <c r="K2" s="5">
        <v>162</v>
      </c>
      <c r="L2" s="22">
        <v>1</v>
      </c>
      <c r="M2" s="5"/>
      <c r="N2" s="22"/>
      <c r="O2" s="5"/>
      <c r="P2" s="22"/>
      <c r="Q2" s="8">
        <v>4</v>
      </c>
      <c r="R2" s="8">
        <v>638</v>
      </c>
      <c r="S2" s="7">
        <v>159.5</v>
      </c>
      <c r="T2" s="44">
        <v>1</v>
      </c>
      <c r="U2" s="8">
        <v>4</v>
      </c>
      <c r="V2" s="7">
        <v>163.5</v>
      </c>
    </row>
    <row r="3" spans="1:24" x14ac:dyDescent="0.25">
      <c r="A3" s="56" t="s">
        <v>43</v>
      </c>
      <c r="B3" s="2" t="s">
        <v>65</v>
      </c>
      <c r="C3" s="3">
        <v>45751</v>
      </c>
      <c r="D3" s="57" t="s">
        <v>36</v>
      </c>
      <c r="E3" s="5">
        <v>167</v>
      </c>
      <c r="F3" s="22">
        <v>1</v>
      </c>
      <c r="G3" s="24">
        <v>169</v>
      </c>
      <c r="H3" s="22">
        <v>0</v>
      </c>
      <c r="I3" s="5">
        <v>174</v>
      </c>
      <c r="J3" s="22">
        <v>0</v>
      </c>
      <c r="K3" s="5">
        <v>171</v>
      </c>
      <c r="L3" s="22">
        <v>0</v>
      </c>
      <c r="M3" s="5"/>
      <c r="N3" s="22"/>
      <c r="O3" s="5"/>
      <c r="P3" s="22"/>
      <c r="Q3" s="8">
        <v>4</v>
      </c>
      <c r="R3" s="8">
        <v>681</v>
      </c>
      <c r="S3" s="7">
        <v>170.25</v>
      </c>
      <c r="T3" s="44">
        <v>1</v>
      </c>
      <c r="U3" s="8">
        <v>3</v>
      </c>
      <c r="V3" s="7">
        <v>173.25</v>
      </c>
    </row>
    <row r="4" spans="1:24" x14ac:dyDescent="0.25">
      <c r="A4" s="56" t="s">
        <v>43</v>
      </c>
      <c r="B4" s="2" t="s">
        <v>65</v>
      </c>
      <c r="C4" s="3">
        <v>45752</v>
      </c>
      <c r="D4" s="57" t="s">
        <v>69</v>
      </c>
      <c r="E4" s="5">
        <v>174</v>
      </c>
      <c r="F4" s="22">
        <v>2</v>
      </c>
      <c r="G4" s="24">
        <v>183</v>
      </c>
      <c r="H4" s="22">
        <v>0</v>
      </c>
      <c r="I4" s="5">
        <v>178</v>
      </c>
      <c r="J4" s="22">
        <v>2</v>
      </c>
      <c r="K4" s="5">
        <v>178</v>
      </c>
      <c r="L4" s="22">
        <v>2</v>
      </c>
      <c r="M4" s="5"/>
      <c r="N4" s="22"/>
      <c r="O4" s="5"/>
      <c r="P4" s="22"/>
      <c r="Q4" s="8">
        <v>4</v>
      </c>
      <c r="R4" s="8">
        <v>713</v>
      </c>
      <c r="S4" s="7">
        <v>178.25</v>
      </c>
      <c r="T4" s="44">
        <v>6</v>
      </c>
      <c r="U4" s="8">
        <v>2</v>
      </c>
      <c r="V4" s="7">
        <v>180.25</v>
      </c>
    </row>
    <row r="5" spans="1:24" x14ac:dyDescent="0.25">
      <c r="A5" s="56" t="s">
        <v>43</v>
      </c>
      <c r="B5" s="2" t="s">
        <v>65</v>
      </c>
      <c r="C5" s="3">
        <v>45758</v>
      </c>
      <c r="D5" s="57" t="s">
        <v>36</v>
      </c>
      <c r="E5" s="5">
        <v>176</v>
      </c>
      <c r="F5" s="22">
        <v>0</v>
      </c>
      <c r="G5" s="24">
        <v>170</v>
      </c>
      <c r="H5" s="22">
        <v>0</v>
      </c>
      <c r="I5" s="5">
        <v>164</v>
      </c>
      <c r="J5" s="22">
        <v>1</v>
      </c>
      <c r="K5" s="5">
        <v>174</v>
      </c>
      <c r="L5" s="22">
        <v>1</v>
      </c>
      <c r="M5" s="5"/>
      <c r="N5" s="22"/>
      <c r="O5" s="5"/>
      <c r="P5" s="22"/>
      <c r="Q5" s="8">
        <v>4</v>
      </c>
      <c r="R5" s="8">
        <v>684</v>
      </c>
      <c r="S5" s="7">
        <v>171</v>
      </c>
      <c r="T5" s="44">
        <v>2</v>
      </c>
      <c r="U5" s="8">
        <v>4</v>
      </c>
      <c r="V5" s="7">
        <v>175</v>
      </c>
    </row>
    <row r="6" spans="1:24" x14ac:dyDescent="0.25">
      <c r="A6" s="56" t="s">
        <v>43</v>
      </c>
      <c r="B6" s="2" t="s">
        <v>65</v>
      </c>
      <c r="C6" s="3">
        <v>45765</v>
      </c>
      <c r="D6" s="57" t="s">
        <v>36</v>
      </c>
      <c r="E6" s="5">
        <v>173</v>
      </c>
      <c r="F6" s="22">
        <v>1</v>
      </c>
      <c r="G6" s="24">
        <v>180</v>
      </c>
      <c r="H6" s="22">
        <v>0</v>
      </c>
      <c r="I6" s="5">
        <v>177</v>
      </c>
      <c r="J6" s="22">
        <v>1</v>
      </c>
      <c r="K6" s="5">
        <v>183</v>
      </c>
      <c r="L6" s="22">
        <v>1</v>
      </c>
      <c r="M6" s="5"/>
      <c r="N6" s="22"/>
      <c r="O6" s="5"/>
      <c r="P6" s="22"/>
      <c r="Q6" s="8">
        <v>4</v>
      </c>
      <c r="R6" s="8">
        <v>713</v>
      </c>
      <c r="S6" s="7">
        <v>178.25</v>
      </c>
      <c r="T6" s="44">
        <v>3</v>
      </c>
      <c r="U6" s="8">
        <v>5</v>
      </c>
      <c r="V6" s="7">
        <v>183.25</v>
      </c>
    </row>
    <row r="7" spans="1:24" x14ac:dyDescent="0.25">
      <c r="A7" s="56" t="s">
        <v>43</v>
      </c>
      <c r="B7" s="2" t="s">
        <v>65</v>
      </c>
      <c r="C7" s="3">
        <v>45772</v>
      </c>
      <c r="D7" s="57" t="s">
        <v>36</v>
      </c>
      <c r="E7" s="5">
        <v>187</v>
      </c>
      <c r="F7" s="22">
        <v>0</v>
      </c>
      <c r="G7" s="24">
        <v>178</v>
      </c>
      <c r="H7" s="22">
        <v>0</v>
      </c>
      <c r="I7" s="5">
        <v>177</v>
      </c>
      <c r="J7" s="22">
        <v>0</v>
      </c>
      <c r="K7" s="5">
        <v>188</v>
      </c>
      <c r="L7" s="22">
        <v>0</v>
      </c>
      <c r="M7" s="5"/>
      <c r="N7" s="22"/>
      <c r="O7" s="5"/>
      <c r="P7" s="22"/>
      <c r="Q7" s="8">
        <v>4</v>
      </c>
      <c r="R7" s="8">
        <v>730</v>
      </c>
      <c r="S7" s="7">
        <v>182.5</v>
      </c>
      <c r="T7" s="44">
        <v>0</v>
      </c>
      <c r="U7" s="8">
        <v>4</v>
      </c>
      <c r="V7" s="7">
        <v>186.5</v>
      </c>
    </row>
    <row r="8" spans="1:24" x14ac:dyDescent="0.25">
      <c r="A8" s="56" t="s">
        <v>43</v>
      </c>
      <c r="B8" s="2" t="s">
        <v>65</v>
      </c>
      <c r="C8" s="3">
        <v>45779</v>
      </c>
      <c r="D8" s="57" t="s">
        <v>36</v>
      </c>
      <c r="E8" s="5">
        <v>163</v>
      </c>
      <c r="F8" s="22">
        <v>0</v>
      </c>
      <c r="G8" s="24">
        <v>171</v>
      </c>
      <c r="H8" s="22">
        <v>0</v>
      </c>
      <c r="I8" s="5">
        <v>181</v>
      </c>
      <c r="J8" s="22">
        <v>0</v>
      </c>
      <c r="K8" s="5">
        <v>191</v>
      </c>
      <c r="L8" s="22">
        <v>2</v>
      </c>
      <c r="M8" s="5"/>
      <c r="N8" s="22"/>
      <c r="O8" s="5"/>
      <c r="P8" s="22"/>
      <c r="Q8" s="8">
        <v>4</v>
      </c>
      <c r="R8" s="8">
        <v>706</v>
      </c>
      <c r="S8" s="7">
        <v>176.5</v>
      </c>
      <c r="T8" s="44">
        <v>2</v>
      </c>
      <c r="U8" s="8">
        <v>3</v>
      </c>
      <c r="V8" s="7">
        <v>179.5</v>
      </c>
    </row>
    <row r="9" spans="1:24" x14ac:dyDescent="0.25">
      <c r="A9" s="56" t="s">
        <v>43</v>
      </c>
      <c r="B9" s="2" t="s">
        <v>65</v>
      </c>
      <c r="C9" s="3">
        <v>45780</v>
      </c>
      <c r="D9" s="57" t="s">
        <v>69</v>
      </c>
      <c r="E9" s="24">
        <v>190</v>
      </c>
      <c r="F9" s="22">
        <v>1</v>
      </c>
      <c r="G9" s="24">
        <v>187</v>
      </c>
      <c r="H9" s="22">
        <v>0</v>
      </c>
      <c r="I9" s="5">
        <v>193</v>
      </c>
      <c r="J9" s="22">
        <v>2</v>
      </c>
      <c r="K9" s="26">
        <v>185</v>
      </c>
      <c r="L9" s="22">
        <v>0</v>
      </c>
      <c r="M9" s="26"/>
      <c r="N9" s="22"/>
      <c r="O9" s="5"/>
      <c r="P9" s="22"/>
      <c r="Q9" s="8">
        <v>4</v>
      </c>
      <c r="R9" s="8">
        <v>755</v>
      </c>
      <c r="S9" s="7">
        <v>188.75</v>
      </c>
      <c r="T9" s="44">
        <v>3</v>
      </c>
      <c r="U9" s="8">
        <v>7</v>
      </c>
      <c r="V9" s="7">
        <v>195.75</v>
      </c>
    </row>
    <row r="10" spans="1:24" x14ac:dyDescent="0.25">
      <c r="A10" s="56" t="s">
        <v>43</v>
      </c>
      <c r="B10" s="2" t="s">
        <v>65</v>
      </c>
      <c r="C10" s="3">
        <v>45793</v>
      </c>
      <c r="D10" s="57" t="s">
        <v>36</v>
      </c>
      <c r="E10" s="24">
        <v>179</v>
      </c>
      <c r="F10" s="22">
        <v>1</v>
      </c>
      <c r="G10" s="24">
        <v>185</v>
      </c>
      <c r="H10" s="22">
        <v>1</v>
      </c>
      <c r="I10" s="5">
        <v>179</v>
      </c>
      <c r="J10" s="22">
        <v>2</v>
      </c>
      <c r="K10" s="26">
        <v>180</v>
      </c>
      <c r="L10" s="22">
        <v>1</v>
      </c>
      <c r="M10" s="26"/>
      <c r="N10" s="22"/>
      <c r="O10" s="5"/>
      <c r="P10" s="22"/>
      <c r="Q10" s="8">
        <v>4</v>
      </c>
      <c r="R10" s="8">
        <v>723</v>
      </c>
      <c r="S10" s="7">
        <v>180.75</v>
      </c>
      <c r="T10" s="44">
        <v>5</v>
      </c>
      <c r="U10" s="8">
        <v>13</v>
      </c>
      <c r="V10" s="7">
        <v>193.75</v>
      </c>
    </row>
    <row r="11" spans="1:24" x14ac:dyDescent="0.25">
      <c r="A11" s="56" t="s">
        <v>43</v>
      </c>
      <c r="B11" s="2" t="s">
        <v>65</v>
      </c>
      <c r="C11" s="3">
        <v>45807</v>
      </c>
      <c r="D11" s="57" t="s">
        <v>36</v>
      </c>
      <c r="E11" s="5">
        <v>188</v>
      </c>
      <c r="F11" s="22">
        <v>0</v>
      </c>
      <c r="G11" s="24">
        <v>180</v>
      </c>
      <c r="H11" s="22">
        <v>0</v>
      </c>
      <c r="I11" s="5">
        <v>189</v>
      </c>
      <c r="J11" s="22">
        <v>3</v>
      </c>
      <c r="K11" s="5">
        <v>178</v>
      </c>
      <c r="L11" s="22">
        <v>0</v>
      </c>
      <c r="M11" s="5"/>
      <c r="N11" s="22"/>
      <c r="O11" s="5"/>
      <c r="P11" s="22"/>
      <c r="Q11" s="8">
        <v>4</v>
      </c>
      <c r="R11" s="8">
        <v>735</v>
      </c>
      <c r="S11" s="7">
        <v>183.75</v>
      </c>
      <c r="T11" s="44">
        <v>3</v>
      </c>
      <c r="U11" s="8">
        <v>6</v>
      </c>
      <c r="V11" s="7">
        <v>189.75</v>
      </c>
    </row>
    <row r="12" spans="1:24" x14ac:dyDescent="0.25">
      <c r="A12" s="56" t="s">
        <v>43</v>
      </c>
      <c r="B12" s="2" t="s">
        <v>65</v>
      </c>
      <c r="C12" s="3">
        <v>45808</v>
      </c>
      <c r="D12" s="57" t="s">
        <v>36</v>
      </c>
      <c r="E12" s="5">
        <v>183</v>
      </c>
      <c r="F12" s="22">
        <v>1</v>
      </c>
      <c r="G12" s="24">
        <v>180</v>
      </c>
      <c r="H12" s="22">
        <v>0</v>
      </c>
      <c r="I12" s="5">
        <v>190</v>
      </c>
      <c r="J12" s="22">
        <v>4</v>
      </c>
      <c r="K12" s="5">
        <v>177</v>
      </c>
      <c r="L12" s="22">
        <v>0</v>
      </c>
      <c r="M12" s="5">
        <v>186</v>
      </c>
      <c r="N12" s="22">
        <v>2</v>
      </c>
      <c r="O12" s="5">
        <v>185</v>
      </c>
      <c r="P12" s="22">
        <v>1</v>
      </c>
      <c r="Q12" s="8">
        <v>6</v>
      </c>
      <c r="R12" s="8">
        <v>1101</v>
      </c>
      <c r="S12" s="7">
        <v>183.5</v>
      </c>
      <c r="T12" s="44">
        <v>8</v>
      </c>
      <c r="U12" s="8">
        <v>10</v>
      </c>
      <c r="V12" s="7">
        <v>193.5</v>
      </c>
    </row>
    <row r="13" spans="1:24" x14ac:dyDescent="0.25">
      <c r="A13" s="56" t="s">
        <v>43</v>
      </c>
      <c r="B13" s="2" t="s">
        <v>65</v>
      </c>
      <c r="C13" s="3">
        <v>45815</v>
      </c>
      <c r="D13" s="57" t="s">
        <v>69</v>
      </c>
      <c r="E13" s="24">
        <v>181</v>
      </c>
      <c r="F13" s="22">
        <v>0</v>
      </c>
      <c r="G13" s="24">
        <v>181</v>
      </c>
      <c r="H13" s="22">
        <v>0</v>
      </c>
      <c r="I13" s="5">
        <v>179</v>
      </c>
      <c r="J13" s="22">
        <v>1</v>
      </c>
      <c r="K13" s="26">
        <v>188</v>
      </c>
      <c r="L13" s="22">
        <v>1</v>
      </c>
      <c r="M13" s="26">
        <v>189</v>
      </c>
      <c r="N13" s="22">
        <v>0</v>
      </c>
      <c r="O13" s="5">
        <v>187</v>
      </c>
      <c r="P13" s="22">
        <v>1</v>
      </c>
      <c r="Q13" s="8">
        <v>6</v>
      </c>
      <c r="R13" s="8">
        <v>1105</v>
      </c>
      <c r="S13" s="7">
        <v>184.16666666666666</v>
      </c>
      <c r="T13" s="44">
        <v>3</v>
      </c>
      <c r="U13" s="8">
        <v>34</v>
      </c>
      <c r="V13" s="7">
        <v>218.16666666666666</v>
      </c>
    </row>
    <row r="14" spans="1:24" x14ac:dyDescent="0.25">
      <c r="A14" s="56" t="s">
        <v>43</v>
      </c>
      <c r="B14" s="2" t="s">
        <v>65</v>
      </c>
      <c r="C14" s="3">
        <v>45829</v>
      </c>
      <c r="D14" s="57" t="s">
        <v>36</v>
      </c>
      <c r="E14" s="24">
        <v>187</v>
      </c>
      <c r="F14" s="22">
        <v>1</v>
      </c>
      <c r="G14" s="24">
        <v>179</v>
      </c>
      <c r="H14" s="22">
        <v>1</v>
      </c>
      <c r="I14" s="5">
        <v>182</v>
      </c>
      <c r="J14" s="22">
        <v>2</v>
      </c>
      <c r="K14" s="26">
        <v>182</v>
      </c>
      <c r="L14" s="22">
        <v>1</v>
      </c>
      <c r="M14" s="26"/>
      <c r="N14" s="22"/>
      <c r="O14" s="5"/>
      <c r="P14" s="22"/>
      <c r="Q14" s="8">
        <v>4</v>
      </c>
      <c r="R14" s="8">
        <v>730</v>
      </c>
      <c r="S14" s="7">
        <v>182.5</v>
      </c>
      <c r="T14" s="44">
        <v>5</v>
      </c>
      <c r="U14" s="8">
        <v>5</v>
      </c>
      <c r="V14" s="7">
        <v>187.5</v>
      </c>
    </row>
    <row r="15" spans="1:24" x14ac:dyDescent="0.25">
      <c r="A15" s="56" t="s">
        <v>43</v>
      </c>
      <c r="B15" s="2" t="s">
        <v>65</v>
      </c>
      <c r="C15" s="3">
        <v>45836</v>
      </c>
      <c r="D15" s="57" t="s">
        <v>69</v>
      </c>
      <c r="E15" s="5">
        <v>184</v>
      </c>
      <c r="F15" s="22">
        <v>1</v>
      </c>
      <c r="G15" s="24">
        <v>188</v>
      </c>
      <c r="H15" s="22">
        <v>0</v>
      </c>
      <c r="I15" s="5">
        <v>176</v>
      </c>
      <c r="J15" s="22">
        <v>1</v>
      </c>
      <c r="K15" s="5">
        <v>183</v>
      </c>
      <c r="L15" s="22">
        <v>1</v>
      </c>
      <c r="M15" s="5"/>
      <c r="N15" s="22"/>
      <c r="O15" s="5"/>
      <c r="P15" s="22"/>
      <c r="Q15" s="8">
        <v>4</v>
      </c>
      <c r="R15" s="8">
        <v>731</v>
      </c>
      <c r="S15" s="7">
        <v>182.75</v>
      </c>
      <c r="T15" s="44">
        <v>3</v>
      </c>
      <c r="U15" s="8">
        <v>9</v>
      </c>
      <c r="V15" s="7">
        <v>191.75</v>
      </c>
    </row>
    <row r="16" spans="1:24" x14ac:dyDescent="0.25">
      <c r="A16" s="56" t="s">
        <v>43</v>
      </c>
      <c r="B16" s="2" t="s">
        <v>65</v>
      </c>
      <c r="C16" s="3">
        <v>45856</v>
      </c>
      <c r="D16" s="57" t="s">
        <v>36</v>
      </c>
      <c r="E16" s="24">
        <v>187</v>
      </c>
      <c r="F16" s="22">
        <v>0</v>
      </c>
      <c r="G16" s="24">
        <v>181</v>
      </c>
      <c r="H16" s="22">
        <v>0</v>
      </c>
      <c r="I16" s="5">
        <v>184.001</v>
      </c>
      <c r="J16" s="22">
        <v>1</v>
      </c>
      <c r="K16" s="26">
        <v>185</v>
      </c>
      <c r="L16" s="22">
        <v>1</v>
      </c>
      <c r="M16" s="26"/>
      <c r="N16" s="22"/>
      <c r="O16" s="5"/>
      <c r="P16" s="22"/>
      <c r="Q16" s="8">
        <v>4</v>
      </c>
      <c r="R16" s="8">
        <v>737.00099999999998</v>
      </c>
      <c r="S16" s="7">
        <v>184.25024999999999</v>
      </c>
      <c r="T16" s="44">
        <v>2</v>
      </c>
      <c r="U16" s="8">
        <v>11</v>
      </c>
      <c r="V16" s="7">
        <v>195.25024999999999</v>
      </c>
    </row>
    <row r="17" spans="1:22" x14ac:dyDescent="0.25">
      <c r="A17" s="56" t="s">
        <v>43</v>
      </c>
      <c r="B17" s="2" t="s">
        <v>65</v>
      </c>
      <c r="C17" s="3">
        <v>45863</v>
      </c>
      <c r="D17" s="57" t="s">
        <v>36</v>
      </c>
      <c r="E17" s="24">
        <v>179</v>
      </c>
      <c r="F17" s="22">
        <v>2</v>
      </c>
      <c r="G17" s="24">
        <v>181</v>
      </c>
      <c r="H17" s="22">
        <v>1</v>
      </c>
      <c r="I17" s="5">
        <v>184</v>
      </c>
      <c r="J17" s="22">
        <v>1</v>
      </c>
      <c r="K17" s="26">
        <v>183</v>
      </c>
      <c r="L17" s="22">
        <v>0</v>
      </c>
      <c r="M17" s="26"/>
      <c r="N17" s="22"/>
      <c r="O17" s="5"/>
      <c r="P17" s="22"/>
      <c r="Q17" s="8">
        <v>4</v>
      </c>
      <c r="R17" s="8">
        <v>727</v>
      </c>
      <c r="S17" s="7">
        <v>181.75</v>
      </c>
      <c r="T17" s="44">
        <v>4</v>
      </c>
      <c r="U17" s="8">
        <v>4</v>
      </c>
      <c r="V17" s="7">
        <v>185.75</v>
      </c>
    </row>
    <row r="18" spans="1:22" x14ac:dyDescent="0.25">
      <c r="A18" s="56" t="s">
        <v>43</v>
      </c>
      <c r="B18" s="2" t="s">
        <v>65</v>
      </c>
      <c r="C18" s="3">
        <v>45871</v>
      </c>
      <c r="D18" s="57" t="s">
        <v>69</v>
      </c>
      <c r="E18" s="5">
        <v>166</v>
      </c>
      <c r="F18" s="22">
        <v>0</v>
      </c>
      <c r="G18" s="24">
        <v>188</v>
      </c>
      <c r="H18" s="22">
        <v>1</v>
      </c>
      <c r="I18" s="5">
        <v>185</v>
      </c>
      <c r="J18" s="22">
        <v>1</v>
      </c>
      <c r="K18" s="5">
        <v>184</v>
      </c>
      <c r="L18" s="22">
        <v>0</v>
      </c>
      <c r="M18" s="5"/>
      <c r="N18" s="22"/>
      <c r="O18" s="5"/>
      <c r="P18" s="22"/>
      <c r="Q18" s="8">
        <v>4</v>
      </c>
      <c r="R18" s="8">
        <v>723</v>
      </c>
      <c r="S18" s="7">
        <v>180.75</v>
      </c>
      <c r="T18" s="44">
        <v>2</v>
      </c>
      <c r="U18" s="8">
        <v>5</v>
      </c>
      <c r="V18" s="7">
        <v>185.75</v>
      </c>
    </row>
    <row r="19" spans="1:22" x14ac:dyDescent="0.25">
      <c r="A19" s="56" t="s">
        <v>43</v>
      </c>
      <c r="B19" s="2" t="s">
        <v>65</v>
      </c>
      <c r="C19" s="3">
        <v>45906</v>
      </c>
      <c r="D19" s="57" t="s">
        <v>69</v>
      </c>
      <c r="E19" s="5">
        <v>183</v>
      </c>
      <c r="F19" s="22">
        <v>1</v>
      </c>
      <c r="G19" s="24">
        <v>183</v>
      </c>
      <c r="H19" s="22">
        <v>1</v>
      </c>
      <c r="I19" s="5">
        <v>185</v>
      </c>
      <c r="J19" s="22">
        <v>1</v>
      </c>
      <c r="K19" s="5">
        <v>175</v>
      </c>
      <c r="L19" s="22">
        <v>0</v>
      </c>
      <c r="M19" s="5"/>
      <c r="N19" s="22"/>
      <c r="O19" s="5"/>
      <c r="P19" s="22"/>
      <c r="Q19" s="8">
        <v>4</v>
      </c>
      <c r="R19" s="8">
        <v>726</v>
      </c>
      <c r="S19" s="7">
        <v>181.5</v>
      </c>
      <c r="T19" s="44">
        <v>3</v>
      </c>
      <c r="U19" s="8">
        <v>5</v>
      </c>
      <c r="V19" s="7">
        <v>186.5</v>
      </c>
    </row>
    <row r="20" spans="1:22" x14ac:dyDescent="0.25">
      <c r="A20" s="56" t="s">
        <v>43</v>
      </c>
      <c r="B20" s="2" t="s">
        <v>65</v>
      </c>
      <c r="C20" s="3">
        <v>45939</v>
      </c>
      <c r="D20" s="57" t="s">
        <v>101</v>
      </c>
      <c r="E20" s="24">
        <v>177</v>
      </c>
      <c r="F20" s="22"/>
      <c r="G20" s="24">
        <v>178</v>
      </c>
      <c r="H20" s="22"/>
      <c r="I20" s="5">
        <v>167</v>
      </c>
      <c r="J20" s="22"/>
      <c r="K20" s="26">
        <v>190</v>
      </c>
      <c r="L20" s="22">
        <v>3</v>
      </c>
      <c r="M20" s="26"/>
      <c r="N20" s="22"/>
      <c r="O20" s="5"/>
      <c r="P20" s="22"/>
      <c r="Q20" s="8">
        <v>4</v>
      </c>
      <c r="R20" s="8">
        <v>712</v>
      </c>
      <c r="S20" s="7">
        <v>178</v>
      </c>
      <c r="T20" s="44">
        <v>3</v>
      </c>
      <c r="U20" s="8">
        <v>5</v>
      </c>
      <c r="V20" s="7">
        <v>183</v>
      </c>
    </row>
    <row r="21" spans="1:22" x14ac:dyDescent="0.25">
      <c r="A21" s="1" t="s">
        <v>43</v>
      </c>
      <c r="B21" s="2" t="s">
        <v>65</v>
      </c>
      <c r="C21" s="3">
        <v>45941</v>
      </c>
      <c r="D21" s="4" t="s">
        <v>36</v>
      </c>
      <c r="E21" s="24">
        <v>185</v>
      </c>
      <c r="F21" s="22">
        <v>1</v>
      </c>
      <c r="G21" s="24">
        <v>174</v>
      </c>
      <c r="H21" s="22">
        <v>1</v>
      </c>
      <c r="I21" s="5">
        <v>150</v>
      </c>
      <c r="J21" s="22">
        <v>0</v>
      </c>
      <c r="K21" s="26">
        <v>177</v>
      </c>
      <c r="L21" s="22">
        <v>0</v>
      </c>
      <c r="M21" s="26"/>
      <c r="N21" s="22"/>
      <c r="O21" s="5"/>
      <c r="P21" s="22"/>
      <c r="Q21" s="6">
        <v>4</v>
      </c>
      <c r="R21" s="6">
        <v>686</v>
      </c>
      <c r="S21" s="7">
        <v>171.5</v>
      </c>
      <c r="T21" s="44">
        <v>2</v>
      </c>
      <c r="U21" s="8">
        <v>5</v>
      </c>
      <c r="V21" s="9">
        <v>176.5</v>
      </c>
    </row>
    <row r="22" spans="1:22" x14ac:dyDescent="0.25">
      <c r="A22" s="1" t="s">
        <v>43</v>
      </c>
      <c r="B22" s="2" t="s">
        <v>65</v>
      </c>
      <c r="C22" s="3">
        <v>45943</v>
      </c>
      <c r="D22" s="4" t="s">
        <v>101</v>
      </c>
      <c r="E22" s="24">
        <v>176</v>
      </c>
      <c r="F22" s="22">
        <v>1</v>
      </c>
      <c r="G22" s="24">
        <v>175</v>
      </c>
      <c r="H22" s="22">
        <v>1</v>
      </c>
      <c r="I22" s="5">
        <v>180</v>
      </c>
      <c r="J22" s="22">
        <v>0</v>
      </c>
      <c r="K22" s="26">
        <v>182</v>
      </c>
      <c r="L22" s="22">
        <v>2</v>
      </c>
      <c r="M22" s="26"/>
      <c r="N22" s="22"/>
      <c r="O22" s="5"/>
      <c r="P22" s="22"/>
      <c r="Q22" s="6">
        <v>4</v>
      </c>
      <c r="R22" s="6">
        <v>713</v>
      </c>
      <c r="S22" s="7">
        <v>178.25</v>
      </c>
      <c r="T22" s="44">
        <v>4</v>
      </c>
      <c r="U22" s="8">
        <v>5</v>
      </c>
      <c r="V22" s="9">
        <v>183.25</v>
      </c>
    </row>
    <row r="23" spans="1:22" x14ac:dyDescent="0.25">
      <c r="A23" s="1" t="s">
        <v>43</v>
      </c>
      <c r="B23" s="2" t="s">
        <v>65</v>
      </c>
      <c r="C23" s="3">
        <v>45946</v>
      </c>
      <c r="D23" s="4" t="s">
        <v>101</v>
      </c>
      <c r="E23" s="24">
        <v>182</v>
      </c>
      <c r="F23" s="22">
        <v>0</v>
      </c>
      <c r="G23" s="24">
        <v>177</v>
      </c>
      <c r="H23" s="22">
        <v>0</v>
      </c>
      <c r="I23" s="5">
        <v>175</v>
      </c>
      <c r="J23" s="22">
        <v>0</v>
      </c>
      <c r="K23" s="26">
        <v>180</v>
      </c>
      <c r="L23" s="22">
        <v>1</v>
      </c>
      <c r="M23" s="26"/>
      <c r="N23" s="22"/>
      <c r="O23" s="5"/>
      <c r="P23" s="22"/>
      <c r="Q23" s="6">
        <v>4</v>
      </c>
      <c r="R23" s="6">
        <v>714</v>
      </c>
      <c r="S23" s="7">
        <v>178.5</v>
      </c>
      <c r="T23" s="44">
        <v>1</v>
      </c>
      <c r="U23" s="8">
        <v>13</v>
      </c>
      <c r="V23" s="9">
        <v>191.5</v>
      </c>
    </row>
    <row r="24" spans="1:22" x14ac:dyDescent="0.25">
      <c r="A24" s="56" t="s">
        <v>43</v>
      </c>
      <c r="B24" s="2" t="s">
        <v>65</v>
      </c>
      <c r="C24" s="3">
        <v>45950</v>
      </c>
      <c r="D24" s="57" t="s">
        <v>101</v>
      </c>
      <c r="E24" s="24">
        <v>184</v>
      </c>
      <c r="F24" s="22">
        <v>1</v>
      </c>
      <c r="G24" s="24">
        <v>182</v>
      </c>
      <c r="H24" s="22">
        <v>0</v>
      </c>
      <c r="I24" s="5">
        <v>181</v>
      </c>
      <c r="J24" s="22">
        <v>0</v>
      </c>
      <c r="K24" s="26">
        <v>167</v>
      </c>
      <c r="L24" s="22">
        <v>1</v>
      </c>
      <c r="M24" s="26"/>
      <c r="N24" s="22"/>
      <c r="O24" s="5"/>
      <c r="P24" s="22"/>
      <c r="Q24" s="8">
        <v>4</v>
      </c>
      <c r="R24" s="8">
        <v>714</v>
      </c>
      <c r="S24" s="7">
        <v>178.5</v>
      </c>
      <c r="T24" s="44">
        <v>2</v>
      </c>
      <c r="U24" s="8">
        <v>5</v>
      </c>
      <c r="V24" s="7">
        <v>183.5</v>
      </c>
    </row>
    <row r="25" spans="1:22" x14ac:dyDescent="0.25">
      <c r="A25" s="56" t="s">
        <v>43</v>
      </c>
      <c r="B25" s="2" t="s">
        <v>65</v>
      </c>
      <c r="C25" s="3">
        <v>45955</v>
      </c>
      <c r="D25" s="57" t="s">
        <v>101</v>
      </c>
      <c r="E25" s="5">
        <v>182</v>
      </c>
      <c r="F25" s="22">
        <v>1</v>
      </c>
      <c r="G25" s="24">
        <v>179</v>
      </c>
      <c r="H25" s="22">
        <v>1</v>
      </c>
      <c r="I25" s="5">
        <v>186</v>
      </c>
      <c r="J25" s="22">
        <v>2</v>
      </c>
      <c r="K25" s="5">
        <v>181</v>
      </c>
      <c r="L25" s="22">
        <v>1</v>
      </c>
      <c r="M25" s="5"/>
      <c r="N25" s="22"/>
      <c r="O25" s="5"/>
      <c r="P25" s="22"/>
      <c r="Q25" s="8">
        <v>4</v>
      </c>
      <c r="R25" s="8">
        <v>728</v>
      </c>
      <c r="S25" s="7">
        <v>182</v>
      </c>
      <c r="T25" s="44">
        <v>5</v>
      </c>
      <c r="U25" s="8">
        <v>6</v>
      </c>
      <c r="V25" s="7">
        <v>188</v>
      </c>
    </row>
    <row r="26" spans="1:22" x14ac:dyDescent="0.25">
      <c r="A26" s="56" t="s">
        <v>43</v>
      </c>
      <c r="B26" s="2" t="s">
        <v>65</v>
      </c>
      <c r="C26" s="3">
        <v>45953</v>
      </c>
      <c r="D26" s="57" t="s">
        <v>101</v>
      </c>
      <c r="E26" s="24">
        <v>177</v>
      </c>
      <c r="F26" s="22">
        <v>1</v>
      </c>
      <c r="G26" s="24">
        <v>182</v>
      </c>
      <c r="H26" s="22">
        <v>1</v>
      </c>
      <c r="I26" s="5">
        <v>190</v>
      </c>
      <c r="J26" s="22">
        <v>0</v>
      </c>
      <c r="K26" s="26">
        <v>185</v>
      </c>
      <c r="L26" s="22">
        <v>1</v>
      </c>
      <c r="M26" s="26"/>
      <c r="N26" s="22"/>
      <c r="O26" s="5"/>
      <c r="P26" s="22"/>
      <c r="Q26" s="8">
        <v>4</v>
      </c>
      <c r="R26" s="8">
        <v>734</v>
      </c>
      <c r="S26" s="7">
        <v>183.5</v>
      </c>
      <c r="T26" s="44">
        <v>3</v>
      </c>
      <c r="U26" s="8">
        <v>13</v>
      </c>
      <c r="V26" s="7">
        <v>196.5</v>
      </c>
    </row>
    <row r="27" spans="1:22" x14ac:dyDescent="0.25">
      <c r="A27" s="56" t="s">
        <v>43</v>
      </c>
      <c r="B27" s="37" t="s">
        <v>65</v>
      </c>
      <c r="C27" s="3">
        <v>45957</v>
      </c>
      <c r="D27" s="57" t="s">
        <v>101</v>
      </c>
      <c r="E27" s="24">
        <v>185</v>
      </c>
      <c r="F27" s="22">
        <v>0</v>
      </c>
      <c r="G27" s="24">
        <v>187</v>
      </c>
      <c r="H27" s="22">
        <v>2</v>
      </c>
      <c r="I27" s="5">
        <v>189</v>
      </c>
      <c r="J27" s="22">
        <v>2</v>
      </c>
      <c r="K27" s="26">
        <v>187</v>
      </c>
      <c r="L27" s="22">
        <v>1</v>
      </c>
      <c r="M27" s="26"/>
      <c r="N27" s="22"/>
      <c r="O27" s="5"/>
      <c r="P27" s="22"/>
      <c r="Q27" s="8">
        <v>4</v>
      </c>
      <c r="R27" s="8">
        <v>748</v>
      </c>
      <c r="S27" s="7">
        <v>187</v>
      </c>
      <c r="T27" s="44">
        <v>5</v>
      </c>
      <c r="U27" s="8">
        <v>13</v>
      </c>
      <c r="V27" s="7">
        <v>200</v>
      </c>
    </row>
    <row r="28" spans="1:22" x14ac:dyDescent="0.25">
      <c r="A28" s="56" t="s">
        <v>43</v>
      </c>
      <c r="B28" s="2" t="s">
        <v>65</v>
      </c>
      <c r="C28" s="3">
        <v>45960</v>
      </c>
      <c r="D28" s="57" t="s">
        <v>101</v>
      </c>
      <c r="E28" s="24">
        <v>180</v>
      </c>
      <c r="F28" s="22">
        <v>3</v>
      </c>
      <c r="G28" s="24">
        <v>185</v>
      </c>
      <c r="H28" s="22">
        <v>1</v>
      </c>
      <c r="I28" s="5">
        <v>183</v>
      </c>
      <c r="J28" s="22">
        <v>1</v>
      </c>
      <c r="K28" s="26">
        <v>182</v>
      </c>
      <c r="L28" s="22">
        <v>1</v>
      </c>
      <c r="M28" s="26"/>
      <c r="N28" s="22"/>
      <c r="O28" s="5"/>
      <c r="P28" s="22"/>
      <c r="Q28" s="8">
        <v>4</v>
      </c>
      <c r="R28" s="8">
        <v>730</v>
      </c>
      <c r="S28" s="7">
        <v>182.5</v>
      </c>
      <c r="T28" s="44">
        <v>6</v>
      </c>
      <c r="U28" s="8">
        <v>11</v>
      </c>
      <c r="V28" s="7">
        <v>193.5</v>
      </c>
    </row>
    <row r="29" spans="1:22" x14ac:dyDescent="0.25">
      <c r="A29" s="56" t="s">
        <v>43</v>
      </c>
      <c r="B29" s="2" t="s">
        <v>65</v>
      </c>
      <c r="C29" s="3">
        <v>45962</v>
      </c>
      <c r="D29" s="57" t="s">
        <v>69</v>
      </c>
      <c r="E29" s="24">
        <v>187</v>
      </c>
      <c r="F29" s="22">
        <v>1</v>
      </c>
      <c r="G29" s="24">
        <v>183</v>
      </c>
      <c r="H29" s="22">
        <v>0</v>
      </c>
      <c r="I29" s="5">
        <v>181</v>
      </c>
      <c r="J29" s="22">
        <v>0</v>
      </c>
      <c r="K29" s="26">
        <v>183</v>
      </c>
      <c r="L29" s="22">
        <v>1</v>
      </c>
      <c r="M29" s="26">
        <v>186</v>
      </c>
      <c r="N29" s="22">
        <v>2</v>
      </c>
      <c r="O29" s="5">
        <v>194</v>
      </c>
      <c r="P29" s="22">
        <v>1</v>
      </c>
      <c r="Q29" s="8">
        <v>6</v>
      </c>
      <c r="R29" s="8">
        <v>1114</v>
      </c>
      <c r="S29" s="7">
        <v>185.66666666666666</v>
      </c>
      <c r="T29" s="44">
        <v>5</v>
      </c>
      <c r="U29" s="8">
        <v>18</v>
      </c>
      <c r="V29" s="7">
        <v>203.66666666666666</v>
      </c>
    </row>
    <row r="30" spans="1:22" x14ac:dyDescent="0.25">
      <c r="A30" s="56" t="s">
        <v>43</v>
      </c>
      <c r="B30" s="2" t="s">
        <v>65</v>
      </c>
      <c r="C30" s="3">
        <v>45964</v>
      </c>
      <c r="D30" s="57" t="s">
        <v>101</v>
      </c>
      <c r="E30" s="5">
        <v>178</v>
      </c>
      <c r="F30" s="22">
        <v>2</v>
      </c>
      <c r="G30" s="24">
        <v>174</v>
      </c>
      <c r="H30" s="22">
        <v>0</v>
      </c>
      <c r="I30" s="5">
        <v>181</v>
      </c>
      <c r="J30" s="22">
        <v>1</v>
      </c>
      <c r="K30" s="5">
        <v>183.001</v>
      </c>
      <c r="L30" s="22">
        <v>1</v>
      </c>
      <c r="M30" s="5"/>
      <c r="N30" s="22"/>
      <c r="O30" s="5"/>
      <c r="P30" s="22"/>
      <c r="Q30" s="8">
        <v>4</v>
      </c>
      <c r="R30" s="8">
        <v>716.00099999999998</v>
      </c>
      <c r="S30" s="7">
        <v>179.00024999999999</v>
      </c>
      <c r="T30" s="44">
        <v>4</v>
      </c>
      <c r="U30" s="8">
        <v>6</v>
      </c>
      <c r="V30" s="7">
        <v>185.00024999999999</v>
      </c>
    </row>
    <row r="31" spans="1:22" x14ac:dyDescent="0.25">
      <c r="A31" s="56" t="s">
        <v>43</v>
      </c>
      <c r="B31" s="61" t="s">
        <v>65</v>
      </c>
      <c r="C31" s="3">
        <v>45969</v>
      </c>
      <c r="D31" s="57" t="s">
        <v>101</v>
      </c>
      <c r="E31" s="5">
        <v>192</v>
      </c>
      <c r="F31" s="22">
        <v>0</v>
      </c>
      <c r="G31" s="24">
        <v>182</v>
      </c>
      <c r="H31" s="22">
        <v>2</v>
      </c>
      <c r="I31" s="5">
        <v>176</v>
      </c>
      <c r="J31" s="22">
        <v>1</v>
      </c>
      <c r="K31" s="5">
        <v>186</v>
      </c>
      <c r="L31" s="22">
        <v>2</v>
      </c>
      <c r="M31" s="5"/>
      <c r="N31" s="22"/>
      <c r="O31" s="5"/>
      <c r="P31" s="22"/>
      <c r="Q31" s="8">
        <v>4</v>
      </c>
      <c r="R31" s="8">
        <v>736</v>
      </c>
      <c r="S31" s="7">
        <v>184</v>
      </c>
      <c r="T31" s="44">
        <v>5</v>
      </c>
      <c r="U31" s="8">
        <v>6</v>
      </c>
      <c r="V31" s="7">
        <v>190</v>
      </c>
    </row>
    <row r="32" spans="1:22" x14ac:dyDescent="0.25">
      <c r="A32" s="56" t="s">
        <v>43</v>
      </c>
      <c r="B32" s="2" t="s">
        <v>65</v>
      </c>
      <c r="C32" s="3">
        <v>45967</v>
      </c>
      <c r="D32" s="57" t="s">
        <v>101</v>
      </c>
      <c r="E32" s="5">
        <v>188</v>
      </c>
      <c r="F32" s="22">
        <v>0</v>
      </c>
      <c r="G32" s="24">
        <v>184</v>
      </c>
      <c r="H32" s="22">
        <v>1</v>
      </c>
      <c r="I32" s="5">
        <v>179</v>
      </c>
      <c r="J32" s="22">
        <v>1</v>
      </c>
      <c r="K32" s="5">
        <v>188</v>
      </c>
      <c r="L32" s="22">
        <v>1</v>
      </c>
      <c r="M32" s="5"/>
      <c r="N32" s="22"/>
      <c r="O32" s="5"/>
      <c r="P32" s="22"/>
      <c r="Q32" s="8">
        <v>4</v>
      </c>
      <c r="R32" s="8">
        <v>739</v>
      </c>
      <c r="S32" s="7">
        <v>184.75</v>
      </c>
      <c r="T32" s="44">
        <v>3</v>
      </c>
      <c r="U32" s="8">
        <v>4</v>
      </c>
      <c r="V32" s="7">
        <v>188.75</v>
      </c>
    </row>
    <row r="33" spans="1:22" x14ac:dyDescent="0.25">
      <c r="A33" s="56" t="s">
        <v>43</v>
      </c>
      <c r="B33" s="2" t="s">
        <v>65</v>
      </c>
      <c r="C33" s="3">
        <v>45974</v>
      </c>
      <c r="D33" s="57" t="s">
        <v>101</v>
      </c>
      <c r="E33" s="24">
        <v>188</v>
      </c>
      <c r="F33" s="22">
        <v>1</v>
      </c>
      <c r="G33" s="24">
        <v>192</v>
      </c>
      <c r="H33" s="22">
        <v>2</v>
      </c>
      <c r="I33" s="5">
        <v>184</v>
      </c>
      <c r="J33" s="22">
        <v>1</v>
      </c>
      <c r="K33" s="26">
        <v>187</v>
      </c>
      <c r="L33" s="22">
        <v>1</v>
      </c>
      <c r="M33" s="26"/>
      <c r="N33" s="22"/>
      <c r="O33" s="5"/>
      <c r="P33" s="22"/>
      <c r="Q33" s="8">
        <v>4</v>
      </c>
      <c r="R33" s="8">
        <v>751</v>
      </c>
      <c r="S33" s="7">
        <v>187.75</v>
      </c>
      <c r="T33" s="44">
        <v>5</v>
      </c>
      <c r="U33" s="8">
        <v>5</v>
      </c>
      <c r="V33" s="7">
        <v>192.75</v>
      </c>
    </row>
    <row r="34" spans="1:22" x14ac:dyDescent="0.25">
      <c r="A34" s="56" t="s">
        <v>43</v>
      </c>
      <c r="B34" s="2" t="s">
        <v>65</v>
      </c>
      <c r="C34" s="3">
        <v>45975</v>
      </c>
      <c r="D34" s="57" t="s">
        <v>36</v>
      </c>
      <c r="E34" s="5">
        <v>185</v>
      </c>
      <c r="F34" s="22">
        <v>2</v>
      </c>
      <c r="G34" s="24">
        <v>186</v>
      </c>
      <c r="H34" s="22">
        <v>3</v>
      </c>
      <c r="I34" s="5">
        <v>183</v>
      </c>
      <c r="J34" s="22">
        <v>1</v>
      </c>
      <c r="K34" s="5">
        <v>177</v>
      </c>
      <c r="L34" s="22">
        <v>1</v>
      </c>
      <c r="M34" s="5"/>
      <c r="N34" s="22"/>
      <c r="O34" s="5"/>
      <c r="P34" s="22"/>
      <c r="Q34" s="8">
        <v>4</v>
      </c>
      <c r="R34" s="8">
        <v>731</v>
      </c>
      <c r="S34" s="7">
        <v>182.75</v>
      </c>
      <c r="T34" s="44">
        <v>7</v>
      </c>
      <c r="U34" s="8">
        <v>4</v>
      </c>
      <c r="V34" s="7">
        <v>186.75</v>
      </c>
    </row>
    <row r="35" spans="1:22" x14ac:dyDescent="0.25">
      <c r="A35" s="56" t="s">
        <v>43</v>
      </c>
      <c r="B35" s="2" t="s">
        <v>65</v>
      </c>
      <c r="C35" s="3">
        <v>45978</v>
      </c>
      <c r="D35" s="57" t="s">
        <v>101</v>
      </c>
      <c r="E35" s="5">
        <v>182</v>
      </c>
      <c r="F35" s="22">
        <v>1</v>
      </c>
      <c r="G35" s="24">
        <v>188</v>
      </c>
      <c r="H35" s="22">
        <v>1</v>
      </c>
      <c r="I35" s="5">
        <v>194</v>
      </c>
      <c r="J35" s="22">
        <v>3</v>
      </c>
      <c r="K35" s="5">
        <v>188</v>
      </c>
      <c r="L35" s="22">
        <v>0</v>
      </c>
      <c r="M35" s="5"/>
      <c r="N35" s="22"/>
      <c r="O35" s="5"/>
      <c r="P35" s="22"/>
      <c r="Q35" s="8">
        <v>4</v>
      </c>
      <c r="R35" s="8">
        <v>752</v>
      </c>
      <c r="S35" s="7">
        <v>188</v>
      </c>
      <c r="T35" s="44">
        <v>5</v>
      </c>
      <c r="U35" s="8">
        <v>8</v>
      </c>
      <c r="V35" s="7">
        <v>196</v>
      </c>
    </row>
    <row r="36" spans="1:22" x14ac:dyDescent="0.25">
      <c r="A36" s="56" t="s">
        <v>43</v>
      </c>
      <c r="B36" s="2" t="s">
        <v>65</v>
      </c>
      <c r="C36" s="3">
        <v>45981</v>
      </c>
      <c r="D36" s="57" t="s">
        <v>101</v>
      </c>
      <c r="E36" s="5">
        <v>179</v>
      </c>
      <c r="F36" s="22">
        <v>1</v>
      </c>
      <c r="G36" s="24">
        <v>186</v>
      </c>
      <c r="H36" s="22">
        <v>1</v>
      </c>
      <c r="I36" s="5">
        <v>185</v>
      </c>
      <c r="J36" s="22">
        <v>1</v>
      </c>
      <c r="K36" s="5">
        <v>186</v>
      </c>
      <c r="L36" s="22">
        <v>1</v>
      </c>
      <c r="M36" s="5"/>
      <c r="N36" s="22"/>
      <c r="O36" s="5"/>
      <c r="P36" s="22"/>
      <c r="Q36" s="8">
        <v>4</v>
      </c>
      <c r="R36" s="8">
        <v>736</v>
      </c>
      <c r="S36" s="7">
        <v>184</v>
      </c>
      <c r="T36" s="44">
        <v>4</v>
      </c>
      <c r="U36" s="8">
        <v>4</v>
      </c>
      <c r="V36" s="7">
        <v>188</v>
      </c>
    </row>
    <row r="37" spans="1:22" x14ac:dyDescent="0.25">
      <c r="A37" s="56" t="s">
        <v>43</v>
      </c>
      <c r="B37" s="2" t="s">
        <v>65</v>
      </c>
      <c r="C37" s="3">
        <v>45983</v>
      </c>
      <c r="D37" s="57" t="s">
        <v>101</v>
      </c>
      <c r="E37" s="5">
        <v>187</v>
      </c>
      <c r="F37" s="22">
        <v>1</v>
      </c>
      <c r="G37" s="24">
        <v>179</v>
      </c>
      <c r="H37" s="22">
        <v>0</v>
      </c>
      <c r="I37" s="5">
        <v>184</v>
      </c>
      <c r="J37" s="22">
        <v>2</v>
      </c>
      <c r="K37" s="5">
        <v>184</v>
      </c>
      <c r="L37" s="22">
        <v>0</v>
      </c>
      <c r="M37" s="5"/>
      <c r="N37" s="22"/>
      <c r="O37" s="5"/>
      <c r="P37" s="22"/>
      <c r="Q37" s="8">
        <v>4</v>
      </c>
      <c r="R37" s="8">
        <v>734</v>
      </c>
      <c r="S37" s="7">
        <v>183.5</v>
      </c>
      <c r="T37" s="44">
        <v>3</v>
      </c>
      <c r="U37" s="8">
        <v>4</v>
      </c>
      <c r="V37" s="7">
        <v>187.5</v>
      </c>
    </row>
    <row r="38" spans="1:22" x14ac:dyDescent="0.25">
      <c r="A38" s="56" t="s">
        <v>43</v>
      </c>
      <c r="B38" s="2" t="s">
        <v>65</v>
      </c>
      <c r="C38" s="3">
        <v>45985</v>
      </c>
      <c r="D38" s="57" t="s">
        <v>101</v>
      </c>
      <c r="E38" s="5">
        <v>189</v>
      </c>
      <c r="F38" s="22">
        <v>3</v>
      </c>
      <c r="G38" s="24">
        <v>184</v>
      </c>
      <c r="H38" s="22">
        <v>0</v>
      </c>
      <c r="I38" s="5">
        <v>189</v>
      </c>
      <c r="J38" s="22">
        <v>0</v>
      </c>
      <c r="K38" s="5">
        <v>187</v>
      </c>
      <c r="L38" s="22">
        <v>0</v>
      </c>
      <c r="M38" s="5"/>
      <c r="N38" s="22"/>
      <c r="O38" s="5"/>
      <c r="P38" s="22"/>
      <c r="Q38" s="8">
        <v>4</v>
      </c>
      <c r="R38" s="8">
        <v>749</v>
      </c>
      <c r="S38" s="7">
        <v>187.25</v>
      </c>
      <c r="T38" s="44">
        <v>3</v>
      </c>
      <c r="U38" s="8">
        <v>4</v>
      </c>
      <c r="V38" s="7">
        <v>191.25</v>
      </c>
    </row>
    <row r="39" spans="1:22" x14ac:dyDescent="0.25">
      <c r="A39" s="56" t="s">
        <v>43</v>
      </c>
      <c r="B39" s="2" t="s">
        <v>65</v>
      </c>
      <c r="C39" s="3">
        <v>45990</v>
      </c>
      <c r="D39" s="57" t="s">
        <v>36</v>
      </c>
      <c r="E39" s="24">
        <v>182</v>
      </c>
      <c r="F39" s="22">
        <v>1</v>
      </c>
      <c r="G39" s="24">
        <v>183</v>
      </c>
      <c r="H39" s="22">
        <v>0</v>
      </c>
      <c r="I39" s="5">
        <v>181</v>
      </c>
      <c r="J39" s="22">
        <v>0</v>
      </c>
      <c r="K39" s="26">
        <v>177</v>
      </c>
      <c r="L39" s="22">
        <v>0</v>
      </c>
      <c r="M39" s="26">
        <v>185</v>
      </c>
      <c r="N39" s="22">
        <v>1</v>
      </c>
      <c r="O39" s="5">
        <v>183</v>
      </c>
      <c r="P39" s="22">
        <v>0</v>
      </c>
      <c r="Q39" s="8">
        <v>6</v>
      </c>
      <c r="R39" s="8">
        <v>1091</v>
      </c>
      <c r="S39" s="7">
        <v>181.83333333333334</v>
      </c>
      <c r="T39" s="44">
        <v>2</v>
      </c>
      <c r="U39" s="8">
        <v>12</v>
      </c>
      <c r="V39" s="7">
        <v>193.83333333333334</v>
      </c>
    </row>
    <row r="40" spans="1:22" x14ac:dyDescent="0.25">
      <c r="A40" s="56" t="s">
        <v>43</v>
      </c>
      <c r="B40" s="2" t="s">
        <v>65</v>
      </c>
      <c r="C40" s="3">
        <v>45990</v>
      </c>
      <c r="D40" s="57" t="s">
        <v>101</v>
      </c>
      <c r="E40" s="5">
        <v>183.001</v>
      </c>
      <c r="F40" s="22">
        <v>1</v>
      </c>
      <c r="G40" s="24">
        <v>183</v>
      </c>
      <c r="H40" s="22">
        <v>2</v>
      </c>
      <c r="I40" s="5">
        <v>175</v>
      </c>
      <c r="J40" s="22">
        <v>0</v>
      </c>
      <c r="K40" s="5">
        <v>182</v>
      </c>
      <c r="L40" s="22">
        <v>1</v>
      </c>
      <c r="M40" s="5">
        <v>178</v>
      </c>
      <c r="N40" s="22">
        <v>0</v>
      </c>
      <c r="O40" s="5">
        <v>184</v>
      </c>
      <c r="P40" s="22">
        <v>5</v>
      </c>
      <c r="Q40" s="8">
        <v>6</v>
      </c>
      <c r="R40" s="8">
        <v>1085.001</v>
      </c>
      <c r="S40" s="7">
        <v>180.83349999999999</v>
      </c>
      <c r="T40" s="44">
        <v>9</v>
      </c>
      <c r="U40" s="8">
        <v>20</v>
      </c>
      <c r="V40" s="7">
        <f>+S40+U40</f>
        <v>200.83349999999999</v>
      </c>
    </row>
    <row r="42" spans="1:22" x14ac:dyDescent="0.25">
      <c r="Q42" s="40">
        <f>SUM(Q2:Q41)</f>
        <v>166</v>
      </c>
      <c r="R42" s="40">
        <f>SUM(R2:R41)</f>
        <v>30071.003000000001</v>
      </c>
      <c r="S42" s="41">
        <f>SUM(R42/Q42)</f>
        <v>181.15062048192772</v>
      </c>
      <c r="T42" s="40">
        <f>SUM(T2:T41)</f>
        <v>142</v>
      </c>
      <c r="U42" s="40">
        <f>SUM(U2:U41)</f>
        <v>305</v>
      </c>
      <c r="V42" s="42">
        <f>SUM(S42+U42)</f>
        <v>486.15062048192772</v>
      </c>
    </row>
    <row r="45" spans="1:22" x14ac:dyDescent="0.25">
      <c r="A45" s="29" t="s">
        <v>1</v>
      </c>
      <c r="B45" s="28" t="s">
        <v>2</v>
      </c>
      <c r="C45" s="29" t="s">
        <v>3</v>
      </c>
      <c r="D45" s="29" t="s">
        <v>4</v>
      </c>
      <c r="E45" s="31" t="s">
        <v>24</v>
      </c>
      <c r="F45" s="31" t="s">
        <v>25</v>
      </c>
      <c r="G45" s="31" t="s">
        <v>26</v>
      </c>
      <c r="H45" s="31" t="s">
        <v>25</v>
      </c>
      <c r="I45" s="31" t="s">
        <v>27</v>
      </c>
      <c r="J45" s="31" t="s">
        <v>25</v>
      </c>
      <c r="K45" s="31" t="s">
        <v>28</v>
      </c>
      <c r="L45" s="31" t="s">
        <v>25</v>
      </c>
      <c r="M45" s="31" t="s">
        <v>29</v>
      </c>
      <c r="N45" s="31" t="s">
        <v>25</v>
      </c>
      <c r="O45" s="31" t="s">
        <v>30</v>
      </c>
      <c r="P45" s="31" t="s">
        <v>25</v>
      </c>
      <c r="Q45" s="60" t="s">
        <v>31</v>
      </c>
      <c r="R45" s="33" t="s">
        <v>32</v>
      </c>
      <c r="S45" s="34" t="s">
        <v>5</v>
      </c>
      <c r="T45" s="34" t="s">
        <v>33</v>
      </c>
      <c r="U45" s="33" t="s">
        <v>6</v>
      </c>
      <c r="V45" s="34" t="s">
        <v>34</v>
      </c>
    </row>
    <row r="46" spans="1:22" x14ac:dyDescent="0.25">
      <c r="A46" s="56" t="s">
        <v>16</v>
      </c>
      <c r="B46" s="2" t="s">
        <v>65</v>
      </c>
      <c r="C46" s="3">
        <v>45955</v>
      </c>
      <c r="D46" s="57" t="s">
        <v>101</v>
      </c>
      <c r="E46" s="5">
        <v>172</v>
      </c>
      <c r="F46" s="22">
        <v>0</v>
      </c>
      <c r="G46" s="5">
        <v>180</v>
      </c>
      <c r="H46" s="22">
        <v>1</v>
      </c>
      <c r="I46" s="5">
        <v>181</v>
      </c>
      <c r="J46" s="22">
        <v>0</v>
      </c>
      <c r="K46" s="5">
        <v>186</v>
      </c>
      <c r="L46" s="22">
        <v>2</v>
      </c>
      <c r="M46" s="5"/>
      <c r="N46" s="22"/>
      <c r="O46" s="5"/>
      <c r="P46" s="22"/>
      <c r="Q46" s="8">
        <v>4</v>
      </c>
      <c r="R46" s="8">
        <v>719</v>
      </c>
      <c r="S46" s="7">
        <v>179.75</v>
      </c>
      <c r="T46" s="44">
        <v>3</v>
      </c>
      <c r="U46" s="8">
        <v>4</v>
      </c>
      <c r="V46" s="7">
        <v>183.75</v>
      </c>
    </row>
    <row r="47" spans="1:22" x14ac:dyDescent="0.25">
      <c r="A47" s="56" t="s">
        <v>16</v>
      </c>
      <c r="B47" s="61" t="s">
        <v>65</v>
      </c>
      <c r="C47" s="3">
        <v>45969</v>
      </c>
      <c r="D47" s="57" t="s">
        <v>101</v>
      </c>
      <c r="E47" s="5">
        <v>180</v>
      </c>
      <c r="F47" s="22">
        <v>0</v>
      </c>
      <c r="G47" s="5">
        <v>184</v>
      </c>
      <c r="H47" s="22">
        <v>2</v>
      </c>
      <c r="I47" s="5">
        <v>180</v>
      </c>
      <c r="J47" s="22">
        <v>2</v>
      </c>
      <c r="K47" s="5">
        <v>185</v>
      </c>
      <c r="L47" s="22">
        <v>0</v>
      </c>
      <c r="M47" s="5"/>
      <c r="N47" s="22"/>
      <c r="O47" s="5"/>
      <c r="P47" s="22"/>
      <c r="Q47" s="8">
        <v>4</v>
      </c>
      <c r="R47" s="8">
        <v>729</v>
      </c>
      <c r="S47" s="7">
        <v>182.25</v>
      </c>
      <c r="T47" s="44">
        <v>4</v>
      </c>
      <c r="U47" s="8">
        <v>4</v>
      </c>
      <c r="V47" s="7">
        <v>186.25</v>
      </c>
    </row>
    <row r="49" spans="17:22" x14ac:dyDescent="0.25">
      <c r="Q49" s="40">
        <f>SUM(Q46:Q48)</f>
        <v>8</v>
      </c>
      <c r="R49" s="40">
        <f>SUM(R46:R48)</f>
        <v>1448</v>
      </c>
      <c r="S49" s="41">
        <f>SUM(R49/Q49)</f>
        <v>181</v>
      </c>
      <c r="T49" s="40">
        <f>SUM(T46:T48)</f>
        <v>7</v>
      </c>
      <c r="U49" s="40">
        <f>SUM(U46:U48)</f>
        <v>8</v>
      </c>
      <c r="V49" s="42">
        <f>SUM(S49+U49)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 B45" name="Range1_2_1_1"/>
    <protectedRange algorithmName="SHA-512" hashValue="ON39YdpmFHfN9f47KpiRvqrKx0V9+erV1CNkpWzYhW/Qyc6aT8rEyCrvauWSYGZK2ia3o7vd3akF07acHAFpOA==" saltValue="yVW9XmDwTqEnmpSGai0KYg==" spinCount="100000" sqref="E12:P12 B12:C12" name="Range1_12"/>
    <protectedRange algorithmName="SHA-512" hashValue="ON39YdpmFHfN9f47KpiRvqrKx0V9+erV1CNkpWzYhW/Qyc6aT8rEyCrvauWSYGZK2ia3o7vd3akF07acHAFpOA==" saltValue="yVW9XmDwTqEnmpSGai0KYg==" spinCount="100000" sqref="D12" name="Range1_1_10"/>
    <protectedRange algorithmName="SHA-512" hashValue="ON39YdpmFHfN9f47KpiRvqrKx0V9+erV1CNkpWzYhW/Qyc6aT8rEyCrvauWSYGZK2ia3o7vd3akF07acHAFpOA==" saltValue="yVW9XmDwTqEnmpSGai0KYg==" spinCount="100000" sqref="T12" name="Range1_3_5_10"/>
    <protectedRange algorithmName="SHA-512" hashValue="ON39YdpmFHfN9f47KpiRvqrKx0V9+erV1CNkpWzYhW/Qyc6aT8rEyCrvauWSYGZK2ia3o7vd3akF07acHAFpOA==" saltValue="yVW9XmDwTqEnmpSGai0KYg==" spinCount="100000" sqref="E18:P18 B18:C18" name="Range1_29"/>
    <protectedRange algorithmName="SHA-512" hashValue="ON39YdpmFHfN9f47KpiRvqrKx0V9+erV1CNkpWzYhW/Qyc6aT8rEyCrvauWSYGZK2ia3o7vd3akF07acHAFpOA==" saltValue="yVW9XmDwTqEnmpSGai0KYg==" spinCount="100000" sqref="D18" name="Range1_1_19"/>
    <protectedRange algorithmName="SHA-512" hashValue="ON39YdpmFHfN9f47KpiRvqrKx0V9+erV1CNkpWzYhW/Qyc6aT8rEyCrvauWSYGZK2ia3o7vd3akF07acHAFpOA==" saltValue="yVW9XmDwTqEnmpSGai0KYg==" spinCount="100000" sqref="T18" name="Range1_3_5_25"/>
    <protectedRange algorithmName="SHA-512" hashValue="ON39YdpmFHfN9f47KpiRvqrKx0V9+erV1CNkpWzYhW/Qyc6aT8rEyCrvauWSYGZK2ia3o7vd3akF07acHAFpOA==" saltValue="yVW9XmDwTqEnmpSGai0KYg==" spinCount="100000" sqref="E19:P19 B19:C19" name="Range1_14_2"/>
    <protectedRange algorithmName="SHA-512" hashValue="ON39YdpmFHfN9f47KpiRvqrKx0V9+erV1CNkpWzYhW/Qyc6aT8rEyCrvauWSYGZK2ia3o7vd3akF07acHAFpOA==" saltValue="yVW9XmDwTqEnmpSGai0KYg==" spinCount="100000" sqref="D19" name="Range1_1_7_2"/>
    <protectedRange algorithmName="SHA-512" hashValue="ON39YdpmFHfN9f47KpiRvqrKx0V9+erV1CNkpWzYhW/Qyc6aT8rEyCrvauWSYGZK2ia3o7vd3akF07acHAFpOA==" saltValue="yVW9XmDwTqEnmpSGai0KYg==" spinCount="100000" sqref="T19" name="Range1_3_5_7_2"/>
    <protectedRange algorithmName="SHA-512" hashValue="ON39YdpmFHfN9f47KpiRvqrKx0V9+erV1CNkpWzYhW/Qyc6aT8rEyCrvauWSYGZK2ia3o7vd3akF07acHAFpOA==" saltValue="yVW9XmDwTqEnmpSGai0KYg==" spinCount="100000" sqref="E20:P20 B20:C20" name="Range1_10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T20" name="Range1_3_5_6"/>
    <protectedRange algorithmName="SHA-512" hashValue="ON39YdpmFHfN9f47KpiRvqrKx0V9+erV1CNkpWzYhW/Qyc6aT8rEyCrvauWSYGZK2ia3o7vd3akF07acHAFpOA==" saltValue="yVW9XmDwTqEnmpSGai0KYg==" spinCount="100000" sqref="E21:P21 B21:C21" name="Range1_14_6"/>
    <protectedRange algorithmName="SHA-512" hashValue="ON39YdpmFHfN9f47KpiRvqrKx0V9+erV1CNkpWzYhW/Qyc6aT8rEyCrvauWSYGZK2ia3o7vd3akF07acHAFpOA==" saltValue="yVW9XmDwTqEnmpSGai0KYg==" spinCount="100000" sqref="D21" name="Range1_1_7_5"/>
    <protectedRange algorithmName="SHA-512" hashValue="ON39YdpmFHfN9f47KpiRvqrKx0V9+erV1CNkpWzYhW/Qyc6aT8rEyCrvauWSYGZK2ia3o7vd3akF07acHAFpOA==" saltValue="yVW9XmDwTqEnmpSGai0KYg==" spinCount="100000" sqref="T21" name="Range1_3_5_7_6"/>
    <protectedRange algorithmName="SHA-512" hashValue="ON39YdpmFHfN9f47KpiRvqrKx0V9+erV1CNkpWzYhW/Qyc6aT8rEyCrvauWSYGZK2ia3o7vd3akF07acHAFpOA==" saltValue="yVW9XmDwTqEnmpSGai0KYg==" spinCount="100000" sqref="E22:P22 B22:C22" name="Range1_10_1"/>
    <protectedRange algorithmName="SHA-512" hashValue="ON39YdpmFHfN9f47KpiRvqrKx0V9+erV1CNkpWzYhW/Qyc6aT8rEyCrvauWSYGZK2ia3o7vd3akF07acHAFpOA==" saltValue="yVW9XmDwTqEnmpSGai0KYg==" spinCount="100000" sqref="D22" name="Range1_1_15"/>
    <protectedRange algorithmName="SHA-512" hashValue="ON39YdpmFHfN9f47KpiRvqrKx0V9+erV1CNkpWzYhW/Qyc6aT8rEyCrvauWSYGZK2ia3o7vd3akF07acHAFpOA==" saltValue="yVW9XmDwTqEnmpSGai0KYg==" spinCount="100000" sqref="T22" name="Range1_3_5_10_1"/>
    <protectedRange algorithmName="SHA-512" hashValue="ON39YdpmFHfN9f47KpiRvqrKx0V9+erV1CNkpWzYhW/Qyc6aT8rEyCrvauWSYGZK2ia3o7vd3akF07acHAFpOA==" saltValue="yVW9XmDwTqEnmpSGai0KYg==" spinCount="100000" sqref="E23:P23 B23:C23" name="Range1_10_2"/>
    <protectedRange algorithmName="SHA-512" hashValue="ON39YdpmFHfN9f47KpiRvqrKx0V9+erV1CNkpWzYhW/Qyc6aT8rEyCrvauWSYGZK2ia3o7vd3akF07acHAFpOA==" saltValue="yVW9XmDwTqEnmpSGai0KYg==" spinCount="100000" sqref="D23" name="Range1_1_15_1"/>
    <protectedRange algorithmName="SHA-512" hashValue="ON39YdpmFHfN9f47KpiRvqrKx0V9+erV1CNkpWzYhW/Qyc6aT8rEyCrvauWSYGZK2ia3o7vd3akF07acHAFpOA==" saltValue="yVW9XmDwTqEnmpSGai0KYg==" spinCount="100000" sqref="T23" name="Range1_3_5_10_2"/>
    <protectedRange algorithmName="SHA-512" hashValue="ON39YdpmFHfN9f47KpiRvqrKx0V9+erV1CNkpWzYhW/Qyc6aT8rEyCrvauWSYGZK2ia3o7vd3akF07acHAFpOA==" saltValue="yVW9XmDwTqEnmpSGai0KYg==" spinCount="100000" sqref="E24:P24 B24:C24" name="Range1_10_3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6_1"/>
    <protectedRange algorithmName="SHA-512" hashValue="ON39YdpmFHfN9f47KpiRvqrKx0V9+erV1CNkpWzYhW/Qyc6aT8rEyCrvauWSYGZK2ia3o7vd3akF07acHAFpOA==" saltValue="yVW9XmDwTqEnmpSGai0KYg==" spinCount="100000" sqref="B25:C25 E25:P25" name="Range1_10_4"/>
    <protectedRange algorithmName="SHA-512" hashValue="ON39YdpmFHfN9f47KpiRvqrKx0V9+erV1CNkpWzYhW/Qyc6aT8rEyCrvauWSYGZK2ia3o7vd3akF07acHAFpOA==" saltValue="yVW9XmDwTqEnmpSGai0KYg==" spinCount="100000" sqref="D25" name="Range1_1_14_2"/>
    <protectedRange algorithmName="SHA-512" hashValue="ON39YdpmFHfN9f47KpiRvqrKx0V9+erV1CNkpWzYhW/Qyc6aT8rEyCrvauWSYGZK2ia3o7vd3akF07acHAFpOA==" saltValue="yVW9XmDwTqEnmpSGai0KYg==" spinCount="100000" sqref="T25" name="Range1_3_5_6_2"/>
    <protectedRange algorithmName="SHA-512" hashValue="ON39YdpmFHfN9f47KpiRvqrKx0V9+erV1CNkpWzYhW/Qyc6aT8rEyCrvauWSYGZK2ia3o7vd3akF07acHAFpOA==" saltValue="yVW9XmDwTqEnmpSGai0KYg==" spinCount="100000" sqref="H46:P46 E46:F46 B46:C46" name="Range1_15"/>
    <protectedRange algorithmName="SHA-512" hashValue="ON39YdpmFHfN9f47KpiRvqrKx0V9+erV1CNkpWzYhW/Qyc6aT8rEyCrvauWSYGZK2ia3o7vd3akF07acHAFpOA==" saltValue="yVW9XmDwTqEnmpSGai0KYg==" spinCount="100000" sqref="D46" name="Range1_1_15_2"/>
    <protectedRange algorithmName="SHA-512" hashValue="ON39YdpmFHfN9f47KpiRvqrKx0V9+erV1CNkpWzYhW/Qyc6aT8rEyCrvauWSYGZK2ia3o7vd3akF07acHAFpOA==" saltValue="yVW9XmDwTqEnmpSGai0KYg==" spinCount="100000" sqref="T46" name="Range1_3_5_10_3"/>
    <protectedRange algorithmName="SHA-512" hashValue="ON39YdpmFHfN9f47KpiRvqrKx0V9+erV1CNkpWzYhW/Qyc6aT8rEyCrvauWSYGZK2ia3o7vd3akF07acHAFpOA==" saltValue="yVW9XmDwTqEnmpSGai0KYg==" spinCount="100000" sqref="B26:C26 E26:P26" name="Range1_10_5"/>
    <protectedRange algorithmName="SHA-512" hashValue="ON39YdpmFHfN9f47KpiRvqrKx0V9+erV1CNkpWzYhW/Qyc6aT8rEyCrvauWSYGZK2ia3o7vd3akF07acHAFpOA==" saltValue="yVW9XmDwTqEnmpSGai0KYg==" spinCount="100000" sqref="D26" name="Range1_1_7"/>
    <protectedRange algorithmName="SHA-512" hashValue="ON39YdpmFHfN9f47KpiRvqrKx0V9+erV1CNkpWzYhW/Qyc6aT8rEyCrvauWSYGZK2ia3o7vd3akF07acHAFpOA==" saltValue="yVW9XmDwTqEnmpSGai0KYg==" spinCount="100000" sqref="T26" name="Range1_3_5_6_3"/>
    <protectedRange algorithmName="SHA-512" hashValue="ON39YdpmFHfN9f47KpiRvqrKx0V9+erV1CNkpWzYhW/Qyc6aT8rEyCrvauWSYGZK2ia3o7vd3akF07acHAFpOA==" saltValue="yVW9XmDwTqEnmpSGai0KYg==" spinCount="100000" sqref="B27:C27 E27:P27" name="Range1_14_1"/>
    <protectedRange algorithmName="SHA-512" hashValue="ON39YdpmFHfN9f47KpiRvqrKx0V9+erV1CNkpWzYhW/Qyc6aT8rEyCrvauWSYGZK2ia3o7vd3akF07acHAFpOA==" saltValue="yVW9XmDwTqEnmpSGai0KYg==" spinCount="100000" sqref="D27" name="Range1_1_4_1"/>
    <protectedRange algorithmName="SHA-512" hashValue="ON39YdpmFHfN9f47KpiRvqrKx0V9+erV1CNkpWzYhW/Qyc6aT8rEyCrvauWSYGZK2ia3o7vd3akF07acHAFpOA==" saltValue="yVW9XmDwTqEnmpSGai0KYg==" spinCount="100000" sqref="T27" name="Range1_3_5_4_1"/>
    <protectedRange algorithmName="SHA-512" hashValue="ON39YdpmFHfN9f47KpiRvqrKx0V9+erV1CNkpWzYhW/Qyc6aT8rEyCrvauWSYGZK2ia3o7vd3akF07acHAFpOA==" saltValue="yVW9XmDwTqEnmpSGai0KYg==" spinCount="100000" sqref="B28:C28 E28:P28" name="Range1_10_6"/>
    <protectedRange algorithmName="SHA-512" hashValue="ON39YdpmFHfN9f47KpiRvqrKx0V9+erV1CNkpWzYhW/Qyc6aT8rEyCrvauWSYGZK2ia3o7vd3akF07acHAFpOA==" saltValue="yVW9XmDwTqEnmpSGai0KYg==" spinCount="100000" sqref="D28" name="Range1_1_7_1"/>
    <protectedRange algorithmName="SHA-512" hashValue="ON39YdpmFHfN9f47KpiRvqrKx0V9+erV1CNkpWzYhW/Qyc6aT8rEyCrvauWSYGZK2ia3o7vd3akF07acHAFpOA==" saltValue="yVW9XmDwTqEnmpSGai0KYg==" spinCount="100000" sqref="T28" name="Range1_3_5_7"/>
    <protectedRange algorithmName="SHA-512" hashValue="ON39YdpmFHfN9f47KpiRvqrKx0V9+erV1CNkpWzYhW/Qyc6aT8rEyCrvauWSYGZK2ia3o7vd3akF07acHAFpOA==" saltValue="yVW9XmDwTqEnmpSGai0KYg==" spinCount="100000" sqref="B29:C29 E29:P29" name="Range1_14"/>
    <protectedRange algorithmName="SHA-512" hashValue="ON39YdpmFHfN9f47KpiRvqrKx0V9+erV1CNkpWzYhW/Qyc6aT8rEyCrvauWSYGZK2ia3o7vd3akF07acHAFpOA==" saltValue="yVW9XmDwTqEnmpSGai0KYg==" spinCount="100000" sqref="D29" name="Range1_1_4"/>
    <protectedRange algorithmName="SHA-512" hashValue="ON39YdpmFHfN9f47KpiRvqrKx0V9+erV1CNkpWzYhW/Qyc6aT8rEyCrvauWSYGZK2ia3o7vd3akF07acHAFpOA==" saltValue="yVW9XmDwTqEnmpSGai0KYg==" spinCount="100000" sqref="T29" name="Range1_3_5_4"/>
    <protectedRange algorithmName="SHA-512" hashValue="ON39YdpmFHfN9f47KpiRvqrKx0V9+erV1CNkpWzYhW/Qyc6aT8rEyCrvauWSYGZK2ia3o7vd3akF07acHAFpOA==" saltValue="yVW9XmDwTqEnmpSGai0KYg==" spinCount="100000" sqref="B30:C30 E30:P30" name="Range1_32"/>
    <protectedRange algorithmName="SHA-512" hashValue="ON39YdpmFHfN9f47KpiRvqrKx0V9+erV1CNkpWzYhW/Qyc6aT8rEyCrvauWSYGZK2ia3o7vd3akF07acHAFpOA==" saltValue="yVW9XmDwTqEnmpSGai0KYg==" spinCount="100000" sqref="D30" name="Range1_1_14_3"/>
    <protectedRange algorithmName="SHA-512" hashValue="ON39YdpmFHfN9f47KpiRvqrKx0V9+erV1CNkpWzYhW/Qyc6aT8rEyCrvauWSYGZK2ia3o7vd3akF07acHAFpOA==" saltValue="yVW9XmDwTqEnmpSGai0KYg==" spinCount="100000" sqref="T30" name="Range1_3_5_10_4"/>
    <protectedRange algorithmName="SHA-512" hashValue="ON39YdpmFHfN9f47KpiRvqrKx0V9+erV1CNkpWzYhW/Qyc6aT8rEyCrvauWSYGZK2ia3o7vd3akF07acHAFpOA==" saltValue="yVW9XmDwTqEnmpSGai0KYg==" spinCount="100000" sqref="B31:C31 E31:P31" name="Range1_14_3"/>
    <protectedRange algorithmName="SHA-512" hashValue="ON39YdpmFHfN9f47KpiRvqrKx0V9+erV1CNkpWzYhW/Qyc6aT8rEyCrvauWSYGZK2ia3o7vd3akF07acHAFpOA==" saltValue="yVW9XmDwTqEnmpSGai0KYg==" spinCount="100000" sqref="D31" name="Range1_1_4_2"/>
    <protectedRange algorithmName="SHA-512" hashValue="ON39YdpmFHfN9f47KpiRvqrKx0V9+erV1CNkpWzYhW/Qyc6aT8rEyCrvauWSYGZK2ia3o7vd3akF07acHAFpOA==" saltValue="yVW9XmDwTqEnmpSGai0KYg==" spinCount="100000" sqref="T31" name="Range1_3_5_4_2"/>
    <protectedRange algorithmName="SHA-512" hashValue="ON39YdpmFHfN9f47KpiRvqrKx0V9+erV1CNkpWzYhW/Qyc6aT8rEyCrvauWSYGZK2ia3o7vd3akF07acHAFpOA==" saltValue="yVW9XmDwTqEnmpSGai0KYg==" spinCount="100000" sqref="H47:P47 E47:F47 B47:C47" name="Range1_18"/>
    <protectedRange algorithmName="SHA-512" hashValue="ON39YdpmFHfN9f47KpiRvqrKx0V9+erV1CNkpWzYhW/Qyc6aT8rEyCrvauWSYGZK2ia3o7vd3akF07acHAFpOA==" saltValue="yVW9XmDwTqEnmpSGai0KYg==" spinCount="100000" sqref="D47" name="Range1_1_7_3"/>
    <protectedRange algorithmName="SHA-512" hashValue="ON39YdpmFHfN9f47KpiRvqrKx0V9+erV1CNkpWzYhW/Qyc6aT8rEyCrvauWSYGZK2ia3o7vd3akF07acHAFpOA==" saltValue="yVW9XmDwTqEnmpSGai0KYg==" spinCount="100000" sqref="T47" name="Range1_3_5_7_1"/>
    <protectedRange algorithmName="SHA-512" hashValue="ON39YdpmFHfN9f47KpiRvqrKx0V9+erV1CNkpWzYhW/Qyc6aT8rEyCrvauWSYGZK2ia3o7vd3akF07acHAFpOA==" saltValue="yVW9XmDwTqEnmpSGai0KYg==" spinCount="100000" sqref="B32:C32 E32:P32" name="Range1_31"/>
    <protectedRange algorithmName="SHA-512" hashValue="ON39YdpmFHfN9f47KpiRvqrKx0V9+erV1CNkpWzYhW/Qyc6aT8rEyCrvauWSYGZK2ia3o7vd3akF07acHAFpOA==" saltValue="yVW9XmDwTqEnmpSGai0KYg==" spinCount="100000" sqref="D32" name="Range1_1_14_4"/>
    <protectedRange algorithmName="SHA-512" hashValue="ON39YdpmFHfN9f47KpiRvqrKx0V9+erV1CNkpWzYhW/Qyc6aT8rEyCrvauWSYGZK2ia3o7vd3akF07acHAFpOA==" saltValue="yVW9XmDwTqEnmpSGai0KYg==" spinCount="100000" sqref="T32" name="Range1_3_5_10_5"/>
    <protectedRange algorithmName="SHA-512" hashValue="ON39YdpmFHfN9f47KpiRvqrKx0V9+erV1CNkpWzYhW/Qyc6aT8rEyCrvauWSYGZK2ia3o7vd3akF07acHAFpOA==" saltValue="yVW9XmDwTqEnmpSGai0KYg==" spinCount="100000" sqref="E33:P33 B33:C33 B34" name="Range1_14_4"/>
    <protectedRange algorithmName="SHA-512" hashValue="ON39YdpmFHfN9f47KpiRvqrKx0V9+erV1CNkpWzYhW/Qyc6aT8rEyCrvauWSYGZK2ia3o7vd3akF07acHAFpOA==" saltValue="yVW9XmDwTqEnmpSGai0KYg==" spinCount="100000" sqref="D33" name="Range1_1_4_3"/>
    <protectedRange algorithmName="SHA-512" hashValue="ON39YdpmFHfN9f47KpiRvqrKx0V9+erV1CNkpWzYhW/Qyc6aT8rEyCrvauWSYGZK2ia3o7vd3akF07acHAFpOA==" saltValue="yVW9XmDwTqEnmpSGai0KYg==" spinCount="100000" sqref="T33" name="Range1_3_5_4_3"/>
    <protectedRange algorithmName="SHA-512" hashValue="ON39YdpmFHfN9f47KpiRvqrKx0V9+erV1CNkpWzYhW/Qyc6aT8rEyCrvauWSYGZK2ia3o7vd3akF07acHAFpOA==" saltValue="yVW9XmDwTqEnmpSGai0KYg==" spinCount="100000" sqref="B35:C35 E35:P35" name="Range1_10_7"/>
    <protectedRange algorithmName="SHA-512" hashValue="ON39YdpmFHfN9f47KpiRvqrKx0V9+erV1CNkpWzYhW/Qyc6aT8rEyCrvauWSYGZK2ia3o7vd3akF07acHAFpOA==" saltValue="yVW9XmDwTqEnmpSGai0KYg==" spinCount="100000" sqref="D35" name="Range1_1_6"/>
    <protectedRange algorithmName="SHA-512" hashValue="ON39YdpmFHfN9f47KpiRvqrKx0V9+erV1CNkpWzYhW/Qyc6aT8rEyCrvauWSYGZK2ia3o7vd3akF07acHAFpOA==" saltValue="yVW9XmDwTqEnmpSGai0KYg==" spinCount="100000" sqref="T35" name="Range1_3_5_7_3"/>
    <protectedRange algorithmName="SHA-512" hashValue="ON39YdpmFHfN9f47KpiRvqrKx0V9+erV1CNkpWzYhW/Qyc6aT8rEyCrvauWSYGZK2ia3o7vd3akF07acHAFpOA==" saltValue="yVW9XmDwTqEnmpSGai0KYg==" spinCount="100000" sqref="B36:C36 E36:P36" name="Range1_10_8"/>
    <protectedRange algorithmName="SHA-512" hashValue="ON39YdpmFHfN9f47KpiRvqrKx0V9+erV1CNkpWzYhW/Qyc6aT8rEyCrvauWSYGZK2ia3o7vd3akF07acHAFpOA==" saltValue="yVW9XmDwTqEnmpSGai0KYg==" spinCount="100000" sqref="D36" name="Range1_1_14_5"/>
    <protectedRange algorithmName="SHA-512" hashValue="ON39YdpmFHfN9f47KpiRvqrKx0V9+erV1CNkpWzYhW/Qyc6aT8rEyCrvauWSYGZK2ia3o7vd3akF07acHAFpOA==" saltValue="yVW9XmDwTqEnmpSGai0KYg==" spinCount="100000" sqref="T36" name="Range1_3_5_6_4"/>
    <protectedRange algorithmName="SHA-512" hashValue="ON39YdpmFHfN9f47KpiRvqrKx0V9+erV1CNkpWzYhW/Qyc6aT8rEyCrvauWSYGZK2ia3o7vd3akF07acHAFpOA==" saltValue="yVW9XmDwTqEnmpSGai0KYg==" spinCount="100000" sqref="C34 E34:P34" name="Range1_14_5"/>
    <protectedRange algorithmName="SHA-512" hashValue="ON39YdpmFHfN9f47KpiRvqrKx0V9+erV1CNkpWzYhW/Qyc6aT8rEyCrvauWSYGZK2ia3o7vd3akF07acHAFpOA==" saltValue="yVW9XmDwTqEnmpSGai0KYg==" spinCount="100000" sqref="D34" name="Range1_1_4_4"/>
    <protectedRange algorithmName="SHA-512" hashValue="ON39YdpmFHfN9f47KpiRvqrKx0V9+erV1CNkpWzYhW/Qyc6aT8rEyCrvauWSYGZK2ia3o7vd3akF07acHAFpOA==" saltValue="yVW9XmDwTqEnmpSGai0KYg==" spinCount="100000" sqref="T34" name="Range1_3_5_4_4"/>
    <protectedRange algorithmName="SHA-512" hashValue="ON39YdpmFHfN9f47KpiRvqrKx0V9+erV1CNkpWzYhW/Qyc6aT8rEyCrvauWSYGZK2ia3o7vd3akF07acHAFpOA==" saltValue="yVW9XmDwTqEnmpSGai0KYg==" spinCount="100000" sqref="B37:C37 E37:P37" name="Range1_13"/>
    <protectedRange algorithmName="SHA-512" hashValue="ON39YdpmFHfN9f47KpiRvqrKx0V9+erV1CNkpWzYhW/Qyc6aT8rEyCrvauWSYGZK2ia3o7vd3akF07acHAFpOA==" saltValue="yVW9XmDwTqEnmpSGai0KYg==" spinCount="100000" sqref="D37" name="Range1_1_4_5"/>
    <protectedRange algorithmName="SHA-512" hashValue="ON39YdpmFHfN9f47KpiRvqrKx0V9+erV1CNkpWzYhW/Qyc6aT8rEyCrvauWSYGZK2ia3o7vd3akF07acHAFpOA==" saltValue="yVW9XmDwTqEnmpSGai0KYg==" spinCount="100000" sqref="T37" name="Range1_3_5_4_5"/>
    <protectedRange algorithmName="SHA-512" hashValue="ON39YdpmFHfN9f47KpiRvqrKx0V9+erV1CNkpWzYhW/Qyc6aT8rEyCrvauWSYGZK2ia3o7vd3akF07acHAFpOA==" saltValue="yVW9XmDwTqEnmpSGai0KYg==" spinCount="100000" sqref="B38:C38 E38:P38" name="Range1_10_9"/>
    <protectedRange algorithmName="SHA-512" hashValue="ON39YdpmFHfN9f47KpiRvqrKx0V9+erV1CNkpWzYhW/Qyc6aT8rEyCrvauWSYGZK2ia3o7vd3akF07acHAFpOA==" saltValue="yVW9XmDwTqEnmpSGai0KYg==" spinCount="100000" sqref="D38" name="Range1_1_7_4"/>
    <protectedRange algorithmName="SHA-512" hashValue="ON39YdpmFHfN9f47KpiRvqrKx0V9+erV1CNkpWzYhW/Qyc6aT8rEyCrvauWSYGZK2ia3o7vd3akF07acHAFpOA==" saltValue="yVW9XmDwTqEnmpSGai0KYg==" spinCount="100000" sqref="T38" name="Range1_3_5_6_5"/>
    <protectedRange algorithmName="SHA-512" hashValue="ON39YdpmFHfN9f47KpiRvqrKx0V9+erV1CNkpWzYhW/Qyc6aT8rEyCrvauWSYGZK2ia3o7vd3akF07acHAFpOA==" saltValue="yVW9XmDwTqEnmpSGai0KYg==" spinCount="100000" sqref="B39:C39 E39:P39" name="Range1_14_7"/>
    <protectedRange algorithmName="SHA-512" hashValue="ON39YdpmFHfN9f47KpiRvqrKx0V9+erV1CNkpWzYhW/Qyc6aT8rEyCrvauWSYGZK2ia3o7vd3akF07acHAFpOA==" saltValue="yVW9XmDwTqEnmpSGai0KYg==" spinCount="100000" sqref="D39" name="Range1_1_4_6"/>
    <protectedRange algorithmName="SHA-512" hashValue="ON39YdpmFHfN9f47KpiRvqrKx0V9+erV1CNkpWzYhW/Qyc6aT8rEyCrvauWSYGZK2ia3o7vd3akF07acHAFpOA==" saltValue="yVW9XmDwTqEnmpSGai0KYg==" spinCount="100000" sqref="T39" name="Range1_3_5_4_6"/>
    <protectedRange algorithmName="SHA-512" hashValue="ON39YdpmFHfN9f47KpiRvqrKx0V9+erV1CNkpWzYhW/Qyc6aT8rEyCrvauWSYGZK2ia3o7vd3akF07acHAFpOA==" saltValue="yVW9XmDwTqEnmpSGai0KYg==" spinCount="100000" sqref="B40:C40 E40:P40" name="Range1_10_10"/>
    <protectedRange algorithmName="SHA-512" hashValue="ON39YdpmFHfN9f47KpiRvqrKx0V9+erV1CNkpWzYhW/Qyc6aT8rEyCrvauWSYGZK2ia3o7vd3akF07acHAFpOA==" saltValue="yVW9XmDwTqEnmpSGai0KYg==" spinCount="100000" sqref="D40" name="Range1_1_7_6"/>
    <protectedRange algorithmName="SHA-512" hashValue="ON39YdpmFHfN9f47KpiRvqrKx0V9+erV1CNkpWzYhW/Qyc6aT8rEyCrvauWSYGZK2ia3o7vd3akF07acHAFpOA==" saltValue="yVW9XmDwTqEnmpSGai0KYg==" spinCount="100000" sqref="T40" name="Range1_3_5_7_4"/>
  </protectedRanges>
  <conditionalFormatting sqref="E19">
    <cfRule type="top10" dxfId="1255" priority="220" rank="1"/>
  </conditionalFormatting>
  <conditionalFormatting sqref="E19:P19">
    <cfRule type="cellIs" dxfId="1254" priority="214" operator="greaterThanOrEqual">
      <formula>200</formula>
    </cfRule>
  </conditionalFormatting>
  <conditionalFormatting sqref="G19">
    <cfRule type="top10" dxfId="1253" priority="219" rank="1"/>
  </conditionalFormatting>
  <conditionalFormatting sqref="I19">
    <cfRule type="top10" dxfId="1252" priority="218" rank="1"/>
  </conditionalFormatting>
  <conditionalFormatting sqref="K19">
    <cfRule type="top10" dxfId="1251" priority="217" rank="1"/>
  </conditionalFormatting>
  <conditionalFormatting sqref="L18:P18">
    <cfRule type="cellIs" dxfId="1250" priority="221" operator="greaterThanOrEqual">
      <formula>200</formula>
    </cfRule>
  </conditionalFormatting>
  <conditionalFormatting sqref="M18">
    <cfRule type="top10" dxfId="1249" priority="223" rank="1"/>
  </conditionalFormatting>
  <conditionalFormatting sqref="M19">
    <cfRule type="top10" dxfId="1248" priority="216" rank="1"/>
  </conditionalFormatting>
  <conditionalFormatting sqref="O18">
    <cfRule type="top10" dxfId="1247" priority="222" rank="1"/>
  </conditionalFormatting>
  <conditionalFormatting sqref="O19">
    <cfRule type="top10" dxfId="1246" priority="215" rank="1"/>
  </conditionalFormatting>
  <conditionalFormatting sqref="E20">
    <cfRule type="top10" dxfId="1245" priority="213" rank="1"/>
  </conditionalFormatting>
  <conditionalFormatting sqref="G20">
    <cfRule type="top10" dxfId="1244" priority="212" rank="1"/>
  </conditionalFormatting>
  <conditionalFormatting sqref="I20">
    <cfRule type="top10" dxfId="1243" priority="211" rank="1"/>
  </conditionalFormatting>
  <conditionalFormatting sqref="K20">
    <cfRule type="top10" dxfId="1242" priority="210" rank="1"/>
  </conditionalFormatting>
  <conditionalFormatting sqref="M20">
    <cfRule type="top10" dxfId="1241" priority="209" rank="1"/>
  </conditionalFormatting>
  <conditionalFormatting sqref="O20">
    <cfRule type="top10" dxfId="1240" priority="208" rank="1"/>
  </conditionalFormatting>
  <conditionalFormatting sqref="E20:P20">
    <cfRule type="cellIs" dxfId="1239" priority="207" operator="greaterThanOrEqual">
      <formula>200</formula>
    </cfRule>
  </conditionalFormatting>
  <conditionalFormatting sqref="E21:P21">
    <cfRule type="cellIs" dxfId="1238" priority="200" operator="greaterThanOrEqual">
      <formula>200</formula>
    </cfRule>
  </conditionalFormatting>
  <conditionalFormatting sqref="E21">
    <cfRule type="top10" dxfId="1237" priority="206" rank="1"/>
  </conditionalFormatting>
  <conditionalFormatting sqref="G21">
    <cfRule type="top10" dxfId="1236" priority="205" rank="1"/>
  </conditionalFormatting>
  <conditionalFormatting sqref="I21">
    <cfRule type="top10" dxfId="1235" priority="204" rank="1"/>
  </conditionalFormatting>
  <conditionalFormatting sqref="K21">
    <cfRule type="top10" dxfId="1234" priority="203" rank="1"/>
  </conditionalFormatting>
  <conditionalFormatting sqref="M21">
    <cfRule type="top10" dxfId="1233" priority="202" rank="1"/>
  </conditionalFormatting>
  <conditionalFormatting sqref="O21">
    <cfRule type="top10" dxfId="1232" priority="201" rank="1"/>
  </conditionalFormatting>
  <conditionalFormatting sqref="E22">
    <cfRule type="top10" dxfId="1231" priority="199" rank="1"/>
  </conditionalFormatting>
  <conditionalFormatting sqref="G22">
    <cfRule type="top10" dxfId="1230" priority="198" rank="1"/>
  </conditionalFormatting>
  <conditionalFormatting sqref="I22">
    <cfRule type="top10" dxfId="1229" priority="197" rank="1"/>
  </conditionalFormatting>
  <conditionalFormatting sqref="K22">
    <cfRule type="top10" dxfId="1228" priority="196" rank="1"/>
  </conditionalFormatting>
  <conditionalFormatting sqref="M22">
    <cfRule type="top10" dxfId="1227" priority="195" rank="1"/>
  </conditionalFormatting>
  <conditionalFormatting sqref="O22">
    <cfRule type="top10" dxfId="1226" priority="194" rank="1"/>
  </conditionalFormatting>
  <conditionalFormatting sqref="E22:P22">
    <cfRule type="cellIs" dxfId="1225" priority="193" operator="greaterThanOrEqual">
      <formula>200</formula>
    </cfRule>
  </conditionalFormatting>
  <conditionalFormatting sqref="E23">
    <cfRule type="top10" dxfId="1224" priority="192" rank="1"/>
  </conditionalFormatting>
  <conditionalFormatting sqref="G23">
    <cfRule type="top10" dxfId="1223" priority="191" rank="1"/>
  </conditionalFormatting>
  <conditionalFormatting sqref="I23">
    <cfRule type="top10" dxfId="1222" priority="190" rank="1"/>
  </conditionalFormatting>
  <conditionalFormatting sqref="K23">
    <cfRule type="top10" dxfId="1221" priority="189" rank="1"/>
  </conditionalFormatting>
  <conditionalFormatting sqref="M23">
    <cfRule type="top10" dxfId="1220" priority="188" rank="1"/>
  </conditionalFormatting>
  <conditionalFormatting sqref="O23">
    <cfRule type="top10" dxfId="1219" priority="187" rank="1"/>
  </conditionalFormatting>
  <conditionalFormatting sqref="E23:P23">
    <cfRule type="cellIs" dxfId="1218" priority="186" operator="greaterThanOrEqual">
      <formula>200</formula>
    </cfRule>
  </conditionalFormatting>
  <conditionalFormatting sqref="E24">
    <cfRule type="top10" dxfId="1217" priority="185" rank="1"/>
  </conditionalFormatting>
  <conditionalFormatting sqref="G24">
    <cfRule type="top10" dxfId="1216" priority="184" rank="1"/>
  </conditionalFormatting>
  <conditionalFormatting sqref="I24">
    <cfRule type="top10" dxfId="1215" priority="183" rank="1"/>
  </conditionalFormatting>
  <conditionalFormatting sqref="K24">
    <cfRule type="top10" dxfId="1214" priority="182" rank="1"/>
  </conditionalFormatting>
  <conditionalFormatting sqref="M24">
    <cfRule type="top10" dxfId="1213" priority="181" rank="1"/>
  </conditionalFormatting>
  <conditionalFormatting sqref="O24">
    <cfRule type="top10" dxfId="1212" priority="180" rank="1"/>
  </conditionalFormatting>
  <conditionalFormatting sqref="E24:P24">
    <cfRule type="cellIs" dxfId="1211" priority="179" operator="greaterThanOrEqual">
      <formula>200</formula>
    </cfRule>
  </conditionalFormatting>
  <conditionalFormatting sqref="E25">
    <cfRule type="top10" dxfId="1210" priority="178" rank="1"/>
  </conditionalFormatting>
  <conditionalFormatting sqref="G25">
    <cfRule type="top10" dxfId="1209" priority="177" rank="1"/>
  </conditionalFormatting>
  <conditionalFormatting sqref="I25">
    <cfRule type="top10" dxfId="1208" priority="176" rank="1"/>
  </conditionalFormatting>
  <conditionalFormatting sqref="K25">
    <cfRule type="top10" dxfId="1207" priority="175" rank="1"/>
  </conditionalFormatting>
  <conditionalFormatting sqref="M25">
    <cfRule type="top10" dxfId="1206" priority="174" rank="1"/>
  </conditionalFormatting>
  <conditionalFormatting sqref="O25">
    <cfRule type="top10" dxfId="1205" priority="173" rank="1"/>
  </conditionalFormatting>
  <conditionalFormatting sqref="E25:P25">
    <cfRule type="cellIs" dxfId="1204" priority="172" operator="greaterThanOrEqual">
      <formula>200</formula>
    </cfRule>
  </conditionalFormatting>
  <conditionalFormatting sqref="E46">
    <cfRule type="top10" dxfId="1203" priority="119" rank="1"/>
  </conditionalFormatting>
  <conditionalFormatting sqref="G46">
    <cfRule type="top10" dxfId="1202" priority="118" rank="1"/>
  </conditionalFormatting>
  <conditionalFormatting sqref="I46">
    <cfRule type="top10" dxfId="1201" priority="117" rank="1"/>
  </conditionalFormatting>
  <conditionalFormatting sqref="K46">
    <cfRule type="top10" dxfId="1200" priority="116" rank="1"/>
  </conditionalFormatting>
  <conditionalFormatting sqref="M46">
    <cfRule type="top10" dxfId="1199" priority="115" rank="1"/>
  </conditionalFormatting>
  <conditionalFormatting sqref="O46">
    <cfRule type="top10" dxfId="1198" priority="114" rank="1"/>
  </conditionalFormatting>
  <conditionalFormatting sqref="E46:O46">
    <cfRule type="cellIs" dxfId="1197" priority="113" operator="greaterThanOrEqual">
      <formula>193</formula>
    </cfRule>
  </conditionalFormatting>
  <conditionalFormatting sqref="E26">
    <cfRule type="top10" dxfId="1196" priority="112" rank="1"/>
  </conditionalFormatting>
  <conditionalFormatting sqref="G26">
    <cfRule type="top10" dxfId="1195" priority="111" rank="1"/>
  </conditionalFormatting>
  <conditionalFormatting sqref="I26">
    <cfRule type="top10" dxfId="1194" priority="110" rank="1"/>
  </conditionalFormatting>
  <conditionalFormatting sqref="K26">
    <cfRule type="top10" dxfId="1193" priority="109" rank="1"/>
  </conditionalFormatting>
  <conditionalFormatting sqref="M26">
    <cfRule type="top10" dxfId="1192" priority="108" rank="1"/>
  </conditionalFormatting>
  <conditionalFormatting sqref="O26">
    <cfRule type="top10" dxfId="1191" priority="107" rank="1"/>
  </conditionalFormatting>
  <conditionalFormatting sqref="E26:P26">
    <cfRule type="cellIs" dxfId="1190" priority="106" operator="greaterThanOrEqual">
      <formula>200</formula>
    </cfRule>
  </conditionalFormatting>
  <conditionalFormatting sqref="E27">
    <cfRule type="top10" dxfId="1189" priority="105" rank="1"/>
  </conditionalFormatting>
  <conditionalFormatting sqref="G27">
    <cfRule type="top10" dxfId="1188" priority="104" rank="1"/>
  </conditionalFormatting>
  <conditionalFormatting sqref="I27">
    <cfRule type="top10" dxfId="1187" priority="103" rank="1"/>
  </conditionalFormatting>
  <conditionalFormatting sqref="K27">
    <cfRule type="top10" dxfId="1186" priority="102" rank="1"/>
  </conditionalFormatting>
  <conditionalFormatting sqref="M27">
    <cfRule type="top10" dxfId="1185" priority="101" rank="1"/>
  </conditionalFormatting>
  <conditionalFormatting sqref="O27">
    <cfRule type="top10" dxfId="1184" priority="100" rank="1"/>
  </conditionalFormatting>
  <conditionalFormatting sqref="E27:P27">
    <cfRule type="cellIs" dxfId="1183" priority="99" operator="greaterThanOrEqual">
      <formula>200</formula>
    </cfRule>
  </conditionalFormatting>
  <conditionalFormatting sqref="E28">
    <cfRule type="top10" dxfId="1182" priority="98" rank="1"/>
  </conditionalFormatting>
  <conditionalFormatting sqref="G28">
    <cfRule type="top10" dxfId="1181" priority="97" rank="1"/>
  </conditionalFormatting>
  <conditionalFormatting sqref="I28">
    <cfRule type="top10" dxfId="1180" priority="96" rank="1"/>
  </conditionalFormatting>
  <conditionalFormatting sqref="K28">
    <cfRule type="top10" dxfId="1179" priority="95" rank="1"/>
  </conditionalFormatting>
  <conditionalFormatting sqref="M28">
    <cfRule type="top10" dxfId="1178" priority="94" rank="1"/>
  </conditionalFormatting>
  <conditionalFormatting sqref="O28">
    <cfRule type="top10" dxfId="1177" priority="93" rank="1"/>
  </conditionalFormatting>
  <conditionalFormatting sqref="E28:P28">
    <cfRule type="cellIs" dxfId="1176" priority="92" operator="greaterThanOrEqual">
      <formula>200</formula>
    </cfRule>
  </conditionalFormatting>
  <conditionalFormatting sqref="E29">
    <cfRule type="top10" dxfId="1175" priority="91" rank="1"/>
  </conditionalFormatting>
  <conditionalFormatting sqref="G29">
    <cfRule type="top10" dxfId="1174" priority="90" rank="1"/>
  </conditionalFormatting>
  <conditionalFormatting sqref="I29">
    <cfRule type="top10" dxfId="1173" priority="89" rank="1"/>
  </conditionalFormatting>
  <conditionalFormatting sqref="K29">
    <cfRule type="top10" dxfId="1172" priority="88" rank="1"/>
  </conditionalFormatting>
  <conditionalFormatting sqref="M29">
    <cfRule type="top10" dxfId="1171" priority="87" rank="1"/>
  </conditionalFormatting>
  <conditionalFormatting sqref="O29">
    <cfRule type="top10" dxfId="1170" priority="86" rank="1"/>
  </conditionalFormatting>
  <conditionalFormatting sqref="E29:P29">
    <cfRule type="cellIs" dxfId="1169" priority="85" operator="greaterThanOrEqual">
      <formula>200</formula>
    </cfRule>
  </conditionalFormatting>
  <conditionalFormatting sqref="E30">
    <cfRule type="top10" dxfId="1168" priority="84" rank="1"/>
  </conditionalFormatting>
  <conditionalFormatting sqref="G30">
    <cfRule type="top10" dxfId="1167" priority="83" rank="1"/>
  </conditionalFormatting>
  <conditionalFormatting sqref="I30">
    <cfRule type="top10" dxfId="1166" priority="82" rank="1"/>
  </conditionalFormatting>
  <conditionalFormatting sqref="K30">
    <cfRule type="top10" dxfId="1165" priority="81" rank="1"/>
  </conditionalFormatting>
  <conditionalFormatting sqref="M30">
    <cfRule type="top10" dxfId="1164" priority="80" rank="1"/>
  </conditionalFormatting>
  <conditionalFormatting sqref="O30">
    <cfRule type="top10" dxfId="1163" priority="79" rank="1"/>
  </conditionalFormatting>
  <conditionalFormatting sqref="E30:P30">
    <cfRule type="cellIs" dxfId="1162" priority="78" operator="greaterThanOrEqual">
      <formula>200</formula>
    </cfRule>
  </conditionalFormatting>
  <conditionalFormatting sqref="E31">
    <cfRule type="top10" dxfId="1161" priority="77" rank="1"/>
  </conditionalFormatting>
  <conditionalFormatting sqref="G31">
    <cfRule type="top10" dxfId="1160" priority="76" rank="1"/>
  </conditionalFormatting>
  <conditionalFormatting sqref="I31">
    <cfRule type="top10" dxfId="1159" priority="75" rank="1"/>
  </conditionalFormatting>
  <conditionalFormatting sqref="K31">
    <cfRule type="top10" dxfId="1158" priority="74" rank="1"/>
  </conditionalFormatting>
  <conditionalFormatting sqref="M31">
    <cfRule type="top10" dxfId="1157" priority="73" rank="1"/>
  </conditionalFormatting>
  <conditionalFormatting sqref="O31">
    <cfRule type="top10" dxfId="1156" priority="72" rank="1"/>
  </conditionalFormatting>
  <conditionalFormatting sqref="E31:P31">
    <cfRule type="cellIs" dxfId="1155" priority="71" operator="greaterThanOrEqual">
      <formula>200</formula>
    </cfRule>
  </conditionalFormatting>
  <conditionalFormatting sqref="E47">
    <cfRule type="top10" dxfId="1154" priority="70" rank="1"/>
  </conditionalFormatting>
  <conditionalFormatting sqref="G47">
    <cfRule type="top10" dxfId="1153" priority="69" rank="1"/>
  </conditionalFormatting>
  <conditionalFormatting sqref="I47">
    <cfRule type="top10" dxfId="1152" priority="68" rank="1"/>
  </conditionalFormatting>
  <conditionalFormatting sqref="K47">
    <cfRule type="top10" dxfId="1151" priority="67" rank="1"/>
  </conditionalFormatting>
  <conditionalFormatting sqref="M47">
    <cfRule type="top10" dxfId="1150" priority="66" rank="1"/>
  </conditionalFormatting>
  <conditionalFormatting sqref="O47">
    <cfRule type="top10" dxfId="1149" priority="65" rank="1"/>
  </conditionalFormatting>
  <conditionalFormatting sqref="E47:O47">
    <cfRule type="cellIs" dxfId="1148" priority="64" operator="greaterThanOrEqual">
      <formula>193</formula>
    </cfRule>
  </conditionalFormatting>
  <conditionalFormatting sqref="E32:P32">
    <cfRule type="cellIs" dxfId="1147" priority="57" operator="greaterThanOrEqual">
      <formula>200</formula>
    </cfRule>
  </conditionalFormatting>
  <conditionalFormatting sqref="E32">
    <cfRule type="top10" dxfId="1146" priority="63" rank="1"/>
  </conditionalFormatting>
  <conditionalFormatting sqref="G32">
    <cfRule type="top10" dxfId="1145" priority="62" rank="1"/>
  </conditionalFormatting>
  <conditionalFormatting sqref="I32">
    <cfRule type="top10" dxfId="1144" priority="61" rank="1"/>
  </conditionalFormatting>
  <conditionalFormatting sqref="K32">
    <cfRule type="top10" dxfId="1143" priority="60" rank="1"/>
  </conditionalFormatting>
  <conditionalFormatting sqref="M32">
    <cfRule type="top10" dxfId="1142" priority="59" rank="1"/>
  </conditionalFormatting>
  <conditionalFormatting sqref="O32">
    <cfRule type="top10" dxfId="1141" priority="58" rank="1"/>
  </conditionalFormatting>
  <conditionalFormatting sqref="E33">
    <cfRule type="top10" dxfId="1140" priority="56" rank="1"/>
  </conditionalFormatting>
  <conditionalFormatting sqref="G33">
    <cfRule type="top10" dxfId="1139" priority="55" rank="1"/>
  </conditionalFormatting>
  <conditionalFormatting sqref="I33">
    <cfRule type="top10" dxfId="1138" priority="54" rank="1"/>
  </conditionalFormatting>
  <conditionalFormatting sqref="K33">
    <cfRule type="top10" dxfId="1137" priority="53" rank="1"/>
  </conditionalFormatting>
  <conditionalFormatting sqref="M33">
    <cfRule type="top10" dxfId="1136" priority="52" rank="1"/>
  </conditionalFormatting>
  <conditionalFormatting sqref="O33">
    <cfRule type="top10" dxfId="1135" priority="51" rank="1"/>
  </conditionalFormatting>
  <conditionalFormatting sqref="E33:P33">
    <cfRule type="cellIs" dxfId="1134" priority="50" operator="greaterThanOrEqual">
      <formula>200</formula>
    </cfRule>
  </conditionalFormatting>
  <conditionalFormatting sqref="E35">
    <cfRule type="top10" dxfId="1133" priority="49" rank="1"/>
  </conditionalFormatting>
  <conditionalFormatting sqref="G35">
    <cfRule type="top10" dxfId="1132" priority="48" rank="1"/>
  </conditionalFormatting>
  <conditionalFormatting sqref="I35">
    <cfRule type="top10" dxfId="1131" priority="47" rank="1"/>
  </conditionalFormatting>
  <conditionalFormatting sqref="K35">
    <cfRule type="top10" dxfId="1130" priority="46" rank="1"/>
  </conditionalFormatting>
  <conditionalFormatting sqref="M35">
    <cfRule type="top10" dxfId="1129" priority="45" rank="1"/>
  </conditionalFormatting>
  <conditionalFormatting sqref="O35">
    <cfRule type="top10" dxfId="1128" priority="44" rank="1"/>
  </conditionalFormatting>
  <conditionalFormatting sqref="E35:P35">
    <cfRule type="cellIs" dxfId="1127" priority="43" operator="greaterThanOrEqual">
      <formula>200</formula>
    </cfRule>
  </conditionalFormatting>
  <conditionalFormatting sqref="E36">
    <cfRule type="top10" dxfId="1126" priority="42" rank="1"/>
  </conditionalFormatting>
  <conditionalFormatting sqref="G36">
    <cfRule type="top10" dxfId="1125" priority="41" rank="1"/>
  </conditionalFormatting>
  <conditionalFormatting sqref="I36">
    <cfRule type="top10" dxfId="1124" priority="40" rank="1"/>
  </conditionalFormatting>
  <conditionalFormatting sqref="K36">
    <cfRule type="top10" dxfId="1123" priority="39" rank="1"/>
  </conditionalFormatting>
  <conditionalFormatting sqref="M36">
    <cfRule type="top10" dxfId="1122" priority="38" rank="1"/>
  </conditionalFormatting>
  <conditionalFormatting sqref="O36">
    <cfRule type="top10" dxfId="1121" priority="37" rank="1"/>
  </conditionalFormatting>
  <conditionalFormatting sqref="E36:P36">
    <cfRule type="cellIs" dxfId="1120" priority="36" operator="greaterThanOrEqual">
      <formula>200</formula>
    </cfRule>
  </conditionalFormatting>
  <conditionalFormatting sqref="E34">
    <cfRule type="top10" dxfId="1119" priority="35" rank="1"/>
  </conditionalFormatting>
  <conditionalFormatting sqref="G34">
    <cfRule type="top10" dxfId="1118" priority="34" rank="1"/>
  </conditionalFormatting>
  <conditionalFormatting sqref="I34">
    <cfRule type="top10" dxfId="1117" priority="33" rank="1"/>
  </conditionalFormatting>
  <conditionalFormatting sqref="K34">
    <cfRule type="top10" dxfId="1116" priority="32" rank="1"/>
  </conditionalFormatting>
  <conditionalFormatting sqref="M34">
    <cfRule type="top10" dxfId="1115" priority="31" rank="1"/>
  </conditionalFormatting>
  <conditionalFormatting sqref="O34">
    <cfRule type="top10" dxfId="1114" priority="30" rank="1"/>
  </conditionalFormatting>
  <conditionalFormatting sqref="E34:P34">
    <cfRule type="cellIs" dxfId="1113" priority="29" operator="greaterThanOrEqual">
      <formula>200</formula>
    </cfRule>
  </conditionalFormatting>
  <conditionalFormatting sqref="E37">
    <cfRule type="top10" dxfId="1112" priority="28" rank="1"/>
  </conditionalFormatting>
  <conditionalFormatting sqref="G37">
    <cfRule type="top10" dxfId="1111" priority="27" rank="1"/>
  </conditionalFormatting>
  <conditionalFormatting sqref="I37">
    <cfRule type="top10" dxfId="1110" priority="26" rank="1"/>
  </conditionalFormatting>
  <conditionalFormatting sqref="K37">
    <cfRule type="top10" dxfId="1109" priority="25" rank="1"/>
  </conditionalFormatting>
  <conditionalFormatting sqref="M37">
    <cfRule type="top10" dxfId="1108" priority="24" rank="1"/>
  </conditionalFormatting>
  <conditionalFormatting sqref="O37">
    <cfRule type="top10" dxfId="1107" priority="23" rank="1"/>
  </conditionalFormatting>
  <conditionalFormatting sqref="E37:P37">
    <cfRule type="cellIs" dxfId="1106" priority="22" operator="greaterThanOrEqual">
      <formula>200</formula>
    </cfRule>
  </conditionalFormatting>
  <conditionalFormatting sqref="E38">
    <cfRule type="top10" dxfId="1105" priority="21" rank="1"/>
  </conditionalFormatting>
  <conditionalFormatting sqref="G38">
    <cfRule type="top10" dxfId="1104" priority="20" rank="1"/>
  </conditionalFormatting>
  <conditionalFormatting sqref="I38">
    <cfRule type="top10" dxfId="1103" priority="19" rank="1"/>
  </conditionalFormatting>
  <conditionalFormatting sqref="K38">
    <cfRule type="top10" dxfId="1102" priority="18" rank="1"/>
  </conditionalFormatting>
  <conditionalFormatting sqref="M38">
    <cfRule type="top10" dxfId="1101" priority="17" rank="1"/>
  </conditionalFormatting>
  <conditionalFormatting sqref="O38">
    <cfRule type="top10" dxfId="1100" priority="16" rank="1"/>
  </conditionalFormatting>
  <conditionalFormatting sqref="E38:P38">
    <cfRule type="cellIs" dxfId="1099" priority="15" operator="greaterThanOrEqual">
      <formula>200</formula>
    </cfRule>
  </conditionalFormatting>
  <conditionalFormatting sqref="E39">
    <cfRule type="top10" dxfId="1098" priority="14" rank="1"/>
  </conditionalFormatting>
  <conditionalFormatting sqref="G39">
    <cfRule type="top10" dxfId="1097" priority="13" rank="1"/>
  </conditionalFormatting>
  <conditionalFormatting sqref="I39">
    <cfRule type="top10" dxfId="1096" priority="12" rank="1"/>
  </conditionalFormatting>
  <conditionalFormatting sqref="K39">
    <cfRule type="top10" dxfId="1095" priority="11" rank="1"/>
  </conditionalFormatting>
  <conditionalFormatting sqref="M39">
    <cfRule type="top10" dxfId="1094" priority="10" rank="1"/>
  </conditionalFormatting>
  <conditionalFormatting sqref="O39">
    <cfRule type="top10" dxfId="1093" priority="9" rank="1"/>
  </conditionalFormatting>
  <conditionalFormatting sqref="E39:P39">
    <cfRule type="cellIs" dxfId="1092" priority="8" operator="greaterThanOrEqual">
      <formula>200</formula>
    </cfRule>
  </conditionalFormatting>
  <conditionalFormatting sqref="E40">
    <cfRule type="top10" dxfId="6" priority="7" rank="1"/>
  </conditionalFormatting>
  <conditionalFormatting sqref="G40">
    <cfRule type="top10" dxfId="5" priority="6" rank="1"/>
  </conditionalFormatting>
  <conditionalFormatting sqref="I40">
    <cfRule type="top10" dxfId="4" priority="5" rank="1"/>
  </conditionalFormatting>
  <conditionalFormatting sqref="K40">
    <cfRule type="top10" dxfId="3" priority="4" rank="1"/>
  </conditionalFormatting>
  <conditionalFormatting sqref="M40">
    <cfRule type="top10" dxfId="2" priority="3" rank="1"/>
  </conditionalFormatting>
  <conditionalFormatting sqref="O40">
    <cfRule type="top10" dxfId="1" priority="2" rank="1"/>
  </conditionalFormatting>
  <conditionalFormatting sqref="E40:P40">
    <cfRule type="cellIs" dxfId="0" priority="1" operator="greaterThanOrEqual">
      <formula>200</formula>
    </cfRule>
  </conditionalFormatting>
  <hyperlinks>
    <hyperlink ref="X1" location="'Mississippi 2025'!A1" display="Return to Rankings" xr:uid="{D1F28F58-8F33-4664-B34F-7CE491CAEF0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F217FF79-1D37-40A6-8551-374EB58D8CA7}">
          <x14:formula1>
            <xm:f>'https://d.docs.live.net/de09e3dc91b47856/Documents/ABRA/Scoring/[Master Scoring Workbook2_10.01.25.xlsm]DATA'!#REF!</xm:f>
          </x14:formula1>
          <xm:sqref>D24</xm:sqref>
        </x14:dataValidation>
        <x14:dataValidation type="list" allowBlank="1" showInputMessage="1" showErrorMessage="1" xr:uid="{F90A8E58-5749-4438-A99B-6E864B8D81DE}">
          <x14:formula1>
            <xm:f>'https://d.docs.live.net/de09e3dc91b47856/Documents/ABRA/Scoring/[Master Scoring Workbook2_10.01.25.xlsm]DATA'!#REF!</xm:f>
          </x14:formula1>
          <xm:sqref>B24</xm:sqref>
        </x14:dataValidation>
        <x14:dataValidation type="list" allowBlank="1" showInputMessage="1" showErrorMessage="1" xr:uid="{5D923001-2235-4ECE-8571-4163EC78F4D0}">
          <x14:formula1>
            <xm:f>'C:\Users\jmfg1\OneDrive\Documents\ABRA\Scoring\[Master Scoring Workbook2_10.01.25.xlsm]DATA'!#REF!</xm:f>
          </x14:formula1>
          <xm:sqref>B25 D25 B46 D46</xm:sqref>
        </x14:dataValidation>
        <x14:dataValidation type="list" allowBlank="1" showInputMessage="1" showErrorMessage="1" xr:uid="{A23C0763-0018-405F-876D-29175823C347}">
          <x14:formula1>
            <xm:f>'C:\Users\jmfg1\OneDrive\Documents\ABRA\Scoring\Mississippi\[MS Scoring Spreadsheet_09.17.25.xlsm]DATA'!#REF!</xm:f>
          </x14:formula1>
          <xm:sqref>D26:D28 B26:B28 B30 D47 B32:B34 D30:D33</xm:sqref>
        </x14:dataValidation>
        <x14:dataValidation type="list" allowBlank="1" showInputMessage="1" showErrorMessage="1" xr:uid="{90B81A1F-8425-4985-B045-F492722AC1CD}">
          <x14:formula1>
            <xm:f>'C:\Users\jmfg1\Downloads\[_11-01-2025-Buck Hollow (Outdoor) ABRA 2025 Club Tournament(Town, ST) Scoring MASTER  ver 2.3 (2).xlsm]DATA'!#REF!</xm:f>
          </x14:formula1>
          <xm:sqref>D29 B29</xm:sqref>
        </x14:dataValidation>
        <x14:dataValidation type="list" allowBlank="1" showInputMessage="1" showErrorMessage="1" xr:uid="{6701F816-8961-466A-B85F-9BDE7A3A86EC}">
          <x14:formula1>
            <xm:f>'C:\Users\jmfg1\Downloads\[11-15.xlsm]DATA'!#REF!</xm:f>
          </x14:formula1>
          <xm:sqref>B35 D35</xm:sqref>
        </x14:dataValidation>
        <x14:dataValidation type="list" allowBlank="1" showInputMessage="1" showErrorMessage="1" xr:uid="{E9ADC0AB-E9DB-4EE4-B84F-3FBB2215CBBE}">
          <x14:formula1>
            <xm:f>'C:\Users\jmfg1\OneDrive\Documents\ABRA\Scoring\[Master Scoring Workbook_10.01.25B.xlsm]DATA'!#REF!</xm:f>
          </x14:formula1>
          <xm:sqref>D36:D38 B36:B38</xm:sqref>
        </x14:dataValidation>
        <x14:dataValidation type="list" allowBlank="1" showInputMessage="1" showErrorMessage="1" xr:uid="{B8B23CA3-A969-4B62-9648-EE4A2B07A35B}">
          <x14:formula1>
            <xm:f>'C:\Users\jmfg1\Downloads\[11-14 (1).xlsm]DATA'!#REF!</xm:f>
          </x14:formula1>
          <xm:sqref>D34</xm:sqref>
        </x14:dataValidation>
        <x14:dataValidation type="list" allowBlank="1" showInputMessage="1" showErrorMessage="1" xr:uid="{FCBE93CA-3022-4E30-8375-4D4CB03F78E4}">
          <x14:formula1>
            <xm:f>'C:\Users\jmfg1\Downloads\[11-29.xlsm]DATA'!#REF!</xm:f>
          </x14:formula1>
          <xm:sqref>B39</xm:sqref>
        </x14:dataValidation>
        <x14:dataValidation type="list" allowBlank="1" showInputMessage="1" showErrorMessage="1" xr:uid="{EF5B5FD1-B711-4940-86DF-B6210004B7BB}">
          <x14:formula1>
            <xm:f>'C:\Users\jmfg1\Downloads\[11-29.xlsm]DATA'!#REF!</xm:f>
          </x14:formula1>
          <xm:sqref>D39</xm:sqref>
        </x14:dataValidation>
        <x14:dataValidation type="list" allowBlank="1" showInputMessage="1" showErrorMessage="1" xr:uid="{70FC04A0-D770-4F4C-BE26-5EE4436EA895}">
          <x14:formula1>
            <xm:f>'[11-25 herritage.xlsm]DATA'!#REF!</xm:f>
          </x14:formula1>
          <xm:sqref>D40</xm:sqref>
        </x14:dataValidation>
        <x14:dataValidation type="list" allowBlank="1" showInputMessage="1" showErrorMessage="1" xr:uid="{E85B6BCD-4620-4D70-A85F-3EE31C30FA1A}">
          <x14:formula1>
            <xm:f>'[11-25 herritage.xlsm]DATA'!#REF!</xm:f>
          </x14:formula1>
          <xm:sqref>B40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37"/>
  <sheetViews>
    <sheetView topLeftCell="A19" workbookViewId="0">
      <selection activeCell="A30" sqref="A30:V3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35</v>
      </c>
      <c r="C2" s="3">
        <v>45660</v>
      </c>
      <c r="D2" s="4" t="s">
        <v>36</v>
      </c>
      <c r="E2" s="5">
        <v>195</v>
      </c>
      <c r="F2" s="22">
        <v>1</v>
      </c>
      <c r="G2" s="5">
        <v>194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389</v>
      </c>
      <c r="S2" s="7">
        <v>194.5</v>
      </c>
      <c r="T2" s="23">
        <v>3</v>
      </c>
      <c r="U2" s="8">
        <v>5</v>
      </c>
      <c r="V2" s="9">
        <v>199.5</v>
      </c>
    </row>
    <row r="3" spans="1:24" x14ac:dyDescent="0.25">
      <c r="A3" s="1" t="s">
        <v>15</v>
      </c>
      <c r="B3" s="2" t="s">
        <v>35</v>
      </c>
      <c r="C3" s="3">
        <v>45668</v>
      </c>
      <c r="D3" s="4" t="s">
        <v>36</v>
      </c>
      <c r="E3" s="5">
        <v>194</v>
      </c>
      <c r="F3" s="22">
        <v>1</v>
      </c>
      <c r="G3" s="5">
        <v>193</v>
      </c>
      <c r="H3" s="22">
        <v>2</v>
      </c>
      <c r="I3" s="5">
        <v>191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23">
        <v>5</v>
      </c>
      <c r="U3" s="8">
        <v>5</v>
      </c>
      <c r="V3" s="9">
        <v>197.25</v>
      </c>
    </row>
    <row r="4" spans="1:24" x14ac:dyDescent="0.25">
      <c r="A4" s="1" t="s">
        <v>15</v>
      </c>
      <c r="B4" s="2" t="s">
        <v>35</v>
      </c>
      <c r="C4" s="3">
        <v>45674</v>
      </c>
      <c r="D4" s="4" t="s">
        <v>36</v>
      </c>
      <c r="E4" s="5">
        <v>191</v>
      </c>
      <c r="F4" s="22">
        <v>3</v>
      </c>
      <c r="G4" s="5">
        <v>194</v>
      </c>
      <c r="H4" s="22">
        <v>1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385</v>
      </c>
      <c r="S4" s="7">
        <v>192.5</v>
      </c>
      <c r="T4" s="44">
        <v>4</v>
      </c>
      <c r="U4" s="8">
        <v>9</v>
      </c>
      <c r="V4" s="9">
        <v>201.5</v>
      </c>
    </row>
    <row r="5" spans="1:24" x14ac:dyDescent="0.25">
      <c r="A5" s="1" t="s">
        <v>15</v>
      </c>
      <c r="B5" s="2" t="s">
        <v>35</v>
      </c>
      <c r="C5" s="3">
        <v>45688</v>
      </c>
      <c r="D5" s="4" t="s">
        <v>36</v>
      </c>
      <c r="E5" s="5">
        <v>198</v>
      </c>
      <c r="F5" s="22">
        <v>1</v>
      </c>
      <c r="G5" s="5">
        <v>195</v>
      </c>
      <c r="H5" s="22">
        <v>2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3</v>
      </c>
      <c r="U5" s="8">
        <v>5</v>
      </c>
      <c r="V5" s="9">
        <v>201.5</v>
      </c>
    </row>
    <row r="6" spans="1:24" x14ac:dyDescent="0.25">
      <c r="A6" s="1" t="s">
        <v>15</v>
      </c>
      <c r="B6" s="2" t="s">
        <v>35</v>
      </c>
      <c r="C6" s="3">
        <v>45695</v>
      </c>
      <c r="D6" s="4" t="s">
        <v>36</v>
      </c>
      <c r="E6" s="5">
        <v>196</v>
      </c>
      <c r="F6" s="22">
        <v>2</v>
      </c>
      <c r="G6" s="5">
        <v>194</v>
      </c>
      <c r="H6" s="22"/>
      <c r="I6" s="5">
        <v>195</v>
      </c>
      <c r="J6" s="22">
        <v>2</v>
      </c>
      <c r="K6" s="5">
        <v>194</v>
      </c>
      <c r="L6" s="22">
        <v>3</v>
      </c>
      <c r="M6" s="5"/>
      <c r="N6" s="22"/>
      <c r="O6" s="5"/>
      <c r="P6" s="22"/>
      <c r="Q6" s="6">
        <v>4</v>
      </c>
      <c r="R6" s="6">
        <v>779</v>
      </c>
      <c r="S6" s="7">
        <v>194.75</v>
      </c>
      <c r="T6" s="44">
        <v>7</v>
      </c>
      <c r="U6" s="8">
        <v>5</v>
      </c>
      <c r="V6" s="9">
        <v>199.75</v>
      </c>
    </row>
    <row r="7" spans="1:24" x14ac:dyDescent="0.25">
      <c r="A7" s="1" t="s">
        <v>15</v>
      </c>
      <c r="B7" s="2" t="s">
        <v>35</v>
      </c>
      <c r="C7" s="3">
        <v>45696</v>
      </c>
      <c r="D7" s="4" t="s">
        <v>59</v>
      </c>
      <c r="E7" s="5">
        <v>195</v>
      </c>
      <c r="F7" s="22"/>
      <c r="G7" s="5">
        <v>195</v>
      </c>
      <c r="H7" s="22"/>
      <c r="I7" s="5">
        <v>196</v>
      </c>
      <c r="J7" s="22"/>
      <c r="K7" s="5">
        <v>197</v>
      </c>
      <c r="L7" s="22"/>
      <c r="M7" s="5"/>
      <c r="N7" s="22"/>
      <c r="O7" s="5"/>
      <c r="P7" s="22"/>
      <c r="Q7" s="6">
        <v>4</v>
      </c>
      <c r="R7" s="6">
        <v>783</v>
      </c>
      <c r="S7" s="7">
        <v>195.75</v>
      </c>
      <c r="T7" s="23">
        <v>0</v>
      </c>
      <c r="U7" s="8">
        <v>2</v>
      </c>
      <c r="V7" s="9">
        <v>197.75</v>
      </c>
    </row>
    <row r="8" spans="1:24" x14ac:dyDescent="0.25">
      <c r="A8" s="1" t="s">
        <v>15</v>
      </c>
      <c r="B8" s="2" t="s">
        <v>35</v>
      </c>
      <c r="C8" s="3">
        <v>45702</v>
      </c>
      <c r="D8" s="4" t="s">
        <v>36</v>
      </c>
      <c r="E8" s="5">
        <v>198</v>
      </c>
      <c r="F8" s="22">
        <v>4</v>
      </c>
      <c r="G8" s="5">
        <v>192</v>
      </c>
      <c r="H8" s="22">
        <v>3</v>
      </c>
      <c r="I8" s="5">
        <v>196</v>
      </c>
      <c r="J8" s="22">
        <v>2</v>
      </c>
      <c r="K8" s="5">
        <v>193</v>
      </c>
      <c r="L8" s="22">
        <v>4</v>
      </c>
      <c r="M8" s="5"/>
      <c r="N8" s="22"/>
      <c r="O8" s="5"/>
      <c r="P8" s="22"/>
      <c r="Q8" s="6">
        <v>4</v>
      </c>
      <c r="R8" s="6">
        <v>779</v>
      </c>
      <c r="S8" s="7">
        <v>194.75</v>
      </c>
      <c r="T8" s="44">
        <v>13</v>
      </c>
      <c r="U8" s="8">
        <v>5</v>
      </c>
      <c r="V8" s="9">
        <v>199.75</v>
      </c>
    </row>
    <row r="9" spans="1:24" x14ac:dyDescent="0.25">
      <c r="A9" s="1" t="s">
        <v>15</v>
      </c>
      <c r="B9" s="2" t="s">
        <v>35</v>
      </c>
      <c r="C9" s="3">
        <v>45709</v>
      </c>
      <c r="D9" s="4" t="s">
        <v>36</v>
      </c>
      <c r="E9" s="5">
        <v>194</v>
      </c>
      <c r="F9" s="22">
        <v>1</v>
      </c>
      <c r="G9" s="5">
        <v>196</v>
      </c>
      <c r="H9" s="22">
        <v>2</v>
      </c>
      <c r="I9" s="5">
        <v>196.001</v>
      </c>
      <c r="J9" s="22">
        <v>4</v>
      </c>
      <c r="K9" s="5">
        <v>196</v>
      </c>
      <c r="L9" s="22">
        <v>1</v>
      </c>
      <c r="M9" s="5"/>
      <c r="N9" s="22"/>
      <c r="O9" s="5"/>
      <c r="P9" s="22"/>
      <c r="Q9" s="6">
        <v>4</v>
      </c>
      <c r="R9" s="6">
        <v>782.00099999999998</v>
      </c>
      <c r="S9" s="7">
        <v>195.50024999999999</v>
      </c>
      <c r="T9" s="44">
        <v>8</v>
      </c>
      <c r="U9" s="8">
        <v>6</v>
      </c>
      <c r="V9" s="9">
        <v>201.50024999999999</v>
      </c>
    </row>
    <row r="10" spans="1:24" x14ac:dyDescent="0.25">
      <c r="A10" s="1" t="s">
        <v>15</v>
      </c>
      <c r="B10" s="2" t="s">
        <v>35</v>
      </c>
      <c r="C10" s="3">
        <v>45716</v>
      </c>
      <c r="D10" s="4" t="s">
        <v>36</v>
      </c>
      <c r="E10" s="5">
        <v>191</v>
      </c>
      <c r="F10" s="22">
        <v>2</v>
      </c>
      <c r="G10" s="5">
        <v>191</v>
      </c>
      <c r="H10" s="22">
        <v>3</v>
      </c>
      <c r="I10" s="5">
        <v>195</v>
      </c>
      <c r="J10" s="22">
        <v>1</v>
      </c>
      <c r="K10" s="5">
        <v>194</v>
      </c>
      <c r="L10" s="22">
        <v>7</v>
      </c>
      <c r="M10" s="5"/>
      <c r="N10" s="22"/>
      <c r="O10" s="5"/>
      <c r="P10" s="22"/>
      <c r="Q10" s="6">
        <v>4</v>
      </c>
      <c r="R10" s="6">
        <v>771</v>
      </c>
      <c r="S10" s="7">
        <v>192.75</v>
      </c>
      <c r="T10" s="44">
        <v>13</v>
      </c>
      <c r="U10" s="8">
        <v>6</v>
      </c>
      <c r="V10" s="9">
        <v>198.75</v>
      </c>
    </row>
    <row r="11" spans="1:24" x14ac:dyDescent="0.25">
      <c r="A11" s="1" t="s">
        <v>15</v>
      </c>
      <c r="B11" s="2" t="s">
        <v>35</v>
      </c>
      <c r="C11" s="3">
        <v>45737</v>
      </c>
      <c r="D11" s="4" t="s">
        <v>36</v>
      </c>
      <c r="E11" s="5">
        <v>187</v>
      </c>
      <c r="F11" s="22">
        <v>1</v>
      </c>
      <c r="G11" s="5">
        <v>187</v>
      </c>
      <c r="H11" s="22">
        <v>0</v>
      </c>
      <c r="I11" s="5">
        <v>192</v>
      </c>
      <c r="J11" s="22">
        <v>1</v>
      </c>
      <c r="K11" s="5">
        <v>194</v>
      </c>
      <c r="L11" s="22">
        <v>1</v>
      </c>
      <c r="M11" s="5"/>
      <c r="N11" s="22"/>
      <c r="O11" s="5"/>
      <c r="P11" s="22"/>
      <c r="Q11" s="6">
        <v>4</v>
      </c>
      <c r="R11" s="6">
        <v>760</v>
      </c>
      <c r="S11" s="7">
        <v>190</v>
      </c>
      <c r="T11" s="44">
        <v>3</v>
      </c>
      <c r="U11" s="8">
        <v>3</v>
      </c>
      <c r="V11" s="9">
        <v>193</v>
      </c>
    </row>
    <row r="12" spans="1:24" x14ac:dyDescent="0.25">
      <c r="A12" s="1" t="s">
        <v>15</v>
      </c>
      <c r="B12" s="2" t="s">
        <v>35</v>
      </c>
      <c r="C12" s="3">
        <v>45745</v>
      </c>
      <c r="D12" s="4" t="s">
        <v>36</v>
      </c>
      <c r="E12" s="5">
        <v>197</v>
      </c>
      <c r="F12" s="22">
        <v>2</v>
      </c>
      <c r="G12" s="5">
        <v>195</v>
      </c>
      <c r="H12" s="22">
        <v>0</v>
      </c>
      <c r="I12" s="5">
        <v>194</v>
      </c>
      <c r="J12" s="22">
        <v>2</v>
      </c>
      <c r="K12" s="5">
        <v>194</v>
      </c>
      <c r="L12" s="22">
        <v>1</v>
      </c>
      <c r="M12" s="5"/>
      <c r="N12" s="22"/>
      <c r="O12" s="5"/>
      <c r="P12" s="22"/>
      <c r="Q12" s="6">
        <v>4</v>
      </c>
      <c r="R12" s="6">
        <v>780</v>
      </c>
      <c r="S12" s="7">
        <v>195</v>
      </c>
      <c r="T12" s="44">
        <v>5</v>
      </c>
      <c r="U12" s="8">
        <v>3</v>
      </c>
      <c r="V12" s="9">
        <v>198</v>
      </c>
    </row>
    <row r="13" spans="1:24" x14ac:dyDescent="0.25">
      <c r="A13" s="1" t="s">
        <v>15</v>
      </c>
      <c r="B13" s="2" t="s">
        <v>35</v>
      </c>
      <c r="C13" s="3">
        <v>45765</v>
      </c>
      <c r="D13" s="4" t="s">
        <v>36</v>
      </c>
      <c r="E13" s="5">
        <v>181</v>
      </c>
      <c r="F13" s="22">
        <v>0</v>
      </c>
      <c r="G13" s="5">
        <v>182</v>
      </c>
      <c r="H13" s="22">
        <v>1</v>
      </c>
      <c r="I13" s="5">
        <v>187</v>
      </c>
      <c r="J13" s="22">
        <v>1</v>
      </c>
      <c r="K13" s="5">
        <v>195.001</v>
      </c>
      <c r="L13" s="22">
        <v>2</v>
      </c>
      <c r="M13" s="5"/>
      <c r="N13" s="22"/>
      <c r="O13" s="5"/>
      <c r="P13" s="22"/>
      <c r="Q13" s="6">
        <v>4</v>
      </c>
      <c r="R13" s="6">
        <v>745.00099999999998</v>
      </c>
      <c r="S13" s="7">
        <v>186.25024999999999</v>
      </c>
      <c r="T13" s="44">
        <v>4</v>
      </c>
      <c r="U13" s="8">
        <v>5</v>
      </c>
      <c r="V13" s="9">
        <v>191.25024999999999</v>
      </c>
    </row>
    <row r="14" spans="1:24" x14ac:dyDescent="0.25">
      <c r="A14" s="1" t="s">
        <v>15</v>
      </c>
      <c r="B14" s="2" t="s">
        <v>35</v>
      </c>
      <c r="C14" s="3">
        <v>45772</v>
      </c>
      <c r="D14" s="4" t="s">
        <v>36</v>
      </c>
      <c r="E14" s="5">
        <v>191</v>
      </c>
      <c r="F14" s="22">
        <v>0</v>
      </c>
      <c r="G14" s="5">
        <v>193</v>
      </c>
      <c r="H14" s="22">
        <v>4</v>
      </c>
      <c r="I14" s="5">
        <v>196</v>
      </c>
      <c r="J14" s="22">
        <v>2</v>
      </c>
      <c r="K14" s="5">
        <v>195</v>
      </c>
      <c r="L14" s="22">
        <v>1</v>
      </c>
      <c r="M14" s="5"/>
      <c r="N14" s="22"/>
      <c r="O14" s="5"/>
      <c r="P14" s="22"/>
      <c r="Q14" s="6">
        <v>4</v>
      </c>
      <c r="R14" s="6">
        <v>775</v>
      </c>
      <c r="S14" s="7">
        <v>193.75</v>
      </c>
      <c r="T14" s="44">
        <v>7</v>
      </c>
      <c r="U14" s="8">
        <v>2</v>
      </c>
      <c r="V14" s="9">
        <v>195.75</v>
      </c>
    </row>
    <row r="15" spans="1:24" x14ac:dyDescent="0.25">
      <c r="A15" s="1" t="s">
        <v>15</v>
      </c>
      <c r="B15" s="2" t="s">
        <v>35</v>
      </c>
      <c r="C15" s="3">
        <v>45793</v>
      </c>
      <c r="D15" s="4" t="s">
        <v>36</v>
      </c>
      <c r="E15" s="5">
        <v>183</v>
      </c>
      <c r="F15" s="22">
        <v>1</v>
      </c>
      <c r="G15" s="5">
        <v>193</v>
      </c>
      <c r="H15" s="22">
        <v>2</v>
      </c>
      <c r="I15" s="5">
        <v>193</v>
      </c>
      <c r="J15" s="22">
        <v>2</v>
      </c>
      <c r="K15" s="5">
        <v>193</v>
      </c>
      <c r="L15" s="22">
        <v>3</v>
      </c>
      <c r="M15" s="5"/>
      <c r="N15" s="22"/>
      <c r="O15" s="5"/>
      <c r="P15" s="22"/>
      <c r="Q15" s="6">
        <v>4</v>
      </c>
      <c r="R15" s="6">
        <v>762</v>
      </c>
      <c r="S15" s="7">
        <v>190.5</v>
      </c>
      <c r="T15" s="44">
        <v>8</v>
      </c>
      <c r="U15" s="8">
        <v>5</v>
      </c>
      <c r="V15" s="9">
        <v>195.5</v>
      </c>
    </row>
    <row r="16" spans="1:24" x14ac:dyDescent="0.25">
      <c r="A16" s="1" t="s">
        <v>15</v>
      </c>
      <c r="B16" s="2" t="s">
        <v>35</v>
      </c>
      <c r="C16" s="3">
        <v>45807</v>
      </c>
      <c r="D16" s="4" t="s">
        <v>36</v>
      </c>
      <c r="E16" s="5">
        <v>194</v>
      </c>
      <c r="F16" s="22">
        <v>0</v>
      </c>
      <c r="G16" s="5">
        <v>192</v>
      </c>
      <c r="H16" s="22">
        <v>2</v>
      </c>
      <c r="I16" s="5">
        <v>194</v>
      </c>
      <c r="J16" s="22">
        <v>2</v>
      </c>
      <c r="K16" s="5">
        <v>194</v>
      </c>
      <c r="L16" s="22">
        <v>6</v>
      </c>
      <c r="M16" s="5"/>
      <c r="N16" s="22"/>
      <c r="O16" s="5"/>
      <c r="P16" s="22"/>
      <c r="Q16" s="6">
        <v>4</v>
      </c>
      <c r="R16" s="6">
        <v>774</v>
      </c>
      <c r="S16" s="7">
        <v>193.5</v>
      </c>
      <c r="T16" s="44">
        <v>10</v>
      </c>
      <c r="U16" s="8">
        <v>3</v>
      </c>
      <c r="V16" s="9">
        <v>196.5</v>
      </c>
    </row>
    <row r="17" spans="1:22" x14ac:dyDescent="0.25">
      <c r="A17" s="1" t="s">
        <v>15</v>
      </c>
      <c r="B17" s="2" t="s">
        <v>35</v>
      </c>
      <c r="C17" s="3">
        <v>45808</v>
      </c>
      <c r="D17" s="4" t="s">
        <v>36</v>
      </c>
      <c r="E17" s="5">
        <v>198.001</v>
      </c>
      <c r="F17" s="22">
        <v>2</v>
      </c>
      <c r="G17" s="5">
        <v>197</v>
      </c>
      <c r="H17" s="22">
        <v>2</v>
      </c>
      <c r="I17" s="5">
        <v>193</v>
      </c>
      <c r="J17" s="22">
        <v>4</v>
      </c>
      <c r="K17" s="5">
        <v>192</v>
      </c>
      <c r="L17" s="22">
        <v>1</v>
      </c>
      <c r="M17" s="5">
        <v>195</v>
      </c>
      <c r="N17" s="22">
        <v>5</v>
      </c>
      <c r="O17" s="5">
        <v>192</v>
      </c>
      <c r="P17" s="22">
        <v>2</v>
      </c>
      <c r="Q17" s="6">
        <v>6</v>
      </c>
      <c r="R17" s="6">
        <v>1167.001</v>
      </c>
      <c r="S17" s="7">
        <v>194.50016666666667</v>
      </c>
      <c r="T17" s="44">
        <v>16</v>
      </c>
      <c r="U17" s="8">
        <v>4</v>
      </c>
      <c r="V17" s="9">
        <v>198.50016666666667</v>
      </c>
    </row>
    <row r="18" spans="1:22" x14ac:dyDescent="0.25">
      <c r="A18" s="1" t="s">
        <v>15</v>
      </c>
      <c r="B18" s="2" t="s">
        <v>35</v>
      </c>
      <c r="C18" s="3">
        <v>45814</v>
      </c>
      <c r="D18" s="4" t="s">
        <v>36</v>
      </c>
      <c r="E18" s="5">
        <v>195</v>
      </c>
      <c r="F18" s="22">
        <v>4</v>
      </c>
      <c r="G18" s="5">
        <v>196</v>
      </c>
      <c r="H18" s="22">
        <v>0</v>
      </c>
      <c r="I18" s="5">
        <v>197</v>
      </c>
      <c r="J18" s="22">
        <v>4</v>
      </c>
      <c r="K18" s="5">
        <v>194</v>
      </c>
      <c r="L18" s="22">
        <v>4</v>
      </c>
      <c r="M18" s="5"/>
      <c r="N18" s="22"/>
      <c r="O18" s="5"/>
      <c r="P18" s="22"/>
      <c r="Q18" s="6">
        <v>4</v>
      </c>
      <c r="R18" s="6">
        <v>782</v>
      </c>
      <c r="S18" s="7">
        <v>195.5</v>
      </c>
      <c r="T18" s="44">
        <v>12</v>
      </c>
      <c r="U18" s="8">
        <v>5</v>
      </c>
      <c r="V18" s="9">
        <v>200.5</v>
      </c>
    </row>
    <row r="19" spans="1:22" x14ac:dyDescent="0.25">
      <c r="A19" s="1" t="s">
        <v>15</v>
      </c>
      <c r="B19" s="2" t="s">
        <v>35</v>
      </c>
      <c r="C19" s="3">
        <v>45842</v>
      </c>
      <c r="D19" s="4" t="s">
        <v>36</v>
      </c>
      <c r="E19" s="5">
        <v>193</v>
      </c>
      <c r="F19" s="22">
        <v>0</v>
      </c>
      <c r="G19" s="5">
        <v>191</v>
      </c>
      <c r="H19" s="22">
        <v>1</v>
      </c>
      <c r="I19" s="5">
        <v>194</v>
      </c>
      <c r="J19" s="22">
        <v>0</v>
      </c>
      <c r="K19" s="5">
        <v>186</v>
      </c>
      <c r="L19" s="22">
        <v>0</v>
      </c>
      <c r="M19" s="5"/>
      <c r="N19" s="22"/>
      <c r="O19" s="5"/>
      <c r="P19" s="22"/>
      <c r="Q19" s="6">
        <v>4</v>
      </c>
      <c r="R19" s="6">
        <v>764</v>
      </c>
      <c r="S19" s="7">
        <v>191</v>
      </c>
      <c r="T19" s="44">
        <v>1</v>
      </c>
      <c r="U19" s="8">
        <v>3</v>
      </c>
      <c r="V19" s="9">
        <v>194</v>
      </c>
    </row>
    <row r="20" spans="1:22" x14ac:dyDescent="0.25">
      <c r="A20" s="1" t="s">
        <v>15</v>
      </c>
      <c r="B20" s="2" t="s">
        <v>35</v>
      </c>
      <c r="C20" s="3">
        <v>45856</v>
      </c>
      <c r="D20" s="4" t="s">
        <v>36</v>
      </c>
      <c r="E20" s="5">
        <v>195</v>
      </c>
      <c r="F20" s="22">
        <v>2</v>
      </c>
      <c r="G20" s="5">
        <v>198</v>
      </c>
      <c r="H20" s="22">
        <v>2</v>
      </c>
      <c r="I20" s="5">
        <v>198</v>
      </c>
      <c r="J20" s="22">
        <v>2</v>
      </c>
      <c r="K20" s="5">
        <v>197</v>
      </c>
      <c r="L20" s="22">
        <v>3</v>
      </c>
      <c r="M20" s="5"/>
      <c r="N20" s="22"/>
      <c r="O20" s="5"/>
      <c r="P20" s="22"/>
      <c r="Q20" s="6">
        <v>4</v>
      </c>
      <c r="R20" s="6">
        <v>788</v>
      </c>
      <c r="S20" s="7">
        <v>197</v>
      </c>
      <c r="T20" s="44">
        <v>9</v>
      </c>
      <c r="U20" s="8">
        <v>2</v>
      </c>
      <c r="V20" s="9">
        <v>199</v>
      </c>
    </row>
    <row r="21" spans="1:22" x14ac:dyDescent="0.25">
      <c r="A21" s="1" t="s">
        <v>15</v>
      </c>
      <c r="B21" s="2" t="s">
        <v>35</v>
      </c>
      <c r="C21" s="3">
        <v>45863</v>
      </c>
      <c r="D21" s="4" t="s">
        <v>36</v>
      </c>
      <c r="E21" s="5">
        <v>198</v>
      </c>
      <c r="F21" s="22">
        <v>1</v>
      </c>
      <c r="G21" s="5">
        <v>197</v>
      </c>
      <c r="H21" s="22">
        <v>5</v>
      </c>
      <c r="I21" s="5">
        <v>195</v>
      </c>
      <c r="J21" s="22">
        <v>4</v>
      </c>
      <c r="K21" s="5">
        <v>198</v>
      </c>
      <c r="L21" s="22">
        <v>2</v>
      </c>
      <c r="M21" s="5"/>
      <c r="N21" s="22"/>
      <c r="O21" s="5"/>
      <c r="P21" s="22"/>
      <c r="Q21" s="6">
        <v>4</v>
      </c>
      <c r="R21" s="6">
        <v>788</v>
      </c>
      <c r="S21" s="7">
        <v>197</v>
      </c>
      <c r="T21" s="44">
        <v>12</v>
      </c>
      <c r="U21" s="8">
        <v>2</v>
      </c>
      <c r="V21" s="9">
        <v>199</v>
      </c>
    </row>
    <row r="22" spans="1:22" x14ac:dyDescent="0.25">
      <c r="A22" s="1" t="s">
        <v>15</v>
      </c>
      <c r="B22" s="2" t="s">
        <v>35</v>
      </c>
      <c r="C22" s="3">
        <v>45919</v>
      </c>
      <c r="D22" s="4" t="s">
        <v>36</v>
      </c>
      <c r="E22" s="5">
        <v>196</v>
      </c>
      <c r="F22" s="22">
        <v>4</v>
      </c>
      <c r="G22" s="5">
        <v>194</v>
      </c>
      <c r="H22" s="22">
        <v>2</v>
      </c>
      <c r="I22" s="5">
        <v>194</v>
      </c>
      <c r="J22" s="22">
        <v>4</v>
      </c>
      <c r="K22" s="5">
        <v>197.001</v>
      </c>
      <c r="L22" s="22">
        <v>5</v>
      </c>
      <c r="M22" s="5"/>
      <c r="N22" s="22"/>
      <c r="O22" s="5"/>
      <c r="P22" s="22"/>
      <c r="Q22" s="6">
        <v>4</v>
      </c>
      <c r="R22" s="6">
        <v>781.00099999999998</v>
      </c>
      <c r="S22" s="7">
        <v>195.25024999999999</v>
      </c>
      <c r="T22" s="44">
        <v>15</v>
      </c>
      <c r="U22" s="8">
        <v>8</v>
      </c>
      <c r="V22" s="9">
        <v>203.25024999999999</v>
      </c>
    </row>
    <row r="23" spans="1:22" x14ac:dyDescent="0.25">
      <c r="A23" s="1" t="s">
        <v>15</v>
      </c>
      <c r="B23" s="2" t="s">
        <v>35</v>
      </c>
      <c r="C23" s="3">
        <v>45933</v>
      </c>
      <c r="D23" s="4" t="s">
        <v>36</v>
      </c>
      <c r="E23" s="5">
        <v>190</v>
      </c>
      <c r="F23" s="22">
        <v>3</v>
      </c>
      <c r="G23" s="5">
        <v>195</v>
      </c>
      <c r="H23" s="22">
        <v>1</v>
      </c>
      <c r="I23" s="5">
        <v>193</v>
      </c>
      <c r="J23" s="22">
        <v>1</v>
      </c>
      <c r="K23" s="5">
        <v>196</v>
      </c>
      <c r="L23" s="22">
        <v>2</v>
      </c>
      <c r="M23" s="5"/>
      <c r="N23" s="22"/>
      <c r="O23" s="5"/>
      <c r="P23" s="22"/>
      <c r="Q23" s="6">
        <v>4</v>
      </c>
      <c r="R23" s="6">
        <v>774</v>
      </c>
      <c r="S23" s="7">
        <v>193.5</v>
      </c>
      <c r="T23" s="44">
        <v>7</v>
      </c>
      <c r="U23" s="8">
        <v>4</v>
      </c>
      <c r="V23" s="9">
        <v>197.5</v>
      </c>
    </row>
    <row r="24" spans="1:22" x14ac:dyDescent="0.25">
      <c r="A24" s="1" t="s">
        <v>15</v>
      </c>
      <c r="B24" s="2" t="s">
        <v>35</v>
      </c>
      <c r="C24" s="3">
        <v>45947</v>
      </c>
      <c r="D24" s="4" t="s">
        <v>36</v>
      </c>
      <c r="E24" s="5">
        <v>197</v>
      </c>
      <c r="F24" s="22">
        <v>1</v>
      </c>
      <c r="G24" s="5">
        <v>197</v>
      </c>
      <c r="H24" s="22">
        <v>0</v>
      </c>
      <c r="I24" s="5">
        <v>197.001</v>
      </c>
      <c r="J24" s="22">
        <v>6</v>
      </c>
      <c r="K24" s="5">
        <v>199</v>
      </c>
      <c r="L24" s="22">
        <v>3</v>
      </c>
      <c r="M24" s="5"/>
      <c r="N24" s="22"/>
      <c r="O24" s="5"/>
      <c r="P24" s="22"/>
      <c r="Q24" s="6">
        <v>4</v>
      </c>
      <c r="R24" s="6">
        <v>790.00099999999998</v>
      </c>
      <c r="S24" s="7">
        <v>197.50024999999999</v>
      </c>
      <c r="T24" s="44">
        <v>10</v>
      </c>
      <c r="U24" s="8">
        <v>4</v>
      </c>
      <c r="V24" s="9">
        <v>201.50024999999999</v>
      </c>
    </row>
    <row r="25" spans="1:22" x14ac:dyDescent="0.25">
      <c r="A25" s="56" t="s">
        <v>15</v>
      </c>
      <c r="B25" s="37" t="s">
        <v>35</v>
      </c>
      <c r="C25" s="3">
        <v>45957</v>
      </c>
      <c r="D25" s="57" t="s">
        <v>101</v>
      </c>
      <c r="E25" s="5">
        <v>193</v>
      </c>
      <c r="F25" s="22">
        <v>0</v>
      </c>
      <c r="G25" s="5">
        <v>190</v>
      </c>
      <c r="H25" s="22">
        <v>1</v>
      </c>
      <c r="I25" s="5">
        <v>193</v>
      </c>
      <c r="J25" s="22">
        <v>3</v>
      </c>
      <c r="K25" s="5">
        <v>196</v>
      </c>
      <c r="L25" s="22">
        <v>2</v>
      </c>
      <c r="M25" s="5"/>
      <c r="N25" s="22"/>
      <c r="O25" s="5"/>
      <c r="P25" s="22"/>
      <c r="Q25" s="8">
        <v>4</v>
      </c>
      <c r="R25" s="8">
        <v>772</v>
      </c>
      <c r="S25" s="7">
        <v>193</v>
      </c>
      <c r="T25" s="44">
        <v>6</v>
      </c>
      <c r="U25" s="8">
        <v>4</v>
      </c>
      <c r="V25" s="7">
        <v>197</v>
      </c>
    </row>
    <row r="26" spans="1:22" x14ac:dyDescent="0.25">
      <c r="A26" s="56" t="s">
        <v>15</v>
      </c>
      <c r="B26" s="2" t="s">
        <v>35</v>
      </c>
      <c r="C26" s="3">
        <v>45961</v>
      </c>
      <c r="D26" s="57" t="s">
        <v>36</v>
      </c>
      <c r="E26" s="5">
        <v>193</v>
      </c>
      <c r="F26" s="22">
        <v>0</v>
      </c>
      <c r="G26" s="5">
        <v>199</v>
      </c>
      <c r="H26" s="22">
        <v>3</v>
      </c>
      <c r="I26" s="5">
        <v>193</v>
      </c>
      <c r="J26" s="22">
        <v>2</v>
      </c>
      <c r="K26" s="5">
        <v>196</v>
      </c>
      <c r="L26" s="22">
        <v>3</v>
      </c>
      <c r="M26" s="5"/>
      <c r="N26" s="22"/>
      <c r="O26" s="5"/>
      <c r="P26" s="22"/>
      <c r="Q26" s="8">
        <v>4</v>
      </c>
      <c r="R26" s="8">
        <v>781</v>
      </c>
      <c r="S26" s="7">
        <v>195.25</v>
      </c>
      <c r="T26" s="44">
        <v>8</v>
      </c>
      <c r="U26" s="8">
        <v>8</v>
      </c>
      <c r="V26" s="7">
        <v>203.25</v>
      </c>
    </row>
    <row r="27" spans="1:22" x14ac:dyDescent="0.25">
      <c r="A27" s="56" t="s">
        <v>15</v>
      </c>
      <c r="B27" s="2" t="s">
        <v>35</v>
      </c>
      <c r="C27" s="3" t="s">
        <v>108</v>
      </c>
      <c r="D27" s="57" t="s">
        <v>36</v>
      </c>
      <c r="E27" s="5">
        <v>197</v>
      </c>
      <c r="F27" s="22">
        <v>3</v>
      </c>
      <c r="G27" s="5">
        <v>196</v>
      </c>
      <c r="H27" s="22">
        <v>3</v>
      </c>
      <c r="I27" s="5">
        <v>197</v>
      </c>
      <c r="J27" s="22">
        <v>3</v>
      </c>
      <c r="K27" s="5">
        <v>196</v>
      </c>
      <c r="L27" s="22">
        <v>4</v>
      </c>
      <c r="M27" s="5"/>
      <c r="N27" s="22"/>
      <c r="O27" s="5"/>
      <c r="P27" s="22"/>
      <c r="Q27" s="8">
        <v>4</v>
      </c>
      <c r="R27" s="8">
        <v>786</v>
      </c>
      <c r="S27" s="7">
        <v>196.5</v>
      </c>
      <c r="T27" s="44">
        <v>13</v>
      </c>
      <c r="U27" s="8">
        <v>5</v>
      </c>
      <c r="V27" s="7">
        <v>201.5</v>
      </c>
    </row>
    <row r="28" spans="1:22" x14ac:dyDescent="0.25">
      <c r="A28" s="56" t="s">
        <v>15</v>
      </c>
      <c r="B28" s="2" t="s">
        <v>35</v>
      </c>
      <c r="C28" s="3">
        <v>45969</v>
      </c>
      <c r="D28" s="57" t="s">
        <v>59</v>
      </c>
      <c r="E28" s="5">
        <v>196</v>
      </c>
      <c r="F28" s="22">
        <v>0</v>
      </c>
      <c r="G28" s="5">
        <v>196</v>
      </c>
      <c r="H28" s="22">
        <v>2</v>
      </c>
      <c r="I28" s="5">
        <v>194</v>
      </c>
      <c r="J28" s="22">
        <v>2</v>
      </c>
      <c r="K28" s="5">
        <v>196</v>
      </c>
      <c r="L28" s="22">
        <v>2</v>
      </c>
      <c r="M28" s="5"/>
      <c r="N28" s="22"/>
      <c r="O28" s="5"/>
      <c r="P28" s="22"/>
      <c r="Q28" s="8">
        <v>4</v>
      </c>
      <c r="R28" s="8">
        <v>782</v>
      </c>
      <c r="S28" s="7">
        <v>195.5</v>
      </c>
      <c r="T28" s="44">
        <v>6</v>
      </c>
      <c r="U28" s="8">
        <v>2</v>
      </c>
      <c r="V28" s="7">
        <v>197.5</v>
      </c>
    </row>
    <row r="29" spans="1:22" x14ac:dyDescent="0.25">
      <c r="A29" s="56" t="s">
        <v>15</v>
      </c>
      <c r="B29" s="2" t="s">
        <v>35</v>
      </c>
      <c r="C29" s="3">
        <v>45975</v>
      </c>
      <c r="D29" s="57" t="s">
        <v>36</v>
      </c>
      <c r="E29" s="5">
        <v>199</v>
      </c>
      <c r="F29" s="22">
        <v>2</v>
      </c>
      <c r="G29" s="5">
        <v>195</v>
      </c>
      <c r="H29" s="22">
        <v>2</v>
      </c>
      <c r="I29" s="5">
        <v>195</v>
      </c>
      <c r="J29" s="22">
        <v>2</v>
      </c>
      <c r="K29" s="5">
        <v>198</v>
      </c>
      <c r="L29" s="22">
        <v>5</v>
      </c>
      <c r="M29" s="5"/>
      <c r="N29" s="22"/>
      <c r="O29" s="5"/>
      <c r="P29" s="22"/>
      <c r="Q29" s="8">
        <v>4</v>
      </c>
      <c r="R29" s="8">
        <v>787</v>
      </c>
      <c r="S29" s="7">
        <v>196.75</v>
      </c>
      <c r="T29" s="44">
        <v>11</v>
      </c>
      <c r="U29" s="8">
        <v>5</v>
      </c>
      <c r="V29" s="7">
        <v>201.75</v>
      </c>
    </row>
    <row r="30" spans="1:22" x14ac:dyDescent="0.25">
      <c r="A30" s="56" t="s">
        <v>15</v>
      </c>
      <c r="B30" s="2" t="s">
        <v>35</v>
      </c>
      <c r="C30" s="3">
        <v>45989</v>
      </c>
      <c r="D30" s="57" t="s">
        <v>36</v>
      </c>
      <c r="E30" s="5">
        <v>191</v>
      </c>
      <c r="F30" s="22">
        <v>0</v>
      </c>
      <c r="G30" s="5">
        <v>199</v>
      </c>
      <c r="H30" s="22">
        <v>0</v>
      </c>
      <c r="I30" s="5">
        <v>196</v>
      </c>
      <c r="J30" s="22">
        <v>5</v>
      </c>
      <c r="K30" s="5">
        <v>193</v>
      </c>
      <c r="L30" s="22">
        <v>3</v>
      </c>
      <c r="M30" s="5"/>
      <c r="N30" s="22"/>
      <c r="O30" s="5"/>
      <c r="P30" s="22"/>
      <c r="Q30" s="8">
        <v>4</v>
      </c>
      <c r="R30" s="8">
        <v>779</v>
      </c>
      <c r="S30" s="7">
        <v>194.75</v>
      </c>
      <c r="T30" s="44">
        <v>8</v>
      </c>
      <c r="U30" s="8">
        <v>4</v>
      </c>
      <c r="V30" s="7">
        <v>198.75</v>
      </c>
    </row>
    <row r="32" spans="1:22" x14ac:dyDescent="0.25">
      <c r="Q32" s="40">
        <f>SUM(Q2:Q31)</f>
        <v>112</v>
      </c>
      <c r="R32" s="40">
        <f>SUM(R2:R31)</f>
        <v>21747.005000000001</v>
      </c>
      <c r="S32" s="41">
        <f>SUM(R32/Q32)</f>
        <v>194.16968750000001</v>
      </c>
      <c r="T32" s="40">
        <f>SUM(T2:T31)</f>
        <v>227</v>
      </c>
      <c r="U32" s="40">
        <f>SUM(U2:U31)</f>
        <v>129</v>
      </c>
      <c r="V32" s="42">
        <f>SUM(S32+U32)</f>
        <v>323.16968750000001</v>
      </c>
    </row>
    <row r="34" spans="1:22" x14ac:dyDescent="0.25">
      <c r="A34" s="29" t="s">
        <v>1</v>
      </c>
      <c r="B34" s="28" t="s">
        <v>2</v>
      </c>
      <c r="C34" s="29" t="s">
        <v>3</v>
      </c>
      <c r="D34" s="29" t="s">
        <v>4</v>
      </c>
      <c r="E34" s="31" t="s">
        <v>24</v>
      </c>
      <c r="F34" s="31" t="s">
        <v>25</v>
      </c>
      <c r="G34" s="31" t="s">
        <v>26</v>
      </c>
      <c r="H34" s="31" t="s">
        <v>25</v>
      </c>
      <c r="I34" s="31" t="s">
        <v>27</v>
      </c>
      <c r="J34" s="31" t="s">
        <v>25</v>
      </c>
      <c r="K34" s="31" t="s">
        <v>28</v>
      </c>
      <c r="L34" s="31" t="s">
        <v>25</v>
      </c>
      <c r="M34" s="31" t="s">
        <v>29</v>
      </c>
      <c r="N34" s="31" t="s">
        <v>25</v>
      </c>
      <c r="O34" s="31" t="s">
        <v>30</v>
      </c>
      <c r="P34" s="31" t="s">
        <v>25</v>
      </c>
      <c r="Q34" s="60" t="s">
        <v>31</v>
      </c>
      <c r="R34" s="33" t="s">
        <v>32</v>
      </c>
      <c r="S34" s="34" t="s">
        <v>5</v>
      </c>
      <c r="T34" s="34" t="s">
        <v>33</v>
      </c>
      <c r="U34" s="33" t="s">
        <v>6</v>
      </c>
      <c r="V34" s="34" t="s">
        <v>34</v>
      </c>
    </row>
    <row r="36" spans="1:22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</row>
    <row r="37" spans="1:22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40">
        <f>SUM(Q36:Q36)</f>
        <v>0</v>
      </c>
      <c r="R37" s="40">
        <f>SUM(R36:R36)</f>
        <v>0</v>
      </c>
      <c r="S37" s="41" t="e">
        <f>SUM(R37/Q37)</f>
        <v>#DIV/0!</v>
      </c>
      <c r="T37" s="40">
        <f>SUM(T36:T36)</f>
        <v>0</v>
      </c>
      <c r="U37" s="40">
        <f>SUM(U36:U36)</f>
        <v>0</v>
      </c>
      <c r="V37" s="42" t="e">
        <f>SUM(S37+U37)</f>
        <v>#DIV/0!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7:C7" name="Range1"/>
    <protectedRange algorithmName="SHA-512" hashValue="ON39YdpmFHfN9f47KpiRvqrKx0V9+erV1CNkpWzYhW/Qyc6aT8rEyCrvauWSYGZK2ia3o7vd3akF07acHAFpOA==" saltValue="yVW9XmDwTqEnmpSGai0KYg==" spinCount="100000" sqref="D7" name="Range1_1"/>
    <protectedRange algorithmName="SHA-512" hashValue="ON39YdpmFHfN9f47KpiRvqrKx0V9+erV1CNkpWzYhW/Qyc6aT8rEyCrvauWSYGZK2ia3o7vd3akF07acHAFpOA==" saltValue="yVW9XmDwTqEnmpSGai0KYg==" spinCount="100000" sqref="P7" name="Range1_3"/>
    <protectedRange algorithmName="SHA-512" hashValue="ON39YdpmFHfN9f47KpiRvqrKx0V9+erV1CNkpWzYhW/Qyc6aT8rEyCrvauWSYGZK2ia3o7vd3akF07acHAFpOA==" saltValue="yVW9XmDwTqEnmpSGai0KYg==" spinCount="100000" sqref="T7 E7:O7" name="Range1_3_5"/>
    <protectedRange algorithmName="SHA-512" hashValue="ON39YdpmFHfN9f47KpiRvqrKx0V9+erV1CNkpWzYhW/Qyc6aT8rEyCrvauWSYGZK2ia3o7vd3akF07acHAFpOA==" saltValue="yVW9XmDwTqEnmpSGai0KYg==" spinCount="100000" sqref="B17:C17" name="Range1_10"/>
    <protectedRange algorithmName="SHA-512" hashValue="ON39YdpmFHfN9f47KpiRvqrKx0V9+erV1CNkpWzYhW/Qyc6aT8rEyCrvauWSYGZK2ia3o7vd3akF07acHAFpOA==" saltValue="yVW9XmDwTqEnmpSGai0KYg==" spinCount="100000" sqref="D17" name="Range1_1_8"/>
    <protectedRange algorithmName="SHA-512" hashValue="ON39YdpmFHfN9f47KpiRvqrKx0V9+erV1CNkpWzYhW/Qyc6aT8rEyCrvauWSYGZK2ia3o7vd3akF07acHAFpOA==" saltValue="yVW9XmDwTqEnmpSGai0KYg==" spinCount="100000" sqref="T17 E17:P17" name="Range1_3_5_8"/>
    <protectedRange algorithmName="SHA-512" hashValue="ON39YdpmFHfN9f47KpiRvqrKx0V9+erV1CNkpWzYhW/Qyc6aT8rEyCrvauWSYGZK2ia3o7vd3akF07acHAFpOA==" saltValue="yVW9XmDwTqEnmpSGai0KYg==" spinCount="100000" sqref="B22:C22" name="Range1_3_1"/>
    <protectedRange algorithmName="SHA-512" hashValue="ON39YdpmFHfN9f47KpiRvqrKx0V9+erV1CNkpWzYhW/Qyc6aT8rEyCrvauWSYGZK2ia3o7vd3akF07acHAFpOA==" saltValue="yVW9XmDwTqEnmpSGai0KYg==" spinCount="100000" sqref="D22" name="Range1_1_6"/>
    <protectedRange algorithmName="SHA-512" hashValue="ON39YdpmFHfN9f47KpiRvqrKx0V9+erV1CNkpWzYhW/Qyc6aT8rEyCrvauWSYGZK2ia3o7vd3akF07acHAFpOA==" saltValue="yVW9XmDwTqEnmpSGai0KYg==" spinCount="100000" sqref="E22:P22 T22" name="Range1_3_5_5"/>
    <protectedRange algorithmName="SHA-512" hashValue="ON39YdpmFHfN9f47KpiRvqrKx0V9+erV1CNkpWzYhW/Qyc6aT8rEyCrvauWSYGZK2ia3o7vd3akF07acHAFpOA==" saltValue="yVW9XmDwTqEnmpSGai0KYg==" spinCount="100000" sqref="B23:C23" name="Range1_12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E23:P23 T23" name="Range1_3_5_3"/>
    <protectedRange algorithmName="SHA-512" hashValue="ON39YdpmFHfN9f47KpiRvqrKx0V9+erV1CNkpWzYhW/Qyc6aT8rEyCrvauWSYGZK2ia3o7vd3akF07acHAFpOA==" saltValue="yVW9XmDwTqEnmpSGai0KYg==" spinCount="100000" sqref="B24:C24" name="Range1_12_1"/>
    <protectedRange algorithmName="SHA-512" hashValue="ON39YdpmFHfN9f47KpiRvqrKx0V9+erV1CNkpWzYhW/Qyc6aT8rEyCrvauWSYGZK2ia3o7vd3akF07acHAFpOA==" saltValue="yVW9XmDwTqEnmpSGai0KYg==" spinCount="100000" sqref="D24" name="Range1_1_3_1"/>
    <protectedRange algorithmName="SHA-512" hashValue="ON39YdpmFHfN9f47KpiRvqrKx0V9+erV1CNkpWzYhW/Qyc6aT8rEyCrvauWSYGZK2ia3o7vd3akF07acHAFpOA==" saltValue="yVW9XmDwTqEnmpSGai0KYg==" spinCount="100000" sqref="E24:P24 T24" name="Range1_3_5_3_1"/>
    <protectedRange algorithmName="SHA-512" hashValue="ON39YdpmFHfN9f47KpiRvqrKx0V9+erV1CNkpWzYhW/Qyc6aT8rEyCrvauWSYGZK2ia3o7vd3akF07acHAFpOA==" saltValue="yVW9XmDwTqEnmpSGai0KYg==" spinCount="100000" sqref="B25:C25" name="Range1_12_2"/>
    <protectedRange algorithmName="SHA-512" hashValue="ON39YdpmFHfN9f47KpiRvqrKx0V9+erV1CNkpWzYhW/Qyc6aT8rEyCrvauWSYGZK2ia3o7vd3akF07acHAFpOA==" saltValue="yVW9XmDwTqEnmpSGai0KYg==" spinCount="100000" sqref="D25" name="Range1_1_3_2"/>
    <protectedRange algorithmName="SHA-512" hashValue="ON39YdpmFHfN9f47KpiRvqrKx0V9+erV1CNkpWzYhW/Qyc6aT8rEyCrvauWSYGZK2ia3o7vd3akF07acHAFpOA==" saltValue="yVW9XmDwTqEnmpSGai0KYg==" spinCount="100000" sqref="E25:P25 T25" name="Range1_3_5_3_2"/>
    <protectedRange algorithmName="SHA-512" hashValue="ON39YdpmFHfN9f47KpiRvqrKx0V9+erV1CNkpWzYhW/Qyc6aT8rEyCrvauWSYGZK2ia3o7vd3akF07acHAFpOA==" saltValue="yVW9XmDwTqEnmpSGai0KYg==" spinCount="100000" sqref="B26:C26" name="Range1_12_3"/>
    <protectedRange algorithmName="SHA-512" hashValue="ON39YdpmFHfN9f47KpiRvqrKx0V9+erV1CNkpWzYhW/Qyc6aT8rEyCrvauWSYGZK2ia3o7vd3akF07acHAFpOA==" saltValue="yVW9XmDwTqEnmpSGai0KYg==" spinCount="100000" sqref="D26" name="Range1_1_3_3"/>
    <protectedRange algorithmName="SHA-512" hashValue="ON39YdpmFHfN9f47KpiRvqrKx0V9+erV1CNkpWzYhW/Qyc6aT8rEyCrvauWSYGZK2ia3o7vd3akF07acHAFpOA==" saltValue="yVW9XmDwTqEnmpSGai0KYg==" spinCount="100000" sqref="E26:P26 T26" name="Range1_3_5_3_3"/>
    <protectedRange algorithmName="SHA-512" hashValue="ON39YdpmFHfN9f47KpiRvqrKx0V9+erV1CNkpWzYhW/Qyc6aT8rEyCrvauWSYGZK2ia3o7vd3akF07acHAFpOA==" saltValue="yVW9XmDwTqEnmpSGai0KYg==" spinCount="100000" sqref="B27:C27" name="Range1_3_2"/>
    <protectedRange algorithmName="SHA-512" hashValue="ON39YdpmFHfN9f47KpiRvqrKx0V9+erV1CNkpWzYhW/Qyc6aT8rEyCrvauWSYGZK2ia3o7vd3akF07acHAFpOA==" saltValue="yVW9XmDwTqEnmpSGai0KYg==" spinCount="100000" sqref="D27" name="Range1_1_6_1"/>
    <protectedRange algorithmName="SHA-512" hashValue="ON39YdpmFHfN9f47KpiRvqrKx0V9+erV1CNkpWzYhW/Qyc6aT8rEyCrvauWSYGZK2ia3o7vd3akF07acHAFpOA==" saltValue="yVW9XmDwTqEnmpSGai0KYg==" spinCount="100000" sqref="E27:P27 T27" name="Range1_3_5_5_1"/>
    <protectedRange algorithmName="SHA-512" hashValue="ON39YdpmFHfN9f47KpiRvqrKx0V9+erV1CNkpWzYhW/Qyc6aT8rEyCrvauWSYGZK2ia3o7vd3akF07acHAFpOA==" saltValue="yVW9XmDwTqEnmpSGai0KYg==" spinCount="100000" sqref="B28:C28" name="Range1_3_3"/>
    <protectedRange algorithmName="SHA-512" hashValue="ON39YdpmFHfN9f47KpiRvqrKx0V9+erV1CNkpWzYhW/Qyc6aT8rEyCrvauWSYGZK2ia3o7vd3akF07acHAFpOA==" saltValue="yVW9XmDwTqEnmpSGai0KYg==" spinCount="100000" sqref="D28" name="Range1_1_3_4"/>
    <protectedRange algorithmName="SHA-512" hashValue="ON39YdpmFHfN9f47KpiRvqrKx0V9+erV1CNkpWzYhW/Qyc6aT8rEyCrvauWSYGZK2ia3o7vd3akF07acHAFpOA==" saltValue="yVW9XmDwTqEnmpSGai0KYg==" spinCount="100000" sqref="E28:P28 T28" name="Range1_3_5_3_4"/>
    <protectedRange algorithmName="SHA-512" hashValue="ON39YdpmFHfN9f47KpiRvqrKx0V9+erV1CNkpWzYhW/Qyc6aT8rEyCrvauWSYGZK2ia3o7vd3akF07acHAFpOA==" saltValue="yVW9XmDwTqEnmpSGai0KYg==" spinCount="100000" sqref="B29:C29" name="Range1_12_4"/>
    <protectedRange algorithmName="SHA-512" hashValue="ON39YdpmFHfN9f47KpiRvqrKx0V9+erV1CNkpWzYhW/Qyc6aT8rEyCrvauWSYGZK2ia3o7vd3akF07acHAFpOA==" saltValue="yVW9XmDwTqEnmpSGai0KYg==" spinCount="100000" sqref="D29" name="Range1_1_3_5"/>
    <protectedRange algorithmName="SHA-512" hashValue="ON39YdpmFHfN9f47KpiRvqrKx0V9+erV1CNkpWzYhW/Qyc6aT8rEyCrvauWSYGZK2ia3o7vd3akF07acHAFpOA==" saltValue="yVW9XmDwTqEnmpSGai0KYg==" spinCount="100000" sqref="E29:P29 T29" name="Range1_3_5_3_5"/>
    <protectedRange algorithmName="SHA-512" hashValue="ON39YdpmFHfN9f47KpiRvqrKx0V9+erV1CNkpWzYhW/Qyc6aT8rEyCrvauWSYGZK2ia3o7vd3akF07acHAFpOA==" saltValue="yVW9XmDwTqEnmpSGai0KYg==" spinCount="100000" sqref="B34" name="Range1_2_1_1_1"/>
    <protectedRange algorithmName="SHA-512" hashValue="ON39YdpmFHfN9f47KpiRvqrKx0V9+erV1CNkpWzYhW/Qyc6aT8rEyCrvauWSYGZK2ia3o7vd3akF07acHAFpOA==" saltValue="yVW9XmDwTqEnmpSGai0KYg==" spinCount="100000" sqref="B30:C30" name="Range1_12_5"/>
    <protectedRange algorithmName="SHA-512" hashValue="ON39YdpmFHfN9f47KpiRvqrKx0V9+erV1CNkpWzYhW/Qyc6aT8rEyCrvauWSYGZK2ia3o7vd3akF07acHAFpOA==" saltValue="yVW9XmDwTqEnmpSGai0KYg==" spinCount="100000" sqref="D30" name="Range1_1_3_6"/>
    <protectedRange algorithmName="SHA-512" hashValue="ON39YdpmFHfN9f47KpiRvqrKx0V9+erV1CNkpWzYhW/Qyc6aT8rEyCrvauWSYGZK2ia3o7vd3akF07acHAFpOA==" saltValue="yVW9XmDwTqEnmpSGai0KYg==" spinCount="100000" sqref="E30:P30 T30" name="Range1_3_5_3_6"/>
  </protectedRanges>
  <conditionalFormatting sqref="E22">
    <cfRule type="top10" dxfId="1091" priority="84" rank="1"/>
  </conditionalFormatting>
  <conditionalFormatting sqref="G22">
    <cfRule type="top10" dxfId="1090" priority="83" rank="1"/>
  </conditionalFormatting>
  <conditionalFormatting sqref="E22:P22">
    <cfRule type="cellIs" dxfId="1089" priority="82" operator="greaterThanOrEqual">
      <formula>200</formula>
    </cfRule>
  </conditionalFormatting>
  <conditionalFormatting sqref="I22">
    <cfRule type="top10" dxfId="1088" priority="81" rank="1"/>
  </conditionalFormatting>
  <conditionalFormatting sqref="K22">
    <cfRule type="top10" dxfId="1087" priority="80" rank="1"/>
  </conditionalFormatting>
  <conditionalFormatting sqref="M22">
    <cfRule type="top10" dxfId="1086" priority="79" rank="1"/>
  </conditionalFormatting>
  <conditionalFormatting sqref="O22">
    <cfRule type="top10" dxfId="1085" priority="78" rank="1"/>
  </conditionalFormatting>
  <conditionalFormatting sqref="E23">
    <cfRule type="top10" dxfId="1084" priority="77" rank="1"/>
  </conditionalFormatting>
  <conditionalFormatting sqref="G23">
    <cfRule type="top10" dxfId="1083" priority="76" rank="1"/>
  </conditionalFormatting>
  <conditionalFormatting sqref="E23:P23">
    <cfRule type="cellIs" dxfId="1082" priority="75" operator="greaterThanOrEqual">
      <formula>200</formula>
    </cfRule>
  </conditionalFormatting>
  <conditionalFormatting sqref="I23">
    <cfRule type="top10" dxfId="1081" priority="74" rank="1"/>
  </conditionalFormatting>
  <conditionalFormatting sqref="K23">
    <cfRule type="top10" dxfId="1080" priority="73" rank="1"/>
  </conditionalFormatting>
  <conditionalFormatting sqref="M23">
    <cfRule type="top10" dxfId="1079" priority="72" rank="1"/>
  </conditionalFormatting>
  <conditionalFormatting sqref="O23">
    <cfRule type="top10" dxfId="1078" priority="71" rank="1"/>
  </conditionalFormatting>
  <conditionalFormatting sqref="E24">
    <cfRule type="top10" dxfId="1077" priority="70" rank="1"/>
  </conditionalFormatting>
  <conditionalFormatting sqref="G24">
    <cfRule type="top10" dxfId="1076" priority="69" rank="1"/>
  </conditionalFormatting>
  <conditionalFormatting sqref="E24:P24">
    <cfRule type="cellIs" dxfId="1075" priority="68" operator="greaterThanOrEqual">
      <formula>200</formula>
    </cfRule>
  </conditionalFormatting>
  <conditionalFormatting sqref="I24">
    <cfRule type="top10" dxfId="1074" priority="67" rank="1"/>
  </conditionalFormatting>
  <conditionalFormatting sqref="K24">
    <cfRule type="top10" dxfId="1073" priority="66" rank="1"/>
  </conditionalFormatting>
  <conditionalFormatting sqref="M24">
    <cfRule type="top10" dxfId="1072" priority="65" rank="1"/>
  </conditionalFormatting>
  <conditionalFormatting sqref="O24">
    <cfRule type="top10" dxfId="1071" priority="64" rank="1"/>
  </conditionalFormatting>
  <conditionalFormatting sqref="E25">
    <cfRule type="top10" dxfId="1070" priority="63" rank="1"/>
  </conditionalFormatting>
  <conditionalFormatting sqref="G25">
    <cfRule type="top10" dxfId="1069" priority="62" rank="1"/>
  </conditionalFormatting>
  <conditionalFormatting sqref="E25:P25">
    <cfRule type="cellIs" dxfId="1068" priority="61" operator="greaterThanOrEqual">
      <formula>200</formula>
    </cfRule>
  </conditionalFormatting>
  <conditionalFormatting sqref="I25">
    <cfRule type="top10" dxfId="1067" priority="60" rank="1"/>
  </conditionalFormatting>
  <conditionalFormatting sqref="K25">
    <cfRule type="top10" dxfId="1066" priority="59" rank="1"/>
  </conditionalFormatting>
  <conditionalFormatting sqref="M25">
    <cfRule type="top10" dxfId="1065" priority="58" rank="1"/>
  </conditionalFormatting>
  <conditionalFormatting sqref="O25">
    <cfRule type="top10" dxfId="1064" priority="57" rank="1"/>
  </conditionalFormatting>
  <conditionalFormatting sqref="E26:P26">
    <cfRule type="cellIs" dxfId="1063" priority="54" operator="greaterThanOrEqual">
      <formula>200</formula>
    </cfRule>
  </conditionalFormatting>
  <conditionalFormatting sqref="E26">
    <cfRule type="top10" dxfId="1062" priority="56" rank="1"/>
  </conditionalFormatting>
  <conditionalFormatting sqref="G26">
    <cfRule type="top10" dxfId="1061" priority="55" rank="1"/>
  </conditionalFormatting>
  <conditionalFormatting sqref="I26">
    <cfRule type="top10" dxfId="1060" priority="53" rank="1"/>
  </conditionalFormatting>
  <conditionalFormatting sqref="K26">
    <cfRule type="top10" dxfId="1059" priority="52" rank="1"/>
  </conditionalFormatting>
  <conditionalFormatting sqref="M26">
    <cfRule type="top10" dxfId="1058" priority="51" rank="1"/>
  </conditionalFormatting>
  <conditionalFormatting sqref="O26">
    <cfRule type="top10" dxfId="1057" priority="50" rank="1"/>
  </conditionalFormatting>
  <conditionalFormatting sqref="E27">
    <cfRule type="top10" dxfId="1056" priority="49" rank="1"/>
  </conditionalFormatting>
  <conditionalFormatting sqref="G27">
    <cfRule type="top10" dxfId="1055" priority="48" rank="1"/>
  </conditionalFormatting>
  <conditionalFormatting sqref="E27:P27">
    <cfRule type="cellIs" dxfId="1054" priority="47" operator="greaterThanOrEqual">
      <formula>200</formula>
    </cfRule>
  </conditionalFormatting>
  <conditionalFormatting sqref="I27">
    <cfRule type="top10" dxfId="1053" priority="46" rank="1"/>
  </conditionalFormatting>
  <conditionalFormatting sqref="K27">
    <cfRule type="top10" dxfId="1052" priority="45" rank="1"/>
  </conditionalFormatting>
  <conditionalFormatting sqref="M27">
    <cfRule type="top10" dxfId="1051" priority="44" rank="1"/>
  </conditionalFormatting>
  <conditionalFormatting sqref="O27">
    <cfRule type="top10" dxfId="1050" priority="43" rank="1"/>
  </conditionalFormatting>
  <conditionalFormatting sqref="E28">
    <cfRule type="top10" dxfId="1049" priority="42" rank="1"/>
  </conditionalFormatting>
  <conditionalFormatting sqref="G28">
    <cfRule type="top10" dxfId="1048" priority="41" rank="1"/>
  </conditionalFormatting>
  <conditionalFormatting sqref="E28:P28">
    <cfRule type="cellIs" dxfId="1047" priority="40" operator="greaterThanOrEqual">
      <formula>200</formula>
    </cfRule>
  </conditionalFormatting>
  <conditionalFormatting sqref="I28">
    <cfRule type="top10" dxfId="1046" priority="39" rank="1"/>
  </conditionalFormatting>
  <conditionalFormatting sqref="K28">
    <cfRule type="top10" dxfId="1045" priority="38" rank="1"/>
  </conditionalFormatting>
  <conditionalFormatting sqref="M28">
    <cfRule type="top10" dxfId="1044" priority="37" rank="1"/>
  </conditionalFormatting>
  <conditionalFormatting sqref="O28">
    <cfRule type="top10" dxfId="1043" priority="36" rank="1"/>
  </conditionalFormatting>
  <conditionalFormatting sqref="E29">
    <cfRule type="top10" dxfId="1042" priority="35" rank="1"/>
  </conditionalFormatting>
  <conditionalFormatting sqref="G29">
    <cfRule type="top10" dxfId="1041" priority="34" rank="1"/>
  </conditionalFormatting>
  <conditionalFormatting sqref="E29:P29">
    <cfRule type="cellIs" dxfId="1040" priority="33" operator="greaterThanOrEqual">
      <formula>200</formula>
    </cfRule>
  </conditionalFormatting>
  <conditionalFormatting sqref="I29">
    <cfRule type="top10" dxfId="1039" priority="32" rank="1"/>
  </conditionalFormatting>
  <conditionalFormatting sqref="K29">
    <cfRule type="top10" dxfId="1038" priority="31" rank="1"/>
  </conditionalFormatting>
  <conditionalFormatting sqref="M29">
    <cfRule type="top10" dxfId="1037" priority="30" rank="1"/>
  </conditionalFormatting>
  <conditionalFormatting sqref="O29">
    <cfRule type="top10" dxfId="1036" priority="29" rank="1"/>
  </conditionalFormatting>
  <conditionalFormatting sqref="E30">
    <cfRule type="top10" dxfId="1035" priority="7" rank="1"/>
  </conditionalFormatting>
  <conditionalFormatting sqref="G30">
    <cfRule type="top10" dxfId="1034" priority="6" rank="1"/>
  </conditionalFormatting>
  <conditionalFormatting sqref="E30:P30">
    <cfRule type="cellIs" dxfId="1033" priority="5" operator="greaterThanOrEqual">
      <formula>200</formula>
    </cfRule>
  </conditionalFormatting>
  <conditionalFormatting sqref="I30">
    <cfRule type="top10" dxfId="1032" priority="4" rank="1"/>
  </conditionalFormatting>
  <conditionalFormatting sqref="K30">
    <cfRule type="top10" dxfId="1031" priority="3" rank="1"/>
  </conditionalFormatting>
  <conditionalFormatting sqref="M30">
    <cfRule type="top10" dxfId="1030" priority="2" rank="1"/>
  </conditionalFormatting>
  <conditionalFormatting sqref="O30">
    <cfRule type="top10" dxfId="1029" priority="1" rank="1"/>
  </conditionalFormatting>
  <hyperlinks>
    <hyperlink ref="X1" location="'Mississippi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DE677C9-CD91-4D07-9540-9095C332EA4E}">
          <x14:formula1>
            <xm:f>'C:\Users\jmfg1\OneDrive\Documents\ABRA\Scoring\Mississippi\[MS Scoring Spreadsheet_09.17.25.xlsm]DATA'!#REF!</xm:f>
          </x14:formula1>
          <xm:sqref>D25</xm:sqref>
        </x14:dataValidation>
        <x14:dataValidation type="list" allowBlank="1" showInputMessage="1" showErrorMessage="1" xr:uid="{1EF2A1B0-544B-4148-9C02-B2E0296DF216}">
          <x14:formula1>
            <xm:f>'C:\Users\jmfg1\OneDrive\Documents\ABRA\Scoring\Mississippi\[MS Scoring Spreadsheet_09.17.25.xlsm]DATA'!#REF!</xm:f>
          </x14:formula1>
          <xm:sqref>B25</xm:sqref>
        </x14:dataValidation>
        <x14:dataValidation type="list" allowBlank="1" showInputMessage="1" showErrorMessage="1" xr:uid="{0F936565-3F9E-4C34-A248-A39C6C2CD8BC}">
          <x14:formula1>
            <xm:f>'C:\Users\jmfg1\Downloads\[10-31.xlsm]DATA'!#REF!</xm:f>
          </x14:formula1>
          <xm:sqref>D26 B26</xm:sqref>
        </x14:dataValidation>
        <x14:dataValidation type="list" allowBlank="1" showInputMessage="1" showErrorMessage="1" xr:uid="{165FFB43-3534-4A7C-87B9-3CF08987ACFE}">
          <x14:formula1>
            <xm:f>'C:\Users\jmfg1\Downloads\[11-7 (1).xlsm]DATA'!#REF!</xm:f>
          </x14:formula1>
          <xm:sqref>D27 B27</xm:sqref>
        </x14:dataValidation>
        <x14:dataValidation type="list" allowBlank="1" showInputMessage="1" showErrorMessage="1" xr:uid="{13A9F89D-D241-4847-9021-BF2FFF0E673E}">
          <x14:formula1>
            <xm:f>'C:\Users\jmfg1\Downloads\[11 8 25 ABRA Biloxi MS Results.xlsm]DATA'!#REF!</xm:f>
          </x14:formula1>
          <xm:sqref>B28 D28</xm:sqref>
        </x14:dataValidation>
        <x14:dataValidation type="list" allowBlank="1" showInputMessage="1" showErrorMessage="1" xr:uid="{B8B23CA3-A969-4B62-9648-EE4A2B07A35B}">
          <x14:formula1>
            <xm:f>'C:\Users\jmfg1\Downloads\[11-14 (1).xlsm]DATA'!#REF!</xm:f>
          </x14:formula1>
          <xm:sqref>D29 B29</xm:sqref>
        </x14:dataValidation>
        <x14:dataValidation type="list" allowBlank="1" showInputMessage="1" showErrorMessage="1" xr:uid="{63864FA1-D9AC-42F1-9486-F1447F70BE59}">
          <x14:formula1>
            <xm:f>'C:\Users\jmfg1\Downloads\[11-28.xlsm]DATA'!#REF!</xm:f>
          </x14:formula1>
          <xm:sqref>B30</xm:sqref>
        </x14:dataValidation>
        <x14:dataValidation type="list" allowBlank="1" showInputMessage="1" showErrorMessage="1" xr:uid="{874C1B4B-BC2E-406E-84A6-D12F6A36D5C0}">
          <x14:formula1>
            <xm:f>'C:\Users\jmfg1\Downloads\[11-28.xlsm]DATA'!#REF!</xm:f>
          </x14:formula1>
          <xm:sqref>D30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BF4B-71A6-425E-9D68-B48931651CEC}">
  <dimension ref="A1:X22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72</v>
      </c>
      <c r="C2" s="3">
        <v>45752</v>
      </c>
      <c r="D2" s="4" t="s">
        <v>69</v>
      </c>
      <c r="E2" s="5">
        <v>199</v>
      </c>
      <c r="F2" s="22">
        <v>3</v>
      </c>
      <c r="G2" s="5">
        <v>198</v>
      </c>
      <c r="H2" s="22">
        <v>3</v>
      </c>
      <c r="I2" s="45">
        <v>200</v>
      </c>
      <c r="J2" s="22">
        <v>8</v>
      </c>
      <c r="K2" s="5">
        <v>198.001</v>
      </c>
      <c r="L2" s="22">
        <v>4</v>
      </c>
      <c r="M2" s="5"/>
      <c r="N2" s="22"/>
      <c r="O2" s="5"/>
      <c r="P2" s="22"/>
      <c r="Q2" s="6">
        <v>4</v>
      </c>
      <c r="R2" s="6">
        <v>795.00099999999998</v>
      </c>
      <c r="S2" s="7">
        <v>198.75024999999999</v>
      </c>
      <c r="T2" s="44">
        <v>18</v>
      </c>
      <c r="U2" s="8">
        <v>7</v>
      </c>
      <c r="V2" s="9">
        <v>205.75024999999999</v>
      </c>
    </row>
    <row r="3" spans="1:24" x14ac:dyDescent="0.25">
      <c r="A3" s="1" t="s">
        <v>15</v>
      </c>
      <c r="B3" s="2" t="s">
        <v>72</v>
      </c>
      <c r="C3" s="3">
        <v>45766</v>
      </c>
      <c r="D3" s="4" t="s">
        <v>36</v>
      </c>
      <c r="E3" s="5">
        <v>197</v>
      </c>
      <c r="F3" s="22">
        <v>5</v>
      </c>
      <c r="G3" s="5">
        <v>197.001</v>
      </c>
      <c r="H3" s="22">
        <v>5</v>
      </c>
      <c r="I3" s="5">
        <v>198</v>
      </c>
      <c r="J3" s="22">
        <v>1</v>
      </c>
      <c r="K3" s="5">
        <v>197</v>
      </c>
      <c r="L3" s="22">
        <v>1</v>
      </c>
      <c r="M3" s="5"/>
      <c r="N3" s="22"/>
      <c r="O3" s="5"/>
      <c r="P3" s="22"/>
      <c r="Q3" s="6">
        <v>4</v>
      </c>
      <c r="R3" s="6">
        <v>789.00099999999998</v>
      </c>
      <c r="S3" s="7">
        <v>197.25024999999999</v>
      </c>
      <c r="T3" s="44">
        <v>12</v>
      </c>
      <c r="U3" s="8">
        <v>6</v>
      </c>
      <c r="V3" s="9">
        <v>203.25024999999999</v>
      </c>
    </row>
    <row r="4" spans="1:24" x14ac:dyDescent="0.25">
      <c r="A4" s="1" t="s">
        <v>15</v>
      </c>
      <c r="B4" s="2" t="s">
        <v>72</v>
      </c>
      <c r="C4" s="3">
        <v>45780</v>
      </c>
      <c r="D4" s="4" t="s">
        <v>69</v>
      </c>
      <c r="E4" s="5">
        <v>196</v>
      </c>
      <c r="F4" s="22">
        <v>7</v>
      </c>
      <c r="G4" s="5">
        <v>198</v>
      </c>
      <c r="H4" s="22">
        <v>3</v>
      </c>
      <c r="I4" s="5">
        <v>190</v>
      </c>
      <c r="J4" s="22">
        <v>4</v>
      </c>
      <c r="K4" s="5">
        <v>197</v>
      </c>
      <c r="L4" s="22">
        <v>5</v>
      </c>
      <c r="M4" s="5"/>
      <c r="N4" s="22"/>
      <c r="O4" s="5"/>
      <c r="P4" s="22"/>
      <c r="Q4" s="6">
        <v>4</v>
      </c>
      <c r="R4" s="6">
        <v>781</v>
      </c>
      <c r="S4" s="7">
        <v>195.25</v>
      </c>
      <c r="T4" s="44">
        <v>19</v>
      </c>
      <c r="U4" s="8">
        <v>2</v>
      </c>
      <c r="V4" s="9">
        <v>197.25</v>
      </c>
    </row>
    <row r="5" spans="1:24" x14ac:dyDescent="0.25">
      <c r="A5" s="1" t="s">
        <v>15</v>
      </c>
      <c r="B5" s="2" t="s">
        <v>72</v>
      </c>
      <c r="C5" s="3">
        <v>45807</v>
      </c>
      <c r="D5" s="4" t="s">
        <v>36</v>
      </c>
      <c r="E5" s="5">
        <v>193</v>
      </c>
      <c r="F5" s="22">
        <v>1</v>
      </c>
      <c r="G5" s="5">
        <v>194</v>
      </c>
      <c r="H5" s="22">
        <v>0</v>
      </c>
      <c r="I5" s="5">
        <v>191</v>
      </c>
      <c r="J5" s="22">
        <v>1</v>
      </c>
      <c r="K5" s="5">
        <v>196</v>
      </c>
      <c r="L5" s="22">
        <v>1</v>
      </c>
      <c r="M5" s="5"/>
      <c r="N5" s="22"/>
      <c r="O5" s="5"/>
      <c r="P5" s="22"/>
      <c r="Q5" s="6">
        <v>4</v>
      </c>
      <c r="R5" s="6">
        <v>774</v>
      </c>
      <c r="S5" s="7">
        <v>193.5</v>
      </c>
      <c r="T5" s="44">
        <v>3</v>
      </c>
      <c r="U5" s="8">
        <v>2</v>
      </c>
      <c r="V5" s="9">
        <v>195.5</v>
      </c>
    </row>
    <row r="6" spans="1:24" x14ac:dyDescent="0.25">
      <c r="A6" s="1" t="s">
        <v>15</v>
      </c>
      <c r="B6" s="2" t="s">
        <v>72</v>
      </c>
      <c r="C6" s="3">
        <v>45808</v>
      </c>
      <c r="D6" s="4" t="s">
        <v>36</v>
      </c>
      <c r="E6" s="5">
        <v>198.00200000000001</v>
      </c>
      <c r="F6" s="22">
        <v>3</v>
      </c>
      <c r="G6" s="5">
        <v>197</v>
      </c>
      <c r="H6" s="22">
        <v>1</v>
      </c>
      <c r="I6" s="5">
        <v>198</v>
      </c>
      <c r="J6" s="22">
        <v>5</v>
      </c>
      <c r="K6" s="5">
        <v>199</v>
      </c>
      <c r="L6" s="22">
        <v>6</v>
      </c>
      <c r="M6" s="5">
        <v>197.001</v>
      </c>
      <c r="N6" s="22">
        <v>5</v>
      </c>
      <c r="O6" s="5">
        <v>196</v>
      </c>
      <c r="P6" s="22">
        <v>4</v>
      </c>
      <c r="Q6" s="6">
        <v>6</v>
      </c>
      <c r="R6" s="6">
        <v>1185.0029999999999</v>
      </c>
      <c r="S6" s="7">
        <v>197.50049999999999</v>
      </c>
      <c r="T6" s="44">
        <v>24</v>
      </c>
      <c r="U6" s="8">
        <v>18</v>
      </c>
      <c r="V6" s="9">
        <v>215.50049999999999</v>
      </c>
    </row>
    <row r="7" spans="1:24" x14ac:dyDescent="0.25">
      <c r="A7" s="1" t="s">
        <v>15</v>
      </c>
      <c r="B7" s="2" t="s">
        <v>72</v>
      </c>
      <c r="C7" s="3">
        <v>45815</v>
      </c>
      <c r="D7" s="4" t="s">
        <v>69</v>
      </c>
      <c r="E7" s="5">
        <v>196</v>
      </c>
      <c r="F7" s="22">
        <v>0</v>
      </c>
      <c r="G7" s="5">
        <v>199</v>
      </c>
      <c r="H7" s="22">
        <v>3</v>
      </c>
      <c r="I7" s="5">
        <v>194</v>
      </c>
      <c r="J7" s="22">
        <v>4</v>
      </c>
      <c r="K7" s="5">
        <v>198</v>
      </c>
      <c r="L7" s="22">
        <v>2</v>
      </c>
      <c r="M7" s="5">
        <v>199</v>
      </c>
      <c r="N7" s="22">
        <v>3</v>
      </c>
      <c r="O7" s="5">
        <v>197</v>
      </c>
      <c r="P7" s="22">
        <v>1</v>
      </c>
      <c r="Q7" s="6">
        <v>6</v>
      </c>
      <c r="R7" s="6">
        <v>1183</v>
      </c>
      <c r="S7" s="7">
        <v>197.16666666666666</v>
      </c>
      <c r="T7" s="44">
        <v>13</v>
      </c>
      <c r="U7" s="8">
        <v>6</v>
      </c>
      <c r="V7" s="9">
        <v>203.16666666666666</v>
      </c>
    </row>
    <row r="8" spans="1:24" x14ac:dyDescent="0.25">
      <c r="A8" s="1" t="s">
        <v>15</v>
      </c>
      <c r="B8" s="2" t="s">
        <v>72</v>
      </c>
      <c r="C8" s="3">
        <v>45836</v>
      </c>
      <c r="D8" s="4" t="s">
        <v>69</v>
      </c>
      <c r="E8" s="5">
        <v>197</v>
      </c>
      <c r="F8" s="22">
        <v>1</v>
      </c>
      <c r="G8" s="5">
        <v>198</v>
      </c>
      <c r="H8" s="22">
        <v>5</v>
      </c>
      <c r="I8" s="5">
        <v>198</v>
      </c>
      <c r="J8" s="22">
        <v>1</v>
      </c>
      <c r="K8" s="5">
        <v>197.03</v>
      </c>
      <c r="L8" s="22">
        <v>4</v>
      </c>
      <c r="M8" s="5"/>
      <c r="N8" s="22"/>
      <c r="O8" s="5"/>
      <c r="P8" s="22"/>
      <c r="Q8" s="6">
        <v>4</v>
      </c>
      <c r="R8" s="6">
        <v>790.03</v>
      </c>
      <c r="S8" s="7">
        <v>197.50749999999999</v>
      </c>
      <c r="T8" s="44">
        <v>11</v>
      </c>
      <c r="U8" s="8">
        <v>4</v>
      </c>
      <c r="V8" s="9">
        <v>201.50749999999999</v>
      </c>
    </row>
    <row r="9" spans="1:24" x14ac:dyDescent="0.25">
      <c r="A9" s="1" t="s">
        <v>15</v>
      </c>
      <c r="B9" s="2" t="s">
        <v>72</v>
      </c>
      <c r="C9" s="3">
        <v>45871</v>
      </c>
      <c r="D9" s="4" t="s">
        <v>69</v>
      </c>
      <c r="E9" s="5">
        <v>198</v>
      </c>
      <c r="F9" s="22">
        <v>2</v>
      </c>
      <c r="G9" s="5">
        <v>196</v>
      </c>
      <c r="H9" s="22">
        <v>4</v>
      </c>
      <c r="I9" s="5">
        <v>198</v>
      </c>
      <c r="J9" s="22">
        <v>2</v>
      </c>
      <c r="K9" s="5">
        <v>199.01</v>
      </c>
      <c r="L9" s="22">
        <v>6</v>
      </c>
      <c r="M9" s="5"/>
      <c r="N9" s="22"/>
      <c r="O9" s="5"/>
      <c r="P9" s="22"/>
      <c r="Q9" s="6">
        <v>4</v>
      </c>
      <c r="R9" s="6">
        <v>791.01</v>
      </c>
      <c r="S9" s="7">
        <v>197.7525</v>
      </c>
      <c r="T9" s="44">
        <v>14</v>
      </c>
      <c r="U9" s="8">
        <v>8</v>
      </c>
      <c r="V9" s="9">
        <v>205.7525</v>
      </c>
    </row>
    <row r="10" spans="1:24" x14ac:dyDescent="0.25">
      <c r="A10" s="1" t="s">
        <v>15</v>
      </c>
      <c r="B10" s="2" t="s">
        <v>72</v>
      </c>
      <c r="C10" s="3" t="s">
        <v>95</v>
      </c>
      <c r="D10" s="4" t="s">
        <v>36</v>
      </c>
      <c r="E10" s="5">
        <v>197</v>
      </c>
      <c r="F10" s="22">
        <v>2</v>
      </c>
      <c r="G10" s="5">
        <v>195</v>
      </c>
      <c r="H10" s="22">
        <v>4</v>
      </c>
      <c r="I10" s="5">
        <v>196</v>
      </c>
      <c r="J10" s="22">
        <v>5</v>
      </c>
      <c r="K10" s="5">
        <v>197</v>
      </c>
      <c r="L10" s="22">
        <v>1</v>
      </c>
      <c r="M10" s="5">
        <v>195</v>
      </c>
      <c r="N10" s="22">
        <v>2</v>
      </c>
      <c r="O10" s="5">
        <v>195</v>
      </c>
      <c r="P10" s="22">
        <v>3</v>
      </c>
      <c r="Q10" s="6">
        <v>6</v>
      </c>
      <c r="R10" s="6">
        <v>1175</v>
      </c>
      <c r="S10" s="7">
        <v>195.83333333333334</v>
      </c>
      <c r="T10" s="44">
        <v>17</v>
      </c>
      <c r="U10" s="8">
        <v>16</v>
      </c>
      <c r="V10" s="9">
        <v>211.83333333333334</v>
      </c>
    </row>
    <row r="11" spans="1:24" x14ac:dyDescent="0.25">
      <c r="A11" s="1" t="s">
        <v>15</v>
      </c>
      <c r="B11" s="2" t="s">
        <v>72</v>
      </c>
      <c r="C11" s="3">
        <v>45906</v>
      </c>
      <c r="D11" s="4" t="s">
        <v>69</v>
      </c>
      <c r="E11" s="5">
        <v>199</v>
      </c>
      <c r="F11" s="22">
        <v>2</v>
      </c>
      <c r="G11" s="5">
        <v>197</v>
      </c>
      <c r="H11" s="22">
        <v>4</v>
      </c>
      <c r="I11" s="5">
        <v>197</v>
      </c>
      <c r="J11" s="22">
        <v>4</v>
      </c>
      <c r="K11" s="5">
        <v>199</v>
      </c>
      <c r="L11" s="22">
        <v>3</v>
      </c>
      <c r="M11" s="5"/>
      <c r="N11" s="22"/>
      <c r="O11" s="5"/>
      <c r="P11" s="22"/>
      <c r="Q11" s="6">
        <v>4</v>
      </c>
      <c r="R11" s="6">
        <v>792</v>
      </c>
      <c r="S11" s="7">
        <v>198</v>
      </c>
      <c r="T11" s="44">
        <v>13</v>
      </c>
      <c r="U11" s="8">
        <v>9</v>
      </c>
      <c r="V11" s="9">
        <v>207</v>
      </c>
    </row>
    <row r="12" spans="1:24" x14ac:dyDescent="0.25">
      <c r="A12" s="1" t="s">
        <v>15</v>
      </c>
      <c r="B12" s="2" t="s">
        <v>103</v>
      </c>
      <c r="C12" s="3">
        <v>45948</v>
      </c>
      <c r="D12" s="4" t="s">
        <v>59</v>
      </c>
      <c r="E12" s="5">
        <v>195</v>
      </c>
      <c r="F12" s="22">
        <v>4</v>
      </c>
      <c r="G12" s="5">
        <v>196</v>
      </c>
      <c r="H12" s="22">
        <v>2</v>
      </c>
      <c r="I12" s="5">
        <v>198</v>
      </c>
      <c r="J12" s="22">
        <v>5</v>
      </c>
      <c r="K12" s="5">
        <v>194</v>
      </c>
      <c r="L12" s="22">
        <v>0</v>
      </c>
      <c r="M12" s="5"/>
      <c r="N12" s="22"/>
      <c r="O12" s="5"/>
      <c r="P12" s="22"/>
      <c r="Q12" s="6">
        <v>4</v>
      </c>
      <c r="R12" s="6">
        <v>783</v>
      </c>
      <c r="S12" s="7">
        <v>195.75</v>
      </c>
      <c r="T12" s="44">
        <v>11</v>
      </c>
      <c r="U12" s="8">
        <v>2</v>
      </c>
      <c r="V12" s="9">
        <v>197.75</v>
      </c>
    </row>
    <row r="13" spans="1:24" x14ac:dyDescent="0.25">
      <c r="A13" s="56" t="s">
        <v>15</v>
      </c>
      <c r="B13" s="2" t="s">
        <v>72</v>
      </c>
      <c r="C13" s="3">
        <v>45962</v>
      </c>
      <c r="D13" s="57" t="s">
        <v>69</v>
      </c>
      <c r="E13" s="5">
        <v>199</v>
      </c>
      <c r="F13" s="22">
        <v>4</v>
      </c>
      <c r="G13" s="5">
        <v>198</v>
      </c>
      <c r="H13" s="22">
        <v>4</v>
      </c>
      <c r="I13" s="5">
        <v>199</v>
      </c>
      <c r="J13" s="22">
        <v>1</v>
      </c>
      <c r="K13" s="5">
        <v>199</v>
      </c>
      <c r="L13" s="22">
        <v>1</v>
      </c>
      <c r="M13" s="5">
        <v>198</v>
      </c>
      <c r="N13" s="22">
        <v>2</v>
      </c>
      <c r="O13" s="5">
        <v>194</v>
      </c>
      <c r="P13" s="22">
        <v>3</v>
      </c>
      <c r="Q13" s="8">
        <v>6</v>
      </c>
      <c r="R13" s="8">
        <v>1187</v>
      </c>
      <c r="S13" s="7">
        <v>197.83333333333334</v>
      </c>
      <c r="T13" s="44">
        <v>15</v>
      </c>
      <c r="U13" s="8">
        <v>22</v>
      </c>
      <c r="V13" s="7">
        <v>219.83333333333334</v>
      </c>
    </row>
    <row r="14" spans="1:24" x14ac:dyDescent="0.25">
      <c r="A14" s="56" t="s">
        <v>15</v>
      </c>
      <c r="B14" s="2" t="s">
        <v>103</v>
      </c>
      <c r="C14" s="3">
        <v>45969</v>
      </c>
      <c r="D14" s="57" t="s">
        <v>59</v>
      </c>
      <c r="E14" s="5">
        <v>199</v>
      </c>
      <c r="F14" s="22">
        <v>1</v>
      </c>
      <c r="G14" s="5">
        <v>195</v>
      </c>
      <c r="H14" s="22">
        <v>4</v>
      </c>
      <c r="I14" s="5">
        <v>198</v>
      </c>
      <c r="J14" s="22">
        <v>2</v>
      </c>
      <c r="K14" s="5">
        <v>198.001</v>
      </c>
      <c r="L14" s="22">
        <v>4</v>
      </c>
      <c r="M14" s="5"/>
      <c r="N14" s="22"/>
      <c r="O14" s="5"/>
      <c r="P14" s="22"/>
      <c r="Q14" s="8">
        <v>4</v>
      </c>
      <c r="R14" s="8">
        <v>790.00099999999998</v>
      </c>
      <c r="S14" s="7">
        <v>197.50024999999999</v>
      </c>
      <c r="T14" s="44">
        <v>11</v>
      </c>
      <c r="U14" s="8">
        <v>8</v>
      </c>
      <c r="V14" s="7">
        <v>205.50024999999999</v>
      </c>
    </row>
    <row r="16" spans="1:24" x14ac:dyDescent="0.25">
      <c r="Q16" s="40">
        <f>SUM(Q2:Q15)</f>
        <v>60</v>
      </c>
      <c r="R16" s="40">
        <f>SUM(R2:R15)</f>
        <v>11815.046</v>
      </c>
      <c r="S16" s="41">
        <f>SUM(R16/Q16)</f>
        <v>196.91743333333335</v>
      </c>
      <c r="T16" s="40">
        <f>SUM(T2:T15)</f>
        <v>181</v>
      </c>
      <c r="U16" s="40">
        <f>SUM(U2:U15)</f>
        <v>110</v>
      </c>
      <c r="V16" s="42">
        <f>SUM(S16+U16)</f>
        <v>306.91743333333335</v>
      </c>
    </row>
    <row r="19" spans="1:22" x14ac:dyDescent="0.25">
      <c r="A19" s="27" t="s">
        <v>1</v>
      </c>
      <c r="B19" s="28" t="s">
        <v>2</v>
      </c>
      <c r="C19" s="29" t="s">
        <v>3</v>
      </c>
      <c r="D19" s="30" t="s">
        <v>4</v>
      </c>
      <c r="E19" s="31" t="s">
        <v>24</v>
      </c>
      <c r="F19" s="31" t="s">
        <v>25</v>
      </c>
      <c r="G19" s="31" t="s">
        <v>26</v>
      </c>
      <c r="H19" s="31" t="s">
        <v>25</v>
      </c>
      <c r="I19" s="31" t="s">
        <v>27</v>
      </c>
      <c r="J19" s="31" t="s">
        <v>25</v>
      </c>
      <c r="K19" s="31" t="s">
        <v>28</v>
      </c>
      <c r="L19" s="31" t="s">
        <v>25</v>
      </c>
      <c r="M19" s="31" t="s">
        <v>29</v>
      </c>
      <c r="N19" s="31" t="s">
        <v>25</v>
      </c>
      <c r="O19" s="31" t="s">
        <v>30</v>
      </c>
      <c r="P19" s="31" t="s">
        <v>25</v>
      </c>
      <c r="Q19" s="32" t="s">
        <v>31</v>
      </c>
      <c r="R19" s="33" t="s">
        <v>32</v>
      </c>
      <c r="S19" s="34" t="s">
        <v>5</v>
      </c>
      <c r="T19" s="34" t="s">
        <v>33</v>
      </c>
      <c r="U19" s="33" t="s">
        <v>6</v>
      </c>
      <c r="V19" s="34" t="s">
        <v>34</v>
      </c>
    </row>
    <row r="20" spans="1:22" x14ac:dyDescent="0.25">
      <c r="A20" s="1" t="s">
        <v>11</v>
      </c>
      <c r="B20" s="2" t="s">
        <v>72</v>
      </c>
      <c r="C20" s="3">
        <v>45829</v>
      </c>
      <c r="D20" s="4" t="s">
        <v>36</v>
      </c>
      <c r="E20" s="5">
        <v>197</v>
      </c>
      <c r="F20" s="22">
        <v>1</v>
      </c>
      <c r="G20" s="24">
        <v>198</v>
      </c>
      <c r="H20" s="22">
        <v>4</v>
      </c>
      <c r="I20" s="45">
        <v>200</v>
      </c>
      <c r="J20" s="22">
        <v>0</v>
      </c>
      <c r="K20" s="5">
        <v>195</v>
      </c>
      <c r="L20" s="22">
        <v>4</v>
      </c>
      <c r="M20" s="5"/>
      <c r="N20" s="22"/>
      <c r="O20" s="5"/>
      <c r="P20" s="22"/>
      <c r="Q20" s="6">
        <v>4</v>
      </c>
      <c r="R20" s="6">
        <v>790</v>
      </c>
      <c r="S20" s="7">
        <v>197.5</v>
      </c>
      <c r="T20" s="44">
        <v>9</v>
      </c>
      <c r="U20" s="8">
        <v>11</v>
      </c>
      <c r="V20" s="9">
        <v>208.5</v>
      </c>
    </row>
    <row r="22" spans="1:22" x14ac:dyDescent="0.25">
      <c r="Q22" s="40">
        <f>SUM(Q20:Q21)</f>
        <v>4</v>
      </c>
      <c r="R22" s="40">
        <f>SUM(R20:R21)</f>
        <v>790</v>
      </c>
      <c r="S22" s="41">
        <f>SUM(R22/Q22)</f>
        <v>197.5</v>
      </c>
      <c r="T22" s="40">
        <f>SUM(T20:T21)</f>
        <v>9</v>
      </c>
      <c r="U22" s="40">
        <f>SUM(U20:U21)</f>
        <v>11</v>
      </c>
      <c r="V22" s="42">
        <f>SUM(S22+U22)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 B19" name="Range1_2_1_1"/>
    <protectedRange algorithmName="SHA-512" hashValue="ON39YdpmFHfN9f47KpiRvqrKx0V9+erV1CNkpWzYhW/Qyc6aT8rEyCrvauWSYGZK2ia3o7vd3akF07acHAFpOA==" saltValue="yVW9XmDwTqEnmpSGai0KYg==" spinCount="100000" sqref="B6:C6" name="Range1_10"/>
    <protectedRange algorithmName="SHA-512" hashValue="ON39YdpmFHfN9f47KpiRvqrKx0V9+erV1CNkpWzYhW/Qyc6aT8rEyCrvauWSYGZK2ia3o7vd3akF07acHAFpOA==" saltValue="yVW9XmDwTqEnmpSGai0KYg==" spinCount="100000" sqref="D6" name="Range1_1_8"/>
    <protectedRange algorithmName="SHA-512" hashValue="ON39YdpmFHfN9f47KpiRvqrKx0V9+erV1CNkpWzYhW/Qyc6aT8rEyCrvauWSYGZK2ia3o7vd3akF07acHAFpOA==" saltValue="yVW9XmDwTqEnmpSGai0KYg==" spinCount="100000" sqref="T6 E6:P6" name="Range1_3_5_8"/>
    <protectedRange algorithmName="SHA-512" hashValue="ON39YdpmFHfN9f47KpiRvqrKx0V9+erV1CNkpWzYhW/Qyc6aT8rEyCrvauWSYGZK2ia3o7vd3akF07acHAFpOA==" saltValue="yVW9XmDwTqEnmpSGai0KYg==" spinCount="100000" sqref="B9:C9" name="Range1_27"/>
    <protectedRange algorithmName="SHA-512" hashValue="ON39YdpmFHfN9f47KpiRvqrKx0V9+erV1CNkpWzYhW/Qyc6aT8rEyCrvauWSYGZK2ia3o7vd3akF07acHAFpOA==" saltValue="yVW9XmDwTqEnmpSGai0KYg==" spinCount="100000" sqref="D9" name="Range1_1_17"/>
    <protectedRange algorithmName="SHA-512" hashValue="ON39YdpmFHfN9f47KpiRvqrKx0V9+erV1CNkpWzYhW/Qyc6aT8rEyCrvauWSYGZK2ia3o7vd3akF07acHAFpOA==" saltValue="yVW9XmDwTqEnmpSGai0KYg==" spinCount="100000" sqref="E9:P9 T9" name="Range1_3_5_23"/>
    <protectedRange algorithmName="SHA-512" hashValue="ON39YdpmFHfN9f47KpiRvqrKx0V9+erV1CNkpWzYhW/Qyc6aT8rEyCrvauWSYGZK2ia3o7vd3akF07acHAFpOA==" saltValue="yVW9XmDwTqEnmpSGai0KYg==" spinCount="100000" sqref="B11:C11" name="Range1_12_2_1"/>
    <protectedRange algorithmName="SHA-512" hashValue="ON39YdpmFHfN9f47KpiRvqrKx0V9+erV1CNkpWzYhW/Qyc6aT8rEyCrvauWSYGZK2ia3o7vd3akF07acHAFpOA==" saltValue="yVW9XmDwTqEnmpSGai0KYg==" spinCount="100000" sqref="D11" name="Range1_1_3_3_1"/>
    <protectedRange algorithmName="SHA-512" hashValue="ON39YdpmFHfN9f47KpiRvqrKx0V9+erV1CNkpWzYhW/Qyc6aT8rEyCrvauWSYGZK2ia3o7vd3akF07acHAFpOA==" saltValue="yVW9XmDwTqEnmpSGai0KYg==" spinCount="100000" sqref="E11:P11 T11" name="Range1_3_5_3_3_1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3"/>
    <protectedRange algorithmName="SHA-512" hashValue="ON39YdpmFHfN9f47KpiRvqrKx0V9+erV1CNkpWzYhW/Qyc6aT8rEyCrvauWSYGZK2ia3o7vd3akF07acHAFpOA==" saltValue="yVW9XmDwTqEnmpSGai0KYg==" spinCount="100000" sqref="E12:P12 T12" name="Range1_3_5_3"/>
    <protectedRange algorithmName="SHA-512" hashValue="ON39YdpmFHfN9f47KpiRvqrKx0V9+erV1CNkpWzYhW/Qyc6aT8rEyCrvauWSYGZK2ia3o7vd3akF07acHAFpOA==" saltValue="yVW9XmDwTqEnmpSGai0KYg==" spinCount="100000" sqref="B13:C13" name="Range1_12"/>
    <protectedRange algorithmName="SHA-512" hashValue="ON39YdpmFHfN9f47KpiRvqrKx0V9+erV1CNkpWzYhW/Qyc6aT8rEyCrvauWSYGZK2ia3o7vd3akF07acHAFpOA==" saltValue="yVW9XmDwTqEnmpSGai0KYg==" spinCount="100000" sqref="D13" name="Range1_1_3_1"/>
    <protectedRange algorithmName="SHA-512" hashValue="ON39YdpmFHfN9f47KpiRvqrKx0V9+erV1CNkpWzYhW/Qyc6aT8rEyCrvauWSYGZK2ia3o7vd3akF07acHAFpOA==" saltValue="yVW9XmDwTqEnmpSGai0KYg==" spinCount="100000" sqref="E13:P13 T13" name="Range1_3_5_3_1"/>
    <protectedRange algorithmName="SHA-512" hashValue="ON39YdpmFHfN9f47KpiRvqrKx0V9+erV1CNkpWzYhW/Qyc6aT8rEyCrvauWSYGZK2ia3o7vd3akF07acHAFpOA==" saltValue="yVW9XmDwTqEnmpSGai0KYg==" spinCount="100000" sqref="B14:C14" name="Range1_3_1"/>
    <protectedRange algorithmName="SHA-512" hashValue="ON39YdpmFHfN9f47KpiRvqrKx0V9+erV1CNkpWzYhW/Qyc6aT8rEyCrvauWSYGZK2ia3o7vd3akF07acHAFpOA==" saltValue="yVW9XmDwTqEnmpSGai0KYg==" spinCount="100000" sqref="D14" name="Range1_1_3_2"/>
    <protectedRange algorithmName="SHA-512" hashValue="ON39YdpmFHfN9f47KpiRvqrKx0V9+erV1CNkpWzYhW/Qyc6aT8rEyCrvauWSYGZK2ia3o7vd3akF07acHAFpOA==" saltValue="yVW9XmDwTqEnmpSGai0KYg==" spinCount="100000" sqref="E14:P14 T14" name="Range1_3_5_3_2"/>
  </protectedRanges>
  <conditionalFormatting sqref="E11">
    <cfRule type="top10" dxfId="1028" priority="28" rank="1"/>
  </conditionalFormatting>
  <conditionalFormatting sqref="E11:P11">
    <cfRule type="cellIs" dxfId="1027" priority="26" operator="greaterThanOrEqual">
      <formula>200</formula>
    </cfRule>
  </conditionalFormatting>
  <conditionalFormatting sqref="G11">
    <cfRule type="top10" dxfId="1026" priority="27" rank="1"/>
  </conditionalFormatting>
  <conditionalFormatting sqref="I11">
    <cfRule type="top10" dxfId="1025" priority="25" rank="1"/>
  </conditionalFormatting>
  <conditionalFormatting sqref="K11">
    <cfRule type="top10" dxfId="1024" priority="24" rank="1"/>
  </conditionalFormatting>
  <conditionalFormatting sqref="L9:P9">
    <cfRule type="cellIs" dxfId="1023" priority="31" operator="greaterThanOrEqual">
      <formula>200</formula>
    </cfRule>
  </conditionalFormatting>
  <conditionalFormatting sqref="M9">
    <cfRule type="top10" dxfId="1022" priority="30" rank="1"/>
  </conditionalFormatting>
  <conditionalFormatting sqref="M11">
    <cfRule type="top10" dxfId="1021" priority="23" rank="1"/>
  </conditionalFormatting>
  <conditionalFormatting sqref="O9">
    <cfRule type="top10" dxfId="1020" priority="29" rank="1"/>
  </conditionalFormatting>
  <conditionalFormatting sqref="O11">
    <cfRule type="top10" dxfId="1019" priority="22" rank="1"/>
  </conditionalFormatting>
  <conditionalFormatting sqref="E12">
    <cfRule type="top10" dxfId="1018" priority="21" rank="1"/>
  </conditionalFormatting>
  <conditionalFormatting sqref="G12">
    <cfRule type="top10" dxfId="1017" priority="20" rank="1"/>
  </conditionalFormatting>
  <conditionalFormatting sqref="E12:P12">
    <cfRule type="cellIs" dxfId="1016" priority="19" operator="greaterThanOrEqual">
      <formula>200</formula>
    </cfRule>
  </conditionalFormatting>
  <conditionalFormatting sqref="I12">
    <cfRule type="top10" dxfId="1015" priority="18" rank="1"/>
  </conditionalFormatting>
  <conditionalFormatting sqref="K12">
    <cfRule type="top10" dxfId="1014" priority="17" rank="1"/>
  </conditionalFormatting>
  <conditionalFormatting sqref="M12">
    <cfRule type="top10" dxfId="1013" priority="16" rank="1"/>
  </conditionalFormatting>
  <conditionalFormatting sqref="O12">
    <cfRule type="top10" dxfId="1012" priority="15" rank="1"/>
  </conditionalFormatting>
  <conditionalFormatting sqref="E13">
    <cfRule type="top10" dxfId="1011" priority="14" rank="1"/>
  </conditionalFormatting>
  <conditionalFormatting sqref="G13">
    <cfRule type="top10" dxfId="1010" priority="13" rank="1"/>
  </conditionalFormatting>
  <conditionalFormatting sqref="E13:P13">
    <cfRule type="cellIs" dxfId="1009" priority="12" operator="greaterThanOrEqual">
      <formula>200</formula>
    </cfRule>
  </conditionalFormatting>
  <conditionalFormatting sqref="I13">
    <cfRule type="top10" dxfId="1008" priority="11" rank="1"/>
  </conditionalFormatting>
  <conditionalFormatting sqref="K13">
    <cfRule type="top10" dxfId="1007" priority="10" rank="1"/>
  </conditionalFormatting>
  <conditionalFormatting sqref="M13">
    <cfRule type="top10" dxfId="1006" priority="9" rank="1"/>
  </conditionalFormatting>
  <conditionalFormatting sqref="O13">
    <cfRule type="top10" dxfId="1005" priority="8" rank="1"/>
  </conditionalFormatting>
  <conditionalFormatting sqref="E14">
    <cfRule type="top10" dxfId="1004" priority="7" rank="1"/>
  </conditionalFormatting>
  <conditionalFormatting sqref="G14">
    <cfRule type="top10" dxfId="1003" priority="6" rank="1"/>
  </conditionalFormatting>
  <conditionalFormatting sqref="E14:P14">
    <cfRule type="cellIs" dxfId="1002" priority="5" operator="greaterThanOrEqual">
      <formula>200</formula>
    </cfRule>
  </conditionalFormatting>
  <conditionalFormatting sqref="I14">
    <cfRule type="top10" dxfId="1001" priority="4" rank="1"/>
  </conditionalFormatting>
  <conditionalFormatting sqref="K14">
    <cfRule type="top10" dxfId="1000" priority="3" rank="1"/>
  </conditionalFormatting>
  <conditionalFormatting sqref="M14">
    <cfRule type="top10" dxfId="999" priority="2" rank="1"/>
  </conditionalFormatting>
  <conditionalFormatting sqref="O14">
    <cfRule type="top10" dxfId="998" priority="1" rank="1"/>
  </conditionalFormatting>
  <hyperlinks>
    <hyperlink ref="X1" location="'Mississippi 2025'!A1" display="Return to Rankings" xr:uid="{E5A4E108-C469-4E7D-8602-CD65FF95990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2E0F3F2-4419-4256-8D4A-D37B7E2115A7}">
          <x14:formula1>
            <xm:f>'C:\Users\jmfg1\Downloads\[Results 10 18 25 ABRA Biloxi MS.xlsm]DATA'!#REF!</xm:f>
          </x14:formula1>
          <xm:sqref>D12</xm:sqref>
        </x14:dataValidation>
        <x14:dataValidation type="list" allowBlank="1" showInputMessage="1" showErrorMessage="1" xr:uid="{9AAA2264-617C-4046-914C-E8BEAF587488}">
          <x14:formula1>
            <xm:f>'C:\Users\jmfg1\Downloads\[Results 10 18 25 ABRA Biloxi MS.xlsm]DATA'!#REF!</xm:f>
          </x14:formula1>
          <xm:sqref>B12</xm:sqref>
        </x14:dataValidation>
        <x14:dataValidation type="list" allowBlank="1" showInputMessage="1" showErrorMessage="1" xr:uid="{C126800A-482F-4768-AF7F-4E825131B428}">
          <x14:formula1>
            <xm:f>'C:\Users\jmfg1\Downloads\[_11-01-2025-Buck Hollow (Outdoor) ABRA 2025 Club Tournament(Town, ST) Scoring MASTER  ver 2.3 (2).xlsm]DATA'!#REF!</xm:f>
          </x14:formula1>
          <xm:sqref>D13 B13</xm:sqref>
        </x14:dataValidation>
        <x14:dataValidation type="list" allowBlank="1" showInputMessage="1" showErrorMessage="1" xr:uid="{9BB98378-C510-4AAF-92CF-23D0576BC604}">
          <x14:formula1>
            <xm:f>'C:\Users\jmfg1\Downloads\[11 8 25 ABRA Biloxi MS Results.xlsm]DATA'!#REF!</xm:f>
          </x14:formula1>
          <xm:sqref>D14 B14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F535-92BD-4866-AE7D-C6D979A78180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49</v>
      </c>
      <c r="C2" s="3">
        <v>45674</v>
      </c>
      <c r="D2" s="4" t="s">
        <v>36</v>
      </c>
      <c r="E2" s="5">
        <v>166</v>
      </c>
      <c r="F2" s="22">
        <v>0</v>
      </c>
      <c r="G2" s="5">
        <v>185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351</v>
      </c>
      <c r="S2" s="7">
        <v>175.5</v>
      </c>
      <c r="T2" s="44">
        <v>2</v>
      </c>
      <c r="U2" s="8">
        <v>4</v>
      </c>
      <c r="V2" s="9">
        <v>179.5</v>
      </c>
    </row>
    <row r="4" spans="1:24" x14ac:dyDescent="0.25">
      <c r="Q4" s="40">
        <f>SUM(Q2:Q3)</f>
        <v>2</v>
      </c>
      <c r="R4" s="40">
        <f>SUM(R2:R3)</f>
        <v>351</v>
      </c>
      <c r="S4" s="41">
        <f>SUM(R4/Q4)</f>
        <v>175.5</v>
      </c>
      <c r="T4" s="40">
        <f>SUM(T2:T3)</f>
        <v>2</v>
      </c>
      <c r="U4" s="40">
        <f>SUM(U2:U3)</f>
        <v>4</v>
      </c>
      <c r="V4" s="42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FBCC5405-F30C-4544-8DF6-D10F72DB8A34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37E1-9B88-43E9-9532-72C08A94330D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16</v>
      </c>
      <c r="B2" s="2" t="s">
        <v>106</v>
      </c>
      <c r="C2" s="3">
        <v>45954</v>
      </c>
      <c r="D2" s="57" t="s">
        <v>36</v>
      </c>
      <c r="E2" s="5">
        <v>185</v>
      </c>
      <c r="F2" s="22">
        <v>0</v>
      </c>
      <c r="G2" s="5">
        <v>186</v>
      </c>
      <c r="H2" s="22">
        <v>1</v>
      </c>
      <c r="I2" s="5">
        <v>185</v>
      </c>
      <c r="J2" s="22">
        <v>1</v>
      </c>
      <c r="K2" s="5">
        <v>189</v>
      </c>
      <c r="L2" s="22">
        <v>3</v>
      </c>
      <c r="M2" s="5"/>
      <c r="N2" s="22"/>
      <c r="O2" s="5"/>
      <c r="P2" s="22"/>
      <c r="Q2" s="8">
        <v>4</v>
      </c>
      <c r="R2" s="8">
        <v>745</v>
      </c>
      <c r="S2" s="7">
        <v>186.25</v>
      </c>
      <c r="T2" s="44">
        <v>5</v>
      </c>
      <c r="U2" s="8">
        <v>4</v>
      </c>
      <c r="V2" s="7">
        <v>190.25</v>
      </c>
    </row>
    <row r="4" spans="1:24" x14ac:dyDescent="0.25">
      <c r="Q4" s="40">
        <f>SUM(Q2:Q3)</f>
        <v>4</v>
      </c>
      <c r="R4" s="40">
        <f>SUM(R2:R3)</f>
        <v>745</v>
      </c>
      <c r="S4" s="41">
        <f>SUM(R4/Q4)</f>
        <v>186.25</v>
      </c>
      <c r="T4" s="40">
        <f>SUM(T2:T3)</f>
        <v>5</v>
      </c>
      <c r="U4" s="40">
        <f>SUM(U2:U3)</f>
        <v>4</v>
      </c>
      <c r="V4" s="42">
        <f>SUM(S4+U4)</f>
        <v>190.25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56" t="s">
        <v>43</v>
      </c>
      <c r="B8" s="2" t="s">
        <v>106</v>
      </c>
      <c r="C8" s="3">
        <v>45982</v>
      </c>
      <c r="D8" s="57" t="s">
        <v>36</v>
      </c>
      <c r="E8" s="5">
        <v>185</v>
      </c>
      <c r="F8" s="22">
        <v>0</v>
      </c>
      <c r="G8" s="24">
        <v>185</v>
      </c>
      <c r="H8" s="22">
        <v>0</v>
      </c>
      <c r="I8" s="5">
        <v>188</v>
      </c>
      <c r="J8" s="22">
        <v>1</v>
      </c>
      <c r="K8" s="5">
        <v>189</v>
      </c>
      <c r="L8" s="22">
        <v>2</v>
      </c>
      <c r="M8" s="5"/>
      <c r="N8" s="22"/>
      <c r="O8" s="5"/>
      <c r="P8" s="22"/>
      <c r="Q8" s="8">
        <v>4</v>
      </c>
      <c r="R8" s="8">
        <v>747</v>
      </c>
      <c r="S8" s="7">
        <v>186.75</v>
      </c>
      <c r="T8" s="44">
        <v>3</v>
      </c>
      <c r="U8" s="8">
        <v>4</v>
      </c>
      <c r="V8" s="7">
        <v>190.75</v>
      </c>
    </row>
    <row r="9" spans="1:24" x14ac:dyDescent="0.25">
      <c r="A9" s="56" t="s">
        <v>43</v>
      </c>
      <c r="B9" s="2" t="s">
        <v>106</v>
      </c>
      <c r="C9" s="3">
        <v>45982</v>
      </c>
      <c r="D9" s="57" t="s">
        <v>109</v>
      </c>
      <c r="E9" s="5">
        <v>185</v>
      </c>
      <c r="F9" s="22">
        <v>0</v>
      </c>
      <c r="G9" s="24">
        <v>186.001</v>
      </c>
      <c r="H9" s="22">
        <v>1</v>
      </c>
      <c r="I9" s="5">
        <v>190</v>
      </c>
      <c r="J9" s="22">
        <v>0</v>
      </c>
      <c r="K9" s="5">
        <v>191</v>
      </c>
      <c r="L9" s="22">
        <v>0</v>
      </c>
      <c r="M9" s="5"/>
      <c r="N9" s="22"/>
      <c r="O9" s="5"/>
      <c r="P9" s="22"/>
      <c r="Q9" s="8">
        <v>4</v>
      </c>
      <c r="R9" s="8">
        <v>752.00099999999998</v>
      </c>
      <c r="S9" s="7">
        <v>188.00024999999999</v>
      </c>
      <c r="T9" s="44">
        <v>1</v>
      </c>
      <c r="U9" s="8">
        <v>3</v>
      </c>
      <c r="V9" s="7">
        <v>191.00024999999999</v>
      </c>
    </row>
    <row r="11" spans="1:24" x14ac:dyDescent="0.25">
      <c r="Q11" s="40">
        <f>SUM(Q8:Q10)</f>
        <v>8</v>
      </c>
      <c r="R11" s="40">
        <f>SUM(R8:R10)</f>
        <v>1499.001</v>
      </c>
      <c r="S11" s="41">
        <f>SUM(R11/Q11)</f>
        <v>187.375125</v>
      </c>
      <c r="T11" s="40">
        <f>SUM(T8:T10)</f>
        <v>4</v>
      </c>
      <c r="U11" s="40">
        <f>SUM(U8:U10)</f>
        <v>7</v>
      </c>
      <c r="V11" s="42">
        <f>SUM(S11+U11)</f>
        <v>194.375125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H2:P2 E2:F2 B2:C2" name="Range1_33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B8:C8 E8:P8" name="Range1_17"/>
    <protectedRange algorithmName="SHA-512" hashValue="ON39YdpmFHfN9f47KpiRvqrKx0V9+erV1CNkpWzYhW/Qyc6aT8rEyCrvauWSYGZK2ia3o7vd3akF07acHAFpOA==" saltValue="yVW9XmDwTqEnmpSGai0KYg==" spinCount="100000" sqref="D8" name="Range1_1_7"/>
    <protectedRange algorithmName="SHA-512" hashValue="ON39YdpmFHfN9f47KpiRvqrKx0V9+erV1CNkpWzYhW/Qyc6aT8rEyCrvauWSYGZK2ia3o7vd3akF07acHAFpOA==" saltValue="yVW9XmDwTqEnmpSGai0KYg==" spinCount="100000" sqref="T8" name="Range1_3_5_7"/>
    <protectedRange algorithmName="SHA-512" hashValue="ON39YdpmFHfN9f47KpiRvqrKx0V9+erV1CNkpWzYhW/Qyc6aT8rEyCrvauWSYGZK2ia3o7vd3akF07acHAFpOA==" saltValue="yVW9XmDwTqEnmpSGai0KYg==" spinCount="100000" sqref="B9:C9 E9:P9" name="Range1_14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" name="Range1_3_5_4"/>
  </protectedRanges>
  <conditionalFormatting sqref="E2">
    <cfRule type="top10" dxfId="997" priority="28" rank="1"/>
  </conditionalFormatting>
  <conditionalFormatting sqref="G2">
    <cfRule type="top10" dxfId="996" priority="27" rank="1"/>
  </conditionalFormatting>
  <conditionalFormatting sqref="I2">
    <cfRule type="top10" dxfId="995" priority="26" rank="1"/>
  </conditionalFormatting>
  <conditionalFormatting sqref="K2">
    <cfRule type="top10" dxfId="994" priority="25" rank="1"/>
  </conditionalFormatting>
  <conditionalFormatting sqref="M2">
    <cfRule type="top10" dxfId="993" priority="24" rank="1"/>
  </conditionalFormatting>
  <conditionalFormatting sqref="O2">
    <cfRule type="top10" dxfId="992" priority="23" rank="1"/>
  </conditionalFormatting>
  <conditionalFormatting sqref="E2:O2">
    <cfRule type="cellIs" dxfId="991" priority="22" operator="greaterThanOrEqual">
      <formula>193</formula>
    </cfRule>
  </conditionalFormatting>
  <conditionalFormatting sqref="G8">
    <cfRule type="top10" dxfId="990" priority="13" rank="1"/>
  </conditionalFormatting>
  <conditionalFormatting sqref="I8">
    <cfRule type="top10" dxfId="989" priority="12" rank="1"/>
  </conditionalFormatting>
  <conditionalFormatting sqref="E8">
    <cfRule type="top10" dxfId="988" priority="14" rank="1"/>
  </conditionalFormatting>
  <conditionalFormatting sqref="K8">
    <cfRule type="top10" dxfId="987" priority="11" rank="1"/>
  </conditionalFormatting>
  <conditionalFormatting sqref="M8">
    <cfRule type="top10" dxfId="986" priority="10" rank="1"/>
  </conditionalFormatting>
  <conditionalFormatting sqref="O8">
    <cfRule type="top10" dxfId="985" priority="9" rank="1"/>
  </conditionalFormatting>
  <conditionalFormatting sqref="E8:P8">
    <cfRule type="cellIs" dxfId="984" priority="8" operator="greaterThanOrEqual">
      <formula>200</formula>
    </cfRule>
  </conditionalFormatting>
  <conditionalFormatting sqref="E9:P9">
    <cfRule type="cellIs" dxfId="983" priority="1" operator="greaterThanOrEqual">
      <formula>200</formula>
    </cfRule>
  </conditionalFormatting>
  <conditionalFormatting sqref="E9">
    <cfRule type="top10" dxfId="982" priority="7" rank="1"/>
  </conditionalFormatting>
  <conditionalFormatting sqref="G9">
    <cfRule type="top10" dxfId="981" priority="6" rank="1"/>
  </conditionalFormatting>
  <conditionalFormatting sqref="I9">
    <cfRule type="top10" dxfId="980" priority="5" rank="1"/>
  </conditionalFormatting>
  <conditionalFormatting sqref="K9">
    <cfRule type="top10" dxfId="979" priority="4" rank="1"/>
  </conditionalFormatting>
  <conditionalFormatting sqref="M9">
    <cfRule type="top10" dxfId="978" priority="3" rank="1"/>
  </conditionalFormatting>
  <conditionalFormatting sqref="O9">
    <cfRule type="top10" dxfId="977" priority="2" rank="1"/>
  </conditionalFormatting>
  <hyperlinks>
    <hyperlink ref="X1" location="'Mississippi 2025'!A1" display="Return to Rankings" xr:uid="{A1DC63C1-49E2-4185-9F0D-DEFBBA6BCF0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804DD7-431E-4FCC-BA07-BA6342C275DF}">
          <x14:formula1>
            <xm:f>'C:\Users\jmfg1\Downloads\[10-24.xlsm]DATA'!#REF!</xm:f>
          </x14:formula1>
          <xm:sqref>B2</xm:sqref>
        </x14:dataValidation>
        <x14:dataValidation type="list" allowBlank="1" showInputMessage="1" showErrorMessage="1" xr:uid="{34737C96-EABA-4A19-A833-26974DC172BE}">
          <x14:formula1>
            <xm:f>'C:\Users\jmfg1\Downloads\[10-24.xlsm]DATA'!#REF!</xm:f>
          </x14:formula1>
          <xm:sqref>D2</xm:sqref>
        </x14:dataValidation>
        <x14:dataValidation type="list" allowBlank="1" showInputMessage="1" showErrorMessage="1" xr:uid="{8C2BC94C-8B36-46E9-9E41-8F2A179884E9}">
          <x14:formula1>
            <xm:f>'C:\Users\jmfg1\Downloads\[11-21.xlsm]DATA'!#REF!</xm:f>
          </x14:formula1>
          <xm:sqref>B8 D8</xm:sqref>
        </x14:dataValidation>
        <x14:dataValidation type="list" allowBlank="1" showInputMessage="1" showErrorMessage="1" xr:uid="{E65085B0-9BD9-4570-BAFB-AFFE9888FDD6}">
          <x14:formula1>
            <xm:f>'C:\Users\jmfg1\Downloads\[11-21 herritage.xlsm]DATA'!#REF!</xm:f>
          </x14:formula1>
          <xm:sqref>B9 D9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0F8-F93A-4383-98C3-7E7C9D9BF978}">
  <dimension ref="A1:X32"/>
  <sheetViews>
    <sheetView workbookViewId="0">
      <selection activeCell="G26" sqref="G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39</v>
      </c>
      <c r="C2" s="3">
        <v>45660</v>
      </c>
      <c r="D2" s="4" t="s">
        <v>36</v>
      </c>
      <c r="E2" s="5">
        <v>183</v>
      </c>
      <c r="F2" s="22">
        <v>1</v>
      </c>
      <c r="G2" s="26">
        <v>183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366</v>
      </c>
      <c r="S2" s="7">
        <v>183</v>
      </c>
      <c r="T2" s="23">
        <v>2</v>
      </c>
      <c r="U2" s="8">
        <v>4</v>
      </c>
      <c r="V2" s="9">
        <v>187</v>
      </c>
    </row>
    <row r="3" spans="1:24" x14ac:dyDescent="0.25">
      <c r="A3" s="1" t="s">
        <v>11</v>
      </c>
      <c r="B3" s="2" t="s">
        <v>39</v>
      </c>
      <c r="C3" s="3">
        <v>45674</v>
      </c>
      <c r="D3" s="4" t="s">
        <v>36</v>
      </c>
      <c r="E3" s="24">
        <v>184</v>
      </c>
      <c r="F3" s="22">
        <v>1</v>
      </c>
      <c r="G3" s="24">
        <v>186</v>
      </c>
      <c r="H3" s="22"/>
      <c r="I3" s="5"/>
      <c r="J3" s="22"/>
      <c r="K3" s="26"/>
      <c r="L3" s="22"/>
      <c r="M3" s="26"/>
      <c r="N3" s="22"/>
      <c r="O3" s="5"/>
      <c r="P3" s="22"/>
      <c r="Q3" s="6">
        <v>2</v>
      </c>
      <c r="R3" s="6">
        <v>370</v>
      </c>
      <c r="S3" s="7">
        <v>185</v>
      </c>
      <c r="T3" s="44">
        <v>1</v>
      </c>
      <c r="U3" s="8">
        <v>5</v>
      </c>
      <c r="V3" s="9">
        <v>190</v>
      </c>
    </row>
    <row r="4" spans="1:24" x14ac:dyDescent="0.25">
      <c r="A4" s="1" t="s">
        <v>11</v>
      </c>
      <c r="B4" s="2" t="s">
        <v>39</v>
      </c>
      <c r="C4" s="3">
        <v>45681</v>
      </c>
      <c r="D4" s="4" t="s">
        <v>36</v>
      </c>
      <c r="E4" s="24">
        <v>179</v>
      </c>
      <c r="F4" s="22">
        <v>1</v>
      </c>
      <c r="G4" s="24">
        <v>183</v>
      </c>
      <c r="H4" s="22">
        <v>2</v>
      </c>
      <c r="I4" s="5"/>
      <c r="J4" s="22"/>
      <c r="K4" s="26"/>
      <c r="L4" s="22"/>
      <c r="M4" s="26"/>
      <c r="N4" s="22"/>
      <c r="O4" s="5"/>
      <c r="P4" s="22"/>
      <c r="Q4" s="6">
        <v>2</v>
      </c>
      <c r="R4" s="6">
        <v>362</v>
      </c>
      <c r="S4" s="7">
        <v>181</v>
      </c>
      <c r="T4" s="44">
        <v>3</v>
      </c>
      <c r="U4" s="8">
        <v>4</v>
      </c>
      <c r="V4" s="9">
        <v>185</v>
      </c>
    </row>
    <row r="5" spans="1:24" x14ac:dyDescent="0.25">
      <c r="A5" s="1" t="s">
        <v>11</v>
      </c>
      <c r="B5" s="2" t="s">
        <v>39</v>
      </c>
      <c r="C5" s="3">
        <v>45688</v>
      </c>
      <c r="D5" s="4" t="s">
        <v>36</v>
      </c>
      <c r="E5" s="24">
        <v>175</v>
      </c>
      <c r="F5" s="22">
        <v>1</v>
      </c>
      <c r="G5" s="24">
        <v>178</v>
      </c>
      <c r="H5" s="22"/>
      <c r="I5" s="5"/>
      <c r="J5" s="22"/>
      <c r="K5" s="26"/>
      <c r="L5" s="22"/>
      <c r="M5" s="26"/>
      <c r="N5" s="22"/>
      <c r="O5" s="5"/>
      <c r="P5" s="22"/>
      <c r="Q5" s="6">
        <v>2</v>
      </c>
      <c r="R5" s="6">
        <v>353</v>
      </c>
      <c r="S5" s="7">
        <v>176.5</v>
      </c>
      <c r="T5" s="44">
        <v>1</v>
      </c>
      <c r="U5" s="8">
        <v>4</v>
      </c>
      <c r="V5" s="9">
        <v>180.5</v>
      </c>
    </row>
    <row r="6" spans="1:24" x14ac:dyDescent="0.25">
      <c r="A6" s="1" t="s">
        <v>11</v>
      </c>
      <c r="B6" s="2" t="s">
        <v>39</v>
      </c>
      <c r="C6" s="3">
        <v>45689</v>
      </c>
      <c r="D6" s="4" t="s">
        <v>36</v>
      </c>
      <c r="E6" s="24">
        <v>179</v>
      </c>
      <c r="F6" s="22">
        <v>1</v>
      </c>
      <c r="G6" s="24">
        <v>184</v>
      </c>
      <c r="H6" s="22"/>
      <c r="I6" s="5">
        <v>182</v>
      </c>
      <c r="J6" s="22">
        <v>2</v>
      </c>
      <c r="K6" s="26">
        <v>192</v>
      </c>
      <c r="L6" s="22">
        <v>1</v>
      </c>
      <c r="M6" s="26"/>
      <c r="N6" s="22"/>
      <c r="O6" s="5"/>
      <c r="P6" s="22"/>
      <c r="Q6" s="6">
        <v>4</v>
      </c>
      <c r="R6" s="6">
        <v>737</v>
      </c>
      <c r="S6" s="7">
        <v>184.25</v>
      </c>
      <c r="T6" s="44">
        <v>4</v>
      </c>
      <c r="U6" s="8">
        <v>4</v>
      </c>
      <c r="V6" s="9">
        <v>188.25</v>
      </c>
    </row>
    <row r="7" spans="1:24" x14ac:dyDescent="0.25">
      <c r="A7" s="1" t="s">
        <v>11</v>
      </c>
      <c r="B7" s="2" t="s">
        <v>39</v>
      </c>
      <c r="C7" s="3">
        <v>45695</v>
      </c>
      <c r="D7" s="4" t="s">
        <v>36</v>
      </c>
      <c r="E7" s="24">
        <v>192</v>
      </c>
      <c r="F7" s="22">
        <v>0</v>
      </c>
      <c r="G7" s="24">
        <v>191</v>
      </c>
      <c r="H7" s="22"/>
      <c r="I7" s="5">
        <v>189</v>
      </c>
      <c r="J7" s="22">
        <v>1</v>
      </c>
      <c r="K7" s="26">
        <v>188</v>
      </c>
      <c r="L7" s="22">
        <v>1</v>
      </c>
      <c r="M7" s="26"/>
      <c r="N7" s="22"/>
      <c r="O7" s="5"/>
      <c r="P7" s="22"/>
      <c r="Q7" s="6">
        <v>4</v>
      </c>
      <c r="R7" s="6">
        <v>760</v>
      </c>
      <c r="S7" s="7">
        <v>190</v>
      </c>
      <c r="T7" s="44">
        <v>2</v>
      </c>
      <c r="U7" s="8">
        <v>4</v>
      </c>
      <c r="V7" s="9">
        <v>194</v>
      </c>
    </row>
    <row r="8" spans="1:24" x14ac:dyDescent="0.25">
      <c r="A8" s="1" t="s">
        <v>11</v>
      </c>
      <c r="B8" s="2" t="s">
        <v>39</v>
      </c>
      <c r="C8" s="3">
        <v>45702</v>
      </c>
      <c r="D8" s="4" t="s">
        <v>36</v>
      </c>
      <c r="E8" s="24">
        <v>182</v>
      </c>
      <c r="F8" s="22">
        <v>2</v>
      </c>
      <c r="G8" s="24">
        <v>190</v>
      </c>
      <c r="H8" s="22">
        <v>2</v>
      </c>
      <c r="I8" s="5">
        <v>187</v>
      </c>
      <c r="J8" s="22">
        <v>2</v>
      </c>
      <c r="K8" s="26">
        <v>192</v>
      </c>
      <c r="L8" s="22">
        <v>1</v>
      </c>
      <c r="M8" s="26"/>
      <c r="N8" s="22"/>
      <c r="O8" s="5"/>
      <c r="P8" s="22"/>
      <c r="Q8" s="6">
        <v>4</v>
      </c>
      <c r="R8" s="6">
        <v>751</v>
      </c>
      <c r="S8" s="7">
        <v>187.75</v>
      </c>
      <c r="T8" s="44">
        <v>7</v>
      </c>
      <c r="U8" s="8">
        <v>4</v>
      </c>
      <c r="V8" s="9">
        <v>191.75</v>
      </c>
    </row>
    <row r="9" spans="1:24" x14ac:dyDescent="0.25">
      <c r="A9" s="1" t="s">
        <v>11</v>
      </c>
      <c r="B9" s="2" t="s">
        <v>39</v>
      </c>
      <c r="C9" s="3">
        <v>45703</v>
      </c>
      <c r="D9" s="4" t="s">
        <v>36</v>
      </c>
      <c r="E9" s="24">
        <v>186</v>
      </c>
      <c r="F9" s="22">
        <v>1</v>
      </c>
      <c r="G9" s="24">
        <v>190</v>
      </c>
      <c r="H9" s="22">
        <v>1</v>
      </c>
      <c r="I9" s="5">
        <v>191</v>
      </c>
      <c r="J9" s="22">
        <v>4</v>
      </c>
      <c r="K9" s="26">
        <v>184</v>
      </c>
      <c r="L9" s="22">
        <v>1</v>
      </c>
      <c r="M9" s="26"/>
      <c r="N9" s="22"/>
      <c r="O9" s="5"/>
      <c r="P9" s="22"/>
      <c r="Q9" s="6">
        <v>4</v>
      </c>
      <c r="R9" s="6">
        <v>751</v>
      </c>
      <c r="S9" s="7">
        <v>187.75</v>
      </c>
      <c r="T9" s="44">
        <v>7</v>
      </c>
      <c r="U9" s="8">
        <v>5</v>
      </c>
      <c r="V9" s="9">
        <v>192.75</v>
      </c>
    </row>
    <row r="10" spans="1:24" x14ac:dyDescent="0.25">
      <c r="A10" s="1" t="s">
        <v>11</v>
      </c>
      <c r="B10" s="2" t="s">
        <v>39</v>
      </c>
      <c r="C10" s="3">
        <v>45709</v>
      </c>
      <c r="D10" s="4" t="s">
        <v>36</v>
      </c>
      <c r="E10" s="24">
        <v>184</v>
      </c>
      <c r="F10" s="22">
        <v>0</v>
      </c>
      <c r="G10" s="24">
        <v>188</v>
      </c>
      <c r="H10" s="22">
        <v>1</v>
      </c>
      <c r="I10" s="5">
        <v>192</v>
      </c>
      <c r="J10" s="22">
        <v>3</v>
      </c>
      <c r="K10" s="26">
        <v>190</v>
      </c>
      <c r="L10" s="22">
        <v>0</v>
      </c>
      <c r="M10" s="26"/>
      <c r="N10" s="22"/>
      <c r="O10" s="5"/>
      <c r="P10" s="22"/>
      <c r="Q10" s="6">
        <v>4</v>
      </c>
      <c r="R10" s="6">
        <v>754</v>
      </c>
      <c r="S10" s="7">
        <v>188.5</v>
      </c>
      <c r="T10" s="44">
        <v>4</v>
      </c>
      <c r="U10" s="8">
        <v>4</v>
      </c>
      <c r="V10" s="9">
        <v>192.5</v>
      </c>
    </row>
    <row r="11" spans="1:24" x14ac:dyDescent="0.25">
      <c r="A11" s="1" t="s">
        <v>11</v>
      </c>
      <c r="B11" s="2" t="s">
        <v>39</v>
      </c>
      <c r="C11" s="3">
        <v>45716</v>
      </c>
      <c r="D11" s="4" t="s">
        <v>36</v>
      </c>
      <c r="E11" s="24">
        <v>180</v>
      </c>
      <c r="F11" s="22">
        <v>0</v>
      </c>
      <c r="G11" s="24">
        <v>182</v>
      </c>
      <c r="H11" s="22">
        <v>4</v>
      </c>
      <c r="I11" s="5">
        <v>185</v>
      </c>
      <c r="J11" s="22">
        <v>0</v>
      </c>
      <c r="K11" s="26">
        <v>188</v>
      </c>
      <c r="L11" s="22">
        <v>1</v>
      </c>
      <c r="M11" s="26"/>
      <c r="N11" s="22"/>
      <c r="O11" s="5"/>
      <c r="P11" s="22"/>
      <c r="Q11" s="6">
        <v>4</v>
      </c>
      <c r="R11" s="6">
        <v>735</v>
      </c>
      <c r="S11" s="7">
        <v>183.75</v>
      </c>
      <c r="T11" s="44">
        <v>5</v>
      </c>
      <c r="U11" s="8">
        <v>4</v>
      </c>
      <c r="V11" s="9">
        <v>187.75</v>
      </c>
    </row>
    <row r="12" spans="1:24" x14ac:dyDescent="0.25">
      <c r="A12" s="1" t="s">
        <v>11</v>
      </c>
      <c r="B12" s="2" t="s">
        <v>39</v>
      </c>
      <c r="C12" s="3">
        <v>45730</v>
      </c>
      <c r="D12" s="4" t="s">
        <v>36</v>
      </c>
      <c r="E12" s="24">
        <v>184</v>
      </c>
      <c r="F12" s="22">
        <v>1</v>
      </c>
      <c r="G12" s="24">
        <v>186</v>
      </c>
      <c r="H12" s="22">
        <v>1</v>
      </c>
      <c r="I12" s="5">
        <v>182</v>
      </c>
      <c r="J12" s="22">
        <v>0</v>
      </c>
      <c r="K12" s="26">
        <v>181</v>
      </c>
      <c r="L12" s="22">
        <v>0</v>
      </c>
      <c r="M12" s="26"/>
      <c r="N12" s="22"/>
      <c r="O12" s="5"/>
      <c r="P12" s="22"/>
      <c r="Q12" s="6">
        <v>4</v>
      </c>
      <c r="R12" s="6">
        <v>733</v>
      </c>
      <c r="S12" s="7">
        <v>183.25</v>
      </c>
      <c r="T12" s="44">
        <v>2</v>
      </c>
      <c r="U12" s="8">
        <v>4</v>
      </c>
      <c r="V12" s="9">
        <v>187.25</v>
      </c>
    </row>
    <row r="13" spans="1:24" x14ac:dyDescent="0.25">
      <c r="A13" s="1" t="s">
        <v>11</v>
      </c>
      <c r="B13" s="2" t="s">
        <v>39</v>
      </c>
      <c r="C13" s="3">
        <v>45738</v>
      </c>
      <c r="D13" s="4" t="s">
        <v>36</v>
      </c>
      <c r="E13" s="5">
        <v>179</v>
      </c>
      <c r="F13" s="22">
        <v>0</v>
      </c>
      <c r="G13" s="24">
        <v>185</v>
      </c>
      <c r="H13" s="22">
        <v>1</v>
      </c>
      <c r="I13" s="5">
        <v>188</v>
      </c>
      <c r="J13" s="22">
        <v>1</v>
      </c>
      <c r="K13" s="5">
        <v>189.001</v>
      </c>
      <c r="L13" s="22">
        <v>1</v>
      </c>
      <c r="M13" s="5"/>
      <c r="N13" s="22"/>
      <c r="O13" s="5"/>
      <c r="P13" s="22"/>
      <c r="Q13" s="6">
        <v>4</v>
      </c>
      <c r="R13" s="6">
        <v>741.00099999999998</v>
      </c>
      <c r="S13" s="7">
        <v>185.25024999999999</v>
      </c>
      <c r="T13" s="44">
        <v>3</v>
      </c>
      <c r="U13" s="8">
        <v>6</v>
      </c>
      <c r="V13" s="9">
        <v>191.25024999999999</v>
      </c>
    </row>
    <row r="14" spans="1:24" x14ac:dyDescent="0.25">
      <c r="A14" s="1" t="s">
        <v>11</v>
      </c>
      <c r="B14" s="2" t="s">
        <v>39</v>
      </c>
      <c r="C14" s="3">
        <v>45744</v>
      </c>
      <c r="D14" s="4" t="s">
        <v>36</v>
      </c>
      <c r="E14" s="5">
        <v>183</v>
      </c>
      <c r="F14" s="22">
        <v>0</v>
      </c>
      <c r="G14" s="24">
        <v>184</v>
      </c>
      <c r="H14" s="22">
        <v>1</v>
      </c>
      <c r="I14" s="5">
        <v>183</v>
      </c>
      <c r="J14" s="22">
        <v>0</v>
      </c>
      <c r="K14" s="5">
        <v>189</v>
      </c>
      <c r="L14" s="22">
        <v>0</v>
      </c>
      <c r="M14" s="5"/>
      <c r="N14" s="22"/>
      <c r="O14" s="5"/>
      <c r="P14" s="22"/>
      <c r="Q14" s="6">
        <v>4</v>
      </c>
      <c r="R14" s="6">
        <v>739</v>
      </c>
      <c r="S14" s="7">
        <v>184.75</v>
      </c>
      <c r="T14" s="44">
        <v>1</v>
      </c>
      <c r="U14" s="8">
        <v>3</v>
      </c>
      <c r="V14" s="9">
        <v>187.75</v>
      </c>
    </row>
    <row r="15" spans="1:24" x14ac:dyDescent="0.25">
      <c r="A15" s="1" t="s">
        <v>11</v>
      </c>
      <c r="B15" s="2" t="s">
        <v>39</v>
      </c>
      <c r="C15" s="3">
        <v>45765</v>
      </c>
      <c r="D15" s="4" t="s">
        <v>36</v>
      </c>
      <c r="E15" s="24">
        <v>187</v>
      </c>
      <c r="F15" s="22">
        <v>1</v>
      </c>
      <c r="G15" s="24">
        <v>189</v>
      </c>
      <c r="H15" s="22">
        <v>1</v>
      </c>
      <c r="I15" s="5">
        <v>190</v>
      </c>
      <c r="J15" s="22">
        <v>3</v>
      </c>
      <c r="K15" s="26">
        <v>185</v>
      </c>
      <c r="L15" s="22">
        <v>1</v>
      </c>
      <c r="M15" s="26"/>
      <c r="N15" s="22"/>
      <c r="O15" s="5"/>
      <c r="P15" s="22"/>
      <c r="Q15" s="6">
        <v>4</v>
      </c>
      <c r="R15" s="6">
        <v>751</v>
      </c>
      <c r="S15" s="7">
        <v>187.75</v>
      </c>
      <c r="T15" s="44">
        <v>6</v>
      </c>
      <c r="U15" s="8">
        <v>5</v>
      </c>
      <c r="V15" s="9">
        <v>192.75</v>
      </c>
    </row>
    <row r="16" spans="1:24" x14ac:dyDescent="0.25">
      <c r="A16" s="1" t="s">
        <v>11</v>
      </c>
      <c r="B16" s="2" t="s">
        <v>39</v>
      </c>
      <c r="C16" s="3">
        <v>45766</v>
      </c>
      <c r="D16" s="4" t="s">
        <v>36</v>
      </c>
      <c r="E16" s="24">
        <v>188</v>
      </c>
      <c r="F16" s="22">
        <v>1</v>
      </c>
      <c r="G16" s="24">
        <v>187</v>
      </c>
      <c r="H16" s="22">
        <v>0</v>
      </c>
      <c r="I16" s="5">
        <v>188</v>
      </c>
      <c r="J16" s="22">
        <v>3</v>
      </c>
      <c r="K16" s="26">
        <v>189</v>
      </c>
      <c r="L16" s="22">
        <v>1</v>
      </c>
      <c r="M16" s="26"/>
      <c r="N16" s="22"/>
      <c r="O16" s="5"/>
      <c r="P16" s="22"/>
      <c r="Q16" s="6">
        <v>4</v>
      </c>
      <c r="R16" s="6">
        <v>752</v>
      </c>
      <c r="S16" s="7">
        <v>188</v>
      </c>
      <c r="T16" s="44">
        <v>5</v>
      </c>
      <c r="U16" s="8">
        <v>4</v>
      </c>
      <c r="V16" s="9">
        <v>192</v>
      </c>
    </row>
    <row r="17" spans="1:22" x14ac:dyDescent="0.25">
      <c r="A17" s="1" t="s">
        <v>11</v>
      </c>
      <c r="B17" s="2" t="s">
        <v>39</v>
      </c>
      <c r="C17" s="3">
        <v>45772</v>
      </c>
      <c r="D17" s="4" t="s">
        <v>36</v>
      </c>
      <c r="E17" s="24">
        <v>178</v>
      </c>
      <c r="F17" s="22">
        <v>0</v>
      </c>
      <c r="G17" s="24">
        <v>191</v>
      </c>
      <c r="H17" s="22">
        <v>1</v>
      </c>
      <c r="I17" s="5">
        <v>190</v>
      </c>
      <c r="J17" s="22">
        <v>1</v>
      </c>
      <c r="K17" s="26">
        <v>197</v>
      </c>
      <c r="L17" s="22">
        <v>4</v>
      </c>
      <c r="M17" s="26"/>
      <c r="N17" s="22"/>
      <c r="O17" s="5"/>
      <c r="P17" s="22"/>
      <c r="Q17" s="6">
        <v>4</v>
      </c>
      <c r="R17" s="6">
        <v>756</v>
      </c>
      <c r="S17" s="7">
        <v>189</v>
      </c>
      <c r="T17" s="44">
        <v>6</v>
      </c>
      <c r="U17" s="8">
        <v>3</v>
      </c>
      <c r="V17" s="9">
        <v>192</v>
      </c>
    </row>
    <row r="18" spans="1:22" x14ac:dyDescent="0.25">
      <c r="A18" s="1" t="s">
        <v>11</v>
      </c>
      <c r="B18" s="2" t="s">
        <v>39</v>
      </c>
      <c r="C18" s="3">
        <v>45773</v>
      </c>
      <c r="D18" s="4" t="s">
        <v>36</v>
      </c>
      <c r="E18" s="24">
        <v>185</v>
      </c>
      <c r="F18" s="22">
        <v>0</v>
      </c>
      <c r="G18" s="24">
        <v>188</v>
      </c>
      <c r="H18" s="22">
        <v>1</v>
      </c>
      <c r="I18" s="5">
        <v>189</v>
      </c>
      <c r="J18" s="22">
        <v>0</v>
      </c>
      <c r="K18" s="26">
        <v>179</v>
      </c>
      <c r="L18" s="22">
        <v>1</v>
      </c>
      <c r="M18" s="26"/>
      <c r="N18" s="22"/>
      <c r="O18" s="5"/>
      <c r="P18" s="22"/>
      <c r="Q18" s="6">
        <v>4</v>
      </c>
      <c r="R18" s="6">
        <v>741</v>
      </c>
      <c r="S18" s="7">
        <v>185.25</v>
      </c>
      <c r="T18" s="44">
        <v>2</v>
      </c>
      <c r="U18" s="8">
        <v>4</v>
      </c>
      <c r="V18" s="9">
        <v>189.25</v>
      </c>
    </row>
    <row r="19" spans="1:22" x14ac:dyDescent="0.25">
      <c r="A19" s="1" t="s">
        <v>11</v>
      </c>
      <c r="B19" s="2" t="s">
        <v>39</v>
      </c>
      <c r="C19" s="3">
        <v>45793</v>
      </c>
      <c r="D19" s="4" t="s">
        <v>36</v>
      </c>
      <c r="E19" s="24">
        <v>185</v>
      </c>
      <c r="F19" s="22">
        <v>0</v>
      </c>
      <c r="G19" s="24">
        <v>179</v>
      </c>
      <c r="H19" s="22">
        <v>2</v>
      </c>
      <c r="I19" s="5">
        <v>181</v>
      </c>
      <c r="J19" s="22">
        <v>0</v>
      </c>
      <c r="K19" s="26">
        <v>186</v>
      </c>
      <c r="L19" s="22">
        <v>0</v>
      </c>
      <c r="M19" s="26"/>
      <c r="N19" s="22"/>
      <c r="O19" s="5"/>
      <c r="P19" s="22"/>
      <c r="Q19" s="6">
        <v>4</v>
      </c>
      <c r="R19" s="6">
        <v>731</v>
      </c>
      <c r="S19" s="7">
        <v>182.75</v>
      </c>
      <c r="T19" s="44">
        <v>2</v>
      </c>
      <c r="U19" s="8">
        <v>5</v>
      </c>
      <c r="V19" s="9">
        <v>187.75</v>
      </c>
    </row>
    <row r="20" spans="1:22" x14ac:dyDescent="0.25">
      <c r="A20" s="1" t="s">
        <v>11</v>
      </c>
      <c r="B20" s="2" t="s">
        <v>39</v>
      </c>
      <c r="C20" s="3">
        <v>45821</v>
      </c>
      <c r="D20" s="4" t="s">
        <v>36</v>
      </c>
      <c r="E20" s="5">
        <v>183</v>
      </c>
      <c r="F20" s="22">
        <v>0</v>
      </c>
      <c r="G20" s="24">
        <v>186</v>
      </c>
      <c r="H20" s="22">
        <v>0</v>
      </c>
      <c r="I20" s="5">
        <v>193</v>
      </c>
      <c r="J20" s="22">
        <v>2</v>
      </c>
      <c r="K20" s="5">
        <v>182</v>
      </c>
      <c r="L20" s="22">
        <v>2</v>
      </c>
      <c r="M20" s="5"/>
      <c r="N20" s="22"/>
      <c r="O20" s="5"/>
      <c r="P20" s="22"/>
      <c r="Q20" s="6">
        <v>4</v>
      </c>
      <c r="R20" s="6">
        <v>744</v>
      </c>
      <c r="S20" s="7">
        <v>186</v>
      </c>
      <c r="T20" s="44">
        <v>4</v>
      </c>
      <c r="U20" s="8">
        <v>4</v>
      </c>
      <c r="V20" s="9">
        <v>190</v>
      </c>
    </row>
    <row r="21" spans="1:22" x14ac:dyDescent="0.25">
      <c r="A21" s="1" t="s">
        <v>11</v>
      </c>
      <c r="B21" s="2" t="s">
        <v>39</v>
      </c>
      <c r="C21" s="3">
        <v>45835</v>
      </c>
      <c r="D21" s="4" t="s">
        <v>36</v>
      </c>
      <c r="E21" s="24">
        <v>189</v>
      </c>
      <c r="F21" s="22">
        <v>0</v>
      </c>
      <c r="G21" s="24">
        <v>187</v>
      </c>
      <c r="H21" s="22">
        <v>2</v>
      </c>
      <c r="I21" s="5">
        <v>192</v>
      </c>
      <c r="J21" s="22">
        <v>2</v>
      </c>
      <c r="K21" s="26">
        <v>190</v>
      </c>
      <c r="L21" s="22">
        <v>0</v>
      </c>
      <c r="M21" s="26"/>
      <c r="N21" s="22"/>
      <c r="O21" s="5"/>
      <c r="P21" s="22"/>
      <c r="Q21" s="6">
        <v>4</v>
      </c>
      <c r="R21" s="6">
        <v>758</v>
      </c>
      <c r="S21" s="7">
        <v>189.5</v>
      </c>
      <c r="T21" s="44">
        <v>4</v>
      </c>
      <c r="U21" s="8">
        <v>3</v>
      </c>
      <c r="V21" s="9">
        <v>192.5</v>
      </c>
    </row>
    <row r="22" spans="1:22" x14ac:dyDescent="0.25">
      <c r="A22" s="1" t="s">
        <v>11</v>
      </c>
      <c r="B22" s="2" t="s">
        <v>91</v>
      </c>
      <c r="C22" s="3">
        <v>45849</v>
      </c>
      <c r="D22" s="4" t="s">
        <v>36</v>
      </c>
      <c r="E22" s="24">
        <v>189</v>
      </c>
      <c r="F22" s="22">
        <v>0</v>
      </c>
      <c r="G22" s="24">
        <v>187</v>
      </c>
      <c r="H22" s="22">
        <v>1</v>
      </c>
      <c r="I22" s="5">
        <v>189</v>
      </c>
      <c r="J22" s="22">
        <v>2</v>
      </c>
      <c r="K22" s="26">
        <v>190</v>
      </c>
      <c r="L22" s="22">
        <v>2</v>
      </c>
      <c r="M22" s="26"/>
      <c r="N22" s="22"/>
      <c r="O22" s="5"/>
      <c r="P22" s="22"/>
      <c r="Q22" s="6">
        <v>4</v>
      </c>
      <c r="R22" s="6">
        <v>755</v>
      </c>
      <c r="S22" s="7">
        <v>188.75</v>
      </c>
      <c r="T22" s="44">
        <v>5</v>
      </c>
      <c r="U22" s="8">
        <v>3</v>
      </c>
      <c r="V22" s="9">
        <v>191.75</v>
      </c>
    </row>
    <row r="23" spans="1:22" x14ac:dyDescent="0.25">
      <c r="A23" s="1" t="s">
        <v>11</v>
      </c>
      <c r="B23" s="2" t="s">
        <v>39</v>
      </c>
      <c r="C23" s="3">
        <v>45877</v>
      </c>
      <c r="D23" s="4" t="s">
        <v>36</v>
      </c>
      <c r="E23" s="24">
        <v>182</v>
      </c>
      <c r="F23" s="22">
        <v>1</v>
      </c>
      <c r="G23" s="24">
        <v>180</v>
      </c>
      <c r="H23" s="22">
        <v>0</v>
      </c>
      <c r="I23" s="5">
        <v>197</v>
      </c>
      <c r="J23" s="22">
        <v>1</v>
      </c>
      <c r="K23" s="26">
        <v>187</v>
      </c>
      <c r="L23" s="22">
        <v>2</v>
      </c>
      <c r="M23" s="26"/>
      <c r="N23" s="22"/>
      <c r="O23" s="5"/>
      <c r="P23" s="22"/>
      <c r="Q23" s="6">
        <v>4</v>
      </c>
      <c r="R23" s="6">
        <v>746</v>
      </c>
      <c r="S23" s="7">
        <v>186.5</v>
      </c>
      <c r="T23" s="44">
        <v>4</v>
      </c>
      <c r="U23" s="8">
        <v>5</v>
      </c>
      <c r="V23" s="9">
        <v>191.5</v>
      </c>
    </row>
    <row r="24" spans="1:22" x14ac:dyDescent="0.25">
      <c r="A24" s="1" t="s">
        <v>11</v>
      </c>
      <c r="B24" s="2" t="s">
        <v>91</v>
      </c>
      <c r="C24" s="3">
        <v>45905</v>
      </c>
      <c r="D24" s="4" t="s">
        <v>36</v>
      </c>
      <c r="E24" s="24">
        <v>194</v>
      </c>
      <c r="F24" s="22">
        <v>1</v>
      </c>
      <c r="G24" s="24">
        <v>183</v>
      </c>
      <c r="H24" s="22">
        <v>1</v>
      </c>
      <c r="I24" s="5">
        <v>177</v>
      </c>
      <c r="J24" s="22">
        <v>1</v>
      </c>
      <c r="K24" s="26">
        <v>189</v>
      </c>
      <c r="L24" s="22">
        <v>1</v>
      </c>
      <c r="M24" s="26"/>
      <c r="N24" s="22"/>
      <c r="O24" s="5"/>
      <c r="P24" s="22"/>
      <c r="Q24" s="6">
        <v>4</v>
      </c>
      <c r="R24" s="6">
        <v>743</v>
      </c>
      <c r="S24" s="7">
        <v>185.75</v>
      </c>
      <c r="T24" s="44">
        <v>4</v>
      </c>
      <c r="U24" s="8">
        <v>5</v>
      </c>
      <c r="V24" s="9">
        <v>190.75</v>
      </c>
    </row>
    <row r="26" spans="1:22" x14ac:dyDescent="0.25">
      <c r="Q26" s="40">
        <f>SUM(Q2:Q25)</f>
        <v>84</v>
      </c>
      <c r="R26" s="40">
        <f>SUM(R2:R25)</f>
        <v>15629.001</v>
      </c>
      <c r="S26" s="41">
        <f>SUM(R26/Q26)</f>
        <v>186.05953571428572</v>
      </c>
      <c r="T26" s="40">
        <f>SUM(T2:T25)</f>
        <v>84</v>
      </c>
      <c r="U26" s="40">
        <f>SUM(U2:U25)</f>
        <v>96</v>
      </c>
      <c r="V26" s="42">
        <f>SUM(S26+U26)</f>
        <v>282.05953571428574</v>
      </c>
    </row>
    <row r="29" spans="1:22" x14ac:dyDescent="0.25">
      <c r="A29" s="27" t="s">
        <v>1</v>
      </c>
      <c r="B29" s="28" t="s">
        <v>2</v>
      </c>
      <c r="C29" s="29" t="s">
        <v>3</v>
      </c>
      <c r="D29" s="30" t="s">
        <v>4</v>
      </c>
      <c r="E29" s="31" t="s">
        <v>24</v>
      </c>
      <c r="F29" s="31" t="s">
        <v>25</v>
      </c>
      <c r="G29" s="31" t="s">
        <v>26</v>
      </c>
      <c r="H29" s="31" t="s">
        <v>25</v>
      </c>
      <c r="I29" s="31" t="s">
        <v>27</v>
      </c>
      <c r="J29" s="31" t="s">
        <v>25</v>
      </c>
      <c r="K29" s="31" t="s">
        <v>28</v>
      </c>
      <c r="L29" s="31" t="s">
        <v>25</v>
      </c>
      <c r="M29" s="31" t="s">
        <v>29</v>
      </c>
      <c r="N29" s="31" t="s">
        <v>25</v>
      </c>
      <c r="O29" s="31" t="s">
        <v>30</v>
      </c>
      <c r="P29" s="31" t="s">
        <v>25</v>
      </c>
      <c r="Q29" s="32" t="s">
        <v>31</v>
      </c>
      <c r="R29" s="33" t="s">
        <v>32</v>
      </c>
      <c r="S29" s="34" t="s">
        <v>5</v>
      </c>
      <c r="T29" s="34" t="s">
        <v>33</v>
      </c>
      <c r="U29" s="33" t="s">
        <v>6</v>
      </c>
      <c r="V29" s="34" t="s">
        <v>34</v>
      </c>
    </row>
    <row r="30" spans="1:22" x14ac:dyDescent="0.25">
      <c r="A30" s="1" t="s">
        <v>16</v>
      </c>
      <c r="B30" s="2" t="s">
        <v>91</v>
      </c>
      <c r="C30" s="3">
        <v>45849</v>
      </c>
      <c r="D30" s="4" t="s">
        <v>36</v>
      </c>
      <c r="E30" s="5">
        <v>187</v>
      </c>
      <c r="F30" s="22">
        <v>0</v>
      </c>
      <c r="G30" s="5">
        <v>188</v>
      </c>
      <c r="H30" s="22">
        <v>2</v>
      </c>
      <c r="I30" s="5">
        <v>189</v>
      </c>
      <c r="J30" s="22">
        <v>0</v>
      </c>
      <c r="K30" s="5">
        <v>190</v>
      </c>
      <c r="L30" s="22">
        <v>1</v>
      </c>
      <c r="M30" s="5"/>
      <c r="N30" s="22"/>
      <c r="O30" s="5"/>
      <c r="P30" s="22"/>
      <c r="Q30" s="6">
        <v>4</v>
      </c>
      <c r="R30" s="6">
        <v>754</v>
      </c>
      <c r="S30" s="7">
        <v>188.5</v>
      </c>
      <c r="T30" s="44">
        <v>3</v>
      </c>
      <c r="U30" s="8">
        <v>4</v>
      </c>
      <c r="V30" s="9">
        <v>192.5</v>
      </c>
    </row>
    <row r="32" spans="1:22" x14ac:dyDescent="0.25">
      <c r="Q32" s="40">
        <f>SUM(Q30:Q31)</f>
        <v>4</v>
      </c>
      <c r="R32" s="40">
        <f>SUM(R30:R31)</f>
        <v>754</v>
      </c>
      <c r="S32" s="41">
        <f>SUM(R32/Q32)</f>
        <v>188.5</v>
      </c>
      <c r="T32" s="40">
        <f>SUM(T30:T31)</f>
        <v>3</v>
      </c>
      <c r="U32" s="40">
        <f>SUM(U30:U31)</f>
        <v>4</v>
      </c>
      <c r="V32" s="42">
        <f>SUM(S32+U32)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 B29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E2 G2:O2" name="Range1_33_1_2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24:C24" name="Range1_4_1"/>
    <protectedRange algorithmName="SHA-512" hashValue="ON39YdpmFHfN9f47KpiRvqrKx0V9+erV1CNkpWzYhW/Qyc6aT8rEyCrvauWSYGZK2ia3o7vd3akF07acHAFpOA==" saltValue="yVW9XmDwTqEnmpSGai0KYg==" spinCount="100000" sqref="D24" name="Range1_1_4_1"/>
    <protectedRange algorithmName="SHA-512" hashValue="ON39YdpmFHfN9f47KpiRvqrKx0V9+erV1CNkpWzYhW/Qyc6aT8rEyCrvauWSYGZK2ia3o7vd3akF07acHAFpOA==" saltValue="yVW9XmDwTqEnmpSGai0KYg==" spinCount="100000" sqref="T24" name="Range1_3_5_3_1"/>
  </protectedRanges>
  <conditionalFormatting sqref="E24">
    <cfRule type="top10" dxfId="976" priority="7" rank="1"/>
  </conditionalFormatting>
  <conditionalFormatting sqref="E24:P24">
    <cfRule type="cellIs" dxfId="975" priority="1" operator="greaterThanOrEqual">
      <formula>200</formula>
    </cfRule>
  </conditionalFormatting>
  <conditionalFormatting sqref="G24">
    <cfRule type="top10" dxfId="974" priority="6" rank="1"/>
  </conditionalFormatting>
  <conditionalFormatting sqref="I24">
    <cfRule type="top10" dxfId="973" priority="5" rank="1"/>
  </conditionalFormatting>
  <conditionalFormatting sqref="K24">
    <cfRule type="top10" dxfId="972" priority="4" rank="1"/>
  </conditionalFormatting>
  <conditionalFormatting sqref="M24">
    <cfRule type="top10" dxfId="971" priority="3" rank="1"/>
  </conditionalFormatting>
  <conditionalFormatting sqref="O24">
    <cfRule type="top10" dxfId="970" priority="2" rank="1"/>
  </conditionalFormatting>
  <hyperlinks>
    <hyperlink ref="X1" location="'Mississippi 2025'!A1" display="Return to Rankings" xr:uid="{33D2FB98-1C62-4488-A261-3EF88BE91533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3BB8-9928-45FC-B1CE-E3DAC1EAF037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85</v>
      </c>
      <c r="C2" s="3">
        <v>45808</v>
      </c>
      <c r="D2" s="4" t="s">
        <v>36</v>
      </c>
      <c r="E2" s="5">
        <v>192</v>
      </c>
      <c r="F2" s="22">
        <v>0</v>
      </c>
      <c r="G2" s="5">
        <v>194</v>
      </c>
      <c r="H2" s="22">
        <v>6</v>
      </c>
      <c r="I2" s="5">
        <v>194</v>
      </c>
      <c r="J2" s="22">
        <v>2</v>
      </c>
      <c r="K2" s="5">
        <v>188</v>
      </c>
      <c r="L2" s="22">
        <v>2</v>
      </c>
      <c r="M2" s="5">
        <v>194</v>
      </c>
      <c r="N2" s="22">
        <v>1</v>
      </c>
      <c r="O2" s="5">
        <v>185</v>
      </c>
      <c r="P2" s="22">
        <v>2</v>
      </c>
      <c r="Q2" s="6">
        <v>6</v>
      </c>
      <c r="R2" s="6">
        <v>1147</v>
      </c>
      <c r="S2" s="7">
        <v>191.16666666666666</v>
      </c>
      <c r="T2" s="44">
        <v>13</v>
      </c>
      <c r="U2" s="8">
        <v>4</v>
      </c>
      <c r="V2" s="9">
        <v>195.16666666666666</v>
      </c>
    </row>
    <row r="4" spans="1:24" x14ac:dyDescent="0.25">
      <c r="Q4" s="40">
        <f>SUM(Q2:Q3)</f>
        <v>6</v>
      </c>
      <c r="R4" s="40">
        <f>SUM(R2:R3)</f>
        <v>1147</v>
      </c>
      <c r="S4" s="41">
        <f>SUM(R4/Q4)</f>
        <v>191.16666666666666</v>
      </c>
      <c r="T4" s="40">
        <f>SUM(T2:T3)</f>
        <v>13</v>
      </c>
      <c r="U4" s="40">
        <f>SUM(U2:U3)</f>
        <v>4</v>
      </c>
      <c r="V4" s="42">
        <f>SUM(S4+U4)</f>
        <v>195.16666666666666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11</v>
      </c>
      <c r="B8" s="2" t="s">
        <v>85</v>
      </c>
      <c r="C8" s="3">
        <v>45808</v>
      </c>
      <c r="D8" s="4" t="s">
        <v>36</v>
      </c>
      <c r="E8" s="5">
        <v>193</v>
      </c>
      <c r="F8" s="22">
        <v>5</v>
      </c>
      <c r="G8" s="24">
        <v>184</v>
      </c>
      <c r="H8" s="22">
        <v>0</v>
      </c>
      <c r="I8" s="5">
        <v>191</v>
      </c>
      <c r="J8" s="22">
        <v>2</v>
      </c>
      <c r="K8" s="5">
        <v>185</v>
      </c>
      <c r="L8" s="22">
        <v>1</v>
      </c>
      <c r="M8" s="5">
        <v>190</v>
      </c>
      <c r="N8" s="22">
        <v>2</v>
      </c>
      <c r="O8" s="5">
        <v>187</v>
      </c>
      <c r="P8" s="22">
        <v>0</v>
      </c>
      <c r="Q8" s="6">
        <v>6</v>
      </c>
      <c r="R8" s="6">
        <v>1130</v>
      </c>
      <c r="S8" s="7">
        <v>188.33333333333334</v>
      </c>
      <c r="T8" s="44">
        <v>10</v>
      </c>
      <c r="U8" s="8">
        <v>4</v>
      </c>
      <c r="V8" s="9">
        <v>192.33333333333334</v>
      </c>
    </row>
    <row r="10" spans="1:24" x14ac:dyDescent="0.25">
      <c r="Q10" s="40">
        <f>SUM(Q8:Q9)</f>
        <v>6</v>
      </c>
      <c r="R10" s="40">
        <f>SUM(R8:R9)</f>
        <v>1130</v>
      </c>
      <c r="S10" s="41">
        <f>SUM(R10/Q10)</f>
        <v>188.33333333333334</v>
      </c>
      <c r="T10" s="40">
        <f>SUM(T8:T9)</f>
        <v>10</v>
      </c>
      <c r="U10" s="40">
        <f>SUM(U8:U9)</f>
        <v>4</v>
      </c>
      <c r="V10" s="42">
        <f>SUM(S10+U10)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_1"/>
    <protectedRange algorithmName="SHA-512" hashValue="ON39YdpmFHfN9f47KpiRvqrKx0V9+erV1CNkpWzYhW/Qyc6aT8rEyCrvauWSYGZK2ia3o7vd3akF07acHAFpOA==" saltValue="yVW9XmDwTqEnmpSGai0KYg==" spinCount="100000" sqref="T2 E2:P2" name="Range1_3_5_8_1"/>
    <protectedRange algorithmName="SHA-512" hashValue="ON39YdpmFHfN9f47KpiRvqrKx0V9+erV1CNkpWzYhW/Qyc6aT8rEyCrvauWSYGZK2ia3o7vd3akF07acHAFpOA==" saltValue="yVW9XmDwTqEnmpSGai0KYg==" spinCount="100000" sqref="E8 B8:C8 H8:L8 N8" name="Range1_11"/>
    <protectedRange algorithmName="SHA-512" hashValue="ON39YdpmFHfN9f47KpiRvqrKx0V9+erV1CNkpWzYhW/Qyc6aT8rEyCrvauWSYGZK2ia3o7vd3akF07acHAFpOA==" saltValue="yVW9XmDwTqEnmpSGai0KYg==" spinCount="100000" sqref="D8" name="Range1_1_9"/>
    <protectedRange algorithmName="SHA-512" hashValue="ON39YdpmFHfN9f47KpiRvqrKx0V9+erV1CNkpWzYhW/Qyc6aT8rEyCrvauWSYGZK2ia3o7vd3akF07acHAFpOA==" saltValue="yVW9XmDwTqEnmpSGai0KYg==" spinCount="100000" sqref="G8 M8 O8" name="Range1_33_1_2"/>
    <protectedRange algorithmName="SHA-512" hashValue="ON39YdpmFHfN9f47KpiRvqrKx0V9+erV1CNkpWzYhW/Qyc6aT8rEyCrvauWSYGZK2ia3o7vd3akF07acHAFpOA==" saltValue="yVW9XmDwTqEnmpSGai0KYg==" spinCount="100000" sqref="T8" name="Range1_3_5_9"/>
  </protectedRanges>
  <hyperlinks>
    <hyperlink ref="X1" location="'Mississippi 2025'!A1" display="Return to Rankings" xr:uid="{5CAF2EFF-ECC0-4D90-AE5B-19DEA2E8541D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106F-B2EB-4377-8D4C-E67D52FE4434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92</v>
      </c>
      <c r="C2" s="3">
        <v>45850</v>
      </c>
      <c r="D2" s="4" t="s">
        <v>59</v>
      </c>
      <c r="E2" s="5">
        <v>192</v>
      </c>
      <c r="F2" s="22">
        <v>0</v>
      </c>
      <c r="G2" s="5">
        <v>197</v>
      </c>
      <c r="H2" s="22">
        <v>0</v>
      </c>
      <c r="I2" s="5">
        <v>197</v>
      </c>
      <c r="J2" s="22">
        <v>6</v>
      </c>
      <c r="K2" s="5">
        <v>197</v>
      </c>
      <c r="L2" s="22">
        <v>4</v>
      </c>
      <c r="M2" s="5"/>
      <c r="N2" s="22"/>
      <c r="O2" s="5"/>
      <c r="P2" s="22"/>
      <c r="Q2" s="6">
        <v>4</v>
      </c>
      <c r="R2" s="6">
        <v>783</v>
      </c>
      <c r="S2" s="7">
        <v>195.75</v>
      </c>
      <c r="T2" s="23">
        <v>10</v>
      </c>
      <c r="U2" s="8">
        <v>2</v>
      </c>
      <c r="V2" s="9">
        <v>197.75</v>
      </c>
    </row>
    <row r="4" spans="1:24" x14ac:dyDescent="0.25">
      <c r="Q4" s="40">
        <f>SUM(Q2:Q3)</f>
        <v>4</v>
      </c>
      <c r="R4" s="40">
        <f>SUM(R2:R3)</f>
        <v>783</v>
      </c>
      <c r="S4" s="41">
        <f>SUM(R4/Q4)</f>
        <v>195.75</v>
      </c>
      <c r="T4" s="40">
        <f>SUM(T2:T3)</f>
        <v>10</v>
      </c>
      <c r="U4" s="40">
        <f>SUM(U2:U3)</f>
        <v>2</v>
      </c>
      <c r="V4" s="42">
        <f>SUM(S4+U4)</f>
        <v>197.75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48</v>
      </c>
      <c r="B8" s="2" t="s">
        <v>92</v>
      </c>
      <c r="C8" s="3">
        <v>45850</v>
      </c>
      <c r="D8" s="4" t="s">
        <v>59</v>
      </c>
      <c r="E8" s="39">
        <v>188</v>
      </c>
      <c r="F8" s="38">
        <v>1</v>
      </c>
      <c r="G8" s="39">
        <v>187</v>
      </c>
      <c r="H8" s="38">
        <v>3</v>
      </c>
      <c r="I8" s="39">
        <v>191</v>
      </c>
      <c r="J8" s="38">
        <v>1</v>
      </c>
      <c r="K8" s="39">
        <v>197</v>
      </c>
      <c r="L8" s="38">
        <v>1</v>
      </c>
      <c r="M8" s="39"/>
      <c r="N8" s="38"/>
      <c r="O8" s="39"/>
      <c r="P8" s="38"/>
      <c r="Q8" s="6">
        <v>4</v>
      </c>
      <c r="R8" s="6">
        <v>763</v>
      </c>
      <c r="S8" s="7">
        <v>190.75</v>
      </c>
      <c r="T8" s="23">
        <v>6</v>
      </c>
      <c r="U8" s="8">
        <v>6</v>
      </c>
      <c r="V8" s="9">
        <v>196.75</v>
      </c>
    </row>
    <row r="10" spans="1:24" x14ac:dyDescent="0.25">
      <c r="Q10" s="40">
        <f>SUM(Q8:Q9)</f>
        <v>4</v>
      </c>
      <c r="R10" s="40">
        <f>SUM(R8:R9)</f>
        <v>763</v>
      </c>
      <c r="S10" s="41">
        <f>SUM(R10/Q10)</f>
        <v>190.75</v>
      </c>
      <c r="T10" s="40">
        <f>SUM(T8:T9)</f>
        <v>6</v>
      </c>
      <c r="U10" s="40">
        <f>SUM(U8:U9)</f>
        <v>6</v>
      </c>
      <c r="V10" s="42">
        <f>SUM(S10+U10)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Mississippi 2025'!A1" display="Return to Rankings" xr:uid="{B9E14FCE-349F-4B0B-9F16-F9C8DCDA63B5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D23B-50C5-4EE5-AA8F-60C286339E73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100</v>
      </c>
      <c r="C2" s="3">
        <v>45933</v>
      </c>
      <c r="D2" s="4" t="s">
        <v>36</v>
      </c>
      <c r="E2" s="5">
        <v>195</v>
      </c>
      <c r="F2" s="22">
        <v>2</v>
      </c>
      <c r="G2" s="24">
        <v>197</v>
      </c>
      <c r="H2" s="22">
        <v>2</v>
      </c>
      <c r="I2" s="5">
        <v>198</v>
      </c>
      <c r="J2" s="22">
        <v>1</v>
      </c>
      <c r="K2" s="5">
        <v>197</v>
      </c>
      <c r="L2" s="22">
        <v>2</v>
      </c>
      <c r="M2" s="5"/>
      <c r="N2" s="22"/>
      <c r="O2" s="5"/>
      <c r="P2" s="22"/>
      <c r="Q2" s="6">
        <v>4</v>
      </c>
      <c r="R2" s="6">
        <v>787</v>
      </c>
      <c r="S2" s="7">
        <v>196.75</v>
      </c>
      <c r="T2" s="44">
        <v>7</v>
      </c>
      <c r="U2" s="8">
        <v>4</v>
      </c>
      <c r="V2" s="9">
        <v>200.75</v>
      </c>
    </row>
    <row r="3" spans="1:24" x14ac:dyDescent="0.25">
      <c r="A3" s="56" t="s">
        <v>11</v>
      </c>
      <c r="B3" s="2" t="s">
        <v>100</v>
      </c>
      <c r="C3" s="3">
        <v>45954</v>
      </c>
      <c r="D3" s="57" t="s">
        <v>36</v>
      </c>
      <c r="E3" s="5">
        <v>193</v>
      </c>
      <c r="F3" s="22">
        <v>3</v>
      </c>
      <c r="G3" s="24">
        <v>195</v>
      </c>
      <c r="H3" s="22">
        <v>0</v>
      </c>
      <c r="I3" s="5">
        <v>196</v>
      </c>
      <c r="J3" s="22">
        <v>1</v>
      </c>
      <c r="K3" s="5">
        <v>196</v>
      </c>
      <c r="L3" s="22">
        <v>2</v>
      </c>
      <c r="M3" s="5"/>
      <c r="N3" s="22"/>
      <c r="O3" s="5"/>
      <c r="P3" s="22"/>
      <c r="Q3" s="8">
        <v>4</v>
      </c>
      <c r="R3" s="8">
        <v>780</v>
      </c>
      <c r="S3" s="7">
        <v>195</v>
      </c>
      <c r="T3" s="44">
        <v>6</v>
      </c>
      <c r="U3" s="8">
        <v>4</v>
      </c>
      <c r="V3" s="7">
        <v>199</v>
      </c>
    </row>
    <row r="5" spans="1:24" x14ac:dyDescent="0.25">
      <c r="Q5" s="40">
        <f>SUM(Q2:Q4)</f>
        <v>8</v>
      </c>
      <c r="R5" s="40">
        <f>SUM(R2:R4)</f>
        <v>1567</v>
      </c>
      <c r="S5" s="41">
        <f>SUM(R5/Q5)</f>
        <v>195.875</v>
      </c>
      <c r="T5" s="40">
        <f>SUM(T2:T4)</f>
        <v>13</v>
      </c>
      <c r="U5" s="40">
        <f>SUM(U2:U4)</f>
        <v>8</v>
      </c>
      <c r="V5" s="42">
        <f>SUM(S5+U5)</f>
        <v>203.875</v>
      </c>
    </row>
    <row r="8" spans="1:24" x14ac:dyDescent="0.25">
      <c r="A8" s="27" t="s">
        <v>1</v>
      </c>
      <c r="B8" s="28" t="s">
        <v>2</v>
      </c>
      <c r="C8" s="29" t="s">
        <v>3</v>
      </c>
      <c r="D8" s="30" t="s">
        <v>4</v>
      </c>
      <c r="E8" s="31" t="s">
        <v>24</v>
      </c>
      <c r="F8" s="31" t="s">
        <v>25</v>
      </c>
      <c r="G8" s="31" t="s">
        <v>26</v>
      </c>
      <c r="H8" s="31" t="s">
        <v>25</v>
      </c>
      <c r="I8" s="31" t="s">
        <v>27</v>
      </c>
      <c r="J8" s="31" t="s">
        <v>25</v>
      </c>
      <c r="K8" s="31" t="s">
        <v>28</v>
      </c>
      <c r="L8" s="31" t="s">
        <v>25</v>
      </c>
      <c r="M8" s="31" t="s">
        <v>29</v>
      </c>
      <c r="N8" s="31" t="s">
        <v>25</v>
      </c>
      <c r="O8" s="31" t="s">
        <v>30</v>
      </c>
      <c r="P8" s="31" t="s">
        <v>25</v>
      </c>
      <c r="Q8" s="32" t="s">
        <v>31</v>
      </c>
      <c r="R8" s="33" t="s">
        <v>32</v>
      </c>
      <c r="S8" s="34" t="s">
        <v>5</v>
      </c>
      <c r="T8" s="34" t="s">
        <v>33</v>
      </c>
      <c r="U8" s="33" t="s">
        <v>6</v>
      </c>
      <c r="V8" s="34" t="s">
        <v>34</v>
      </c>
    </row>
    <row r="9" spans="1:24" x14ac:dyDescent="0.25">
      <c r="A9" s="1" t="s">
        <v>16</v>
      </c>
      <c r="B9" s="2" t="s">
        <v>100</v>
      </c>
      <c r="C9" s="3">
        <v>45933</v>
      </c>
      <c r="D9" s="4" t="s">
        <v>36</v>
      </c>
      <c r="E9" s="5">
        <v>188</v>
      </c>
      <c r="F9" s="22">
        <v>0</v>
      </c>
      <c r="G9" s="5">
        <v>187</v>
      </c>
      <c r="H9" s="22">
        <v>1</v>
      </c>
      <c r="I9" s="5">
        <v>189</v>
      </c>
      <c r="J9" s="22">
        <v>1</v>
      </c>
      <c r="K9" s="5">
        <v>189</v>
      </c>
      <c r="L9" s="22">
        <v>1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44">
        <v>3</v>
      </c>
      <c r="U9" s="8">
        <v>4</v>
      </c>
      <c r="V9" s="9">
        <v>192.25</v>
      </c>
    </row>
    <row r="11" spans="1:24" x14ac:dyDescent="0.25">
      <c r="Q11" s="40">
        <f>SUM(Q9:Q10)</f>
        <v>4</v>
      </c>
      <c r="R11" s="40">
        <f>SUM(R9:R10)</f>
        <v>753</v>
      </c>
      <c r="S11" s="41">
        <f>SUM(R11/Q11)</f>
        <v>188.25</v>
      </c>
      <c r="T11" s="40">
        <f>SUM(T9:T10)</f>
        <v>3</v>
      </c>
      <c r="U11" s="40">
        <f>SUM(U9:U10)</f>
        <v>4</v>
      </c>
      <c r="V11" s="42">
        <f>SUM(S11+U11)</f>
        <v>192.25</v>
      </c>
    </row>
    <row r="14" spans="1:24" x14ac:dyDescent="0.25">
      <c r="A14" s="27" t="s">
        <v>1</v>
      </c>
      <c r="B14" s="28" t="s">
        <v>2</v>
      </c>
      <c r="C14" s="29" t="s">
        <v>3</v>
      </c>
      <c r="D14" s="30" t="s">
        <v>4</v>
      </c>
      <c r="E14" s="31" t="s">
        <v>24</v>
      </c>
      <c r="F14" s="31" t="s">
        <v>25</v>
      </c>
      <c r="G14" s="31" t="s">
        <v>26</v>
      </c>
      <c r="H14" s="31" t="s">
        <v>25</v>
      </c>
      <c r="I14" s="31" t="s">
        <v>27</v>
      </c>
      <c r="J14" s="31" t="s">
        <v>25</v>
      </c>
      <c r="K14" s="31" t="s">
        <v>28</v>
      </c>
      <c r="L14" s="31" t="s">
        <v>25</v>
      </c>
      <c r="M14" s="31" t="s">
        <v>29</v>
      </c>
      <c r="N14" s="31" t="s">
        <v>25</v>
      </c>
      <c r="O14" s="31" t="s">
        <v>30</v>
      </c>
      <c r="P14" s="31" t="s">
        <v>25</v>
      </c>
      <c r="Q14" s="32" t="s">
        <v>31</v>
      </c>
      <c r="R14" s="33" t="s">
        <v>32</v>
      </c>
      <c r="S14" s="34" t="s">
        <v>5</v>
      </c>
      <c r="T14" s="34" t="s">
        <v>33</v>
      </c>
      <c r="U14" s="33" t="s">
        <v>6</v>
      </c>
      <c r="V14" s="34" t="s">
        <v>34</v>
      </c>
    </row>
    <row r="15" spans="1:24" x14ac:dyDescent="0.25">
      <c r="A15" s="56" t="s">
        <v>15</v>
      </c>
      <c r="B15" s="2" t="s">
        <v>100</v>
      </c>
      <c r="C15" s="3">
        <v>45982</v>
      </c>
      <c r="D15" s="57" t="s">
        <v>36</v>
      </c>
      <c r="E15" s="5">
        <v>196</v>
      </c>
      <c r="F15" s="22">
        <v>2</v>
      </c>
      <c r="G15" s="5">
        <v>197</v>
      </c>
      <c r="H15" s="22">
        <v>4</v>
      </c>
      <c r="I15" s="5">
        <v>197</v>
      </c>
      <c r="J15" s="22">
        <v>5</v>
      </c>
      <c r="K15" s="5">
        <v>198</v>
      </c>
      <c r="L15" s="22">
        <v>5</v>
      </c>
      <c r="M15" s="5"/>
      <c r="N15" s="22"/>
      <c r="O15" s="5"/>
      <c r="P15" s="22"/>
      <c r="Q15" s="8">
        <v>4</v>
      </c>
      <c r="R15" s="8">
        <v>788</v>
      </c>
      <c r="S15" s="7">
        <v>197</v>
      </c>
      <c r="T15" s="44">
        <v>16</v>
      </c>
      <c r="U15" s="8">
        <v>4</v>
      </c>
      <c r="V15" s="7">
        <v>201</v>
      </c>
    </row>
    <row r="16" spans="1:24" x14ac:dyDescent="0.25">
      <c r="A16" s="56" t="s">
        <v>15</v>
      </c>
      <c r="B16" s="2" t="s">
        <v>100</v>
      </c>
      <c r="C16" s="3">
        <v>45982</v>
      </c>
      <c r="D16" s="57" t="s">
        <v>109</v>
      </c>
      <c r="E16" s="5">
        <v>194</v>
      </c>
      <c r="F16" s="22">
        <v>1</v>
      </c>
      <c r="G16" s="5">
        <v>196</v>
      </c>
      <c r="H16" s="22">
        <v>3</v>
      </c>
      <c r="I16" s="5">
        <v>195</v>
      </c>
      <c r="J16" s="22">
        <v>2</v>
      </c>
      <c r="K16" s="5">
        <v>197</v>
      </c>
      <c r="L16" s="22">
        <v>3</v>
      </c>
      <c r="M16" s="5"/>
      <c r="N16" s="22"/>
      <c r="O16" s="5"/>
      <c r="P16" s="22"/>
      <c r="Q16" s="8">
        <v>4</v>
      </c>
      <c r="R16" s="8">
        <v>782</v>
      </c>
      <c r="S16" s="7">
        <v>195.5</v>
      </c>
      <c r="T16" s="44">
        <v>9</v>
      </c>
      <c r="U16" s="8">
        <v>4</v>
      </c>
      <c r="V16" s="7">
        <v>199.5</v>
      </c>
    </row>
    <row r="17" spans="1:22" x14ac:dyDescent="0.25">
      <c r="A17" s="1" t="s">
        <v>15</v>
      </c>
      <c r="B17" s="2" t="s">
        <v>100</v>
      </c>
      <c r="C17" s="3">
        <v>45986</v>
      </c>
      <c r="D17" s="4" t="s">
        <v>111</v>
      </c>
      <c r="E17" s="5">
        <v>191</v>
      </c>
      <c r="F17" s="22">
        <v>1</v>
      </c>
      <c r="G17" s="5">
        <v>195</v>
      </c>
      <c r="H17" s="22">
        <v>1</v>
      </c>
      <c r="I17" s="5">
        <v>196</v>
      </c>
      <c r="J17" s="22">
        <v>2</v>
      </c>
      <c r="K17" s="5">
        <v>195</v>
      </c>
      <c r="L17" s="22">
        <v>1</v>
      </c>
      <c r="M17" s="5"/>
      <c r="N17" s="22"/>
      <c r="O17" s="5"/>
      <c r="P17" s="22"/>
      <c r="Q17" s="6">
        <v>4</v>
      </c>
      <c r="R17" s="6">
        <v>777</v>
      </c>
      <c r="S17" s="7">
        <v>194.25</v>
      </c>
      <c r="T17" s="44">
        <v>5</v>
      </c>
      <c r="U17" s="8">
        <v>4</v>
      </c>
      <c r="V17" s="9">
        <v>198.25</v>
      </c>
    </row>
    <row r="19" spans="1:22" x14ac:dyDescent="0.25">
      <c r="Q19" s="40">
        <f>SUM(Q15:Q18)</f>
        <v>12</v>
      </c>
      <c r="R19" s="40">
        <f>SUM(R15:R18)</f>
        <v>2347</v>
      </c>
      <c r="S19" s="41">
        <f>SUM(R19/Q19)</f>
        <v>195.58333333333334</v>
      </c>
      <c r="T19" s="40">
        <f>SUM(T15:T18)</f>
        <v>30</v>
      </c>
      <c r="U19" s="40">
        <f>SUM(U15:U18)</f>
        <v>12</v>
      </c>
      <c r="V19" s="42">
        <f>SUM(S19+U19)</f>
        <v>207.58333333333334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8 B14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9:P9 E9:F9 B9:C9" name="Range1_18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10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E3 G3:O3" name="Range1_33_1_3"/>
    <protectedRange algorithmName="SHA-512" hashValue="ON39YdpmFHfN9f47KpiRvqrKx0V9+erV1CNkpWzYhW/Qyc6aT8rEyCrvauWSYGZK2ia3o7vd3akF07acHAFpOA==" saltValue="yVW9XmDwTqEnmpSGai0KYg==" spinCount="100000" sqref="T3" name="Range1_3_5_10_1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"/>
    <protectedRange algorithmName="SHA-512" hashValue="ON39YdpmFHfN9f47KpiRvqrKx0V9+erV1CNkpWzYhW/Qyc6aT8rEyCrvauWSYGZK2ia3o7vd3akF07acHAFpOA==" saltValue="yVW9XmDwTqEnmpSGai0KYg==" spinCount="100000" sqref="E16:P16 T16" name="Range1_3_5_3"/>
    <protectedRange algorithmName="SHA-512" hashValue="ON39YdpmFHfN9f47KpiRvqrKx0V9+erV1CNkpWzYhW/Qyc6aT8rEyCrvauWSYGZK2ia3o7vd3akF07acHAFpOA==" saltValue="yVW9XmDwTqEnmpSGai0KYg==" spinCount="100000" sqref="B15:C15" name="Range1_13_13"/>
    <protectedRange algorithmName="SHA-512" hashValue="ON39YdpmFHfN9f47KpiRvqrKx0V9+erV1CNkpWzYhW/Qyc6aT8rEyCrvauWSYGZK2ia3o7vd3akF07acHAFpOA==" saltValue="yVW9XmDwTqEnmpSGai0KYg==" spinCount="100000" sqref="D15" name="Range1_1_4_19"/>
    <protectedRange algorithmName="SHA-512" hashValue="ON39YdpmFHfN9f47KpiRvqrKx0V9+erV1CNkpWzYhW/Qyc6aT8rEyCrvauWSYGZK2ia3o7vd3akF07acHAFpOA==" saltValue="yVW9XmDwTqEnmpSGai0KYg==" spinCount="100000" sqref="T15 E15:P15" name="Range1_3_5_4_17"/>
    <protectedRange algorithmName="SHA-512" hashValue="ON39YdpmFHfN9f47KpiRvqrKx0V9+erV1CNkpWzYhW/Qyc6aT8rEyCrvauWSYGZK2ia3o7vd3akF07acHAFpOA==" saltValue="yVW9XmDwTqEnmpSGai0KYg==" spinCount="100000" sqref="B17:C17" name="Range1_12_1"/>
    <protectedRange algorithmName="SHA-512" hashValue="ON39YdpmFHfN9f47KpiRvqrKx0V9+erV1CNkpWzYhW/Qyc6aT8rEyCrvauWSYGZK2ia3o7vd3akF07acHAFpOA==" saltValue="yVW9XmDwTqEnmpSGai0KYg==" spinCount="100000" sqref="D17" name="Range1_1_3_1"/>
    <protectedRange algorithmName="SHA-512" hashValue="ON39YdpmFHfN9f47KpiRvqrKx0V9+erV1CNkpWzYhW/Qyc6aT8rEyCrvauWSYGZK2ia3o7vd3akF07acHAFpOA==" saltValue="yVW9XmDwTqEnmpSGai0KYg==" spinCount="100000" sqref="E17:P17 T17" name="Range1_3_5_3_1"/>
  </protectedRanges>
  <conditionalFormatting sqref="E2">
    <cfRule type="top10" dxfId="969" priority="63" rank="1"/>
  </conditionalFormatting>
  <conditionalFormatting sqref="G2">
    <cfRule type="top10" dxfId="968" priority="62" rank="1"/>
  </conditionalFormatting>
  <conditionalFormatting sqref="I2">
    <cfRule type="top10" dxfId="967" priority="61" rank="1"/>
  </conditionalFormatting>
  <conditionalFormatting sqref="K2">
    <cfRule type="top10" dxfId="966" priority="60" rank="1"/>
  </conditionalFormatting>
  <conditionalFormatting sqref="M2">
    <cfRule type="top10" dxfId="965" priority="59" rank="1"/>
  </conditionalFormatting>
  <conditionalFormatting sqref="O2">
    <cfRule type="top10" dxfId="964" priority="58" rank="1"/>
  </conditionalFormatting>
  <conditionalFormatting sqref="E2:P2">
    <cfRule type="cellIs" dxfId="963" priority="57" operator="greaterThanOrEqual">
      <formula>200</formula>
    </cfRule>
  </conditionalFormatting>
  <conditionalFormatting sqref="G9">
    <cfRule type="top10" dxfId="962" priority="48" rank="1"/>
  </conditionalFormatting>
  <conditionalFormatting sqref="I9">
    <cfRule type="top10" dxfId="961" priority="47" rank="1"/>
  </conditionalFormatting>
  <conditionalFormatting sqref="E9">
    <cfRule type="top10" dxfId="960" priority="49" rank="1"/>
  </conditionalFormatting>
  <conditionalFormatting sqref="K9">
    <cfRule type="top10" dxfId="959" priority="46" rank="1"/>
  </conditionalFormatting>
  <conditionalFormatting sqref="M9">
    <cfRule type="top10" dxfId="958" priority="45" rank="1"/>
  </conditionalFormatting>
  <conditionalFormatting sqref="O9">
    <cfRule type="top10" dxfId="957" priority="44" rank="1"/>
  </conditionalFormatting>
  <conditionalFormatting sqref="E9:O9">
    <cfRule type="cellIs" dxfId="956" priority="43" operator="greaterThanOrEqual">
      <formula>193</formula>
    </cfRule>
  </conditionalFormatting>
  <conditionalFormatting sqref="E3">
    <cfRule type="top10" dxfId="955" priority="42" rank="1"/>
  </conditionalFormatting>
  <conditionalFormatting sqref="G3">
    <cfRule type="top10" dxfId="954" priority="41" rank="1"/>
  </conditionalFormatting>
  <conditionalFormatting sqref="I3">
    <cfRule type="top10" dxfId="953" priority="40" rank="1"/>
  </conditionalFormatting>
  <conditionalFormatting sqref="K3">
    <cfRule type="top10" dxfId="952" priority="39" rank="1"/>
  </conditionalFormatting>
  <conditionalFormatting sqref="M3">
    <cfRule type="top10" dxfId="951" priority="38" rank="1"/>
  </conditionalFormatting>
  <conditionalFormatting sqref="O3">
    <cfRule type="top10" dxfId="950" priority="37" rank="1"/>
  </conditionalFormatting>
  <conditionalFormatting sqref="E3:P3">
    <cfRule type="cellIs" dxfId="949" priority="36" operator="greaterThanOrEqual">
      <formula>200</formula>
    </cfRule>
  </conditionalFormatting>
  <conditionalFormatting sqref="E16:P16">
    <cfRule type="cellIs" dxfId="948" priority="19" operator="greaterThanOrEqual">
      <formula>200</formula>
    </cfRule>
  </conditionalFormatting>
  <conditionalFormatting sqref="E16">
    <cfRule type="top10" dxfId="947" priority="21" rank="1"/>
  </conditionalFormatting>
  <conditionalFormatting sqref="G16">
    <cfRule type="top10" dxfId="946" priority="20" rank="1"/>
  </conditionalFormatting>
  <conditionalFormatting sqref="I16">
    <cfRule type="top10" dxfId="945" priority="18" rank="1"/>
  </conditionalFormatting>
  <conditionalFormatting sqref="K16">
    <cfRule type="top10" dxfId="944" priority="17" rank="1"/>
  </conditionalFormatting>
  <conditionalFormatting sqref="M16">
    <cfRule type="top10" dxfId="943" priority="16" rank="1"/>
  </conditionalFormatting>
  <conditionalFormatting sqref="O16">
    <cfRule type="top10" dxfId="942" priority="15" rank="1"/>
  </conditionalFormatting>
  <conditionalFormatting sqref="E15">
    <cfRule type="top10" dxfId="941" priority="14" rank="1"/>
  </conditionalFormatting>
  <conditionalFormatting sqref="G15">
    <cfRule type="top10" dxfId="940" priority="13" rank="1"/>
  </conditionalFormatting>
  <conditionalFormatting sqref="E15:P15">
    <cfRule type="cellIs" dxfId="939" priority="12" operator="greaterThanOrEqual">
      <formula>200</formula>
    </cfRule>
  </conditionalFormatting>
  <conditionalFormatting sqref="I15">
    <cfRule type="top10" dxfId="938" priority="11" rank="1"/>
  </conditionalFormatting>
  <conditionalFormatting sqref="K15">
    <cfRule type="top10" dxfId="937" priority="10" rank="1"/>
  </conditionalFormatting>
  <conditionalFormatting sqref="M15">
    <cfRule type="top10" dxfId="936" priority="9" rank="1"/>
  </conditionalFormatting>
  <conditionalFormatting sqref="O15">
    <cfRule type="top10" dxfId="935" priority="8" rank="1"/>
  </conditionalFormatting>
  <conditionalFormatting sqref="E17">
    <cfRule type="top10" dxfId="934" priority="7" rank="1"/>
  </conditionalFormatting>
  <conditionalFormatting sqref="G17">
    <cfRule type="top10" dxfId="933" priority="6" rank="1"/>
  </conditionalFormatting>
  <conditionalFormatting sqref="E17:P17">
    <cfRule type="cellIs" dxfId="932" priority="5" operator="greaterThanOrEqual">
      <formula>200</formula>
    </cfRule>
  </conditionalFormatting>
  <conditionalFormatting sqref="I17">
    <cfRule type="top10" dxfId="931" priority="4" rank="1"/>
  </conditionalFormatting>
  <conditionalFormatting sqref="K17">
    <cfRule type="top10" dxfId="930" priority="3" rank="1"/>
  </conditionalFormatting>
  <conditionalFormatting sqref="M17">
    <cfRule type="top10" dxfId="929" priority="2" rank="1"/>
  </conditionalFormatting>
  <conditionalFormatting sqref="O17">
    <cfRule type="top10" dxfId="928" priority="1" rank="1"/>
  </conditionalFormatting>
  <hyperlinks>
    <hyperlink ref="X1" location="'Mississippi 2025'!A1" display="Return to Rankings" xr:uid="{0C6B904E-3AF2-4B98-8364-1D3DF123254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4214F30-FE7F-420E-BB8F-F0E2AA646080}">
          <x14:formula1>
            <xm:f>'C:\Users\jmfg1\Downloads\[10-24.xlsm]DATA'!#REF!</xm:f>
          </x14:formula1>
          <xm:sqref>B3</xm:sqref>
        </x14:dataValidation>
        <x14:dataValidation type="list" allowBlank="1" showInputMessage="1" showErrorMessage="1" xr:uid="{72885F19-0761-48A6-AAD3-4739BB43FCD4}">
          <x14:formula1>
            <xm:f>'C:\Users\jmfg1\Downloads\[10-24.xlsm]DATA'!#REF!</xm:f>
          </x14:formula1>
          <xm:sqref>D3</xm:sqref>
        </x14:dataValidation>
        <x14:dataValidation type="list" allowBlank="1" showInputMessage="1" showErrorMessage="1" xr:uid="{2372A2BA-446E-4753-9A9C-38CF3A5DD107}">
          <x14:formula1>
            <xm:f>'C:\Users\jmfg1\Downloads\[11-21 herritage.xlsm]DATA'!#REF!</xm:f>
          </x14:formula1>
          <xm:sqref>D16 B16</xm:sqref>
        </x14:dataValidation>
        <x14:dataValidation type="list" allowBlank="1" showInputMessage="1" showErrorMessage="1" xr:uid="{36133EE9-BB45-4694-AD7B-7D4D20350508}">
          <x14:formula1>
            <xm:f>'C:\Users\jmfg1\Downloads\[11-21.xlsm]DATA'!#REF!</xm:f>
          </x14:formula1>
          <xm:sqref>D15 B15</xm:sqref>
        </x14:dataValidation>
        <x14:dataValidation type="list" allowBlank="1" showInputMessage="1" showErrorMessage="1" xr:uid="{D1FAD362-F388-4283-B702-B5343B6EFE18}">
          <x14:formula1>
            <xm:f>'[11-25 herritage.xlsm]DATA'!#REF!</xm:f>
          </x14:formula1>
          <xm:sqref>B17</xm:sqref>
        </x14:dataValidation>
        <x14:dataValidation type="list" allowBlank="1" showInputMessage="1" showErrorMessage="1" xr:uid="{63F11383-F08B-47CF-80EB-CCD6164AF0A2}">
          <x14:formula1>
            <xm:f>'[11-25 herritage.xlsm]DATA'!#REF!</xm:f>
          </x14:formula1>
          <xm:sqref>D17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ECDD-673C-4CD9-BC7E-5E1B24A32B0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73</v>
      </c>
      <c r="C2" s="3">
        <v>45752</v>
      </c>
      <c r="D2" s="4" t="s">
        <v>69</v>
      </c>
      <c r="E2" s="5">
        <v>193</v>
      </c>
      <c r="F2" s="22">
        <v>3</v>
      </c>
      <c r="G2" s="5">
        <v>184</v>
      </c>
      <c r="H2" s="22">
        <v>0</v>
      </c>
      <c r="I2" s="5">
        <v>191</v>
      </c>
      <c r="J2" s="22">
        <v>0</v>
      </c>
      <c r="K2" s="5">
        <v>197</v>
      </c>
      <c r="L2" s="22">
        <v>1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44">
        <v>4</v>
      </c>
      <c r="U2" s="8">
        <v>2</v>
      </c>
      <c r="V2" s="9">
        <v>193.25</v>
      </c>
    </row>
    <row r="3" spans="1:24" x14ac:dyDescent="0.25">
      <c r="A3" s="1" t="s">
        <v>15</v>
      </c>
      <c r="B3" s="2" t="s">
        <v>73</v>
      </c>
      <c r="C3" s="3">
        <v>45780</v>
      </c>
      <c r="D3" s="4" t="s">
        <v>69</v>
      </c>
      <c r="E3" s="5">
        <v>198</v>
      </c>
      <c r="F3" s="22">
        <v>1</v>
      </c>
      <c r="G3" s="5">
        <v>195</v>
      </c>
      <c r="H3" s="22">
        <v>2</v>
      </c>
      <c r="I3" s="5">
        <v>195</v>
      </c>
      <c r="J3" s="22">
        <v>1</v>
      </c>
      <c r="K3" s="5">
        <v>193</v>
      </c>
      <c r="L3" s="22">
        <v>6</v>
      </c>
      <c r="M3" s="5"/>
      <c r="N3" s="22"/>
      <c r="O3" s="5"/>
      <c r="P3" s="22"/>
      <c r="Q3" s="6">
        <v>4</v>
      </c>
      <c r="R3" s="6">
        <v>781</v>
      </c>
      <c r="S3" s="7">
        <v>195.25</v>
      </c>
      <c r="T3" s="44">
        <v>10</v>
      </c>
      <c r="U3" s="8">
        <v>2</v>
      </c>
      <c r="V3" s="9">
        <v>197.25</v>
      </c>
    </row>
    <row r="5" spans="1:24" x14ac:dyDescent="0.25">
      <c r="Q5" s="40">
        <f>SUM(Q2:Q4)</f>
        <v>8</v>
      </c>
      <c r="R5" s="40">
        <f>SUM(R2:R4)</f>
        <v>1546</v>
      </c>
      <c r="S5" s="41">
        <f>SUM(R5/Q5)</f>
        <v>193.25</v>
      </c>
      <c r="T5" s="40">
        <f>SUM(T2:T4)</f>
        <v>14</v>
      </c>
      <c r="U5" s="40">
        <f>SUM(U2:U4)</f>
        <v>4</v>
      </c>
      <c r="V5" s="42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E6D6794E-1636-4E51-8C33-625EB3797840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1312-F08D-40CC-BF55-028C470A1E72}">
  <dimension ref="A1:X54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16</v>
      </c>
      <c r="B2" s="2" t="s">
        <v>50</v>
      </c>
      <c r="C2" s="3">
        <v>45688</v>
      </c>
      <c r="D2" s="4" t="s">
        <v>36</v>
      </c>
      <c r="E2" s="5">
        <v>189</v>
      </c>
      <c r="F2" s="22">
        <v>2</v>
      </c>
      <c r="G2" s="5">
        <v>189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378</v>
      </c>
      <c r="S2" s="7">
        <v>189</v>
      </c>
      <c r="T2" s="44">
        <v>3</v>
      </c>
      <c r="U2" s="8">
        <v>4</v>
      </c>
      <c r="V2" s="9">
        <v>193</v>
      </c>
    </row>
    <row r="3" spans="1:24" x14ac:dyDescent="0.25">
      <c r="A3" s="1" t="s">
        <v>16</v>
      </c>
      <c r="B3" s="2" t="s">
        <v>50</v>
      </c>
      <c r="C3" s="3">
        <v>45689</v>
      </c>
      <c r="D3" s="4" t="s">
        <v>36</v>
      </c>
      <c r="E3" s="5">
        <v>186</v>
      </c>
      <c r="F3" s="22"/>
      <c r="G3" s="5">
        <v>189</v>
      </c>
      <c r="H3" s="22">
        <v>2</v>
      </c>
      <c r="I3" s="5">
        <v>188</v>
      </c>
      <c r="J3" s="22">
        <v>3</v>
      </c>
      <c r="K3" s="5">
        <v>185</v>
      </c>
      <c r="L3" s="22">
        <v>1</v>
      </c>
      <c r="M3" s="5"/>
      <c r="N3" s="22"/>
      <c r="O3" s="5"/>
      <c r="P3" s="22"/>
      <c r="Q3" s="6">
        <v>4</v>
      </c>
      <c r="R3" s="6">
        <v>748</v>
      </c>
      <c r="S3" s="7">
        <v>187</v>
      </c>
      <c r="T3" s="44">
        <v>6</v>
      </c>
      <c r="U3" s="8">
        <v>4</v>
      </c>
      <c r="V3" s="9">
        <v>191</v>
      </c>
    </row>
    <row r="4" spans="1:24" x14ac:dyDescent="0.25">
      <c r="A4" s="1" t="s">
        <v>16</v>
      </c>
      <c r="B4" s="2" t="s">
        <v>50</v>
      </c>
      <c r="C4" s="3">
        <v>45702</v>
      </c>
      <c r="D4" s="4" t="s">
        <v>36</v>
      </c>
      <c r="E4" s="5">
        <v>183</v>
      </c>
      <c r="F4" s="22">
        <v>0</v>
      </c>
      <c r="G4" s="5">
        <v>182</v>
      </c>
      <c r="H4" s="22">
        <v>0</v>
      </c>
      <c r="I4" s="5">
        <v>183</v>
      </c>
      <c r="J4" s="22">
        <v>0</v>
      </c>
      <c r="K4" s="5">
        <v>190</v>
      </c>
      <c r="L4" s="22">
        <v>2</v>
      </c>
      <c r="M4" s="5"/>
      <c r="N4" s="22"/>
      <c r="O4" s="5"/>
      <c r="P4" s="22"/>
      <c r="Q4" s="6">
        <v>4</v>
      </c>
      <c r="R4" s="6">
        <v>738</v>
      </c>
      <c r="S4" s="7">
        <v>184.5</v>
      </c>
      <c r="T4" s="44">
        <v>2</v>
      </c>
      <c r="U4" s="8">
        <v>4</v>
      </c>
      <c r="V4" s="9">
        <v>188.5</v>
      </c>
    </row>
    <row r="5" spans="1:24" x14ac:dyDescent="0.25">
      <c r="A5" s="1" t="s">
        <v>16</v>
      </c>
      <c r="B5" s="2" t="s">
        <v>50</v>
      </c>
      <c r="C5" s="3">
        <v>45744</v>
      </c>
      <c r="D5" s="4" t="s">
        <v>36</v>
      </c>
      <c r="E5" s="5">
        <v>189</v>
      </c>
      <c r="F5" s="22">
        <v>2</v>
      </c>
      <c r="G5" s="5">
        <v>189</v>
      </c>
      <c r="H5" s="22">
        <v>0</v>
      </c>
      <c r="I5" s="5">
        <v>171</v>
      </c>
      <c r="J5" s="22">
        <v>0</v>
      </c>
      <c r="K5" s="5">
        <v>184</v>
      </c>
      <c r="L5" s="22">
        <v>0</v>
      </c>
      <c r="M5" s="5"/>
      <c r="N5" s="22"/>
      <c r="O5" s="5"/>
      <c r="P5" s="22"/>
      <c r="Q5" s="6">
        <v>4</v>
      </c>
      <c r="R5" s="6">
        <v>733</v>
      </c>
      <c r="S5" s="7">
        <v>183.25</v>
      </c>
      <c r="T5" s="44">
        <v>2</v>
      </c>
      <c r="U5" s="8">
        <v>6</v>
      </c>
      <c r="V5" s="9">
        <v>189.25</v>
      </c>
    </row>
    <row r="6" spans="1:24" x14ac:dyDescent="0.25">
      <c r="A6" s="1" t="s">
        <v>16</v>
      </c>
      <c r="B6" s="2" t="s">
        <v>50</v>
      </c>
      <c r="C6" s="3">
        <v>45940</v>
      </c>
      <c r="D6" s="4" t="s">
        <v>36</v>
      </c>
      <c r="E6" s="5">
        <v>190</v>
      </c>
      <c r="F6" s="22">
        <v>1</v>
      </c>
      <c r="G6" s="5">
        <v>191</v>
      </c>
      <c r="H6" s="22">
        <v>2</v>
      </c>
      <c r="I6" s="5">
        <v>192</v>
      </c>
      <c r="J6" s="22">
        <v>1</v>
      </c>
      <c r="K6" s="5">
        <v>191</v>
      </c>
      <c r="L6" s="22">
        <v>1</v>
      </c>
      <c r="M6" s="5"/>
      <c r="N6" s="22"/>
      <c r="O6" s="5"/>
      <c r="P6" s="22"/>
      <c r="Q6" s="6">
        <v>4</v>
      </c>
      <c r="R6" s="6">
        <v>764</v>
      </c>
      <c r="S6" s="7">
        <v>191</v>
      </c>
      <c r="T6" s="44">
        <v>5</v>
      </c>
      <c r="U6" s="8">
        <v>4</v>
      </c>
      <c r="V6" s="9">
        <v>195</v>
      </c>
    </row>
    <row r="7" spans="1:24" x14ac:dyDescent="0.25">
      <c r="A7" s="1" t="s">
        <v>16</v>
      </c>
      <c r="B7" s="2" t="s">
        <v>50</v>
      </c>
      <c r="C7" s="3">
        <v>45941</v>
      </c>
      <c r="D7" s="4" t="s">
        <v>36</v>
      </c>
      <c r="E7" s="5">
        <v>191</v>
      </c>
      <c r="F7" s="22">
        <v>1</v>
      </c>
      <c r="G7" s="5">
        <v>191</v>
      </c>
      <c r="H7" s="22">
        <v>2</v>
      </c>
      <c r="I7" s="5">
        <v>189</v>
      </c>
      <c r="J7" s="22">
        <v>0</v>
      </c>
      <c r="K7" s="5">
        <v>187</v>
      </c>
      <c r="L7" s="22">
        <v>2</v>
      </c>
      <c r="M7" s="5"/>
      <c r="N7" s="22"/>
      <c r="O7" s="5"/>
      <c r="P7" s="22"/>
      <c r="Q7" s="6">
        <v>4</v>
      </c>
      <c r="R7" s="6">
        <v>758</v>
      </c>
      <c r="S7" s="7">
        <v>189.5</v>
      </c>
      <c r="T7" s="44">
        <v>5</v>
      </c>
      <c r="U7" s="8">
        <v>4</v>
      </c>
      <c r="V7" s="9">
        <v>193.5</v>
      </c>
    </row>
    <row r="8" spans="1:24" x14ac:dyDescent="0.25">
      <c r="A8" s="1" t="s">
        <v>16</v>
      </c>
      <c r="B8" s="2" t="s">
        <v>50</v>
      </c>
      <c r="C8" s="3">
        <v>45947</v>
      </c>
      <c r="D8" s="4" t="s">
        <v>36</v>
      </c>
      <c r="E8" s="5">
        <v>190</v>
      </c>
      <c r="F8" s="22">
        <v>1</v>
      </c>
      <c r="G8" s="5">
        <v>187</v>
      </c>
      <c r="H8" s="22">
        <v>0</v>
      </c>
      <c r="I8" s="5">
        <v>192</v>
      </c>
      <c r="J8" s="22">
        <v>1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763</v>
      </c>
      <c r="S8" s="7">
        <v>190.75</v>
      </c>
      <c r="T8" s="44">
        <v>5</v>
      </c>
      <c r="U8" s="8">
        <v>4</v>
      </c>
      <c r="V8" s="9">
        <v>194.75</v>
      </c>
    </row>
    <row r="9" spans="1:24" x14ac:dyDescent="0.25">
      <c r="A9" s="1" t="s">
        <v>16</v>
      </c>
      <c r="B9" s="2" t="s">
        <v>50</v>
      </c>
      <c r="C9" s="3">
        <v>45948</v>
      </c>
      <c r="D9" s="4" t="s">
        <v>59</v>
      </c>
      <c r="E9" s="5">
        <v>184</v>
      </c>
      <c r="F9" s="22"/>
      <c r="G9" s="5">
        <v>183</v>
      </c>
      <c r="H9" s="22">
        <v>2</v>
      </c>
      <c r="I9" s="5">
        <v>187</v>
      </c>
      <c r="J9" s="22">
        <v>3</v>
      </c>
      <c r="K9" s="5">
        <v>190</v>
      </c>
      <c r="L9" s="22">
        <v>0</v>
      </c>
      <c r="M9" s="5"/>
      <c r="N9" s="22"/>
      <c r="O9" s="5"/>
      <c r="P9" s="22"/>
      <c r="Q9" s="6">
        <v>4</v>
      </c>
      <c r="R9" s="6">
        <v>744</v>
      </c>
      <c r="S9" s="7">
        <v>186</v>
      </c>
      <c r="T9" s="44">
        <v>5</v>
      </c>
      <c r="U9" s="8">
        <v>4</v>
      </c>
      <c r="V9" s="9">
        <v>190</v>
      </c>
    </row>
    <row r="11" spans="1:24" x14ac:dyDescent="0.25">
      <c r="Q11" s="40">
        <f>SUM(Q2:Q10)</f>
        <v>30</v>
      </c>
      <c r="R11" s="40">
        <f>SUM(R2:R10)</f>
        <v>5626</v>
      </c>
      <c r="S11" s="41">
        <f>SUM(R11/Q11)</f>
        <v>187.53333333333333</v>
      </c>
      <c r="T11" s="40">
        <f>SUM(T2:T10)</f>
        <v>33</v>
      </c>
      <c r="U11" s="40">
        <f>SUM(U2:U10)</f>
        <v>34</v>
      </c>
      <c r="V11" s="42">
        <f>SUM(S11+U11)</f>
        <v>221.53333333333333</v>
      </c>
    </row>
    <row r="14" spans="1:24" x14ac:dyDescent="0.25">
      <c r="A14" s="27" t="s">
        <v>1</v>
      </c>
      <c r="B14" s="28" t="s">
        <v>2</v>
      </c>
      <c r="C14" s="29" t="s">
        <v>3</v>
      </c>
      <c r="D14" s="30" t="s">
        <v>4</v>
      </c>
      <c r="E14" s="31" t="s">
        <v>24</v>
      </c>
      <c r="F14" s="31" t="s">
        <v>25</v>
      </c>
      <c r="G14" s="31" t="s">
        <v>26</v>
      </c>
      <c r="H14" s="31" t="s">
        <v>25</v>
      </c>
      <c r="I14" s="31" t="s">
        <v>27</v>
      </c>
      <c r="J14" s="31" t="s">
        <v>25</v>
      </c>
      <c r="K14" s="31" t="s">
        <v>28</v>
      </c>
      <c r="L14" s="31" t="s">
        <v>25</v>
      </c>
      <c r="M14" s="31" t="s">
        <v>29</v>
      </c>
      <c r="N14" s="31" t="s">
        <v>25</v>
      </c>
      <c r="O14" s="31" t="s">
        <v>30</v>
      </c>
      <c r="P14" s="31" t="s">
        <v>25</v>
      </c>
      <c r="Q14" s="32" t="s">
        <v>31</v>
      </c>
      <c r="R14" s="33" t="s">
        <v>32</v>
      </c>
      <c r="S14" s="34" t="s">
        <v>5</v>
      </c>
      <c r="T14" s="34" t="s">
        <v>33</v>
      </c>
      <c r="U14" s="33" t="s">
        <v>6</v>
      </c>
      <c r="V14" s="34" t="s">
        <v>34</v>
      </c>
    </row>
    <row r="15" spans="1:24" x14ac:dyDescent="0.25">
      <c r="A15" s="1" t="s">
        <v>48</v>
      </c>
      <c r="B15" s="2" t="s">
        <v>50</v>
      </c>
      <c r="C15" s="3">
        <v>45689</v>
      </c>
      <c r="D15" s="4" t="s">
        <v>36</v>
      </c>
      <c r="E15" s="5">
        <v>185</v>
      </c>
      <c r="F15" s="22"/>
      <c r="G15" s="5">
        <v>184</v>
      </c>
      <c r="H15" s="22">
        <v>1</v>
      </c>
      <c r="I15" s="5">
        <v>192</v>
      </c>
      <c r="J15" s="22">
        <v>3</v>
      </c>
      <c r="K15" s="5">
        <v>186.001</v>
      </c>
      <c r="L15" s="22">
        <v>1</v>
      </c>
      <c r="M15" s="5"/>
      <c r="N15" s="22"/>
      <c r="O15" s="5"/>
      <c r="P15" s="22"/>
      <c r="Q15" s="6">
        <v>4</v>
      </c>
      <c r="R15" s="6">
        <v>747.00099999999998</v>
      </c>
      <c r="S15" s="7">
        <v>186.75024999999999</v>
      </c>
      <c r="T15" s="44">
        <v>5</v>
      </c>
      <c r="U15" s="8">
        <v>6</v>
      </c>
      <c r="V15" s="9">
        <v>192.75024999999999</v>
      </c>
    </row>
    <row r="16" spans="1:24" x14ac:dyDescent="0.25">
      <c r="A16" s="1" t="s">
        <v>48</v>
      </c>
      <c r="B16" s="2" t="s">
        <v>50</v>
      </c>
      <c r="C16" s="3">
        <v>45703</v>
      </c>
      <c r="D16" s="4" t="s">
        <v>36</v>
      </c>
      <c r="E16" s="5">
        <v>187</v>
      </c>
      <c r="F16" s="22">
        <v>3</v>
      </c>
      <c r="G16" s="5">
        <v>194</v>
      </c>
      <c r="H16" s="22">
        <v>4</v>
      </c>
      <c r="I16" s="5">
        <v>195</v>
      </c>
      <c r="J16" s="22">
        <v>0</v>
      </c>
      <c r="K16" s="5">
        <v>185</v>
      </c>
      <c r="L16" s="22">
        <v>0</v>
      </c>
      <c r="M16" s="5"/>
      <c r="N16" s="22"/>
      <c r="O16" s="5"/>
      <c r="P16" s="22"/>
      <c r="Q16" s="6">
        <v>4</v>
      </c>
      <c r="R16" s="6">
        <v>761</v>
      </c>
      <c r="S16" s="7">
        <v>190.25</v>
      </c>
      <c r="T16" s="44">
        <v>7</v>
      </c>
      <c r="U16" s="8">
        <v>11</v>
      </c>
      <c r="V16" s="9">
        <v>201.25</v>
      </c>
    </row>
    <row r="17" spans="1:22" x14ac:dyDescent="0.25">
      <c r="A17" s="1" t="s">
        <v>48</v>
      </c>
      <c r="B17" s="2" t="s">
        <v>50</v>
      </c>
      <c r="C17" s="3">
        <v>45716</v>
      </c>
      <c r="D17" s="4" t="s">
        <v>36</v>
      </c>
      <c r="E17" s="5">
        <v>192</v>
      </c>
      <c r="F17" s="22">
        <v>2</v>
      </c>
      <c r="G17" s="5">
        <v>189</v>
      </c>
      <c r="H17" s="22">
        <v>2</v>
      </c>
      <c r="I17" s="5">
        <v>193.001</v>
      </c>
      <c r="J17" s="22">
        <v>4</v>
      </c>
      <c r="K17" s="5">
        <v>192</v>
      </c>
      <c r="L17" s="22"/>
      <c r="M17" s="5"/>
      <c r="N17" s="22"/>
      <c r="O17" s="5"/>
      <c r="P17" s="22"/>
      <c r="Q17" s="6">
        <v>4</v>
      </c>
      <c r="R17" s="6">
        <v>766.00099999999998</v>
      </c>
      <c r="S17" s="7">
        <v>191.50024999999999</v>
      </c>
      <c r="T17" s="44">
        <v>8</v>
      </c>
      <c r="U17" s="8">
        <v>6</v>
      </c>
      <c r="V17" s="9">
        <v>197.50024999999999</v>
      </c>
    </row>
    <row r="18" spans="1:22" x14ac:dyDescent="0.25">
      <c r="A18" s="1" t="s">
        <v>48</v>
      </c>
      <c r="B18" s="2" t="s">
        <v>50</v>
      </c>
      <c r="C18" s="3">
        <v>45745</v>
      </c>
      <c r="D18" s="4" t="s">
        <v>36</v>
      </c>
      <c r="E18" s="5">
        <v>196</v>
      </c>
      <c r="F18" s="22">
        <v>2</v>
      </c>
      <c r="G18" s="5">
        <v>194</v>
      </c>
      <c r="H18" s="22">
        <v>1</v>
      </c>
      <c r="I18" s="5">
        <v>193</v>
      </c>
      <c r="J18" s="22">
        <v>3</v>
      </c>
      <c r="K18" s="5">
        <v>193</v>
      </c>
      <c r="L18" s="22">
        <v>2</v>
      </c>
      <c r="M18" s="5"/>
      <c r="N18" s="22"/>
      <c r="O18" s="5"/>
      <c r="P18" s="22"/>
      <c r="Q18" s="6">
        <v>4</v>
      </c>
      <c r="R18" s="6">
        <v>776</v>
      </c>
      <c r="S18" s="7">
        <v>194</v>
      </c>
      <c r="T18" s="44">
        <v>8</v>
      </c>
      <c r="U18" s="8">
        <v>5</v>
      </c>
      <c r="V18" s="9">
        <v>199</v>
      </c>
    </row>
    <row r="19" spans="1:22" x14ac:dyDescent="0.25">
      <c r="A19" s="1" t="s">
        <v>48</v>
      </c>
      <c r="B19" s="2" t="s">
        <v>50</v>
      </c>
      <c r="C19" s="3">
        <v>45751</v>
      </c>
      <c r="D19" s="4" t="s">
        <v>36</v>
      </c>
      <c r="E19" s="5">
        <v>196</v>
      </c>
      <c r="F19" s="22">
        <v>2</v>
      </c>
      <c r="G19" s="5">
        <v>192</v>
      </c>
      <c r="H19" s="22">
        <v>1</v>
      </c>
      <c r="I19" s="5">
        <v>189</v>
      </c>
      <c r="J19" s="22">
        <v>1</v>
      </c>
      <c r="K19" s="5">
        <v>190</v>
      </c>
      <c r="L19" s="22">
        <v>1</v>
      </c>
      <c r="M19" s="5"/>
      <c r="N19" s="22"/>
      <c r="O19" s="5"/>
      <c r="P19" s="22"/>
      <c r="Q19" s="6">
        <v>4</v>
      </c>
      <c r="R19" s="6">
        <v>767</v>
      </c>
      <c r="S19" s="7">
        <v>191.75</v>
      </c>
      <c r="T19" s="44">
        <v>5</v>
      </c>
      <c r="U19" s="8">
        <v>4</v>
      </c>
      <c r="V19" s="9">
        <v>195.75</v>
      </c>
    </row>
    <row r="20" spans="1:22" x14ac:dyDescent="0.25">
      <c r="A20" s="1" t="s">
        <v>48</v>
      </c>
      <c r="B20" s="2" t="s">
        <v>50</v>
      </c>
      <c r="C20" s="3">
        <v>45752</v>
      </c>
      <c r="D20" s="4" t="s">
        <v>69</v>
      </c>
      <c r="E20" s="5">
        <v>195.001</v>
      </c>
      <c r="F20" s="22">
        <v>3</v>
      </c>
      <c r="G20" s="5">
        <v>194</v>
      </c>
      <c r="H20" s="22">
        <v>2</v>
      </c>
      <c r="I20" s="5">
        <v>195</v>
      </c>
      <c r="J20" s="22">
        <v>4</v>
      </c>
      <c r="K20" s="5">
        <v>191</v>
      </c>
      <c r="L20" s="22">
        <v>1</v>
      </c>
      <c r="M20" s="5"/>
      <c r="N20" s="22"/>
      <c r="O20" s="5"/>
      <c r="P20" s="22"/>
      <c r="Q20" s="6">
        <v>4</v>
      </c>
      <c r="R20" s="6">
        <v>775.00099999999998</v>
      </c>
      <c r="S20" s="7">
        <v>193.75024999999999</v>
      </c>
      <c r="T20" s="44">
        <v>10</v>
      </c>
      <c r="U20" s="8">
        <v>6</v>
      </c>
      <c r="V20" s="9">
        <v>199.75024999999999</v>
      </c>
    </row>
    <row r="21" spans="1:22" x14ac:dyDescent="0.25">
      <c r="A21" s="1" t="s">
        <v>48</v>
      </c>
      <c r="B21" s="2" t="s">
        <v>50</v>
      </c>
      <c r="C21" s="3">
        <v>45779</v>
      </c>
      <c r="D21" s="4" t="s">
        <v>36</v>
      </c>
      <c r="E21" s="5">
        <v>190.00399999999999</v>
      </c>
      <c r="F21" s="22">
        <v>3</v>
      </c>
      <c r="G21" s="5">
        <v>193</v>
      </c>
      <c r="H21" s="22">
        <v>0</v>
      </c>
      <c r="I21" s="5">
        <v>196</v>
      </c>
      <c r="J21" s="22">
        <v>4</v>
      </c>
      <c r="K21" s="5">
        <v>196.00899999999999</v>
      </c>
      <c r="L21" s="22">
        <v>3</v>
      </c>
      <c r="M21" s="5"/>
      <c r="N21" s="22"/>
      <c r="O21" s="5"/>
      <c r="P21" s="22"/>
      <c r="Q21" s="6">
        <v>4</v>
      </c>
      <c r="R21" s="6">
        <v>775.01300000000003</v>
      </c>
      <c r="S21" s="7">
        <v>193.75325000000001</v>
      </c>
      <c r="T21" s="44">
        <v>10</v>
      </c>
      <c r="U21" s="8">
        <v>5</v>
      </c>
      <c r="V21" s="9">
        <v>198.75325000000001</v>
      </c>
    </row>
    <row r="22" spans="1:22" x14ac:dyDescent="0.25">
      <c r="A22" s="1" t="s">
        <v>48</v>
      </c>
      <c r="B22" s="2" t="s">
        <v>50</v>
      </c>
      <c r="C22" s="3">
        <v>45801</v>
      </c>
      <c r="D22" s="4" t="s">
        <v>36</v>
      </c>
      <c r="E22" s="5">
        <v>193</v>
      </c>
      <c r="F22" s="22">
        <v>0</v>
      </c>
      <c r="G22" s="5">
        <v>197</v>
      </c>
      <c r="H22" s="22">
        <v>3</v>
      </c>
      <c r="I22" s="5">
        <v>196</v>
      </c>
      <c r="J22" s="22">
        <v>4</v>
      </c>
      <c r="K22" s="5">
        <v>195</v>
      </c>
      <c r="L22" s="22">
        <v>1</v>
      </c>
      <c r="M22" s="5"/>
      <c r="N22" s="22"/>
      <c r="O22" s="5"/>
      <c r="P22" s="22"/>
      <c r="Q22" s="6">
        <v>4</v>
      </c>
      <c r="R22" s="6">
        <v>781</v>
      </c>
      <c r="S22" s="7">
        <v>195.25</v>
      </c>
      <c r="T22" s="44">
        <v>8</v>
      </c>
      <c r="U22" s="8">
        <v>4</v>
      </c>
      <c r="V22" s="9">
        <v>199.25</v>
      </c>
    </row>
    <row r="23" spans="1:22" x14ac:dyDescent="0.25">
      <c r="A23" s="1" t="s">
        <v>48</v>
      </c>
      <c r="B23" s="2" t="s">
        <v>50</v>
      </c>
      <c r="C23" s="3">
        <v>45808</v>
      </c>
      <c r="D23" s="4" t="s">
        <v>36</v>
      </c>
      <c r="E23" s="5">
        <v>193</v>
      </c>
      <c r="F23" s="22">
        <v>4</v>
      </c>
      <c r="G23" s="5">
        <v>196</v>
      </c>
      <c r="H23" s="22">
        <v>1</v>
      </c>
      <c r="I23" s="5">
        <v>197</v>
      </c>
      <c r="J23" s="22">
        <v>2</v>
      </c>
      <c r="K23" s="5">
        <v>195.00200000000001</v>
      </c>
      <c r="L23" s="22">
        <v>4</v>
      </c>
      <c r="M23" s="5">
        <v>192</v>
      </c>
      <c r="N23" s="22">
        <v>5</v>
      </c>
      <c r="O23" s="5">
        <v>195.001</v>
      </c>
      <c r="P23" s="22">
        <v>3</v>
      </c>
      <c r="Q23" s="6">
        <v>6</v>
      </c>
      <c r="R23" s="6">
        <v>1168.0029999999999</v>
      </c>
      <c r="S23" s="7">
        <v>194.66716666666665</v>
      </c>
      <c r="T23" s="44">
        <v>19</v>
      </c>
      <c r="U23" s="8">
        <v>22</v>
      </c>
      <c r="V23" s="9">
        <v>216.66716666666665</v>
      </c>
    </row>
    <row r="24" spans="1:22" x14ac:dyDescent="0.25">
      <c r="A24" s="1" t="s">
        <v>48</v>
      </c>
      <c r="B24" s="2" t="s">
        <v>50</v>
      </c>
      <c r="C24" s="3">
        <v>45828</v>
      </c>
      <c r="D24" s="4" t="s">
        <v>36</v>
      </c>
      <c r="E24" s="5">
        <v>188</v>
      </c>
      <c r="F24" s="22">
        <v>1</v>
      </c>
      <c r="G24" s="5">
        <v>192</v>
      </c>
      <c r="H24" s="22">
        <v>0</v>
      </c>
      <c r="I24" s="5">
        <v>194</v>
      </c>
      <c r="J24" s="22">
        <v>3</v>
      </c>
      <c r="K24" s="5">
        <v>195</v>
      </c>
      <c r="L24" s="22">
        <v>1</v>
      </c>
      <c r="M24" s="5"/>
      <c r="N24" s="22"/>
      <c r="O24" s="5"/>
      <c r="P24" s="22"/>
      <c r="Q24" s="6">
        <v>4</v>
      </c>
      <c r="R24" s="6">
        <v>769</v>
      </c>
      <c r="S24" s="7">
        <v>192.25</v>
      </c>
      <c r="T24" s="44">
        <v>5</v>
      </c>
      <c r="U24" s="8">
        <v>8</v>
      </c>
      <c r="V24" s="9">
        <v>200.25</v>
      </c>
    </row>
    <row r="25" spans="1:22" x14ac:dyDescent="0.25">
      <c r="A25" s="1" t="s">
        <v>48</v>
      </c>
      <c r="B25" s="2" t="s">
        <v>50</v>
      </c>
      <c r="C25" s="3">
        <v>45856</v>
      </c>
      <c r="D25" s="4" t="s">
        <v>36</v>
      </c>
      <c r="E25" s="5">
        <v>198</v>
      </c>
      <c r="F25" s="22">
        <v>5</v>
      </c>
      <c r="G25" s="5">
        <v>193</v>
      </c>
      <c r="H25" s="22">
        <v>1</v>
      </c>
      <c r="I25" s="5">
        <v>193</v>
      </c>
      <c r="J25" s="22">
        <v>0</v>
      </c>
      <c r="K25" s="5">
        <v>193</v>
      </c>
      <c r="L25" s="22">
        <v>2</v>
      </c>
      <c r="M25" s="5"/>
      <c r="N25" s="22"/>
      <c r="O25" s="5"/>
      <c r="P25" s="22"/>
      <c r="Q25" s="6">
        <v>4</v>
      </c>
      <c r="R25" s="6">
        <v>777</v>
      </c>
      <c r="S25" s="7">
        <v>194.25</v>
      </c>
      <c r="T25" s="44">
        <v>8</v>
      </c>
      <c r="U25" s="8">
        <v>7</v>
      </c>
      <c r="V25" s="9">
        <v>201.25</v>
      </c>
    </row>
    <row r="26" spans="1:22" x14ac:dyDescent="0.25">
      <c r="A26" s="1" t="s">
        <v>48</v>
      </c>
      <c r="B26" s="2" t="s">
        <v>50</v>
      </c>
      <c r="C26" s="3">
        <v>45857</v>
      </c>
      <c r="D26" s="4" t="s">
        <v>36</v>
      </c>
      <c r="E26" s="5">
        <v>196</v>
      </c>
      <c r="F26" s="22">
        <v>1</v>
      </c>
      <c r="G26" s="5">
        <v>193</v>
      </c>
      <c r="H26" s="22">
        <v>0</v>
      </c>
      <c r="I26" s="5">
        <v>197</v>
      </c>
      <c r="J26" s="22">
        <v>2</v>
      </c>
      <c r="K26" s="5">
        <v>196</v>
      </c>
      <c r="L26" s="22">
        <v>2</v>
      </c>
      <c r="M26" s="5"/>
      <c r="N26" s="22"/>
      <c r="O26" s="5"/>
      <c r="P26" s="22"/>
      <c r="Q26" s="6">
        <v>4</v>
      </c>
      <c r="R26" s="6">
        <v>782</v>
      </c>
      <c r="S26" s="7">
        <v>195.5</v>
      </c>
      <c r="T26" s="44">
        <v>5</v>
      </c>
      <c r="U26" s="8">
        <v>11</v>
      </c>
      <c r="V26" s="9">
        <v>206.5</v>
      </c>
    </row>
    <row r="27" spans="1:22" x14ac:dyDescent="0.25">
      <c r="A27" s="1" t="s">
        <v>48</v>
      </c>
      <c r="B27" s="2" t="s">
        <v>50</v>
      </c>
      <c r="C27" s="3">
        <v>45863</v>
      </c>
      <c r="D27" s="4" t="s">
        <v>36</v>
      </c>
      <c r="E27" s="5">
        <v>193</v>
      </c>
      <c r="F27" s="22">
        <v>0</v>
      </c>
      <c r="G27" s="5">
        <v>185</v>
      </c>
      <c r="H27" s="22">
        <v>1</v>
      </c>
      <c r="I27" s="5">
        <v>188</v>
      </c>
      <c r="J27" s="22">
        <v>0</v>
      </c>
      <c r="K27" s="5">
        <v>189</v>
      </c>
      <c r="L27" s="22">
        <v>1</v>
      </c>
      <c r="M27" s="5"/>
      <c r="N27" s="22"/>
      <c r="O27" s="5"/>
      <c r="P27" s="22"/>
      <c r="Q27" s="6">
        <v>4</v>
      </c>
      <c r="R27" s="6">
        <v>755</v>
      </c>
      <c r="S27" s="7">
        <v>188.75</v>
      </c>
      <c r="T27" s="44">
        <v>2</v>
      </c>
      <c r="U27" s="8">
        <v>4</v>
      </c>
      <c r="V27" s="9">
        <v>192.75</v>
      </c>
    </row>
    <row r="28" spans="1:22" x14ac:dyDescent="0.25">
      <c r="A28" s="1" t="s">
        <v>48</v>
      </c>
      <c r="B28" s="2" t="s">
        <v>50</v>
      </c>
      <c r="C28" s="3">
        <v>45891</v>
      </c>
      <c r="D28" s="4" t="s">
        <v>36</v>
      </c>
      <c r="E28" s="5">
        <v>197</v>
      </c>
      <c r="F28" s="22">
        <v>4</v>
      </c>
      <c r="G28" s="5">
        <v>189</v>
      </c>
      <c r="H28" s="22">
        <v>3</v>
      </c>
      <c r="I28" s="5">
        <v>195</v>
      </c>
      <c r="J28" s="22">
        <v>1</v>
      </c>
      <c r="K28" s="5">
        <v>195</v>
      </c>
      <c r="L28" s="22">
        <v>3</v>
      </c>
      <c r="M28" s="5"/>
      <c r="N28" s="22"/>
      <c r="O28" s="5"/>
      <c r="P28" s="22"/>
      <c r="Q28" s="6">
        <v>4</v>
      </c>
      <c r="R28" s="6">
        <v>776</v>
      </c>
      <c r="S28" s="7">
        <v>194</v>
      </c>
      <c r="T28" s="44">
        <v>11</v>
      </c>
      <c r="U28" s="8">
        <v>5</v>
      </c>
      <c r="V28" s="9">
        <v>199</v>
      </c>
    </row>
    <row r="29" spans="1:22" x14ac:dyDescent="0.25">
      <c r="A29" s="1" t="s">
        <v>48</v>
      </c>
      <c r="B29" s="2" t="s">
        <v>50</v>
      </c>
      <c r="C29" s="3">
        <v>45892</v>
      </c>
      <c r="D29" s="4" t="s">
        <v>36</v>
      </c>
      <c r="E29" s="5">
        <v>195</v>
      </c>
      <c r="F29" s="22">
        <v>3</v>
      </c>
      <c r="G29" s="5">
        <v>196</v>
      </c>
      <c r="H29" s="22">
        <v>2</v>
      </c>
      <c r="I29" s="5">
        <v>193</v>
      </c>
      <c r="J29" s="22">
        <v>4</v>
      </c>
      <c r="K29" s="5">
        <v>193</v>
      </c>
      <c r="L29" s="22">
        <v>2</v>
      </c>
      <c r="M29" s="5">
        <v>193.001</v>
      </c>
      <c r="N29" s="22">
        <v>4</v>
      </c>
      <c r="O29" s="5">
        <v>189</v>
      </c>
      <c r="P29" s="22">
        <v>0</v>
      </c>
      <c r="Q29" s="6">
        <v>6</v>
      </c>
      <c r="R29" s="6">
        <v>1159.001</v>
      </c>
      <c r="S29" s="7">
        <v>193.16683333333333</v>
      </c>
      <c r="T29" s="44">
        <v>15</v>
      </c>
      <c r="U29" s="8">
        <v>26</v>
      </c>
      <c r="V29" s="9">
        <v>219.16683333333333</v>
      </c>
    </row>
    <row r="31" spans="1:22" x14ac:dyDescent="0.25">
      <c r="Q31" s="40">
        <f>SUM(Q15:Q30)</f>
        <v>64</v>
      </c>
      <c r="R31" s="40">
        <f>SUM(R15:R30)</f>
        <v>12334.02</v>
      </c>
      <c r="S31" s="41">
        <f>SUM(R31/Q31)</f>
        <v>192.71906250000001</v>
      </c>
      <c r="T31" s="40">
        <f>SUM(T15:T30)</f>
        <v>126</v>
      </c>
      <c r="U31" s="40">
        <f>SUM(U15:U30)</f>
        <v>130</v>
      </c>
      <c r="V31" s="42">
        <f>SUM(S31+U31)</f>
        <v>322.71906250000001</v>
      </c>
    </row>
    <row r="34" spans="1:22" x14ac:dyDescent="0.25">
      <c r="A34" s="27" t="s">
        <v>1</v>
      </c>
      <c r="B34" s="28" t="s">
        <v>2</v>
      </c>
      <c r="C34" s="29" t="s">
        <v>3</v>
      </c>
      <c r="D34" s="30" t="s">
        <v>4</v>
      </c>
      <c r="E34" s="31" t="s">
        <v>24</v>
      </c>
      <c r="F34" s="31" t="s">
        <v>25</v>
      </c>
      <c r="G34" s="31" t="s">
        <v>26</v>
      </c>
      <c r="H34" s="31" t="s">
        <v>25</v>
      </c>
      <c r="I34" s="31" t="s">
        <v>27</v>
      </c>
      <c r="J34" s="31" t="s">
        <v>25</v>
      </c>
      <c r="K34" s="31" t="s">
        <v>28</v>
      </c>
      <c r="L34" s="31" t="s">
        <v>25</v>
      </c>
      <c r="M34" s="31" t="s">
        <v>29</v>
      </c>
      <c r="N34" s="31" t="s">
        <v>25</v>
      </c>
      <c r="O34" s="31" t="s">
        <v>30</v>
      </c>
      <c r="P34" s="31" t="s">
        <v>25</v>
      </c>
      <c r="Q34" s="32" t="s">
        <v>31</v>
      </c>
      <c r="R34" s="33" t="s">
        <v>32</v>
      </c>
      <c r="S34" s="34" t="s">
        <v>5</v>
      </c>
      <c r="T34" s="34" t="s">
        <v>33</v>
      </c>
      <c r="U34" s="33" t="s">
        <v>6</v>
      </c>
      <c r="V34" s="34" t="s">
        <v>34</v>
      </c>
    </row>
    <row r="35" spans="1:22" x14ac:dyDescent="0.25">
      <c r="A35" s="1" t="s">
        <v>43</v>
      </c>
      <c r="B35" s="2" t="s">
        <v>50</v>
      </c>
      <c r="C35" s="3">
        <v>45744</v>
      </c>
      <c r="D35" s="4" t="s">
        <v>36</v>
      </c>
      <c r="E35" s="5">
        <v>194</v>
      </c>
      <c r="F35" s="22">
        <v>3</v>
      </c>
      <c r="G35" s="24">
        <v>189</v>
      </c>
      <c r="H35" s="22">
        <v>0</v>
      </c>
      <c r="I35" s="5">
        <v>178</v>
      </c>
      <c r="J35" s="22">
        <v>0</v>
      </c>
      <c r="K35" s="5">
        <v>191</v>
      </c>
      <c r="L35" s="22">
        <v>2</v>
      </c>
      <c r="M35" s="5"/>
      <c r="N35" s="22"/>
      <c r="O35" s="5"/>
      <c r="P35" s="22"/>
      <c r="Q35" s="6">
        <v>4</v>
      </c>
      <c r="R35" s="6">
        <v>752</v>
      </c>
      <c r="S35" s="7">
        <v>188</v>
      </c>
      <c r="T35" s="44">
        <v>5</v>
      </c>
      <c r="U35" s="8">
        <v>5</v>
      </c>
      <c r="V35" s="9">
        <v>193</v>
      </c>
    </row>
    <row r="36" spans="1:22" x14ac:dyDescent="0.25">
      <c r="A36" s="1" t="s">
        <v>43</v>
      </c>
      <c r="B36" s="2" t="s">
        <v>50</v>
      </c>
      <c r="C36" s="3">
        <v>45751</v>
      </c>
      <c r="D36" s="4" t="s">
        <v>36</v>
      </c>
      <c r="E36" s="5">
        <v>190</v>
      </c>
      <c r="F36" s="22">
        <v>0</v>
      </c>
      <c r="G36" s="24">
        <v>192</v>
      </c>
      <c r="H36" s="22">
        <v>2</v>
      </c>
      <c r="I36" s="5">
        <v>187</v>
      </c>
      <c r="J36" s="22">
        <v>0</v>
      </c>
      <c r="K36" s="5">
        <v>188</v>
      </c>
      <c r="L36" s="22">
        <v>1</v>
      </c>
      <c r="M36" s="5"/>
      <c r="N36" s="22"/>
      <c r="O36" s="5"/>
      <c r="P36" s="22"/>
      <c r="Q36" s="6">
        <v>4</v>
      </c>
      <c r="R36" s="6">
        <v>757</v>
      </c>
      <c r="S36" s="7">
        <v>189.25</v>
      </c>
      <c r="T36" s="44">
        <v>3</v>
      </c>
      <c r="U36" s="8">
        <v>11</v>
      </c>
      <c r="V36" s="9">
        <v>200.25</v>
      </c>
    </row>
    <row r="37" spans="1:22" x14ac:dyDescent="0.25">
      <c r="A37" s="1" t="s">
        <v>43</v>
      </c>
      <c r="B37" s="2" t="s">
        <v>50</v>
      </c>
      <c r="C37" s="3">
        <v>45752</v>
      </c>
      <c r="D37" s="4" t="s">
        <v>69</v>
      </c>
      <c r="E37" s="5">
        <v>190</v>
      </c>
      <c r="F37" s="22">
        <v>1</v>
      </c>
      <c r="G37" s="24">
        <v>193</v>
      </c>
      <c r="H37" s="22">
        <v>3</v>
      </c>
      <c r="I37" s="5">
        <v>192</v>
      </c>
      <c r="J37" s="22">
        <v>2</v>
      </c>
      <c r="K37" s="5">
        <v>192</v>
      </c>
      <c r="L37" s="22">
        <v>4</v>
      </c>
      <c r="M37" s="5"/>
      <c r="N37" s="22"/>
      <c r="O37" s="5"/>
      <c r="P37" s="22"/>
      <c r="Q37" s="6">
        <v>4</v>
      </c>
      <c r="R37" s="6">
        <v>767</v>
      </c>
      <c r="S37" s="7">
        <v>191.75</v>
      </c>
      <c r="T37" s="44">
        <v>10</v>
      </c>
      <c r="U37" s="8">
        <v>9</v>
      </c>
      <c r="V37" s="9">
        <v>200.75</v>
      </c>
    </row>
    <row r="38" spans="1:22" x14ac:dyDescent="0.25">
      <c r="A38" s="1" t="s">
        <v>43</v>
      </c>
      <c r="B38" s="2" t="s">
        <v>50</v>
      </c>
      <c r="C38" s="3">
        <v>45779</v>
      </c>
      <c r="D38" s="4" t="s">
        <v>36</v>
      </c>
      <c r="E38" s="5">
        <v>189.001</v>
      </c>
      <c r="F38" s="22">
        <v>1</v>
      </c>
      <c r="G38" s="24">
        <v>190</v>
      </c>
      <c r="H38" s="22">
        <v>0</v>
      </c>
      <c r="I38" s="5">
        <v>191</v>
      </c>
      <c r="J38" s="22">
        <v>0</v>
      </c>
      <c r="K38" s="5">
        <v>193</v>
      </c>
      <c r="L38" s="22">
        <v>0</v>
      </c>
      <c r="M38" s="5"/>
      <c r="N38" s="22"/>
      <c r="O38" s="5"/>
      <c r="P38" s="22"/>
      <c r="Q38" s="6">
        <v>4</v>
      </c>
      <c r="R38" s="6">
        <v>763.00099999999998</v>
      </c>
      <c r="S38" s="7">
        <v>190.75024999999999</v>
      </c>
      <c r="T38" s="44">
        <v>1</v>
      </c>
      <c r="U38" s="8">
        <v>13</v>
      </c>
      <c r="V38" s="9">
        <v>203.75024999999999</v>
      </c>
    </row>
    <row r="39" spans="1:22" x14ac:dyDescent="0.25">
      <c r="A39" s="1" t="s">
        <v>43</v>
      </c>
      <c r="B39" s="2" t="s">
        <v>50</v>
      </c>
      <c r="C39" s="3">
        <v>45780</v>
      </c>
      <c r="D39" s="4" t="s">
        <v>69</v>
      </c>
      <c r="E39" s="24">
        <v>189</v>
      </c>
      <c r="F39" s="22">
        <v>3</v>
      </c>
      <c r="G39" s="24">
        <v>190</v>
      </c>
      <c r="H39" s="22">
        <v>2</v>
      </c>
      <c r="I39" s="5">
        <v>190</v>
      </c>
      <c r="J39" s="22">
        <v>2</v>
      </c>
      <c r="K39" s="26">
        <v>192</v>
      </c>
      <c r="L39" s="22">
        <v>2</v>
      </c>
      <c r="M39" s="26"/>
      <c r="N39" s="22"/>
      <c r="O39" s="5"/>
      <c r="P39" s="22"/>
      <c r="Q39" s="6">
        <v>4</v>
      </c>
      <c r="R39" s="6">
        <v>761</v>
      </c>
      <c r="S39" s="7">
        <v>190.25</v>
      </c>
      <c r="T39" s="44">
        <v>9</v>
      </c>
      <c r="U39" s="8">
        <v>7</v>
      </c>
      <c r="V39" s="9">
        <v>197.25</v>
      </c>
    </row>
    <row r="40" spans="1:22" x14ac:dyDescent="0.25">
      <c r="A40" s="1" t="s">
        <v>43</v>
      </c>
      <c r="B40" s="2" t="s">
        <v>50</v>
      </c>
      <c r="C40" s="3">
        <v>45801</v>
      </c>
      <c r="D40" s="4" t="s">
        <v>36</v>
      </c>
      <c r="E40" s="5">
        <v>190</v>
      </c>
      <c r="F40" s="22">
        <v>0</v>
      </c>
      <c r="G40" s="24">
        <v>189</v>
      </c>
      <c r="H40" s="22">
        <v>1</v>
      </c>
      <c r="I40" s="5">
        <v>191</v>
      </c>
      <c r="J40" s="22">
        <v>1</v>
      </c>
      <c r="K40" s="5">
        <v>190</v>
      </c>
      <c r="L40" s="22">
        <v>1</v>
      </c>
      <c r="M40" s="5"/>
      <c r="N40" s="22"/>
      <c r="O40" s="5"/>
      <c r="P40" s="22"/>
      <c r="Q40" s="6">
        <v>4</v>
      </c>
      <c r="R40" s="6">
        <v>760</v>
      </c>
      <c r="S40" s="7">
        <v>190</v>
      </c>
      <c r="T40" s="44">
        <v>3</v>
      </c>
      <c r="U40" s="8">
        <v>4</v>
      </c>
      <c r="V40" s="9">
        <v>194</v>
      </c>
    </row>
    <row r="41" spans="1:22" x14ac:dyDescent="0.25">
      <c r="A41" s="1" t="s">
        <v>43</v>
      </c>
      <c r="B41" s="2" t="s">
        <v>50</v>
      </c>
      <c r="C41" s="3">
        <v>45806</v>
      </c>
      <c r="D41" s="4" t="s">
        <v>36</v>
      </c>
      <c r="E41" s="5">
        <v>189</v>
      </c>
      <c r="F41" s="22">
        <v>0</v>
      </c>
      <c r="G41" s="24">
        <v>189</v>
      </c>
      <c r="H41" s="22">
        <v>1</v>
      </c>
      <c r="I41" s="5">
        <v>189</v>
      </c>
      <c r="J41" s="22">
        <v>0</v>
      </c>
      <c r="K41" s="5">
        <v>189</v>
      </c>
      <c r="L41" s="22">
        <v>1</v>
      </c>
      <c r="M41" s="5"/>
      <c r="N41" s="22"/>
      <c r="O41" s="5"/>
      <c r="P41" s="22"/>
      <c r="Q41" s="6">
        <v>4</v>
      </c>
      <c r="R41" s="6">
        <v>756</v>
      </c>
      <c r="S41" s="7">
        <v>189</v>
      </c>
      <c r="T41" s="44">
        <v>2</v>
      </c>
      <c r="U41" s="8">
        <v>4</v>
      </c>
      <c r="V41" s="9">
        <v>193</v>
      </c>
    </row>
    <row r="42" spans="1:22" x14ac:dyDescent="0.25">
      <c r="A42" s="1" t="s">
        <v>43</v>
      </c>
      <c r="B42" s="2" t="s">
        <v>50</v>
      </c>
      <c r="C42" s="3">
        <v>45807</v>
      </c>
      <c r="D42" s="4" t="s">
        <v>36</v>
      </c>
      <c r="E42" s="5">
        <v>180</v>
      </c>
      <c r="F42" s="22">
        <v>0</v>
      </c>
      <c r="G42" s="24">
        <v>189</v>
      </c>
      <c r="H42" s="22">
        <v>2</v>
      </c>
      <c r="I42" s="5">
        <v>183</v>
      </c>
      <c r="J42" s="22">
        <v>1</v>
      </c>
      <c r="K42" s="5">
        <v>181</v>
      </c>
      <c r="L42" s="22">
        <v>0</v>
      </c>
      <c r="M42" s="5"/>
      <c r="N42" s="22"/>
      <c r="O42" s="5"/>
      <c r="P42" s="22"/>
      <c r="Q42" s="6">
        <v>4</v>
      </c>
      <c r="R42" s="6">
        <v>733</v>
      </c>
      <c r="S42" s="7">
        <v>183.25</v>
      </c>
      <c r="T42" s="44">
        <v>3</v>
      </c>
      <c r="U42" s="8">
        <v>3</v>
      </c>
      <c r="V42" s="9">
        <v>186.25</v>
      </c>
    </row>
    <row r="43" spans="1:22" x14ac:dyDescent="0.25">
      <c r="A43" s="1" t="s">
        <v>43</v>
      </c>
      <c r="B43" s="2" t="s">
        <v>50</v>
      </c>
      <c r="C43" s="3">
        <v>45808</v>
      </c>
      <c r="D43" s="4" t="s">
        <v>36</v>
      </c>
      <c r="E43" s="5">
        <v>184</v>
      </c>
      <c r="F43" s="22">
        <v>0</v>
      </c>
      <c r="G43" s="24">
        <v>190</v>
      </c>
      <c r="H43" s="22">
        <v>0</v>
      </c>
      <c r="I43" s="5">
        <v>183</v>
      </c>
      <c r="J43" s="22">
        <v>2</v>
      </c>
      <c r="K43" s="5">
        <v>171</v>
      </c>
      <c r="L43" s="22">
        <v>0</v>
      </c>
      <c r="M43" s="5">
        <v>184</v>
      </c>
      <c r="N43" s="22">
        <v>1</v>
      </c>
      <c r="O43" s="5">
        <v>183</v>
      </c>
      <c r="P43" s="22">
        <v>1</v>
      </c>
      <c r="Q43" s="6">
        <v>6</v>
      </c>
      <c r="R43" s="6">
        <v>1095</v>
      </c>
      <c r="S43" s="7">
        <v>182.5</v>
      </c>
      <c r="T43" s="44">
        <v>4</v>
      </c>
      <c r="U43" s="8">
        <v>8</v>
      </c>
      <c r="V43" s="9">
        <v>190.5</v>
      </c>
    </row>
    <row r="44" spans="1:22" x14ac:dyDescent="0.25">
      <c r="A44" s="1" t="s">
        <v>43</v>
      </c>
      <c r="B44" s="2" t="s">
        <v>50</v>
      </c>
      <c r="C44" s="3">
        <v>45863</v>
      </c>
      <c r="D44" s="4" t="s">
        <v>36</v>
      </c>
      <c r="E44" s="5">
        <v>186</v>
      </c>
      <c r="F44" s="22">
        <v>1</v>
      </c>
      <c r="G44" s="24">
        <v>190</v>
      </c>
      <c r="H44" s="22">
        <v>1</v>
      </c>
      <c r="I44" s="5">
        <v>186</v>
      </c>
      <c r="J44" s="22">
        <v>1</v>
      </c>
      <c r="K44" s="5">
        <v>189</v>
      </c>
      <c r="L44" s="22">
        <v>0</v>
      </c>
      <c r="M44" s="5"/>
      <c r="N44" s="22"/>
      <c r="O44" s="5"/>
      <c r="P44" s="22"/>
      <c r="Q44" s="6">
        <v>4</v>
      </c>
      <c r="R44" s="6">
        <v>751</v>
      </c>
      <c r="S44" s="7">
        <v>187.75</v>
      </c>
      <c r="T44" s="44">
        <v>3</v>
      </c>
      <c r="U44" s="8">
        <v>13</v>
      </c>
      <c r="V44" s="9">
        <v>200.75</v>
      </c>
    </row>
    <row r="45" spans="1:22" x14ac:dyDescent="0.25">
      <c r="A45" s="1" t="s">
        <v>43</v>
      </c>
      <c r="B45" s="2" t="s">
        <v>50</v>
      </c>
      <c r="C45" s="3">
        <v>45947</v>
      </c>
      <c r="D45" s="4" t="s">
        <v>36</v>
      </c>
      <c r="E45" s="5">
        <v>189</v>
      </c>
      <c r="F45" s="22">
        <v>1</v>
      </c>
      <c r="G45" s="24">
        <v>191</v>
      </c>
      <c r="H45" s="22">
        <v>0</v>
      </c>
      <c r="I45" s="5">
        <v>191</v>
      </c>
      <c r="J45" s="22">
        <v>0</v>
      </c>
      <c r="K45" s="5">
        <v>193</v>
      </c>
      <c r="L45" s="22">
        <v>1</v>
      </c>
      <c r="M45" s="5"/>
      <c r="N45" s="22"/>
      <c r="O45" s="5"/>
      <c r="P45" s="22"/>
      <c r="Q45" s="6">
        <v>4</v>
      </c>
      <c r="R45" s="6">
        <v>764</v>
      </c>
      <c r="S45" s="7">
        <v>191</v>
      </c>
      <c r="T45" s="44">
        <v>2</v>
      </c>
      <c r="U45" s="8">
        <v>4</v>
      </c>
      <c r="V45" s="9">
        <v>195</v>
      </c>
    </row>
    <row r="47" spans="1:22" x14ac:dyDescent="0.25">
      <c r="Q47" s="40">
        <f>SUM(Q35:Q46)</f>
        <v>46</v>
      </c>
      <c r="R47" s="40">
        <f>SUM(R35:R46)</f>
        <v>8659.0010000000002</v>
      </c>
      <c r="S47" s="41">
        <f>SUM(R47/Q47)</f>
        <v>188.23915217391306</v>
      </c>
      <c r="T47" s="40">
        <f>SUM(T35:T46)</f>
        <v>45</v>
      </c>
      <c r="U47" s="40">
        <f>SUM(U35:U46)</f>
        <v>81</v>
      </c>
      <c r="V47" s="42">
        <f>SUM(S47+U47)</f>
        <v>269.23915217391306</v>
      </c>
    </row>
    <row r="49" spans="1:22" x14ac:dyDescent="0.25">
      <c r="A49" s="27" t="s">
        <v>1</v>
      </c>
      <c r="B49" s="28" t="s">
        <v>2</v>
      </c>
      <c r="C49" s="29" t="s">
        <v>3</v>
      </c>
      <c r="D49" s="30" t="s">
        <v>4</v>
      </c>
      <c r="E49" s="31" t="s">
        <v>24</v>
      </c>
      <c r="F49" s="31" t="s">
        <v>25</v>
      </c>
      <c r="G49" s="31" t="s">
        <v>26</v>
      </c>
      <c r="H49" s="31" t="s">
        <v>25</v>
      </c>
      <c r="I49" s="31" t="s">
        <v>27</v>
      </c>
      <c r="J49" s="31" t="s">
        <v>25</v>
      </c>
      <c r="K49" s="31" t="s">
        <v>28</v>
      </c>
      <c r="L49" s="31" t="s">
        <v>25</v>
      </c>
      <c r="M49" s="31" t="s">
        <v>29</v>
      </c>
      <c r="N49" s="31" t="s">
        <v>25</v>
      </c>
      <c r="O49" s="31" t="s">
        <v>30</v>
      </c>
      <c r="P49" s="31" t="s">
        <v>25</v>
      </c>
      <c r="Q49" s="32" t="s">
        <v>31</v>
      </c>
      <c r="R49" s="33" t="s">
        <v>32</v>
      </c>
      <c r="S49" s="34" t="s">
        <v>5</v>
      </c>
      <c r="T49" s="34" t="s">
        <v>33</v>
      </c>
      <c r="U49" s="33" t="s">
        <v>6</v>
      </c>
      <c r="V49" s="34" t="s">
        <v>34</v>
      </c>
    </row>
    <row r="50" spans="1:22" x14ac:dyDescent="0.25">
      <c r="A50" s="1" t="s">
        <v>96</v>
      </c>
      <c r="B50" s="2" t="s">
        <v>50</v>
      </c>
      <c r="C50" s="3">
        <v>45912</v>
      </c>
      <c r="D50" s="4" t="s">
        <v>36</v>
      </c>
      <c r="E50" s="5">
        <v>196</v>
      </c>
      <c r="F50" s="22">
        <v>4</v>
      </c>
      <c r="G50" s="5">
        <v>196</v>
      </c>
      <c r="H50" s="22">
        <v>1</v>
      </c>
      <c r="I50" s="5">
        <v>195</v>
      </c>
      <c r="J50" s="22">
        <v>1</v>
      </c>
      <c r="K50" s="5">
        <v>194</v>
      </c>
      <c r="L50" s="22">
        <v>3</v>
      </c>
      <c r="M50" s="5"/>
      <c r="N50" s="22"/>
      <c r="O50" s="5"/>
      <c r="P50" s="22"/>
      <c r="Q50" s="6">
        <v>4</v>
      </c>
      <c r="R50" s="6">
        <v>781</v>
      </c>
      <c r="S50" s="7">
        <v>195.25</v>
      </c>
      <c r="T50" s="44">
        <v>9</v>
      </c>
      <c r="U50" s="8">
        <v>4</v>
      </c>
      <c r="V50" s="9">
        <v>199.25</v>
      </c>
    </row>
    <row r="51" spans="1:22" x14ac:dyDescent="0.25">
      <c r="A51" s="1" t="s">
        <v>15</v>
      </c>
      <c r="B51" s="2" t="s">
        <v>50</v>
      </c>
      <c r="C51" s="3">
        <v>45919</v>
      </c>
      <c r="D51" s="4" t="s">
        <v>36</v>
      </c>
      <c r="E51" s="5">
        <v>191</v>
      </c>
      <c r="F51" s="22">
        <v>2</v>
      </c>
      <c r="G51" s="5">
        <v>197</v>
      </c>
      <c r="H51" s="22">
        <v>3</v>
      </c>
      <c r="I51" s="5">
        <v>197</v>
      </c>
      <c r="J51" s="22">
        <v>3</v>
      </c>
      <c r="K51" s="5">
        <v>192</v>
      </c>
      <c r="L51" s="22">
        <v>6</v>
      </c>
      <c r="M51" s="5"/>
      <c r="N51" s="22"/>
      <c r="O51" s="5"/>
      <c r="P51" s="22"/>
      <c r="Q51" s="6">
        <v>4</v>
      </c>
      <c r="R51" s="6">
        <v>777</v>
      </c>
      <c r="S51" s="7">
        <v>194.25</v>
      </c>
      <c r="T51" s="44">
        <v>14</v>
      </c>
      <c r="U51" s="8">
        <v>3</v>
      </c>
      <c r="V51" s="9">
        <v>197.25</v>
      </c>
    </row>
    <row r="52" spans="1:22" x14ac:dyDescent="0.25">
      <c r="A52" s="1" t="s">
        <v>15</v>
      </c>
      <c r="B52" s="2" t="s">
        <v>50</v>
      </c>
      <c r="C52" s="3">
        <v>45941</v>
      </c>
      <c r="D52" s="4" t="s">
        <v>36</v>
      </c>
      <c r="E52" s="5">
        <v>195</v>
      </c>
      <c r="F52" s="22">
        <v>3</v>
      </c>
      <c r="G52" s="5">
        <v>197</v>
      </c>
      <c r="H52" s="22">
        <v>6</v>
      </c>
      <c r="I52" s="5">
        <v>197</v>
      </c>
      <c r="J52" s="22">
        <v>1</v>
      </c>
      <c r="K52" s="5">
        <v>196</v>
      </c>
      <c r="L52" s="22">
        <v>1</v>
      </c>
      <c r="M52" s="5"/>
      <c r="N52" s="22"/>
      <c r="O52" s="5"/>
      <c r="P52" s="22"/>
      <c r="Q52" s="6">
        <v>4</v>
      </c>
      <c r="R52" s="6">
        <v>785</v>
      </c>
      <c r="S52" s="7">
        <v>196.25</v>
      </c>
      <c r="T52" s="44">
        <v>11</v>
      </c>
      <c r="U52" s="8">
        <v>6</v>
      </c>
      <c r="V52" s="9">
        <v>202.25</v>
      </c>
    </row>
    <row r="54" spans="1:22" x14ac:dyDescent="0.25">
      <c r="Q54" s="40">
        <f>SUM(Q50:Q53)</f>
        <v>12</v>
      </c>
      <c r="R54" s="40">
        <f>SUM(R50:R53)</f>
        <v>2343</v>
      </c>
      <c r="S54" s="41">
        <f>SUM(R54/Q54)</f>
        <v>195.25</v>
      </c>
      <c r="T54" s="40">
        <f>SUM(T50:T53)</f>
        <v>34</v>
      </c>
      <c r="U54" s="40">
        <f>SUM(U50:U53)</f>
        <v>13</v>
      </c>
      <c r="V54" s="42">
        <f>SUM(S54+U54)</f>
        <v>208.25</v>
      </c>
    </row>
  </sheetData>
  <protectedRanges>
    <protectedRange algorithmName="SHA-512" hashValue="ON39YdpmFHfN9f47KpiRvqrKx0V9+erV1CNkpWzYhW/Qyc6aT8rEyCrvauWSYGZK2ia3o7vd3akF07acHAFpOA==" saltValue="yVW9XmDwTqEnmpSGai0KYg==" spinCount="100000" sqref="B1 B14 B34 B49" name="Range1_2_1_1"/>
    <protectedRange algorithmName="SHA-512" hashValue="ON39YdpmFHfN9f47KpiRvqrKx0V9+erV1CNkpWzYhW/Qyc6aT8rEyCrvauWSYGZK2ia3o7vd3akF07acHAFpOA==" saltValue="yVW9XmDwTqEnmpSGai0KYg==" spinCount="100000" sqref="E43:P43 B43:C43" name="Range1_12"/>
    <protectedRange algorithmName="SHA-512" hashValue="ON39YdpmFHfN9f47KpiRvqrKx0V9+erV1CNkpWzYhW/Qyc6aT8rEyCrvauWSYGZK2ia3o7vd3akF07acHAFpOA==" saltValue="yVW9XmDwTqEnmpSGai0KYg==" spinCount="100000" sqref="D43" name="Range1_1_10"/>
    <protectedRange algorithmName="SHA-512" hashValue="ON39YdpmFHfN9f47KpiRvqrKx0V9+erV1CNkpWzYhW/Qyc6aT8rEyCrvauWSYGZK2ia3o7vd3akF07acHAFpOA==" saltValue="yVW9XmDwTqEnmpSGai0KYg==" spinCount="100000" sqref="T43" name="Range1_3_5_10"/>
    <protectedRange algorithmName="SHA-512" hashValue="ON39YdpmFHfN9f47KpiRvqrKx0V9+erV1CNkpWzYhW/Qyc6aT8rEyCrvauWSYGZK2ia3o7vd3akF07acHAFpOA==" saltValue="yVW9XmDwTqEnmpSGai0KYg==" spinCount="100000" sqref="B23:C23" name="Range1_13"/>
    <protectedRange algorithmName="SHA-512" hashValue="ON39YdpmFHfN9f47KpiRvqrKx0V9+erV1CNkpWzYhW/Qyc6aT8rEyCrvauWSYGZK2ia3o7vd3akF07acHAFpOA==" saltValue="yVW9XmDwTqEnmpSGai0KYg==" spinCount="100000" sqref="D23" name="Range1_1_11"/>
    <protectedRange algorithmName="SHA-512" hashValue="ON39YdpmFHfN9f47KpiRvqrKx0V9+erV1CNkpWzYhW/Qyc6aT8rEyCrvauWSYGZK2ia3o7vd3akF07acHAFpOA==" saltValue="yVW9XmDwTqEnmpSGai0KYg==" spinCount="100000" sqref="T23" name="Range1_3_5_11"/>
    <protectedRange algorithmName="SHA-512" hashValue="ON39YdpmFHfN9f47KpiRvqrKx0V9+erV1CNkpWzYhW/Qyc6aT8rEyCrvauWSYGZK2ia3o7vd3akF07acHAFpOA==" saltValue="yVW9XmDwTqEnmpSGai0KYg==" spinCount="100000" sqref="B51:C51" name="Range1_3"/>
    <protectedRange algorithmName="SHA-512" hashValue="ON39YdpmFHfN9f47KpiRvqrKx0V9+erV1CNkpWzYhW/Qyc6aT8rEyCrvauWSYGZK2ia3o7vd3akF07acHAFpOA==" saltValue="yVW9XmDwTqEnmpSGai0KYg==" spinCount="100000" sqref="D51" name="Range1_1_6"/>
    <protectedRange algorithmName="SHA-512" hashValue="ON39YdpmFHfN9f47KpiRvqrKx0V9+erV1CNkpWzYhW/Qyc6aT8rEyCrvauWSYGZK2ia3o7vd3akF07acHAFpOA==" saltValue="yVW9XmDwTqEnmpSGai0KYg==" spinCount="100000" sqref="E51:P51 T51" name="Range1_3_5_5"/>
    <protectedRange algorithmName="SHA-512" hashValue="ON39YdpmFHfN9f47KpiRvqrKx0V9+erV1CNkpWzYhW/Qyc6aT8rEyCrvauWSYGZK2ia3o7vd3akF07acHAFpOA==" saltValue="yVW9XmDwTqEnmpSGai0KYg==" spinCount="100000" sqref="H6:P6 E6:F6 B6:C6" name="Range1_18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9"/>
    <protectedRange algorithmName="SHA-512" hashValue="ON39YdpmFHfN9f47KpiRvqrKx0V9+erV1CNkpWzYhW/Qyc6aT8rEyCrvauWSYGZK2ia3o7vd3akF07acHAFpOA==" saltValue="yVW9XmDwTqEnmpSGai0KYg==" spinCount="100000" sqref="B52:C52" name="Range1_12_7"/>
    <protectedRange algorithmName="SHA-512" hashValue="ON39YdpmFHfN9f47KpiRvqrKx0V9+erV1CNkpWzYhW/Qyc6aT8rEyCrvauWSYGZK2ia3o7vd3akF07acHAFpOA==" saltValue="yVW9XmDwTqEnmpSGai0KYg==" spinCount="100000" sqref="D52" name="Range1_1_3_7"/>
    <protectedRange algorithmName="SHA-512" hashValue="ON39YdpmFHfN9f47KpiRvqrKx0V9+erV1CNkpWzYhW/Qyc6aT8rEyCrvauWSYGZK2ia3o7vd3akF07acHAFpOA==" saltValue="yVW9XmDwTqEnmpSGai0KYg==" spinCount="100000" sqref="E52:P52 T52" name="Range1_3_5_3_7"/>
    <protectedRange algorithmName="SHA-512" hashValue="ON39YdpmFHfN9f47KpiRvqrKx0V9+erV1CNkpWzYhW/Qyc6aT8rEyCrvauWSYGZK2ia3o7vd3akF07acHAFpOA==" saltValue="yVW9XmDwTqEnmpSGai0KYg==" spinCount="100000" sqref="H7:P7 E7:F7 B7:C7" name="Range1_18_4"/>
    <protectedRange algorithmName="SHA-512" hashValue="ON39YdpmFHfN9f47KpiRvqrKx0V9+erV1CNkpWzYhW/Qyc6aT8rEyCrvauWSYGZK2ia3o7vd3akF07acHAFpOA==" saltValue="yVW9XmDwTqEnmpSGai0KYg==" spinCount="100000" sqref="D7" name="Range1_1_14_4"/>
    <protectedRange algorithmName="SHA-512" hashValue="ON39YdpmFHfN9f47KpiRvqrKx0V9+erV1CNkpWzYhW/Qyc6aT8rEyCrvauWSYGZK2ia3o7vd3akF07acHAFpOA==" saltValue="yVW9XmDwTqEnmpSGai0KYg==" spinCount="100000" sqref="T7" name="Range1_3_5_10_3"/>
    <protectedRange algorithmName="SHA-512" hashValue="ON39YdpmFHfN9f47KpiRvqrKx0V9+erV1CNkpWzYhW/Qyc6aT8rEyCrvauWSYGZK2ia3o7vd3akF07acHAFpOA==" saltValue="yVW9XmDwTqEnmpSGai0KYg==" spinCount="100000" sqref="E45:P45 B45:C45" name="Range1_14"/>
    <protectedRange algorithmName="SHA-512" hashValue="ON39YdpmFHfN9f47KpiRvqrKx0V9+erV1CNkpWzYhW/Qyc6aT8rEyCrvauWSYGZK2ia3o7vd3akF07acHAFpOA==" saltValue="yVW9XmDwTqEnmpSGai0KYg==" spinCount="100000" sqref="D45" name="Range1_1_7"/>
    <protectedRange algorithmName="SHA-512" hashValue="ON39YdpmFHfN9f47KpiRvqrKx0V9+erV1CNkpWzYhW/Qyc6aT8rEyCrvauWSYGZK2ia3o7vd3akF07acHAFpOA==" saltValue="yVW9XmDwTqEnmpSGai0KYg==" spinCount="100000" sqref="T45" name="Range1_3_5_7"/>
    <protectedRange algorithmName="SHA-512" hashValue="ON39YdpmFHfN9f47KpiRvqrKx0V9+erV1CNkpWzYhW/Qyc6aT8rEyCrvauWSYGZK2ia3o7vd3akF07acHAFpOA==" saltValue="yVW9XmDwTqEnmpSGai0KYg==" spinCount="100000" sqref="H8:P8 E8:F8 B8:C8" name="Range1_18_1"/>
    <protectedRange algorithmName="SHA-512" hashValue="ON39YdpmFHfN9f47KpiRvqrKx0V9+erV1CNkpWzYhW/Qyc6aT8rEyCrvauWSYGZK2ia3o7vd3akF07acHAFpOA==" saltValue="yVW9XmDwTqEnmpSGai0KYg==" spinCount="100000" sqref="D8" name="Range1_1_13_1"/>
    <protectedRange algorithmName="SHA-512" hashValue="ON39YdpmFHfN9f47KpiRvqrKx0V9+erV1CNkpWzYhW/Qyc6aT8rEyCrvauWSYGZK2ia3o7vd3akF07acHAFpOA==" saltValue="yVW9XmDwTqEnmpSGai0KYg==" spinCount="100000" sqref="T8" name="Range1_3_5_9_1"/>
    <protectedRange algorithmName="SHA-512" hashValue="ON39YdpmFHfN9f47KpiRvqrKx0V9+erV1CNkpWzYhW/Qyc6aT8rEyCrvauWSYGZK2ia3o7vd3akF07acHAFpOA==" saltValue="yVW9XmDwTqEnmpSGai0KYg==" spinCount="100000" sqref="H9:P9 E9:F9 B9:C9" name="Range1_12_1"/>
    <protectedRange algorithmName="SHA-512" hashValue="ON39YdpmFHfN9f47KpiRvqrKx0V9+erV1CNkpWzYhW/Qyc6aT8rEyCrvauWSYGZK2ia3o7vd3akF07acHAFpOA==" saltValue="yVW9XmDwTqEnmpSGai0KYg==" spinCount="100000" sqref="D9" name="Range1_1_12"/>
    <protectedRange algorithmName="SHA-512" hashValue="ON39YdpmFHfN9f47KpiRvqrKx0V9+erV1CNkpWzYhW/Qyc6aT8rEyCrvauWSYGZK2ia3o7vd3akF07acHAFpOA==" saltValue="yVW9XmDwTqEnmpSGai0KYg==" spinCount="100000" sqref="T9" name="Range1_3_5_7_1"/>
  </protectedRanges>
  <conditionalFormatting sqref="E51">
    <cfRule type="top10" dxfId="927" priority="49" rank="1"/>
  </conditionalFormatting>
  <conditionalFormatting sqref="G51">
    <cfRule type="top10" dxfId="926" priority="48" rank="1"/>
  </conditionalFormatting>
  <conditionalFormatting sqref="E51:P51">
    <cfRule type="cellIs" dxfId="925" priority="47" operator="greaterThanOrEqual">
      <formula>200</formula>
    </cfRule>
  </conditionalFormatting>
  <conditionalFormatting sqref="I51">
    <cfRule type="top10" dxfId="924" priority="46" rank="1"/>
  </conditionalFormatting>
  <conditionalFormatting sqref="K51">
    <cfRule type="top10" dxfId="923" priority="45" rank="1"/>
  </conditionalFormatting>
  <conditionalFormatting sqref="M51">
    <cfRule type="top10" dxfId="922" priority="44" rank="1"/>
  </conditionalFormatting>
  <conditionalFormatting sqref="O51">
    <cfRule type="top10" dxfId="921" priority="43" rank="1"/>
  </conditionalFormatting>
  <conditionalFormatting sqref="E6">
    <cfRule type="top10" dxfId="920" priority="42" rank="1"/>
  </conditionalFormatting>
  <conditionalFormatting sqref="G6">
    <cfRule type="top10" dxfId="919" priority="41" rank="1"/>
  </conditionalFormatting>
  <conditionalFormatting sqref="I6">
    <cfRule type="top10" dxfId="918" priority="40" rank="1"/>
  </conditionalFormatting>
  <conditionalFormatting sqref="K6">
    <cfRule type="top10" dxfId="917" priority="39" rank="1"/>
  </conditionalFormatting>
  <conditionalFormatting sqref="M6">
    <cfRule type="top10" dxfId="916" priority="38" rank="1"/>
  </conditionalFormatting>
  <conditionalFormatting sqref="O6">
    <cfRule type="top10" dxfId="915" priority="37" rank="1"/>
  </conditionalFormatting>
  <conditionalFormatting sqref="E6:O6">
    <cfRule type="cellIs" dxfId="914" priority="36" operator="greaterThanOrEqual">
      <formula>193</formula>
    </cfRule>
  </conditionalFormatting>
  <conditionalFormatting sqref="E52">
    <cfRule type="top10" dxfId="913" priority="35" rank="1"/>
  </conditionalFormatting>
  <conditionalFormatting sqref="G52">
    <cfRule type="top10" dxfId="912" priority="34" rank="1"/>
  </conditionalFormatting>
  <conditionalFormatting sqref="E52:P52">
    <cfRule type="cellIs" dxfId="911" priority="33" operator="greaterThanOrEqual">
      <formula>200</formula>
    </cfRule>
  </conditionalFormatting>
  <conditionalFormatting sqref="I52">
    <cfRule type="top10" dxfId="910" priority="32" rank="1"/>
  </conditionalFormatting>
  <conditionalFormatting sqref="K52">
    <cfRule type="top10" dxfId="909" priority="31" rank="1"/>
  </conditionalFormatting>
  <conditionalFormatting sqref="M52">
    <cfRule type="top10" dxfId="908" priority="30" rank="1"/>
  </conditionalFormatting>
  <conditionalFormatting sqref="O52">
    <cfRule type="top10" dxfId="907" priority="29" rank="1"/>
  </conditionalFormatting>
  <conditionalFormatting sqref="E7">
    <cfRule type="top10" dxfId="906" priority="28" rank="1"/>
  </conditionalFormatting>
  <conditionalFormatting sqref="G7">
    <cfRule type="top10" dxfId="905" priority="27" rank="1"/>
  </conditionalFormatting>
  <conditionalFormatting sqref="I7">
    <cfRule type="top10" dxfId="904" priority="26" rank="1"/>
  </conditionalFormatting>
  <conditionalFormatting sqref="K7">
    <cfRule type="top10" dxfId="903" priority="25" rank="1"/>
  </conditionalFormatting>
  <conditionalFormatting sqref="M7">
    <cfRule type="top10" dxfId="902" priority="24" rank="1"/>
  </conditionalFormatting>
  <conditionalFormatting sqref="O7">
    <cfRule type="top10" dxfId="901" priority="23" rank="1"/>
  </conditionalFormatting>
  <conditionalFormatting sqref="E7:O7">
    <cfRule type="cellIs" dxfId="900" priority="22" operator="greaterThanOrEqual">
      <formula>193</formula>
    </cfRule>
  </conditionalFormatting>
  <conditionalFormatting sqref="E45:P45">
    <cfRule type="cellIs" dxfId="899" priority="15" operator="greaterThanOrEqual">
      <formula>200</formula>
    </cfRule>
  </conditionalFormatting>
  <conditionalFormatting sqref="E45">
    <cfRule type="top10" dxfId="898" priority="21" rank="1"/>
  </conditionalFormatting>
  <conditionalFormatting sqref="G45">
    <cfRule type="top10" dxfId="897" priority="20" rank="1"/>
  </conditionalFormatting>
  <conditionalFormatting sqref="I45">
    <cfRule type="top10" dxfId="896" priority="19" rank="1"/>
  </conditionalFormatting>
  <conditionalFormatting sqref="K45">
    <cfRule type="top10" dxfId="895" priority="18" rank="1"/>
  </conditionalFormatting>
  <conditionalFormatting sqref="M45">
    <cfRule type="top10" dxfId="894" priority="17" rank="1"/>
  </conditionalFormatting>
  <conditionalFormatting sqref="O45">
    <cfRule type="top10" dxfId="893" priority="16" rank="1"/>
  </conditionalFormatting>
  <conditionalFormatting sqref="E8">
    <cfRule type="top10" dxfId="892" priority="14" rank="1"/>
  </conditionalFormatting>
  <conditionalFormatting sqref="G8">
    <cfRule type="top10" dxfId="891" priority="13" rank="1"/>
  </conditionalFormatting>
  <conditionalFormatting sqref="I8">
    <cfRule type="top10" dxfId="890" priority="12" rank="1"/>
  </conditionalFormatting>
  <conditionalFormatting sqref="K8">
    <cfRule type="top10" dxfId="889" priority="11" rank="1"/>
  </conditionalFormatting>
  <conditionalFormatting sqref="M8">
    <cfRule type="top10" dxfId="888" priority="10" rank="1"/>
  </conditionalFormatting>
  <conditionalFormatting sqref="O8">
    <cfRule type="top10" dxfId="887" priority="9" rank="1"/>
  </conditionalFormatting>
  <conditionalFormatting sqref="E8:O8">
    <cfRule type="cellIs" dxfId="886" priority="8" operator="greaterThanOrEqual">
      <formula>193</formula>
    </cfRule>
  </conditionalFormatting>
  <conditionalFormatting sqref="E9">
    <cfRule type="top10" dxfId="885" priority="7" rank="1"/>
  </conditionalFormatting>
  <conditionalFormatting sqref="G9">
    <cfRule type="top10" dxfId="884" priority="6" rank="1"/>
  </conditionalFormatting>
  <conditionalFormatting sqref="I9">
    <cfRule type="top10" dxfId="883" priority="5" rank="1"/>
  </conditionalFormatting>
  <conditionalFormatting sqref="K9">
    <cfRule type="top10" dxfId="882" priority="4" rank="1"/>
  </conditionalFormatting>
  <conditionalFormatting sqref="M9">
    <cfRule type="top10" dxfId="881" priority="3" rank="1"/>
  </conditionalFormatting>
  <conditionalFormatting sqref="O9">
    <cfRule type="top10" dxfId="880" priority="2" rank="1"/>
  </conditionalFormatting>
  <conditionalFormatting sqref="E9:O9">
    <cfRule type="cellIs" dxfId="879" priority="1" operator="greaterThanOrEqual">
      <formula>193</formula>
    </cfRule>
  </conditionalFormatting>
  <hyperlinks>
    <hyperlink ref="X1" location="'Mississippi 2025'!A1" display="Return to Rankings" xr:uid="{93CA2C48-0458-40E5-BF5A-8B640AA262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32871C-A367-4751-922E-39E924C9B42D}">
          <x14:formula1>
            <xm:f>'C:\Users\jmfg1\Downloads\[Results 10 18 25 ABRA Biloxi MS.xlsm]DATA'!#REF!</xm:f>
          </x14:formula1>
          <xm:sqref>D9</xm:sqref>
        </x14:dataValidation>
        <x14:dataValidation type="list" allowBlank="1" showInputMessage="1" showErrorMessage="1" xr:uid="{4D8D3D22-A3A6-407E-A937-AF053FDA06B6}">
          <x14:formula1>
            <xm:f>'C:\Users\jmfg1\Downloads\[Results 10 18 25 ABRA Biloxi MS.xlsm]DATA'!#REF!</xm:f>
          </x14:formula1>
          <xm:sqref>B9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E4D-B0CC-478A-A147-3BF8E5D3CBF9}">
  <dimension ref="A1:X62"/>
  <sheetViews>
    <sheetView topLeftCell="A28" zoomScaleNormal="100" workbookViewId="0">
      <selection activeCell="A48" sqref="A48:V4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45</v>
      </c>
      <c r="C2" s="3">
        <v>45668</v>
      </c>
      <c r="D2" s="4" t="s">
        <v>36</v>
      </c>
      <c r="E2" s="5">
        <v>171</v>
      </c>
      <c r="F2" s="22">
        <v>0</v>
      </c>
      <c r="G2" s="5">
        <v>173</v>
      </c>
      <c r="H2" s="22">
        <v>0</v>
      </c>
      <c r="I2" s="5">
        <v>155</v>
      </c>
      <c r="J2" s="22">
        <v>0</v>
      </c>
      <c r="K2" s="5">
        <v>163</v>
      </c>
      <c r="L2" s="22">
        <v>0</v>
      </c>
      <c r="M2" s="5"/>
      <c r="N2" s="22"/>
      <c r="O2" s="5"/>
      <c r="P2" s="22"/>
      <c r="Q2" s="6">
        <v>4</v>
      </c>
      <c r="R2" s="6">
        <v>662</v>
      </c>
      <c r="S2" s="7">
        <v>165.5</v>
      </c>
      <c r="T2" s="23">
        <v>0</v>
      </c>
      <c r="U2" s="8">
        <v>5</v>
      </c>
      <c r="V2" s="9">
        <v>170.5</v>
      </c>
    </row>
    <row r="3" spans="1:24" x14ac:dyDescent="0.25">
      <c r="A3" s="1" t="s">
        <v>43</v>
      </c>
      <c r="B3" s="2" t="s">
        <v>45</v>
      </c>
      <c r="C3" s="3">
        <v>45688</v>
      </c>
      <c r="D3" s="4" t="s">
        <v>36</v>
      </c>
      <c r="E3" s="24">
        <v>181</v>
      </c>
      <c r="F3" s="22">
        <v>1</v>
      </c>
      <c r="G3" s="24">
        <v>184</v>
      </c>
      <c r="H3" s="22"/>
      <c r="I3" s="5"/>
      <c r="J3" s="22"/>
      <c r="K3" s="26"/>
      <c r="L3" s="22"/>
      <c r="M3" s="26"/>
      <c r="N3" s="22"/>
      <c r="O3" s="5"/>
      <c r="P3" s="22"/>
      <c r="Q3" s="6">
        <v>2</v>
      </c>
      <c r="R3" s="6">
        <v>365</v>
      </c>
      <c r="S3" s="7">
        <v>182.5</v>
      </c>
      <c r="T3" s="44">
        <v>1</v>
      </c>
      <c r="U3" s="8">
        <v>5</v>
      </c>
      <c r="V3" s="9">
        <v>187.5</v>
      </c>
    </row>
    <row r="4" spans="1:24" x14ac:dyDescent="0.25">
      <c r="A4" s="1" t="s">
        <v>43</v>
      </c>
      <c r="B4" s="2" t="s">
        <v>45</v>
      </c>
      <c r="C4" s="3">
        <v>45695</v>
      </c>
      <c r="D4" s="4" t="s">
        <v>36</v>
      </c>
      <c r="E4" s="24">
        <v>183</v>
      </c>
      <c r="F4" s="22">
        <v>0</v>
      </c>
      <c r="G4" s="24">
        <v>181</v>
      </c>
      <c r="H4" s="22">
        <v>2</v>
      </c>
      <c r="I4" s="5">
        <v>186</v>
      </c>
      <c r="J4" s="22">
        <v>1</v>
      </c>
      <c r="K4" s="26">
        <v>179</v>
      </c>
      <c r="L4" s="22">
        <v>0</v>
      </c>
      <c r="M4" s="26"/>
      <c r="N4" s="22"/>
      <c r="O4" s="5"/>
      <c r="P4" s="22"/>
      <c r="Q4" s="6">
        <v>4</v>
      </c>
      <c r="R4" s="6">
        <v>729</v>
      </c>
      <c r="S4" s="7">
        <v>182.25</v>
      </c>
      <c r="T4" s="44">
        <v>3</v>
      </c>
      <c r="U4" s="8">
        <v>2</v>
      </c>
      <c r="V4" s="9">
        <v>184.25</v>
      </c>
    </row>
    <row r="6" spans="1:24" x14ac:dyDescent="0.25">
      <c r="Q6" s="40">
        <f>SUM(Q2:Q5)</f>
        <v>10</v>
      </c>
      <c r="R6" s="40">
        <f>SUM(R2:R5)</f>
        <v>1756</v>
      </c>
      <c r="S6" s="41">
        <f>SUM(R6/Q6)</f>
        <v>175.6</v>
      </c>
      <c r="T6" s="40">
        <f>SUM(T2:T5)</f>
        <v>4</v>
      </c>
      <c r="U6" s="40">
        <f>SUM(U2:U5)</f>
        <v>12</v>
      </c>
      <c r="V6" s="42">
        <f>SUM(S6+U6)</f>
        <v>187.6</v>
      </c>
    </row>
    <row r="9" spans="1:24" x14ac:dyDescent="0.25">
      <c r="A9" s="27" t="s">
        <v>1</v>
      </c>
      <c r="B9" s="28" t="s">
        <v>2</v>
      </c>
      <c r="C9" s="29" t="s">
        <v>3</v>
      </c>
      <c r="D9" s="30" t="s">
        <v>4</v>
      </c>
      <c r="E9" s="31" t="s">
        <v>24</v>
      </c>
      <c r="F9" s="31" t="s">
        <v>25</v>
      </c>
      <c r="G9" s="31" t="s">
        <v>26</v>
      </c>
      <c r="H9" s="31" t="s">
        <v>25</v>
      </c>
      <c r="I9" s="31" t="s">
        <v>27</v>
      </c>
      <c r="J9" s="31" t="s">
        <v>25</v>
      </c>
      <c r="K9" s="31" t="s">
        <v>28</v>
      </c>
      <c r="L9" s="31" t="s">
        <v>25</v>
      </c>
      <c r="M9" s="31" t="s">
        <v>29</v>
      </c>
      <c r="N9" s="31" t="s">
        <v>25</v>
      </c>
      <c r="O9" s="31" t="s">
        <v>30</v>
      </c>
      <c r="P9" s="31" t="s">
        <v>25</v>
      </c>
      <c r="Q9" s="32" t="s">
        <v>31</v>
      </c>
      <c r="R9" s="33" t="s">
        <v>32</v>
      </c>
      <c r="S9" s="34" t="s">
        <v>5</v>
      </c>
      <c r="T9" s="34" t="s">
        <v>33</v>
      </c>
      <c r="U9" s="33" t="s">
        <v>6</v>
      </c>
      <c r="V9" s="34" t="s">
        <v>34</v>
      </c>
    </row>
    <row r="10" spans="1:24" x14ac:dyDescent="0.25">
      <c r="A10" s="1" t="s">
        <v>15</v>
      </c>
      <c r="B10" s="2" t="s">
        <v>45</v>
      </c>
      <c r="C10" s="3">
        <v>45696</v>
      </c>
      <c r="D10" s="4" t="s">
        <v>59</v>
      </c>
      <c r="E10" s="5">
        <v>195</v>
      </c>
      <c r="F10" s="22"/>
      <c r="G10" s="5">
        <v>197</v>
      </c>
      <c r="H10" s="22"/>
      <c r="I10" s="5">
        <v>196</v>
      </c>
      <c r="J10" s="22"/>
      <c r="K10" s="5">
        <v>193</v>
      </c>
      <c r="L10" s="22"/>
      <c r="M10" s="5"/>
      <c r="N10" s="22"/>
      <c r="O10" s="5"/>
      <c r="P10" s="22"/>
      <c r="Q10" s="6">
        <v>4</v>
      </c>
      <c r="R10" s="6">
        <v>781</v>
      </c>
      <c r="S10" s="7">
        <v>195.25</v>
      </c>
      <c r="T10" s="23">
        <v>0</v>
      </c>
      <c r="U10" s="8">
        <v>2</v>
      </c>
      <c r="V10" s="9">
        <v>197.25</v>
      </c>
    </row>
    <row r="11" spans="1:24" x14ac:dyDescent="0.25">
      <c r="A11" s="1" t="s">
        <v>15</v>
      </c>
      <c r="B11" s="2" t="s">
        <v>45</v>
      </c>
      <c r="C11" s="3">
        <v>45703</v>
      </c>
      <c r="D11" s="4" t="s">
        <v>36</v>
      </c>
      <c r="E11" s="5">
        <v>190</v>
      </c>
      <c r="F11" s="22">
        <v>2</v>
      </c>
      <c r="G11" s="5">
        <v>187</v>
      </c>
      <c r="H11" s="22">
        <v>1</v>
      </c>
      <c r="I11" s="5">
        <v>186</v>
      </c>
      <c r="J11" s="22">
        <v>1</v>
      </c>
      <c r="K11" s="5">
        <v>176</v>
      </c>
      <c r="L11" s="22">
        <v>1</v>
      </c>
      <c r="M11" s="5"/>
      <c r="N11" s="22"/>
      <c r="O11" s="5"/>
      <c r="P11" s="22"/>
      <c r="Q11" s="6">
        <v>4</v>
      </c>
      <c r="R11" s="6">
        <v>739</v>
      </c>
      <c r="S11" s="7">
        <v>184.75</v>
      </c>
      <c r="T11" s="44">
        <v>5</v>
      </c>
      <c r="U11" s="8">
        <v>3</v>
      </c>
      <c r="V11" s="9">
        <v>187.75</v>
      </c>
    </row>
    <row r="12" spans="1:24" x14ac:dyDescent="0.25">
      <c r="A12" s="1" t="s">
        <v>15</v>
      </c>
      <c r="B12" s="2" t="s">
        <v>45</v>
      </c>
      <c r="C12" s="3">
        <v>45710</v>
      </c>
      <c r="D12" s="4" t="s">
        <v>36</v>
      </c>
      <c r="E12" s="5">
        <v>195</v>
      </c>
      <c r="F12" s="22">
        <v>1</v>
      </c>
      <c r="G12" s="5">
        <v>196</v>
      </c>
      <c r="H12" s="22">
        <v>3</v>
      </c>
      <c r="I12" s="5">
        <v>198</v>
      </c>
      <c r="J12" s="22">
        <v>2</v>
      </c>
      <c r="K12" s="5">
        <v>198</v>
      </c>
      <c r="L12" s="22">
        <v>4</v>
      </c>
      <c r="M12" s="5"/>
      <c r="N12" s="22"/>
      <c r="O12" s="5"/>
      <c r="P12" s="22"/>
      <c r="Q12" s="6">
        <v>4</v>
      </c>
      <c r="R12" s="6">
        <v>787</v>
      </c>
      <c r="S12" s="7">
        <v>196.75</v>
      </c>
      <c r="T12" s="44">
        <v>10</v>
      </c>
      <c r="U12" s="8">
        <v>6</v>
      </c>
      <c r="V12" s="9">
        <v>202.75</v>
      </c>
    </row>
    <row r="13" spans="1:24" x14ac:dyDescent="0.25">
      <c r="A13" s="1" t="s">
        <v>15</v>
      </c>
      <c r="B13" s="2" t="s">
        <v>45</v>
      </c>
      <c r="C13" s="3">
        <v>45716</v>
      </c>
      <c r="D13" s="4" t="s">
        <v>36</v>
      </c>
      <c r="E13" s="5">
        <v>181</v>
      </c>
      <c r="F13" s="22">
        <v>2</v>
      </c>
      <c r="G13" s="5">
        <v>193</v>
      </c>
      <c r="H13" s="22">
        <v>4</v>
      </c>
      <c r="I13" s="5">
        <v>192</v>
      </c>
      <c r="J13" s="22">
        <v>4</v>
      </c>
      <c r="K13" s="5">
        <v>196</v>
      </c>
      <c r="L13" s="22">
        <v>1</v>
      </c>
      <c r="M13" s="5"/>
      <c r="N13" s="22"/>
      <c r="O13" s="5"/>
      <c r="P13" s="22"/>
      <c r="Q13" s="6">
        <v>4</v>
      </c>
      <c r="R13" s="6">
        <v>762</v>
      </c>
      <c r="S13" s="7">
        <v>190.5</v>
      </c>
      <c r="T13" s="44">
        <v>11</v>
      </c>
      <c r="U13" s="8">
        <v>3</v>
      </c>
      <c r="V13" s="9">
        <v>193.5</v>
      </c>
    </row>
    <row r="14" spans="1:24" x14ac:dyDescent="0.25">
      <c r="A14" s="1" t="s">
        <v>15</v>
      </c>
      <c r="B14" s="2" t="s">
        <v>45</v>
      </c>
      <c r="C14" s="3">
        <v>45730</v>
      </c>
      <c r="D14" s="4" t="s">
        <v>36</v>
      </c>
      <c r="E14" s="5">
        <v>193.001</v>
      </c>
      <c r="F14" s="22">
        <v>2</v>
      </c>
      <c r="G14" s="5">
        <v>186</v>
      </c>
      <c r="H14" s="22">
        <v>2</v>
      </c>
      <c r="I14" s="5">
        <v>188</v>
      </c>
      <c r="J14" s="22">
        <v>2</v>
      </c>
      <c r="K14" s="5">
        <v>189</v>
      </c>
      <c r="L14" s="22">
        <v>1</v>
      </c>
      <c r="M14" s="5"/>
      <c r="N14" s="22"/>
      <c r="O14" s="5"/>
      <c r="P14" s="22"/>
      <c r="Q14" s="6">
        <v>4</v>
      </c>
      <c r="R14" s="6">
        <v>756.00099999999998</v>
      </c>
      <c r="S14" s="7">
        <v>189.00024999999999</v>
      </c>
      <c r="T14" s="44">
        <v>7</v>
      </c>
      <c r="U14" s="8">
        <v>5</v>
      </c>
      <c r="V14" s="9">
        <v>194.00024999999999</v>
      </c>
    </row>
    <row r="15" spans="1:24" x14ac:dyDescent="0.25">
      <c r="A15" s="1" t="s">
        <v>15</v>
      </c>
      <c r="B15" s="2" t="s">
        <v>45</v>
      </c>
      <c r="C15" s="3">
        <v>45744</v>
      </c>
      <c r="D15" s="4" t="s">
        <v>36</v>
      </c>
      <c r="E15" s="5">
        <v>194</v>
      </c>
      <c r="F15" s="22">
        <v>3</v>
      </c>
      <c r="G15" s="5">
        <v>191</v>
      </c>
      <c r="H15" s="22">
        <v>2</v>
      </c>
      <c r="I15" s="5">
        <v>193</v>
      </c>
      <c r="J15" s="22">
        <v>1</v>
      </c>
      <c r="K15" s="5">
        <v>193</v>
      </c>
      <c r="L15" s="22">
        <v>0</v>
      </c>
      <c r="M15" s="5"/>
      <c r="N15" s="22"/>
      <c r="O15" s="5"/>
      <c r="P15" s="22"/>
      <c r="Q15" s="6">
        <v>4</v>
      </c>
      <c r="R15" s="6">
        <v>771</v>
      </c>
      <c r="S15" s="7">
        <v>192.75</v>
      </c>
      <c r="T15" s="44">
        <v>6</v>
      </c>
      <c r="U15" s="8">
        <v>3</v>
      </c>
      <c r="V15" s="9">
        <v>195.75</v>
      </c>
    </row>
    <row r="16" spans="1:24" x14ac:dyDescent="0.25">
      <c r="A16" s="1" t="s">
        <v>15</v>
      </c>
      <c r="B16" s="2" t="s">
        <v>45</v>
      </c>
      <c r="C16" s="3">
        <v>45751</v>
      </c>
      <c r="D16" s="4" t="s">
        <v>36</v>
      </c>
      <c r="E16" s="5">
        <v>195.001</v>
      </c>
      <c r="F16" s="22">
        <v>3</v>
      </c>
      <c r="G16" s="5">
        <v>194</v>
      </c>
      <c r="H16" s="22">
        <v>1</v>
      </c>
      <c r="I16" s="5">
        <v>195</v>
      </c>
      <c r="J16" s="22">
        <v>3</v>
      </c>
      <c r="K16" s="5">
        <v>192</v>
      </c>
      <c r="L16" s="22">
        <v>1</v>
      </c>
      <c r="M16" s="5"/>
      <c r="N16" s="22"/>
      <c r="O16" s="5"/>
      <c r="P16" s="22"/>
      <c r="Q16" s="6">
        <v>4</v>
      </c>
      <c r="R16" s="6">
        <v>776.00099999999998</v>
      </c>
      <c r="S16" s="7">
        <v>194.00024999999999</v>
      </c>
      <c r="T16" s="44">
        <v>8</v>
      </c>
      <c r="U16" s="8">
        <v>4</v>
      </c>
      <c r="V16" s="9">
        <v>198.00024999999999</v>
      </c>
    </row>
    <row r="17" spans="1:22" x14ac:dyDescent="0.25">
      <c r="A17" s="1" t="s">
        <v>15</v>
      </c>
      <c r="B17" s="2" t="s">
        <v>70</v>
      </c>
      <c r="C17" s="3">
        <v>45752</v>
      </c>
      <c r="D17" s="4" t="s">
        <v>69</v>
      </c>
      <c r="E17" s="5">
        <v>195</v>
      </c>
      <c r="F17" s="22">
        <v>0</v>
      </c>
      <c r="G17" s="5">
        <v>196</v>
      </c>
      <c r="H17" s="22">
        <v>1</v>
      </c>
      <c r="I17" s="5">
        <v>197</v>
      </c>
      <c r="J17" s="22">
        <v>4</v>
      </c>
      <c r="K17" s="5">
        <v>195</v>
      </c>
      <c r="L17" s="22">
        <v>4</v>
      </c>
      <c r="M17" s="5"/>
      <c r="N17" s="22"/>
      <c r="O17" s="5"/>
      <c r="P17" s="22"/>
      <c r="Q17" s="6">
        <v>4</v>
      </c>
      <c r="R17" s="6">
        <v>783</v>
      </c>
      <c r="S17" s="7">
        <v>195.75</v>
      </c>
      <c r="T17" s="44">
        <v>9</v>
      </c>
      <c r="U17" s="8">
        <v>2</v>
      </c>
      <c r="V17" s="9">
        <v>197.75</v>
      </c>
    </row>
    <row r="18" spans="1:22" x14ac:dyDescent="0.25">
      <c r="A18" s="1" t="s">
        <v>15</v>
      </c>
      <c r="B18" s="2" t="s">
        <v>45</v>
      </c>
      <c r="C18" s="3">
        <v>45758</v>
      </c>
      <c r="D18" s="4" t="s">
        <v>36</v>
      </c>
      <c r="E18" s="5">
        <v>192.001</v>
      </c>
      <c r="F18" s="22">
        <v>3</v>
      </c>
      <c r="G18" s="5">
        <v>188</v>
      </c>
      <c r="H18" s="22">
        <v>1</v>
      </c>
      <c r="I18" s="5">
        <v>189</v>
      </c>
      <c r="J18" s="22">
        <v>2</v>
      </c>
      <c r="K18" s="5">
        <v>162</v>
      </c>
      <c r="L18" s="22">
        <v>2</v>
      </c>
      <c r="M18" s="5"/>
      <c r="N18" s="22"/>
      <c r="O18" s="5"/>
      <c r="P18" s="22"/>
      <c r="Q18" s="6">
        <v>4</v>
      </c>
      <c r="R18" s="6">
        <v>731.00099999999998</v>
      </c>
      <c r="S18" s="7">
        <v>182.75024999999999</v>
      </c>
      <c r="T18" s="44">
        <v>8</v>
      </c>
      <c r="U18" s="8">
        <v>5</v>
      </c>
      <c r="V18" s="9">
        <v>187.75024999999999</v>
      </c>
    </row>
    <row r="19" spans="1:22" x14ac:dyDescent="0.25">
      <c r="A19" s="1" t="s">
        <v>15</v>
      </c>
      <c r="B19" s="2" t="s">
        <v>45</v>
      </c>
      <c r="C19" s="3">
        <v>45759</v>
      </c>
      <c r="D19" s="4" t="s">
        <v>59</v>
      </c>
      <c r="E19" s="5">
        <v>193</v>
      </c>
      <c r="F19" s="22">
        <v>1</v>
      </c>
      <c r="G19" s="5">
        <v>193</v>
      </c>
      <c r="H19" s="22">
        <v>1</v>
      </c>
      <c r="I19" s="5">
        <v>190</v>
      </c>
      <c r="J19" s="22">
        <v>1</v>
      </c>
      <c r="K19" s="5">
        <v>191</v>
      </c>
      <c r="L19" s="22">
        <v>0</v>
      </c>
      <c r="M19" s="5"/>
      <c r="N19" s="22"/>
      <c r="O19" s="5"/>
      <c r="P19" s="22"/>
      <c r="Q19" s="6">
        <v>4</v>
      </c>
      <c r="R19" s="6">
        <v>767</v>
      </c>
      <c r="S19" s="7">
        <v>191.75</v>
      </c>
      <c r="T19" s="23">
        <v>3</v>
      </c>
      <c r="U19" s="8">
        <v>2</v>
      </c>
      <c r="V19" s="9">
        <v>193.75</v>
      </c>
    </row>
    <row r="20" spans="1:22" x14ac:dyDescent="0.25">
      <c r="A20" s="1" t="s">
        <v>15</v>
      </c>
      <c r="B20" s="2" t="s">
        <v>45</v>
      </c>
      <c r="C20" s="3">
        <v>45765</v>
      </c>
      <c r="D20" s="4" t="s">
        <v>36</v>
      </c>
      <c r="E20" s="5">
        <v>178</v>
      </c>
      <c r="F20" s="22">
        <v>0</v>
      </c>
      <c r="G20" s="5">
        <v>181</v>
      </c>
      <c r="H20" s="22">
        <v>1</v>
      </c>
      <c r="I20" s="5">
        <v>190</v>
      </c>
      <c r="J20" s="22">
        <v>3</v>
      </c>
      <c r="K20" s="5">
        <v>189</v>
      </c>
      <c r="L20" s="22">
        <v>2</v>
      </c>
      <c r="M20" s="5"/>
      <c r="N20" s="22"/>
      <c r="O20" s="5"/>
      <c r="P20" s="22"/>
      <c r="Q20" s="6">
        <v>4</v>
      </c>
      <c r="R20" s="6">
        <v>738</v>
      </c>
      <c r="S20" s="7">
        <v>184.5</v>
      </c>
      <c r="T20" s="44">
        <v>6</v>
      </c>
      <c r="U20" s="8">
        <v>2</v>
      </c>
      <c r="V20" s="9">
        <v>186.5</v>
      </c>
    </row>
    <row r="21" spans="1:22" x14ac:dyDescent="0.25">
      <c r="A21" s="1" t="s">
        <v>15</v>
      </c>
      <c r="B21" s="2" t="s">
        <v>45</v>
      </c>
      <c r="C21" s="3">
        <v>45766</v>
      </c>
      <c r="D21" s="4" t="s">
        <v>36</v>
      </c>
      <c r="E21" s="5">
        <v>196</v>
      </c>
      <c r="F21" s="22">
        <v>0</v>
      </c>
      <c r="G21" s="5">
        <v>189</v>
      </c>
      <c r="H21" s="22">
        <v>2</v>
      </c>
      <c r="I21" s="5">
        <v>194.001</v>
      </c>
      <c r="J21" s="22">
        <v>3</v>
      </c>
      <c r="K21" s="5">
        <v>192</v>
      </c>
      <c r="L21" s="22">
        <v>2</v>
      </c>
      <c r="M21" s="5"/>
      <c r="N21" s="22"/>
      <c r="O21" s="5"/>
      <c r="P21" s="22"/>
      <c r="Q21" s="6">
        <v>4</v>
      </c>
      <c r="R21" s="6">
        <v>771.00099999999998</v>
      </c>
      <c r="S21" s="7">
        <v>192.75024999999999</v>
      </c>
      <c r="T21" s="44">
        <v>7</v>
      </c>
      <c r="U21" s="8">
        <v>2</v>
      </c>
      <c r="V21" s="9">
        <v>194.75024999999999</v>
      </c>
    </row>
    <row r="22" spans="1:22" x14ac:dyDescent="0.25">
      <c r="A22" s="1" t="s">
        <v>15</v>
      </c>
      <c r="B22" s="2" t="s">
        <v>45</v>
      </c>
      <c r="C22" s="3">
        <v>45772</v>
      </c>
      <c r="D22" s="4" t="s">
        <v>36</v>
      </c>
      <c r="E22" s="5">
        <v>195</v>
      </c>
      <c r="F22" s="22">
        <v>0</v>
      </c>
      <c r="G22" s="5">
        <v>195</v>
      </c>
      <c r="H22" s="22">
        <v>1</v>
      </c>
      <c r="I22" s="5">
        <v>196</v>
      </c>
      <c r="J22" s="22">
        <v>1</v>
      </c>
      <c r="K22" s="5">
        <v>194</v>
      </c>
      <c r="L22" s="22">
        <v>3</v>
      </c>
      <c r="M22" s="5"/>
      <c r="N22" s="22"/>
      <c r="O22" s="5"/>
      <c r="P22" s="22"/>
      <c r="Q22" s="6">
        <v>4</v>
      </c>
      <c r="R22" s="6">
        <v>780</v>
      </c>
      <c r="S22" s="7">
        <v>195</v>
      </c>
      <c r="T22" s="44">
        <v>5</v>
      </c>
      <c r="U22" s="8">
        <v>4</v>
      </c>
      <c r="V22" s="9">
        <v>199</v>
      </c>
    </row>
    <row r="23" spans="1:22" x14ac:dyDescent="0.25">
      <c r="A23" s="1" t="s">
        <v>15</v>
      </c>
      <c r="B23" s="2" t="s">
        <v>45</v>
      </c>
      <c r="C23" s="3">
        <v>45773</v>
      </c>
      <c r="D23" s="4" t="s">
        <v>36</v>
      </c>
      <c r="E23" s="5">
        <v>199</v>
      </c>
      <c r="F23" s="22">
        <v>5</v>
      </c>
      <c r="G23" s="5">
        <v>195</v>
      </c>
      <c r="H23" s="22">
        <v>3</v>
      </c>
      <c r="I23" s="5">
        <v>197</v>
      </c>
      <c r="J23" s="22">
        <v>2</v>
      </c>
      <c r="K23" s="5">
        <v>192</v>
      </c>
      <c r="L23" s="22">
        <v>2</v>
      </c>
      <c r="M23" s="5"/>
      <c r="N23" s="22"/>
      <c r="O23" s="5"/>
      <c r="P23" s="22"/>
      <c r="Q23" s="6">
        <v>4</v>
      </c>
      <c r="R23" s="6">
        <v>783</v>
      </c>
      <c r="S23" s="7">
        <v>195.75</v>
      </c>
      <c r="T23" s="44">
        <v>12</v>
      </c>
      <c r="U23" s="8">
        <v>3</v>
      </c>
      <c r="V23" s="9">
        <v>198.75</v>
      </c>
    </row>
    <row r="24" spans="1:22" x14ac:dyDescent="0.25">
      <c r="A24" s="1" t="s">
        <v>15</v>
      </c>
      <c r="B24" s="2" t="s">
        <v>70</v>
      </c>
      <c r="C24" s="3">
        <v>45780</v>
      </c>
      <c r="D24" s="4" t="s">
        <v>69</v>
      </c>
      <c r="E24" s="5">
        <v>199</v>
      </c>
      <c r="F24" s="22">
        <v>1</v>
      </c>
      <c r="G24" s="5">
        <v>196.00299999999999</v>
      </c>
      <c r="H24" s="22">
        <v>4</v>
      </c>
      <c r="I24" s="5">
        <v>197</v>
      </c>
      <c r="J24" s="22">
        <v>3</v>
      </c>
      <c r="K24" s="5">
        <v>198</v>
      </c>
      <c r="L24" s="22">
        <v>3</v>
      </c>
      <c r="M24" s="5"/>
      <c r="N24" s="22"/>
      <c r="O24" s="5"/>
      <c r="P24" s="22"/>
      <c r="Q24" s="6">
        <v>4</v>
      </c>
      <c r="R24" s="6">
        <v>790.00299999999993</v>
      </c>
      <c r="S24" s="7">
        <v>197.50074999999998</v>
      </c>
      <c r="T24" s="44">
        <v>11</v>
      </c>
      <c r="U24" s="8">
        <v>4</v>
      </c>
      <c r="V24" s="9">
        <v>201.50074999999998</v>
      </c>
    </row>
    <row r="25" spans="1:22" x14ac:dyDescent="0.25">
      <c r="A25" s="1" t="s">
        <v>15</v>
      </c>
      <c r="B25" s="2" t="s">
        <v>45</v>
      </c>
      <c r="C25" s="3">
        <v>45793</v>
      </c>
      <c r="D25" s="4" t="s">
        <v>36</v>
      </c>
      <c r="E25" s="5">
        <v>190</v>
      </c>
      <c r="F25" s="22">
        <v>3</v>
      </c>
      <c r="G25" s="5">
        <v>191</v>
      </c>
      <c r="H25" s="22">
        <v>0</v>
      </c>
      <c r="I25" s="5">
        <v>190</v>
      </c>
      <c r="J25" s="22">
        <v>2</v>
      </c>
      <c r="K25" s="5">
        <v>197</v>
      </c>
      <c r="L25" s="22">
        <v>3</v>
      </c>
      <c r="M25" s="5"/>
      <c r="N25" s="22"/>
      <c r="O25" s="5"/>
      <c r="P25" s="22"/>
      <c r="Q25" s="6">
        <v>4</v>
      </c>
      <c r="R25" s="6">
        <v>768</v>
      </c>
      <c r="S25" s="7">
        <v>192</v>
      </c>
      <c r="T25" s="44">
        <v>8</v>
      </c>
      <c r="U25" s="8">
        <v>4</v>
      </c>
      <c r="V25" s="9">
        <v>196</v>
      </c>
    </row>
    <row r="26" spans="1:22" x14ac:dyDescent="0.25">
      <c r="A26" s="1" t="s">
        <v>15</v>
      </c>
      <c r="B26" s="2" t="s">
        <v>45</v>
      </c>
      <c r="C26" s="3">
        <v>45800</v>
      </c>
      <c r="D26" s="4" t="s">
        <v>36</v>
      </c>
      <c r="E26" s="5">
        <v>198</v>
      </c>
      <c r="F26" s="22">
        <v>3</v>
      </c>
      <c r="G26" s="5">
        <v>195</v>
      </c>
      <c r="H26" s="22">
        <v>4</v>
      </c>
      <c r="I26" s="5">
        <v>194</v>
      </c>
      <c r="J26" s="22">
        <v>3</v>
      </c>
      <c r="K26" s="5">
        <v>198</v>
      </c>
      <c r="L26" s="22">
        <v>3</v>
      </c>
      <c r="M26" s="5"/>
      <c r="N26" s="22"/>
      <c r="O26" s="5"/>
      <c r="P26" s="22"/>
      <c r="Q26" s="6">
        <v>4</v>
      </c>
      <c r="R26" s="6">
        <v>785</v>
      </c>
      <c r="S26" s="7">
        <v>196.25</v>
      </c>
      <c r="T26" s="44">
        <v>13</v>
      </c>
      <c r="U26" s="8">
        <v>6</v>
      </c>
      <c r="V26" s="9">
        <v>202.25</v>
      </c>
    </row>
    <row r="27" spans="1:22" x14ac:dyDescent="0.25">
      <c r="A27" s="1" t="s">
        <v>15</v>
      </c>
      <c r="B27" s="2" t="s">
        <v>45</v>
      </c>
      <c r="C27" s="3">
        <v>45806</v>
      </c>
      <c r="D27" s="4" t="s">
        <v>36</v>
      </c>
      <c r="E27" s="5">
        <v>194</v>
      </c>
      <c r="F27" s="22">
        <v>3</v>
      </c>
      <c r="G27" s="5">
        <v>195</v>
      </c>
      <c r="H27" s="22">
        <v>1</v>
      </c>
      <c r="I27" s="5">
        <v>194</v>
      </c>
      <c r="J27" s="22">
        <v>4</v>
      </c>
      <c r="K27" s="5">
        <v>195</v>
      </c>
      <c r="L27" s="22">
        <v>5</v>
      </c>
      <c r="M27" s="5"/>
      <c r="N27" s="22"/>
      <c r="O27" s="5"/>
      <c r="P27" s="22"/>
      <c r="Q27" s="6">
        <v>4</v>
      </c>
      <c r="R27" s="6">
        <v>778</v>
      </c>
      <c r="S27" s="7">
        <v>194.5</v>
      </c>
      <c r="T27" s="44">
        <v>13</v>
      </c>
      <c r="U27" s="8">
        <v>5</v>
      </c>
      <c r="V27" s="9">
        <v>199.5</v>
      </c>
    </row>
    <row r="28" spans="1:22" x14ac:dyDescent="0.25">
      <c r="A28" s="1" t="s">
        <v>15</v>
      </c>
      <c r="B28" s="2" t="s">
        <v>45</v>
      </c>
      <c r="C28" s="3">
        <v>45807</v>
      </c>
      <c r="D28" s="4" t="s">
        <v>36</v>
      </c>
      <c r="E28" s="5">
        <v>196</v>
      </c>
      <c r="F28" s="22">
        <v>3</v>
      </c>
      <c r="G28" s="5">
        <v>193</v>
      </c>
      <c r="H28" s="22">
        <v>3</v>
      </c>
      <c r="I28" s="5">
        <v>191</v>
      </c>
      <c r="J28" s="22">
        <v>3</v>
      </c>
      <c r="K28" s="5">
        <v>197</v>
      </c>
      <c r="L28" s="22">
        <v>1</v>
      </c>
      <c r="M28" s="5"/>
      <c r="N28" s="22"/>
      <c r="O28" s="5"/>
      <c r="P28" s="22"/>
      <c r="Q28" s="6">
        <v>4</v>
      </c>
      <c r="R28" s="6">
        <v>777</v>
      </c>
      <c r="S28" s="7">
        <v>194.25</v>
      </c>
      <c r="T28" s="44">
        <v>10</v>
      </c>
      <c r="U28" s="8">
        <v>6</v>
      </c>
      <c r="V28" s="9">
        <v>200.25</v>
      </c>
    </row>
    <row r="29" spans="1:22" x14ac:dyDescent="0.25">
      <c r="A29" s="1" t="s">
        <v>15</v>
      </c>
      <c r="B29" s="2" t="s">
        <v>45</v>
      </c>
      <c r="C29" s="3">
        <v>45808</v>
      </c>
      <c r="D29" s="4" t="s">
        <v>36</v>
      </c>
      <c r="E29" s="5">
        <v>190</v>
      </c>
      <c r="F29" s="22">
        <v>1</v>
      </c>
      <c r="G29" s="5">
        <v>192</v>
      </c>
      <c r="H29" s="22">
        <v>1</v>
      </c>
      <c r="I29" s="5">
        <v>197</v>
      </c>
      <c r="J29" s="22">
        <v>2</v>
      </c>
      <c r="K29" s="5">
        <v>195</v>
      </c>
      <c r="L29" s="22">
        <v>1</v>
      </c>
      <c r="M29" s="5">
        <v>197</v>
      </c>
      <c r="N29" s="22">
        <v>3</v>
      </c>
      <c r="O29" s="5">
        <v>189</v>
      </c>
      <c r="P29" s="22">
        <v>0</v>
      </c>
      <c r="Q29" s="6">
        <v>6</v>
      </c>
      <c r="R29" s="6">
        <v>1160</v>
      </c>
      <c r="S29" s="7">
        <v>193.33333333333334</v>
      </c>
      <c r="T29" s="44">
        <v>8</v>
      </c>
      <c r="U29" s="8">
        <v>4</v>
      </c>
      <c r="V29" s="9">
        <v>197.33333333333334</v>
      </c>
    </row>
    <row r="30" spans="1:22" x14ac:dyDescent="0.25">
      <c r="A30" s="1" t="s">
        <v>15</v>
      </c>
      <c r="B30" s="2" t="s">
        <v>70</v>
      </c>
      <c r="C30" s="3">
        <v>45836</v>
      </c>
      <c r="D30" s="4" t="s">
        <v>69</v>
      </c>
      <c r="E30" s="5">
        <v>190</v>
      </c>
      <c r="F30" s="22">
        <v>4</v>
      </c>
      <c r="G30" s="5">
        <v>195</v>
      </c>
      <c r="H30" s="22">
        <v>3</v>
      </c>
      <c r="I30" s="5">
        <v>195</v>
      </c>
      <c r="J30" s="22">
        <v>3</v>
      </c>
      <c r="K30" s="5">
        <v>193</v>
      </c>
      <c r="L30" s="22">
        <v>2</v>
      </c>
      <c r="M30" s="5"/>
      <c r="N30" s="22"/>
      <c r="O30" s="5"/>
      <c r="P30" s="22"/>
      <c r="Q30" s="6">
        <v>4</v>
      </c>
      <c r="R30" s="6">
        <v>773</v>
      </c>
      <c r="S30" s="7">
        <v>193.25</v>
      </c>
      <c r="T30" s="44">
        <v>12</v>
      </c>
      <c r="U30" s="8">
        <v>2</v>
      </c>
      <c r="V30" s="9">
        <v>195.25</v>
      </c>
    </row>
    <row r="31" spans="1:22" x14ac:dyDescent="0.25">
      <c r="A31" s="1" t="s">
        <v>15</v>
      </c>
      <c r="B31" s="2" t="s">
        <v>45</v>
      </c>
      <c r="C31" s="3">
        <v>45877</v>
      </c>
      <c r="D31" s="4" t="s">
        <v>36</v>
      </c>
      <c r="E31" s="5">
        <v>192</v>
      </c>
      <c r="F31" s="22">
        <v>5</v>
      </c>
      <c r="G31" s="5">
        <v>195</v>
      </c>
      <c r="H31" s="22">
        <v>4</v>
      </c>
      <c r="I31" s="5">
        <v>195</v>
      </c>
      <c r="J31" s="22">
        <v>3</v>
      </c>
      <c r="K31" s="5">
        <v>198</v>
      </c>
      <c r="L31" s="22">
        <v>4</v>
      </c>
      <c r="M31" s="5"/>
      <c r="N31" s="22"/>
      <c r="O31" s="5"/>
      <c r="P31" s="22"/>
      <c r="Q31" s="6">
        <v>4</v>
      </c>
      <c r="R31" s="6">
        <v>780</v>
      </c>
      <c r="S31" s="7">
        <v>195</v>
      </c>
      <c r="T31" s="44">
        <v>16</v>
      </c>
      <c r="U31" s="8">
        <v>6</v>
      </c>
      <c r="V31" s="9">
        <v>201</v>
      </c>
    </row>
    <row r="32" spans="1:22" x14ac:dyDescent="0.25">
      <c r="A32" s="1" t="s">
        <v>15</v>
      </c>
      <c r="B32" s="2" t="s">
        <v>45</v>
      </c>
      <c r="C32" s="3">
        <v>45891</v>
      </c>
      <c r="D32" s="4" t="s">
        <v>36</v>
      </c>
      <c r="E32" s="5">
        <v>198</v>
      </c>
      <c r="F32" s="22">
        <v>2</v>
      </c>
      <c r="G32" s="5">
        <v>191</v>
      </c>
      <c r="H32" s="22">
        <v>1</v>
      </c>
      <c r="I32" s="5">
        <v>197</v>
      </c>
      <c r="J32" s="22">
        <v>0</v>
      </c>
      <c r="K32" s="5">
        <v>197</v>
      </c>
      <c r="L32" s="22">
        <v>3</v>
      </c>
      <c r="M32" s="5"/>
      <c r="N32" s="22"/>
      <c r="O32" s="5"/>
      <c r="P32" s="22"/>
      <c r="Q32" s="6">
        <v>4</v>
      </c>
      <c r="R32" s="6">
        <v>783</v>
      </c>
      <c r="S32" s="7">
        <v>195.75</v>
      </c>
      <c r="T32" s="44">
        <v>6</v>
      </c>
      <c r="U32" s="8">
        <v>4</v>
      </c>
      <c r="V32" s="9">
        <v>199.75</v>
      </c>
    </row>
    <row r="33" spans="1:22" x14ac:dyDescent="0.25">
      <c r="A33" s="1" t="s">
        <v>15</v>
      </c>
      <c r="B33" s="2" t="s">
        <v>45</v>
      </c>
      <c r="C33" s="3">
        <v>45892</v>
      </c>
      <c r="D33" s="4" t="s">
        <v>36</v>
      </c>
      <c r="E33" s="5">
        <v>193</v>
      </c>
      <c r="F33" s="22">
        <v>0</v>
      </c>
      <c r="G33" s="5">
        <v>195</v>
      </c>
      <c r="H33" s="22">
        <v>1</v>
      </c>
      <c r="I33" s="5">
        <v>193</v>
      </c>
      <c r="J33" s="22">
        <v>0</v>
      </c>
      <c r="K33" s="5">
        <v>195</v>
      </c>
      <c r="L33" s="22">
        <v>2</v>
      </c>
      <c r="M33" s="5">
        <v>197</v>
      </c>
      <c r="N33" s="22">
        <v>0</v>
      </c>
      <c r="O33" s="5">
        <v>194</v>
      </c>
      <c r="P33" s="22">
        <v>1</v>
      </c>
      <c r="Q33" s="6">
        <v>6</v>
      </c>
      <c r="R33" s="6">
        <v>1167</v>
      </c>
      <c r="S33" s="7">
        <v>194.5</v>
      </c>
      <c r="T33" s="44">
        <v>4</v>
      </c>
      <c r="U33" s="8">
        <v>6</v>
      </c>
      <c r="V33" s="9">
        <v>200.5</v>
      </c>
    </row>
    <row r="34" spans="1:22" x14ac:dyDescent="0.25">
      <c r="A34" s="1" t="s">
        <v>15</v>
      </c>
      <c r="B34" s="2" t="s">
        <v>45</v>
      </c>
      <c r="C34" s="3">
        <v>45926</v>
      </c>
      <c r="D34" s="4" t="s">
        <v>36</v>
      </c>
      <c r="E34" s="5">
        <v>198</v>
      </c>
      <c r="F34" s="22">
        <v>4</v>
      </c>
      <c r="G34" s="5">
        <v>196</v>
      </c>
      <c r="H34" s="22">
        <v>3</v>
      </c>
      <c r="I34" s="5">
        <v>197</v>
      </c>
      <c r="J34" s="22">
        <v>5</v>
      </c>
      <c r="K34" s="5">
        <v>198</v>
      </c>
      <c r="L34" s="22">
        <v>4</v>
      </c>
      <c r="M34" s="5"/>
      <c r="N34" s="22"/>
      <c r="O34" s="5"/>
      <c r="P34" s="22"/>
      <c r="Q34" s="6">
        <v>4</v>
      </c>
      <c r="R34" s="6">
        <v>789</v>
      </c>
      <c r="S34" s="7">
        <v>197.25</v>
      </c>
      <c r="T34" s="44">
        <v>16</v>
      </c>
      <c r="U34" s="8">
        <v>11</v>
      </c>
      <c r="V34" s="9">
        <v>208.25</v>
      </c>
    </row>
    <row r="35" spans="1:22" x14ac:dyDescent="0.25">
      <c r="A35" s="1" t="s">
        <v>15</v>
      </c>
      <c r="B35" s="2" t="s">
        <v>45</v>
      </c>
      <c r="C35" s="3">
        <v>45947</v>
      </c>
      <c r="D35" s="4" t="s">
        <v>36</v>
      </c>
      <c r="E35" s="5">
        <v>192</v>
      </c>
      <c r="F35" s="22">
        <v>3</v>
      </c>
      <c r="G35" s="5">
        <v>192</v>
      </c>
      <c r="H35" s="22">
        <v>0</v>
      </c>
      <c r="I35" s="5">
        <v>197</v>
      </c>
      <c r="J35" s="22">
        <v>2</v>
      </c>
      <c r="K35" s="5">
        <v>196</v>
      </c>
      <c r="L35" s="22">
        <v>2</v>
      </c>
      <c r="M35" s="5"/>
      <c r="N35" s="22"/>
      <c r="O35" s="5"/>
      <c r="P35" s="22"/>
      <c r="Q35" s="6">
        <v>4</v>
      </c>
      <c r="R35" s="6">
        <v>777</v>
      </c>
      <c r="S35" s="7">
        <v>194.25</v>
      </c>
      <c r="T35" s="44">
        <v>7</v>
      </c>
      <c r="U35" s="8">
        <v>3</v>
      </c>
      <c r="V35" s="9">
        <v>197.25</v>
      </c>
    </row>
    <row r="36" spans="1:22" x14ac:dyDescent="0.25">
      <c r="A36" s="56" t="s">
        <v>15</v>
      </c>
      <c r="B36" s="2" t="s">
        <v>45</v>
      </c>
      <c r="C36" s="3">
        <v>45950</v>
      </c>
      <c r="D36" s="57" t="s">
        <v>101</v>
      </c>
      <c r="E36" s="5">
        <v>196</v>
      </c>
      <c r="F36" s="22">
        <v>6</v>
      </c>
      <c r="G36" s="5">
        <v>197.001</v>
      </c>
      <c r="H36" s="22">
        <v>4</v>
      </c>
      <c r="I36" s="5">
        <v>197</v>
      </c>
      <c r="J36" s="22">
        <v>4</v>
      </c>
      <c r="K36" s="5">
        <v>198</v>
      </c>
      <c r="L36" s="22">
        <v>5</v>
      </c>
      <c r="M36" s="5"/>
      <c r="N36" s="22"/>
      <c r="O36" s="5"/>
      <c r="P36" s="22"/>
      <c r="Q36" s="8">
        <v>4</v>
      </c>
      <c r="R36" s="8">
        <v>788.00099999999998</v>
      </c>
      <c r="S36" s="7">
        <v>197.00024999999999</v>
      </c>
      <c r="T36" s="44">
        <v>19</v>
      </c>
      <c r="U36" s="8">
        <v>11</v>
      </c>
      <c r="V36" s="7">
        <v>208.00024999999999</v>
      </c>
    </row>
    <row r="37" spans="1:22" x14ac:dyDescent="0.25">
      <c r="A37" s="56" t="s">
        <v>15</v>
      </c>
      <c r="B37" s="2" t="s">
        <v>45</v>
      </c>
      <c r="C37" s="3">
        <v>45955</v>
      </c>
      <c r="D37" s="57" t="s">
        <v>101</v>
      </c>
      <c r="E37" s="5">
        <v>191</v>
      </c>
      <c r="F37" s="22">
        <v>1</v>
      </c>
      <c r="G37" s="5">
        <v>189</v>
      </c>
      <c r="H37" s="22">
        <v>5</v>
      </c>
      <c r="I37" s="5">
        <v>191</v>
      </c>
      <c r="J37" s="22">
        <v>1</v>
      </c>
      <c r="K37" s="5">
        <v>195</v>
      </c>
      <c r="L37" s="22">
        <v>3</v>
      </c>
      <c r="M37" s="5"/>
      <c r="N37" s="22"/>
      <c r="O37" s="5"/>
      <c r="P37" s="22"/>
      <c r="Q37" s="8">
        <v>4</v>
      </c>
      <c r="R37" s="8">
        <v>766</v>
      </c>
      <c r="S37" s="7">
        <v>191.5</v>
      </c>
      <c r="T37" s="44">
        <v>10</v>
      </c>
      <c r="U37" s="8">
        <v>6</v>
      </c>
      <c r="V37" s="7">
        <v>197.5</v>
      </c>
    </row>
    <row r="38" spans="1:22" x14ac:dyDescent="0.25">
      <c r="A38" s="56" t="s">
        <v>15</v>
      </c>
      <c r="B38" s="2" t="s">
        <v>45</v>
      </c>
      <c r="C38" s="3">
        <v>45953</v>
      </c>
      <c r="D38" s="57" t="s">
        <v>101</v>
      </c>
      <c r="E38" s="5">
        <v>197</v>
      </c>
      <c r="F38" s="22">
        <v>3</v>
      </c>
      <c r="G38" s="5">
        <v>197</v>
      </c>
      <c r="H38" s="22">
        <v>3</v>
      </c>
      <c r="I38" s="5">
        <v>197</v>
      </c>
      <c r="J38" s="22">
        <v>3</v>
      </c>
      <c r="K38" s="5">
        <v>195</v>
      </c>
      <c r="L38" s="22">
        <v>2</v>
      </c>
      <c r="M38" s="5"/>
      <c r="N38" s="22"/>
      <c r="O38" s="5"/>
      <c r="P38" s="22"/>
      <c r="Q38" s="8">
        <v>4</v>
      </c>
      <c r="R38" s="8">
        <v>786</v>
      </c>
      <c r="S38" s="7">
        <v>196.5</v>
      </c>
      <c r="T38" s="44">
        <v>11</v>
      </c>
      <c r="U38" s="8">
        <v>3</v>
      </c>
      <c r="V38" s="7">
        <v>199.5</v>
      </c>
    </row>
    <row r="39" spans="1:22" x14ac:dyDescent="0.25">
      <c r="A39" s="56" t="s">
        <v>15</v>
      </c>
      <c r="B39" s="2" t="s">
        <v>45</v>
      </c>
      <c r="C39" s="3">
        <v>45960</v>
      </c>
      <c r="D39" s="57" t="s">
        <v>101</v>
      </c>
      <c r="E39" s="5">
        <v>196</v>
      </c>
      <c r="F39" s="22">
        <v>1</v>
      </c>
      <c r="G39" s="5">
        <v>194</v>
      </c>
      <c r="H39" s="22">
        <v>3</v>
      </c>
      <c r="I39" s="5">
        <v>193</v>
      </c>
      <c r="J39" s="22">
        <v>2</v>
      </c>
      <c r="K39" s="5">
        <v>196</v>
      </c>
      <c r="L39" s="22">
        <v>4</v>
      </c>
      <c r="M39" s="5"/>
      <c r="N39" s="22"/>
      <c r="O39" s="5"/>
      <c r="P39" s="22"/>
      <c r="Q39" s="8">
        <v>4</v>
      </c>
      <c r="R39" s="8">
        <v>779</v>
      </c>
      <c r="S39" s="7">
        <v>194.75</v>
      </c>
      <c r="T39" s="44">
        <v>10</v>
      </c>
      <c r="U39" s="8">
        <v>4</v>
      </c>
      <c r="V39" s="7">
        <v>198.75</v>
      </c>
    </row>
    <row r="40" spans="1:22" s="59" customFormat="1" x14ac:dyDescent="0.25">
      <c r="A40" s="56" t="s">
        <v>15</v>
      </c>
      <c r="B40" s="2" t="s">
        <v>45</v>
      </c>
      <c r="C40" s="3">
        <v>45964</v>
      </c>
      <c r="D40" s="57" t="s">
        <v>101</v>
      </c>
      <c r="E40" s="5">
        <v>198</v>
      </c>
      <c r="F40" s="22">
        <v>7</v>
      </c>
      <c r="G40" s="5">
        <v>198</v>
      </c>
      <c r="H40" s="22">
        <v>3</v>
      </c>
      <c r="I40" s="5">
        <v>198</v>
      </c>
      <c r="J40" s="22">
        <v>1</v>
      </c>
      <c r="K40" s="5">
        <v>197.001</v>
      </c>
      <c r="L40" s="22">
        <v>2</v>
      </c>
      <c r="M40" s="5"/>
      <c r="N40" s="22"/>
      <c r="O40" s="5"/>
      <c r="P40" s="22"/>
      <c r="Q40" s="8">
        <v>4</v>
      </c>
      <c r="R40" s="8">
        <v>791.00099999999998</v>
      </c>
      <c r="S40" s="7">
        <v>197.75024999999999</v>
      </c>
      <c r="T40" s="44">
        <v>13</v>
      </c>
      <c r="U40" s="8">
        <v>13</v>
      </c>
      <c r="V40" s="7">
        <v>210.75024999999999</v>
      </c>
    </row>
    <row r="41" spans="1:22" x14ac:dyDescent="0.25">
      <c r="A41" s="56" t="s">
        <v>15</v>
      </c>
      <c r="B41" s="63" t="s">
        <v>45</v>
      </c>
      <c r="C41" s="3">
        <v>45974</v>
      </c>
      <c r="D41" s="57" t="s">
        <v>101</v>
      </c>
      <c r="E41" s="5">
        <v>195</v>
      </c>
      <c r="F41" s="22">
        <v>5</v>
      </c>
      <c r="G41" s="5">
        <v>197</v>
      </c>
      <c r="H41" s="22">
        <v>7</v>
      </c>
      <c r="I41" s="5">
        <v>196</v>
      </c>
      <c r="J41" s="22">
        <v>4</v>
      </c>
      <c r="K41" s="5">
        <v>193</v>
      </c>
      <c r="L41" s="22">
        <v>2</v>
      </c>
      <c r="M41" s="5"/>
      <c r="N41" s="22"/>
      <c r="O41" s="5"/>
      <c r="P41" s="22"/>
      <c r="Q41" s="8">
        <v>4</v>
      </c>
      <c r="R41" s="8">
        <v>781</v>
      </c>
      <c r="S41" s="7">
        <v>195.25</v>
      </c>
      <c r="T41" s="44">
        <v>18</v>
      </c>
      <c r="U41" s="8">
        <v>4</v>
      </c>
      <c r="V41" s="7">
        <v>199.25</v>
      </c>
    </row>
    <row r="42" spans="1:22" x14ac:dyDescent="0.25">
      <c r="A42" s="56" t="s">
        <v>15</v>
      </c>
      <c r="B42" s="63" t="s">
        <v>45</v>
      </c>
      <c r="C42" s="3">
        <v>45969</v>
      </c>
      <c r="D42" s="57" t="s">
        <v>101</v>
      </c>
      <c r="E42" s="5">
        <v>191</v>
      </c>
      <c r="F42" s="22">
        <v>4</v>
      </c>
      <c r="G42" s="5">
        <v>200</v>
      </c>
      <c r="H42" s="22">
        <v>6</v>
      </c>
      <c r="I42" s="5">
        <v>196.001</v>
      </c>
      <c r="J42" s="22">
        <v>3</v>
      </c>
      <c r="K42" s="5">
        <v>195</v>
      </c>
      <c r="L42" s="22">
        <v>6</v>
      </c>
      <c r="M42" s="5"/>
      <c r="N42" s="22"/>
      <c r="O42" s="5"/>
      <c r="P42" s="22"/>
      <c r="Q42" s="8">
        <v>4</v>
      </c>
      <c r="R42" s="8">
        <v>782.00099999999998</v>
      </c>
      <c r="S42" s="7">
        <v>195.50024999999999</v>
      </c>
      <c r="T42" s="44">
        <v>19</v>
      </c>
      <c r="U42" s="8">
        <v>7</v>
      </c>
      <c r="V42" s="7">
        <v>202.50024999999999</v>
      </c>
    </row>
    <row r="43" spans="1:22" x14ac:dyDescent="0.25">
      <c r="A43" s="56" t="s">
        <v>15</v>
      </c>
      <c r="B43" s="2" t="s">
        <v>45</v>
      </c>
      <c r="C43" s="3">
        <v>45978</v>
      </c>
      <c r="D43" s="57" t="s">
        <v>101</v>
      </c>
      <c r="E43" s="5">
        <v>193</v>
      </c>
      <c r="F43" s="22">
        <v>4</v>
      </c>
      <c r="G43" s="5">
        <v>196</v>
      </c>
      <c r="H43" s="22">
        <v>5</v>
      </c>
      <c r="I43" s="5">
        <v>196</v>
      </c>
      <c r="J43" s="22">
        <v>3</v>
      </c>
      <c r="K43" s="5">
        <v>193</v>
      </c>
      <c r="L43" s="22">
        <v>2</v>
      </c>
      <c r="M43" s="5"/>
      <c r="N43" s="22"/>
      <c r="O43" s="5"/>
      <c r="P43" s="22"/>
      <c r="Q43" s="8">
        <v>4</v>
      </c>
      <c r="R43" s="8">
        <v>778</v>
      </c>
      <c r="S43" s="7">
        <v>194.5</v>
      </c>
      <c r="T43" s="44">
        <v>14</v>
      </c>
      <c r="U43" s="8">
        <v>2</v>
      </c>
      <c r="V43" s="7">
        <v>196.5</v>
      </c>
    </row>
    <row r="44" spans="1:22" x14ac:dyDescent="0.25">
      <c r="A44" s="56" t="s">
        <v>15</v>
      </c>
      <c r="B44" s="64" t="s">
        <v>45</v>
      </c>
      <c r="C44" s="3">
        <v>45983</v>
      </c>
      <c r="D44" s="57" t="s">
        <v>101</v>
      </c>
      <c r="E44" s="5">
        <v>195</v>
      </c>
      <c r="F44" s="22">
        <v>3</v>
      </c>
      <c r="G44" s="5">
        <v>195</v>
      </c>
      <c r="H44" s="22">
        <v>4</v>
      </c>
      <c r="I44" s="5">
        <v>194</v>
      </c>
      <c r="J44" s="22">
        <v>1</v>
      </c>
      <c r="K44" s="5">
        <v>195</v>
      </c>
      <c r="L44" s="22">
        <v>3</v>
      </c>
      <c r="M44" s="5"/>
      <c r="N44" s="22"/>
      <c r="O44" s="5"/>
      <c r="P44" s="22"/>
      <c r="Q44" s="8">
        <v>4</v>
      </c>
      <c r="R44" s="8">
        <v>779</v>
      </c>
      <c r="S44" s="7">
        <v>194.75</v>
      </c>
      <c r="T44" s="44">
        <v>11</v>
      </c>
      <c r="U44" s="8">
        <v>4</v>
      </c>
      <c r="V44" s="7">
        <v>198.75</v>
      </c>
    </row>
    <row r="45" spans="1:22" x14ac:dyDescent="0.25">
      <c r="A45" s="56" t="s">
        <v>15</v>
      </c>
      <c r="B45" s="2" t="s">
        <v>45</v>
      </c>
      <c r="C45" s="3">
        <v>45985</v>
      </c>
      <c r="D45" s="57" t="s">
        <v>101</v>
      </c>
      <c r="E45" s="5">
        <v>186</v>
      </c>
      <c r="F45" s="22">
        <v>5</v>
      </c>
      <c r="G45" s="5">
        <v>197</v>
      </c>
      <c r="H45" s="22">
        <v>3</v>
      </c>
      <c r="I45" s="5">
        <v>195</v>
      </c>
      <c r="J45" s="22">
        <v>6</v>
      </c>
      <c r="K45" s="5">
        <v>194</v>
      </c>
      <c r="L45" s="22">
        <v>3</v>
      </c>
      <c r="M45" s="5"/>
      <c r="N45" s="22"/>
      <c r="O45" s="5"/>
      <c r="P45" s="22"/>
      <c r="Q45" s="8">
        <v>4</v>
      </c>
      <c r="R45" s="8">
        <v>772</v>
      </c>
      <c r="S45" s="7">
        <v>193</v>
      </c>
      <c r="T45" s="44">
        <v>17</v>
      </c>
      <c r="U45" s="8">
        <v>2</v>
      </c>
      <c r="V45" s="7">
        <v>195</v>
      </c>
    </row>
    <row r="46" spans="1:22" x14ac:dyDescent="0.25">
      <c r="A46" s="56" t="s">
        <v>15</v>
      </c>
      <c r="B46" s="2" t="s">
        <v>45</v>
      </c>
      <c r="C46" s="3">
        <v>45989</v>
      </c>
      <c r="D46" s="57" t="s">
        <v>36</v>
      </c>
      <c r="E46" s="5">
        <v>183</v>
      </c>
      <c r="F46" s="22">
        <v>3</v>
      </c>
      <c r="G46" s="5">
        <v>185</v>
      </c>
      <c r="H46" s="22">
        <v>1</v>
      </c>
      <c r="I46" s="5">
        <v>197</v>
      </c>
      <c r="J46" s="22">
        <v>3</v>
      </c>
      <c r="K46" s="5">
        <v>199</v>
      </c>
      <c r="L46" s="22">
        <v>3</v>
      </c>
      <c r="M46" s="5"/>
      <c r="N46" s="22"/>
      <c r="O46" s="5"/>
      <c r="P46" s="22"/>
      <c r="Q46" s="8">
        <v>4</v>
      </c>
      <c r="R46" s="8">
        <v>764</v>
      </c>
      <c r="S46" s="7">
        <v>191</v>
      </c>
      <c r="T46" s="44">
        <v>10</v>
      </c>
      <c r="U46" s="8">
        <v>5</v>
      </c>
      <c r="V46" s="7">
        <v>196</v>
      </c>
    </row>
    <row r="47" spans="1:22" x14ac:dyDescent="0.25">
      <c r="A47" s="56" t="s">
        <v>15</v>
      </c>
      <c r="B47" s="2" t="s">
        <v>45</v>
      </c>
      <c r="C47" s="3">
        <v>45990</v>
      </c>
      <c r="D47" s="57" t="s">
        <v>36</v>
      </c>
      <c r="E47" s="5">
        <v>194</v>
      </c>
      <c r="F47" s="22">
        <v>2</v>
      </c>
      <c r="G47" s="5">
        <v>193</v>
      </c>
      <c r="H47" s="22">
        <v>2</v>
      </c>
      <c r="I47" s="5">
        <v>186</v>
      </c>
      <c r="J47" s="22">
        <v>1</v>
      </c>
      <c r="K47" s="5">
        <v>192</v>
      </c>
      <c r="L47" s="22">
        <v>1</v>
      </c>
      <c r="M47" s="5">
        <v>192</v>
      </c>
      <c r="N47" s="22">
        <v>3</v>
      </c>
      <c r="O47" s="5">
        <v>193</v>
      </c>
      <c r="P47" s="22">
        <v>1</v>
      </c>
      <c r="Q47" s="8">
        <v>6</v>
      </c>
      <c r="R47" s="8">
        <v>1150</v>
      </c>
      <c r="S47" s="7">
        <v>191.66666666666666</v>
      </c>
      <c r="T47" s="44">
        <v>10</v>
      </c>
      <c r="U47" s="8">
        <v>6</v>
      </c>
      <c r="V47" s="7">
        <v>197.66666666666666</v>
      </c>
    </row>
    <row r="48" spans="1:22" x14ac:dyDescent="0.25">
      <c r="A48" s="56" t="s">
        <v>15</v>
      </c>
      <c r="B48" s="2" t="s">
        <v>45</v>
      </c>
      <c r="C48" s="3">
        <v>45990</v>
      </c>
      <c r="D48" s="57" t="s">
        <v>101</v>
      </c>
      <c r="E48" s="5">
        <v>193</v>
      </c>
      <c r="F48" s="22">
        <v>2</v>
      </c>
      <c r="G48" s="5">
        <v>196</v>
      </c>
      <c r="H48" s="22">
        <v>4</v>
      </c>
      <c r="I48" s="5">
        <v>189</v>
      </c>
      <c r="J48" s="22">
        <v>3</v>
      </c>
      <c r="K48" s="5">
        <v>192</v>
      </c>
      <c r="L48" s="22">
        <v>2</v>
      </c>
      <c r="M48" s="5">
        <v>192</v>
      </c>
      <c r="N48" s="22">
        <v>2</v>
      </c>
      <c r="O48" s="5">
        <v>193</v>
      </c>
      <c r="P48" s="22">
        <v>4</v>
      </c>
      <c r="Q48" s="8">
        <v>6</v>
      </c>
      <c r="R48" s="8">
        <v>1155</v>
      </c>
      <c r="S48" s="7">
        <v>192.5</v>
      </c>
      <c r="T48" s="44">
        <v>17</v>
      </c>
      <c r="U48" s="8">
        <v>8</v>
      </c>
      <c r="V48" s="7">
        <v>200.5</v>
      </c>
    </row>
    <row r="50" spans="1:22" x14ac:dyDescent="0.25">
      <c r="Q50" s="40">
        <f>SUM(Q10:Q49)</f>
        <v>164</v>
      </c>
      <c r="R50" s="40">
        <f>SUM(R10:R49)</f>
        <v>31723.010000000002</v>
      </c>
      <c r="S50" s="41">
        <f>SUM(R50/Q50)</f>
        <v>193.43298780487805</v>
      </c>
      <c r="T50" s="40">
        <f>SUM(T10:T49)</f>
        <v>400</v>
      </c>
      <c r="U50" s="40">
        <f>SUM(U10:U49)</f>
        <v>182</v>
      </c>
      <c r="V50" s="42">
        <f>SUM(S50+U50)</f>
        <v>375.43298780487805</v>
      </c>
    </row>
    <row r="53" spans="1:22" x14ac:dyDescent="0.25">
      <c r="A53" s="27" t="s">
        <v>1</v>
      </c>
      <c r="B53" s="28" t="s">
        <v>2</v>
      </c>
      <c r="C53" s="29" t="s">
        <v>3</v>
      </c>
      <c r="D53" s="30" t="s">
        <v>4</v>
      </c>
      <c r="E53" s="31" t="s">
        <v>24</v>
      </c>
      <c r="F53" s="31" t="s">
        <v>25</v>
      </c>
      <c r="G53" s="31" t="s">
        <v>26</v>
      </c>
      <c r="H53" s="31" t="s">
        <v>25</v>
      </c>
      <c r="I53" s="31" t="s">
        <v>27</v>
      </c>
      <c r="J53" s="31" t="s">
        <v>25</v>
      </c>
      <c r="K53" s="31" t="s">
        <v>28</v>
      </c>
      <c r="L53" s="31" t="s">
        <v>25</v>
      </c>
      <c r="M53" s="31" t="s">
        <v>29</v>
      </c>
      <c r="N53" s="31" t="s">
        <v>25</v>
      </c>
      <c r="O53" s="31" t="s">
        <v>30</v>
      </c>
      <c r="P53" s="31" t="s">
        <v>25</v>
      </c>
      <c r="Q53" s="32" t="s">
        <v>31</v>
      </c>
      <c r="R53" s="33" t="s">
        <v>32</v>
      </c>
      <c r="S53" s="34" t="s">
        <v>5</v>
      </c>
      <c r="T53" s="34" t="s">
        <v>33</v>
      </c>
      <c r="U53" s="33" t="s">
        <v>6</v>
      </c>
      <c r="V53" s="34" t="s">
        <v>34</v>
      </c>
    </row>
    <row r="54" spans="1:22" x14ac:dyDescent="0.25">
      <c r="A54" s="1" t="s">
        <v>11</v>
      </c>
      <c r="B54" s="2" t="s">
        <v>45</v>
      </c>
      <c r="C54" s="3">
        <v>45668</v>
      </c>
      <c r="D54" s="4" t="s">
        <v>36</v>
      </c>
      <c r="E54" s="5">
        <v>189</v>
      </c>
      <c r="F54" s="22">
        <v>0</v>
      </c>
      <c r="G54" s="5">
        <v>194</v>
      </c>
      <c r="H54" s="22">
        <v>1</v>
      </c>
      <c r="I54" s="5">
        <v>194</v>
      </c>
      <c r="J54" s="22">
        <v>2</v>
      </c>
      <c r="K54" s="5">
        <v>194</v>
      </c>
      <c r="L54" s="22">
        <v>4</v>
      </c>
      <c r="M54" s="5"/>
      <c r="N54" s="22"/>
      <c r="O54" s="5"/>
      <c r="P54" s="22"/>
      <c r="Q54" s="6">
        <v>4</v>
      </c>
      <c r="R54" s="6">
        <v>771</v>
      </c>
      <c r="S54" s="7">
        <v>192.75</v>
      </c>
      <c r="T54" s="23">
        <v>7</v>
      </c>
      <c r="U54" s="8">
        <v>5</v>
      </c>
      <c r="V54" s="9">
        <v>197.75</v>
      </c>
    </row>
    <row r="55" spans="1:22" x14ac:dyDescent="0.25">
      <c r="A55" s="1" t="s">
        <v>11</v>
      </c>
      <c r="B55" s="2" t="s">
        <v>45</v>
      </c>
      <c r="C55" s="3">
        <v>45913</v>
      </c>
      <c r="D55" s="4" t="s">
        <v>59</v>
      </c>
      <c r="E55" s="5">
        <v>175</v>
      </c>
      <c r="F55" s="22">
        <v>1</v>
      </c>
      <c r="G55" s="24">
        <v>192</v>
      </c>
      <c r="H55" s="22">
        <v>1</v>
      </c>
      <c r="I55" s="5">
        <v>194</v>
      </c>
      <c r="J55" s="22">
        <v>2</v>
      </c>
      <c r="K55" s="5">
        <v>187</v>
      </c>
      <c r="L55" s="22">
        <v>1</v>
      </c>
      <c r="M55" s="5"/>
      <c r="N55" s="22"/>
      <c r="O55" s="5"/>
      <c r="P55" s="22"/>
      <c r="Q55" s="6">
        <v>4</v>
      </c>
      <c r="R55" s="6">
        <v>748</v>
      </c>
      <c r="S55" s="7">
        <v>187</v>
      </c>
      <c r="T55" s="44">
        <v>5</v>
      </c>
      <c r="U55" s="8">
        <v>5</v>
      </c>
      <c r="V55" s="9">
        <v>192</v>
      </c>
    </row>
    <row r="56" spans="1:22" x14ac:dyDescent="0.25">
      <c r="A56" s="1" t="s">
        <v>11</v>
      </c>
      <c r="B56" s="2" t="s">
        <v>45</v>
      </c>
      <c r="C56" s="3">
        <v>45919</v>
      </c>
      <c r="D56" s="4" t="s">
        <v>36</v>
      </c>
      <c r="E56" s="5">
        <v>184</v>
      </c>
      <c r="F56" s="22">
        <v>1</v>
      </c>
      <c r="G56" s="24">
        <v>184</v>
      </c>
      <c r="H56" s="22">
        <v>0</v>
      </c>
      <c r="I56" s="5">
        <v>169</v>
      </c>
      <c r="J56" s="22">
        <v>1</v>
      </c>
      <c r="K56" s="5">
        <v>193</v>
      </c>
      <c r="L56" s="22">
        <v>1</v>
      </c>
      <c r="M56" s="5"/>
      <c r="N56" s="22"/>
      <c r="O56" s="5"/>
      <c r="P56" s="22"/>
      <c r="Q56" s="6">
        <v>4</v>
      </c>
      <c r="R56" s="6">
        <v>730</v>
      </c>
      <c r="S56" s="7">
        <v>182.5</v>
      </c>
      <c r="T56" s="44">
        <v>3</v>
      </c>
      <c r="U56" s="8">
        <v>4</v>
      </c>
      <c r="V56" s="9">
        <v>186.5</v>
      </c>
    </row>
    <row r="57" spans="1:22" x14ac:dyDescent="0.25">
      <c r="A57" s="1" t="s">
        <v>11</v>
      </c>
      <c r="B57" s="2" t="s">
        <v>45</v>
      </c>
      <c r="C57" s="3">
        <v>45927</v>
      </c>
      <c r="D57" s="4" t="s">
        <v>36</v>
      </c>
      <c r="E57" s="24">
        <v>195</v>
      </c>
      <c r="F57" s="22">
        <v>1</v>
      </c>
      <c r="G57" s="24">
        <v>197</v>
      </c>
      <c r="H57" s="22">
        <v>1</v>
      </c>
      <c r="I57" s="5">
        <v>195</v>
      </c>
      <c r="J57" s="22">
        <v>5</v>
      </c>
      <c r="K57" s="26">
        <v>191</v>
      </c>
      <c r="L57" s="22">
        <v>1</v>
      </c>
      <c r="M57" s="26"/>
      <c r="N57" s="22"/>
      <c r="O57" s="5"/>
      <c r="P57" s="22"/>
      <c r="Q57" s="6">
        <v>4</v>
      </c>
      <c r="R57" s="6">
        <v>778</v>
      </c>
      <c r="S57" s="7">
        <v>194.5</v>
      </c>
      <c r="T57" s="44">
        <v>8</v>
      </c>
      <c r="U57" s="8">
        <v>5</v>
      </c>
      <c r="V57" s="9">
        <v>199.5</v>
      </c>
    </row>
    <row r="58" spans="1:22" x14ac:dyDescent="0.25">
      <c r="A58" s="1" t="s">
        <v>11</v>
      </c>
      <c r="B58" s="2" t="s">
        <v>45</v>
      </c>
      <c r="C58" s="3">
        <v>45940</v>
      </c>
      <c r="D58" s="4" t="s">
        <v>36</v>
      </c>
      <c r="E58" s="5">
        <v>194</v>
      </c>
      <c r="F58" s="22">
        <v>1</v>
      </c>
      <c r="G58" s="24">
        <v>193</v>
      </c>
      <c r="H58" s="22">
        <v>2</v>
      </c>
      <c r="I58" s="5">
        <v>192</v>
      </c>
      <c r="J58" s="22">
        <v>1</v>
      </c>
      <c r="K58" s="5">
        <v>194</v>
      </c>
      <c r="L58" s="22">
        <v>4</v>
      </c>
      <c r="M58" s="5"/>
      <c r="N58" s="22"/>
      <c r="O58" s="5"/>
      <c r="P58" s="22"/>
      <c r="Q58" s="6">
        <v>4</v>
      </c>
      <c r="R58" s="6">
        <v>773</v>
      </c>
      <c r="S58" s="7">
        <v>193.25</v>
      </c>
      <c r="T58" s="44">
        <v>8</v>
      </c>
      <c r="U58" s="8">
        <v>4</v>
      </c>
      <c r="V58" s="9">
        <v>197.25</v>
      </c>
    </row>
    <row r="59" spans="1:22" x14ac:dyDescent="0.25">
      <c r="A59" s="1" t="s">
        <v>11</v>
      </c>
      <c r="B59" s="2" t="s">
        <v>45</v>
      </c>
      <c r="C59" s="3">
        <v>45941</v>
      </c>
      <c r="D59" s="4" t="s">
        <v>36</v>
      </c>
      <c r="E59" s="5">
        <v>193</v>
      </c>
      <c r="F59" s="22">
        <v>1</v>
      </c>
      <c r="G59" s="24">
        <v>191</v>
      </c>
      <c r="H59" s="22">
        <v>4</v>
      </c>
      <c r="I59" s="5">
        <v>190</v>
      </c>
      <c r="J59" s="22">
        <v>1</v>
      </c>
      <c r="K59" s="5">
        <v>188</v>
      </c>
      <c r="L59" s="22">
        <v>1</v>
      </c>
      <c r="M59" s="5"/>
      <c r="N59" s="22"/>
      <c r="O59" s="5"/>
      <c r="P59" s="22"/>
      <c r="Q59" s="6">
        <v>4</v>
      </c>
      <c r="R59" s="6">
        <v>762</v>
      </c>
      <c r="S59" s="7">
        <v>190.5</v>
      </c>
      <c r="T59" s="44">
        <v>7</v>
      </c>
      <c r="U59" s="8">
        <v>4</v>
      </c>
      <c r="V59" s="9">
        <v>194.5</v>
      </c>
    </row>
    <row r="60" spans="1:22" x14ac:dyDescent="0.25">
      <c r="A60" s="1" t="s">
        <v>11</v>
      </c>
      <c r="B60" s="2" t="s">
        <v>45</v>
      </c>
      <c r="C60" s="3">
        <v>45948</v>
      </c>
      <c r="D60" s="4" t="s">
        <v>59</v>
      </c>
      <c r="E60" s="24">
        <v>184</v>
      </c>
      <c r="F60" s="22">
        <v>0</v>
      </c>
      <c r="G60" s="24">
        <v>191</v>
      </c>
      <c r="H60" s="22">
        <v>2</v>
      </c>
      <c r="I60" s="5">
        <v>189</v>
      </c>
      <c r="J60" s="22">
        <v>0</v>
      </c>
      <c r="K60" s="26">
        <v>187</v>
      </c>
      <c r="L60" s="22">
        <v>2</v>
      </c>
      <c r="M60" s="26"/>
      <c r="N60" s="22"/>
      <c r="O60" s="5"/>
      <c r="P60" s="22"/>
      <c r="Q60" s="6">
        <v>4</v>
      </c>
      <c r="R60" s="6">
        <v>751</v>
      </c>
      <c r="S60" s="7">
        <v>187.75</v>
      </c>
      <c r="T60" s="44">
        <v>4</v>
      </c>
      <c r="U60" s="8">
        <v>3</v>
      </c>
      <c r="V60" s="9">
        <v>190.75</v>
      </c>
    </row>
    <row r="62" spans="1:22" x14ac:dyDescent="0.25">
      <c r="Q62" s="40">
        <f>SUM(Q54:Q61)</f>
        <v>28</v>
      </c>
      <c r="R62" s="40">
        <f>SUM(R54:R61)</f>
        <v>5313</v>
      </c>
      <c r="S62" s="41">
        <f>SUM(R62/Q62)</f>
        <v>189.75</v>
      </c>
      <c r="T62" s="40">
        <f>SUM(T54:T61)</f>
        <v>42</v>
      </c>
      <c r="U62" s="40">
        <f>SUM(U54:U61)</f>
        <v>30</v>
      </c>
      <c r="V62" s="42">
        <f>SUM(S62+U62)</f>
        <v>219.75</v>
      </c>
    </row>
  </sheetData>
  <protectedRanges>
    <protectedRange algorithmName="SHA-512" hashValue="ON39YdpmFHfN9f47KpiRvqrKx0V9+erV1CNkpWzYhW/Qyc6aT8rEyCrvauWSYGZK2ia3o7vd3akF07acHAFpOA==" saltValue="yVW9XmDwTqEnmpSGai0KYg==" spinCount="100000" sqref="B1 B9 B53" name="Range1_2_1_1"/>
    <protectedRange algorithmName="SHA-512" hashValue="ON39YdpmFHfN9f47KpiRvqrKx0V9+erV1CNkpWzYhW/Qyc6aT8rEyCrvauWSYGZK2ia3o7vd3akF07acHAFpOA==" saltValue="yVW9XmDwTqEnmpSGai0KYg==" spinCount="100000" sqref="B10:C10" name="Range1"/>
    <protectedRange algorithmName="SHA-512" hashValue="ON39YdpmFHfN9f47KpiRvqrKx0V9+erV1CNkpWzYhW/Qyc6aT8rEyCrvauWSYGZK2ia3o7vd3akF07acHAFpOA==" saltValue="yVW9XmDwTqEnmpSGai0KYg==" spinCount="100000" sqref="D10" name="Range1_1"/>
    <protectedRange algorithmName="SHA-512" hashValue="ON39YdpmFHfN9f47KpiRvqrKx0V9+erV1CNkpWzYhW/Qyc6aT8rEyCrvauWSYGZK2ia3o7vd3akF07acHAFpOA==" saltValue="yVW9XmDwTqEnmpSGai0KYg==" spinCount="100000" sqref="P10" name="Range1_3"/>
    <protectedRange algorithmName="SHA-512" hashValue="ON39YdpmFHfN9f47KpiRvqrKx0V9+erV1CNkpWzYhW/Qyc6aT8rEyCrvauWSYGZK2ia3o7vd3akF07acHAFpOA==" saltValue="yVW9XmDwTqEnmpSGai0KYg==" spinCount="100000" sqref="T10 E10:O10" name="Range1_3_5"/>
    <protectedRange algorithmName="SHA-512" hashValue="ON39YdpmFHfN9f47KpiRvqrKx0V9+erV1CNkpWzYhW/Qyc6aT8rEyCrvauWSYGZK2ia3o7vd3akF07acHAFpOA==" saltValue="yVW9XmDwTqEnmpSGai0KYg==" spinCount="100000" sqref="B19:C19" name="Range1_6"/>
    <protectedRange algorithmName="SHA-512" hashValue="ON39YdpmFHfN9f47KpiRvqrKx0V9+erV1CNkpWzYhW/Qyc6aT8rEyCrvauWSYGZK2ia3o7vd3akF07acHAFpOA==" saltValue="yVW9XmDwTqEnmpSGai0KYg==" spinCount="100000" sqref="D19" name="Range1_1_4"/>
    <protectedRange algorithmName="SHA-512" hashValue="ON39YdpmFHfN9f47KpiRvqrKx0V9+erV1CNkpWzYhW/Qyc6aT8rEyCrvauWSYGZK2ia3o7vd3akF07acHAFpOA==" saltValue="yVW9XmDwTqEnmpSGai0KYg==" spinCount="100000" sqref="P19" name="Range1_3_1"/>
    <protectedRange algorithmName="SHA-512" hashValue="ON39YdpmFHfN9f47KpiRvqrKx0V9+erV1CNkpWzYhW/Qyc6aT8rEyCrvauWSYGZK2ia3o7vd3akF07acHAFpOA==" saltValue="yVW9XmDwTqEnmpSGai0KYg==" spinCount="100000" sqref="T19 E19:O19" name="Range1_3_5_4"/>
    <protectedRange algorithmName="SHA-512" hashValue="ON39YdpmFHfN9f47KpiRvqrKx0V9+erV1CNkpWzYhW/Qyc6aT8rEyCrvauWSYGZK2ia3o7vd3akF07acHAFpOA==" saltValue="yVW9XmDwTqEnmpSGai0KYg==" spinCount="100000" sqref="B29:C29" name="Range1_10"/>
    <protectedRange algorithmName="SHA-512" hashValue="ON39YdpmFHfN9f47KpiRvqrKx0V9+erV1CNkpWzYhW/Qyc6aT8rEyCrvauWSYGZK2ia3o7vd3akF07acHAFpOA==" saltValue="yVW9XmDwTqEnmpSGai0KYg==" spinCount="100000" sqref="D29" name="Range1_1_8"/>
    <protectedRange algorithmName="SHA-512" hashValue="ON39YdpmFHfN9f47KpiRvqrKx0V9+erV1CNkpWzYhW/Qyc6aT8rEyCrvauWSYGZK2ia3o7vd3akF07acHAFpOA==" saltValue="yVW9XmDwTqEnmpSGai0KYg==" spinCount="100000" sqref="T29 E29:P29" name="Range1_3_5_8"/>
    <protectedRange algorithmName="SHA-512" hashValue="ON39YdpmFHfN9f47KpiRvqrKx0V9+erV1CNkpWzYhW/Qyc6aT8rEyCrvauWSYGZK2ia3o7vd3akF07acHAFpOA==" saltValue="yVW9XmDwTqEnmpSGai0KYg==" spinCount="100000" sqref="B55:C55" name="Range1_9"/>
    <protectedRange algorithmName="SHA-512" hashValue="ON39YdpmFHfN9f47KpiRvqrKx0V9+erV1CNkpWzYhW/Qyc6aT8rEyCrvauWSYGZK2ia3o7vd3akF07acHAFpOA==" saltValue="yVW9XmDwTqEnmpSGai0KYg==" spinCount="100000" sqref="D55" name="Range1_1_4_1"/>
    <protectedRange algorithmName="SHA-512" hashValue="ON39YdpmFHfN9f47KpiRvqrKx0V9+erV1CNkpWzYhW/Qyc6aT8rEyCrvauWSYGZK2ia3o7vd3akF07acHAFpOA==" saltValue="yVW9XmDwTqEnmpSGai0KYg==" spinCount="100000" sqref="T55" name="Range1_3_5_4_1"/>
    <protectedRange algorithmName="SHA-512" hashValue="ON39YdpmFHfN9f47KpiRvqrKx0V9+erV1CNkpWzYhW/Qyc6aT8rEyCrvauWSYGZK2ia3o7vd3akF07acHAFpOA==" saltValue="yVW9XmDwTqEnmpSGai0KYg==" spinCount="100000" sqref="B56:C56" name="Range1_9_1"/>
    <protectedRange algorithmName="SHA-512" hashValue="ON39YdpmFHfN9f47KpiRvqrKx0V9+erV1CNkpWzYhW/Qyc6aT8rEyCrvauWSYGZK2ia3o7vd3akF07acHAFpOA==" saltValue="yVW9XmDwTqEnmpSGai0KYg==" spinCount="100000" sqref="D56" name="Range1_1_12"/>
    <protectedRange algorithmName="SHA-512" hashValue="ON39YdpmFHfN9f47KpiRvqrKx0V9+erV1CNkpWzYhW/Qyc6aT8rEyCrvauWSYGZK2ia3o7vd3akF07acHAFpOA==" saltValue="yVW9XmDwTqEnmpSGai0KYg==" spinCount="100000" sqref="E56 G56:O56" name="Range1_33_1"/>
    <protectedRange algorithmName="SHA-512" hashValue="ON39YdpmFHfN9f47KpiRvqrKx0V9+erV1CNkpWzYhW/Qyc6aT8rEyCrvauWSYGZK2ia3o7vd3akF07acHAFpOA==" saltValue="yVW9XmDwTqEnmpSGai0KYg==" spinCount="100000" sqref="T56" name="Range1_3_5_8_1"/>
    <protectedRange algorithmName="SHA-512" hashValue="ON39YdpmFHfN9f47KpiRvqrKx0V9+erV1CNkpWzYhW/Qyc6aT8rEyCrvauWSYGZK2ia3o7vd3akF07acHAFpOA==" saltValue="yVW9XmDwTqEnmpSGai0KYg==" spinCount="100000" sqref="B34:C34" name="Range1_12"/>
    <protectedRange algorithmName="SHA-512" hashValue="ON39YdpmFHfN9f47KpiRvqrKx0V9+erV1CNkpWzYhW/Qyc6aT8rEyCrvauWSYGZK2ia3o7vd3akF07acHAFpOA==" saltValue="yVW9XmDwTqEnmpSGai0KYg==" spinCount="100000" sqref="D34" name="Range1_1_3"/>
    <protectedRange algorithmName="SHA-512" hashValue="ON39YdpmFHfN9f47KpiRvqrKx0V9+erV1CNkpWzYhW/Qyc6aT8rEyCrvauWSYGZK2ia3o7vd3akF07acHAFpOA==" saltValue="yVW9XmDwTqEnmpSGai0KYg==" spinCount="100000" sqref="E34:P34 T34" name="Range1_3_5_3"/>
    <protectedRange algorithmName="SHA-512" hashValue="ON39YdpmFHfN9f47KpiRvqrKx0V9+erV1CNkpWzYhW/Qyc6aT8rEyCrvauWSYGZK2ia3o7vd3akF07acHAFpOA==" saltValue="yVW9XmDwTqEnmpSGai0KYg==" spinCount="100000" sqref="B57:C57" name="Range1_13"/>
    <protectedRange algorithmName="SHA-512" hashValue="ON39YdpmFHfN9f47KpiRvqrKx0V9+erV1CNkpWzYhW/Qyc6aT8rEyCrvauWSYGZK2ia3o7vd3akF07acHAFpOA==" saltValue="yVW9XmDwTqEnmpSGai0KYg==" spinCount="100000" sqref="D57" name="Range1_1_4_2"/>
    <protectedRange algorithmName="SHA-512" hashValue="ON39YdpmFHfN9f47KpiRvqrKx0V9+erV1CNkpWzYhW/Qyc6aT8rEyCrvauWSYGZK2ia3o7vd3akF07acHAFpOA==" saltValue="yVW9XmDwTqEnmpSGai0KYg==" spinCount="100000" sqref="T57" name="Range1_3_5_4_2"/>
    <protectedRange algorithmName="SHA-512" hashValue="ON39YdpmFHfN9f47KpiRvqrKx0V9+erV1CNkpWzYhW/Qyc6aT8rEyCrvauWSYGZK2ia3o7vd3akF07acHAFpOA==" saltValue="yVW9XmDwTqEnmpSGai0KYg==" spinCount="100000" sqref="B58:C58" name="Range1_13_1"/>
    <protectedRange algorithmName="SHA-512" hashValue="ON39YdpmFHfN9f47KpiRvqrKx0V9+erV1CNkpWzYhW/Qyc6aT8rEyCrvauWSYGZK2ia3o7vd3akF07acHAFpOA==" saltValue="yVW9XmDwTqEnmpSGai0KYg==" spinCount="100000" sqref="D58" name="Range1_1_4_3"/>
    <protectedRange algorithmName="SHA-512" hashValue="ON39YdpmFHfN9f47KpiRvqrKx0V9+erV1CNkpWzYhW/Qyc6aT8rEyCrvauWSYGZK2ia3o7vd3akF07acHAFpOA==" saltValue="yVW9XmDwTqEnmpSGai0KYg==" spinCount="100000" sqref="E58 G58:O58" name="Range1_33_1_1"/>
    <protectedRange algorithmName="SHA-512" hashValue="ON39YdpmFHfN9f47KpiRvqrKx0V9+erV1CNkpWzYhW/Qyc6aT8rEyCrvauWSYGZK2ia3o7vd3akF07acHAFpOA==" saltValue="yVW9XmDwTqEnmpSGai0KYg==" spinCount="100000" sqref="T58" name="Range1_3_5_4_3"/>
    <protectedRange algorithmName="SHA-512" hashValue="ON39YdpmFHfN9f47KpiRvqrKx0V9+erV1CNkpWzYhW/Qyc6aT8rEyCrvauWSYGZK2ia3o7vd3akF07acHAFpOA==" saltValue="yVW9XmDwTqEnmpSGai0KYg==" spinCount="100000" sqref="B59:C59" name="Range1_13_5"/>
    <protectedRange algorithmName="SHA-512" hashValue="ON39YdpmFHfN9f47KpiRvqrKx0V9+erV1CNkpWzYhW/Qyc6aT8rEyCrvauWSYGZK2ia3o7vd3akF07acHAFpOA==" saltValue="yVW9XmDwTqEnmpSGai0KYg==" spinCount="100000" sqref="D59" name="Range1_1_4_7"/>
    <protectedRange algorithmName="SHA-512" hashValue="ON39YdpmFHfN9f47KpiRvqrKx0V9+erV1CNkpWzYhW/Qyc6aT8rEyCrvauWSYGZK2ia3o7vd3akF07acHAFpOA==" saltValue="yVW9XmDwTqEnmpSGai0KYg==" spinCount="100000" sqref="E59 G59:O59" name="Range1_33_1_1_3"/>
    <protectedRange algorithmName="SHA-512" hashValue="ON39YdpmFHfN9f47KpiRvqrKx0V9+erV1CNkpWzYhW/Qyc6aT8rEyCrvauWSYGZK2ia3o7vd3akF07acHAFpOA==" saltValue="yVW9XmDwTqEnmpSGai0KYg==" spinCount="100000" sqref="T59" name="Range1_3_5_4_4"/>
    <protectedRange algorithmName="SHA-512" hashValue="ON39YdpmFHfN9f47KpiRvqrKx0V9+erV1CNkpWzYhW/Qyc6aT8rEyCrvauWSYGZK2ia3o7vd3akF07acHAFpOA==" saltValue="yVW9XmDwTqEnmpSGai0KYg==" spinCount="100000" sqref="B35:C35" name="Range1_12_1"/>
    <protectedRange algorithmName="SHA-512" hashValue="ON39YdpmFHfN9f47KpiRvqrKx0V9+erV1CNkpWzYhW/Qyc6aT8rEyCrvauWSYGZK2ia3o7vd3akF07acHAFpOA==" saltValue="yVW9XmDwTqEnmpSGai0KYg==" spinCount="100000" sqref="D35" name="Range1_1_3_1"/>
    <protectedRange algorithmName="SHA-512" hashValue="ON39YdpmFHfN9f47KpiRvqrKx0V9+erV1CNkpWzYhW/Qyc6aT8rEyCrvauWSYGZK2ia3o7vd3akF07acHAFpOA==" saltValue="yVW9XmDwTqEnmpSGai0KYg==" spinCount="100000" sqref="E35:P35 T35" name="Range1_3_5_3_1"/>
    <protectedRange algorithmName="SHA-512" hashValue="ON39YdpmFHfN9f47KpiRvqrKx0V9+erV1CNkpWzYhW/Qyc6aT8rEyCrvauWSYGZK2ia3o7vd3akF07acHAFpOA==" saltValue="yVW9XmDwTqEnmpSGai0KYg==" spinCount="100000" sqref="B60:C60" name="Range1_9_2"/>
    <protectedRange algorithmName="SHA-512" hashValue="ON39YdpmFHfN9f47KpiRvqrKx0V9+erV1CNkpWzYhW/Qyc6aT8rEyCrvauWSYGZK2ia3o7vd3akF07acHAFpOA==" saltValue="yVW9XmDwTqEnmpSGai0KYg==" spinCount="100000" sqref="D60" name="Range1_1_4_4"/>
    <protectedRange algorithmName="SHA-512" hashValue="ON39YdpmFHfN9f47KpiRvqrKx0V9+erV1CNkpWzYhW/Qyc6aT8rEyCrvauWSYGZK2ia3o7vd3akF07acHAFpOA==" saltValue="yVW9XmDwTqEnmpSGai0KYg==" spinCount="100000" sqref="E60 H60:L60 N60" name="Range1_1_2_19_1"/>
    <protectedRange algorithmName="SHA-512" hashValue="ON39YdpmFHfN9f47KpiRvqrKx0V9+erV1CNkpWzYhW/Qyc6aT8rEyCrvauWSYGZK2ia3o7vd3akF07acHAFpOA==" saltValue="yVW9XmDwTqEnmpSGai0KYg==" spinCount="100000" sqref="T60" name="Range1_3_5_4_5"/>
    <protectedRange algorithmName="SHA-512" hashValue="ON39YdpmFHfN9f47KpiRvqrKx0V9+erV1CNkpWzYhW/Qyc6aT8rEyCrvauWSYGZK2ia3o7vd3akF07acHAFpOA==" saltValue="yVW9XmDwTqEnmpSGai0KYg==" spinCount="100000" sqref="B36:C36" name="Range1_3_2"/>
    <protectedRange algorithmName="SHA-512" hashValue="ON39YdpmFHfN9f47KpiRvqrKx0V9+erV1CNkpWzYhW/Qyc6aT8rEyCrvauWSYGZK2ia3o7vd3akF07acHAFpOA==" saltValue="yVW9XmDwTqEnmpSGai0KYg==" spinCount="100000" sqref="D36" name="Range1_1_6"/>
    <protectedRange algorithmName="SHA-512" hashValue="ON39YdpmFHfN9f47KpiRvqrKx0V9+erV1CNkpWzYhW/Qyc6aT8rEyCrvauWSYGZK2ia3o7vd3akF07acHAFpOA==" saltValue="yVW9XmDwTqEnmpSGai0KYg==" spinCount="100000" sqref="E36:P36 T36" name="Range1_3_5_5"/>
    <protectedRange algorithmName="SHA-512" hashValue="ON39YdpmFHfN9f47KpiRvqrKx0V9+erV1CNkpWzYhW/Qyc6aT8rEyCrvauWSYGZK2ia3o7vd3akF07acHAFpOA==" saltValue="yVW9XmDwTqEnmpSGai0KYg==" spinCount="100000" sqref="B37:C37" name="Range1_3_3"/>
    <protectedRange algorithmName="SHA-512" hashValue="ON39YdpmFHfN9f47KpiRvqrKx0V9+erV1CNkpWzYhW/Qyc6aT8rEyCrvauWSYGZK2ia3o7vd3akF07acHAFpOA==" saltValue="yVW9XmDwTqEnmpSGai0KYg==" spinCount="100000" sqref="D37" name="Range1_1_6_1"/>
    <protectedRange algorithmName="SHA-512" hashValue="ON39YdpmFHfN9f47KpiRvqrKx0V9+erV1CNkpWzYhW/Qyc6aT8rEyCrvauWSYGZK2ia3o7vd3akF07acHAFpOA==" saltValue="yVW9XmDwTqEnmpSGai0KYg==" spinCount="100000" sqref="E37:P37 T37" name="Range1_3_5_5_1"/>
    <protectedRange algorithmName="SHA-512" hashValue="ON39YdpmFHfN9f47KpiRvqrKx0V9+erV1CNkpWzYhW/Qyc6aT8rEyCrvauWSYGZK2ia3o7vd3akF07acHAFpOA==" saltValue="yVW9XmDwTqEnmpSGai0KYg==" spinCount="100000" sqref="B38:C38" name="Range1_3_4"/>
    <protectedRange algorithmName="SHA-512" hashValue="ON39YdpmFHfN9f47KpiRvqrKx0V9+erV1CNkpWzYhW/Qyc6aT8rEyCrvauWSYGZK2ia3o7vd3akF07acHAFpOA==" saltValue="yVW9XmDwTqEnmpSGai0KYg==" spinCount="100000" sqref="D38" name="Range1_1_6_2"/>
    <protectedRange algorithmName="SHA-512" hashValue="ON39YdpmFHfN9f47KpiRvqrKx0V9+erV1CNkpWzYhW/Qyc6aT8rEyCrvauWSYGZK2ia3o7vd3akF07acHAFpOA==" saltValue="yVW9XmDwTqEnmpSGai0KYg==" spinCount="100000" sqref="E38:P38 T38" name="Range1_3_5_5_2"/>
    <protectedRange algorithmName="SHA-512" hashValue="ON39YdpmFHfN9f47KpiRvqrKx0V9+erV1CNkpWzYhW/Qyc6aT8rEyCrvauWSYGZK2ia3o7vd3akF07acHAFpOA==" saltValue="yVW9XmDwTqEnmpSGai0KYg==" spinCount="100000" sqref="B39:C39" name="Range1_3_6"/>
    <protectedRange algorithmName="SHA-512" hashValue="ON39YdpmFHfN9f47KpiRvqrKx0V9+erV1CNkpWzYhW/Qyc6aT8rEyCrvauWSYGZK2ia3o7vd3akF07acHAFpOA==" saltValue="yVW9XmDwTqEnmpSGai0KYg==" spinCount="100000" sqref="D39" name="Range1_1_6_3"/>
    <protectedRange algorithmName="SHA-512" hashValue="ON39YdpmFHfN9f47KpiRvqrKx0V9+erV1CNkpWzYhW/Qyc6aT8rEyCrvauWSYGZK2ia3o7vd3akF07acHAFpOA==" saltValue="yVW9XmDwTqEnmpSGai0KYg==" spinCount="100000" sqref="E39:P39 T39" name="Range1_3_5_5_3"/>
    <protectedRange algorithmName="SHA-512" hashValue="ON39YdpmFHfN9f47KpiRvqrKx0V9+erV1CNkpWzYhW/Qyc6aT8rEyCrvauWSYGZK2ia3o7vd3akF07acHAFpOA==" saltValue="yVW9XmDwTqEnmpSGai0KYg==" spinCount="100000" sqref="B40:C40" name="Range1_30"/>
    <protectedRange algorithmName="SHA-512" hashValue="ON39YdpmFHfN9f47KpiRvqrKx0V9+erV1CNkpWzYhW/Qyc6aT8rEyCrvauWSYGZK2ia3o7vd3akF07acHAFpOA==" saltValue="yVW9XmDwTqEnmpSGai0KYg==" spinCount="100000" sqref="D40" name="Range1_1_13"/>
    <protectedRange algorithmName="SHA-512" hashValue="ON39YdpmFHfN9f47KpiRvqrKx0V9+erV1CNkpWzYhW/Qyc6aT8rEyCrvauWSYGZK2ia3o7vd3akF07acHAFpOA==" saltValue="yVW9XmDwTqEnmpSGai0KYg==" spinCount="100000" sqref="E40:P40 T40" name="Range1_3_5_9"/>
    <protectedRange algorithmName="SHA-512" hashValue="ON39YdpmFHfN9f47KpiRvqrKx0V9+erV1CNkpWzYhW/Qyc6aT8rEyCrvauWSYGZK2ia3o7vd3akF07acHAFpOA==" saltValue="yVW9XmDwTqEnmpSGai0KYg==" spinCount="100000" sqref="B42:C42" name="Range1_12_2"/>
    <protectedRange algorithmName="SHA-512" hashValue="ON39YdpmFHfN9f47KpiRvqrKx0V9+erV1CNkpWzYhW/Qyc6aT8rEyCrvauWSYGZK2ia3o7vd3akF07acHAFpOA==" saltValue="yVW9XmDwTqEnmpSGai0KYg==" spinCount="100000" sqref="D42" name="Range1_1_3_2"/>
    <protectedRange algorithmName="SHA-512" hashValue="ON39YdpmFHfN9f47KpiRvqrKx0V9+erV1CNkpWzYhW/Qyc6aT8rEyCrvauWSYGZK2ia3o7vd3akF07acHAFpOA==" saltValue="yVW9XmDwTqEnmpSGai0KYg==" spinCount="100000" sqref="E42:P42 T42" name="Range1_3_5_3_2"/>
    <protectedRange algorithmName="SHA-512" hashValue="ON39YdpmFHfN9f47KpiRvqrKx0V9+erV1CNkpWzYhW/Qyc6aT8rEyCrvauWSYGZK2ia3o7vd3akF07acHAFpOA==" saltValue="yVW9XmDwTqEnmpSGai0KYg==" spinCount="100000" sqref="B41:C41" name="Range1_12_3"/>
    <protectedRange algorithmName="SHA-512" hashValue="ON39YdpmFHfN9f47KpiRvqrKx0V9+erV1CNkpWzYhW/Qyc6aT8rEyCrvauWSYGZK2ia3o7vd3akF07acHAFpOA==" saltValue="yVW9XmDwTqEnmpSGai0KYg==" spinCount="100000" sqref="D41" name="Range1_1_3_3"/>
    <protectedRange algorithmName="SHA-512" hashValue="ON39YdpmFHfN9f47KpiRvqrKx0V9+erV1CNkpWzYhW/Qyc6aT8rEyCrvauWSYGZK2ia3o7vd3akF07acHAFpOA==" saltValue="yVW9XmDwTqEnmpSGai0KYg==" spinCount="100000" sqref="E41:P41 T41" name="Range1_3_5_3_3"/>
    <protectedRange algorithmName="SHA-512" hashValue="ON39YdpmFHfN9f47KpiRvqrKx0V9+erV1CNkpWzYhW/Qyc6aT8rEyCrvauWSYGZK2ia3o7vd3akF07acHAFpOA==" saltValue="yVW9XmDwTqEnmpSGai0KYg==" spinCount="100000" sqref="B43:C43" name="Range1_3_7"/>
    <protectedRange algorithmName="SHA-512" hashValue="ON39YdpmFHfN9f47KpiRvqrKx0V9+erV1CNkpWzYhW/Qyc6aT8rEyCrvauWSYGZK2ia3o7vd3akF07acHAFpOA==" saltValue="yVW9XmDwTqEnmpSGai0KYg==" spinCount="100000" sqref="D43" name="Range1_1_4_5"/>
    <protectedRange algorithmName="SHA-512" hashValue="ON39YdpmFHfN9f47KpiRvqrKx0V9+erV1CNkpWzYhW/Qyc6aT8rEyCrvauWSYGZK2ia3o7vd3akF07acHAFpOA==" saltValue="yVW9XmDwTqEnmpSGai0KYg==" spinCount="100000" sqref="E43:P43 T43" name="Range1_3_5_5_4"/>
    <protectedRange algorithmName="SHA-512" hashValue="ON39YdpmFHfN9f47KpiRvqrKx0V9+erV1CNkpWzYhW/Qyc6aT8rEyCrvauWSYGZK2ia3o7vd3akF07acHAFpOA==" saltValue="yVW9XmDwTqEnmpSGai0KYg==" spinCount="100000" sqref="B44:C44" name="Range1_11"/>
    <protectedRange algorithmName="SHA-512" hashValue="ON39YdpmFHfN9f47KpiRvqrKx0V9+erV1CNkpWzYhW/Qyc6aT8rEyCrvauWSYGZK2ia3o7vd3akF07acHAFpOA==" saltValue="yVW9XmDwTqEnmpSGai0KYg==" spinCount="100000" sqref="D44" name="Range1_1_3_4"/>
    <protectedRange algorithmName="SHA-512" hashValue="ON39YdpmFHfN9f47KpiRvqrKx0V9+erV1CNkpWzYhW/Qyc6aT8rEyCrvauWSYGZK2ia3o7vd3akF07acHAFpOA==" saltValue="yVW9XmDwTqEnmpSGai0KYg==" spinCount="100000" sqref="E44:P44 T44" name="Range1_3_5_3_4"/>
    <protectedRange algorithmName="SHA-512" hashValue="ON39YdpmFHfN9f47KpiRvqrKx0V9+erV1CNkpWzYhW/Qyc6aT8rEyCrvauWSYGZK2ia3o7vd3akF07acHAFpOA==" saltValue="yVW9XmDwTqEnmpSGai0KYg==" spinCount="100000" sqref="B45:C45" name="Range1_3_8"/>
    <protectedRange algorithmName="SHA-512" hashValue="ON39YdpmFHfN9f47KpiRvqrKx0V9+erV1CNkpWzYhW/Qyc6aT8rEyCrvauWSYGZK2ia3o7vd3akF07acHAFpOA==" saltValue="yVW9XmDwTqEnmpSGai0KYg==" spinCount="100000" sqref="D45" name="Range1_1_6_4"/>
    <protectedRange algorithmName="SHA-512" hashValue="ON39YdpmFHfN9f47KpiRvqrKx0V9+erV1CNkpWzYhW/Qyc6aT8rEyCrvauWSYGZK2ia3o7vd3akF07acHAFpOA==" saltValue="yVW9XmDwTqEnmpSGai0KYg==" spinCount="100000" sqref="E45:P45 T45" name="Range1_3_5_5_5"/>
    <protectedRange algorithmName="SHA-512" hashValue="ON39YdpmFHfN9f47KpiRvqrKx0V9+erV1CNkpWzYhW/Qyc6aT8rEyCrvauWSYGZK2ia3o7vd3akF07acHAFpOA==" saltValue="yVW9XmDwTqEnmpSGai0KYg==" spinCount="100000" sqref="B46:C46" name="Range1_12_4"/>
    <protectedRange algorithmName="SHA-512" hashValue="ON39YdpmFHfN9f47KpiRvqrKx0V9+erV1CNkpWzYhW/Qyc6aT8rEyCrvauWSYGZK2ia3o7vd3akF07acHAFpOA==" saltValue="yVW9XmDwTqEnmpSGai0KYg==" spinCount="100000" sqref="D46" name="Range1_1_3_5"/>
    <protectedRange algorithmName="SHA-512" hashValue="ON39YdpmFHfN9f47KpiRvqrKx0V9+erV1CNkpWzYhW/Qyc6aT8rEyCrvauWSYGZK2ia3o7vd3akF07acHAFpOA==" saltValue="yVW9XmDwTqEnmpSGai0KYg==" spinCount="100000" sqref="E46:P46 T46" name="Range1_3_5_3_5"/>
    <protectedRange algorithmName="SHA-512" hashValue="ON39YdpmFHfN9f47KpiRvqrKx0V9+erV1CNkpWzYhW/Qyc6aT8rEyCrvauWSYGZK2ia3o7vd3akF07acHAFpOA==" saltValue="yVW9XmDwTqEnmpSGai0KYg==" spinCount="100000" sqref="B47:C47" name="Range1_12_5"/>
    <protectedRange algorithmName="SHA-512" hashValue="ON39YdpmFHfN9f47KpiRvqrKx0V9+erV1CNkpWzYhW/Qyc6aT8rEyCrvauWSYGZK2ia3o7vd3akF07acHAFpOA==" saltValue="yVW9XmDwTqEnmpSGai0KYg==" spinCount="100000" sqref="D47" name="Range1_1_3_6"/>
    <protectedRange algorithmName="SHA-512" hashValue="ON39YdpmFHfN9f47KpiRvqrKx0V9+erV1CNkpWzYhW/Qyc6aT8rEyCrvauWSYGZK2ia3o7vd3akF07acHAFpOA==" saltValue="yVW9XmDwTqEnmpSGai0KYg==" spinCount="100000" sqref="E47:P47 T47" name="Range1_3_5_3_6"/>
    <protectedRange algorithmName="SHA-512" hashValue="ON39YdpmFHfN9f47KpiRvqrKx0V9+erV1CNkpWzYhW/Qyc6aT8rEyCrvauWSYGZK2ia3o7vd3akF07acHAFpOA==" saltValue="yVW9XmDwTqEnmpSGai0KYg==" spinCount="100000" sqref="B48:C48" name="Range1_3_9"/>
    <protectedRange algorithmName="SHA-512" hashValue="ON39YdpmFHfN9f47KpiRvqrKx0V9+erV1CNkpWzYhW/Qyc6aT8rEyCrvauWSYGZK2ia3o7vd3akF07acHAFpOA==" saltValue="yVW9XmDwTqEnmpSGai0KYg==" spinCount="100000" sqref="D48" name="Range1_1_6_5"/>
    <protectedRange algorithmName="SHA-512" hashValue="ON39YdpmFHfN9f47KpiRvqrKx0V9+erV1CNkpWzYhW/Qyc6aT8rEyCrvauWSYGZK2ia3o7vd3akF07acHAFpOA==" saltValue="yVW9XmDwTqEnmpSGai0KYg==" spinCount="100000" sqref="E48:P48 T48" name="Range1_3_5_5_6"/>
  </protectedRanges>
  <conditionalFormatting sqref="E55">
    <cfRule type="top10" dxfId="878" priority="147" rank="1"/>
  </conditionalFormatting>
  <conditionalFormatting sqref="G55">
    <cfRule type="top10" dxfId="877" priority="146" rank="1"/>
  </conditionalFormatting>
  <conditionalFormatting sqref="I55">
    <cfRule type="top10" dxfId="876" priority="145" rank="1"/>
  </conditionalFormatting>
  <conditionalFormatting sqref="K55">
    <cfRule type="top10" dxfId="875" priority="144" rank="1"/>
  </conditionalFormatting>
  <conditionalFormatting sqref="M55">
    <cfRule type="top10" dxfId="874" priority="143" rank="1"/>
  </conditionalFormatting>
  <conditionalFormatting sqref="O55">
    <cfRule type="top10" dxfId="873" priority="142" rank="1"/>
  </conditionalFormatting>
  <conditionalFormatting sqref="E55:P55">
    <cfRule type="cellIs" dxfId="872" priority="141" operator="greaterThanOrEqual">
      <formula>200</formula>
    </cfRule>
  </conditionalFormatting>
  <conditionalFormatting sqref="E56">
    <cfRule type="top10" dxfId="871" priority="140" rank="1"/>
  </conditionalFormatting>
  <conditionalFormatting sqref="G56">
    <cfRule type="top10" dxfId="870" priority="139" rank="1"/>
  </conditionalFormatting>
  <conditionalFormatting sqref="I56">
    <cfRule type="top10" dxfId="869" priority="138" rank="1"/>
  </conditionalFormatting>
  <conditionalFormatting sqref="K56">
    <cfRule type="top10" dxfId="868" priority="137" rank="1"/>
  </conditionalFormatting>
  <conditionalFormatting sqref="M56">
    <cfRule type="top10" dxfId="867" priority="136" rank="1"/>
  </conditionalFormatting>
  <conditionalFormatting sqref="O56">
    <cfRule type="top10" dxfId="866" priority="135" rank="1"/>
  </conditionalFormatting>
  <conditionalFormatting sqref="E56:P56">
    <cfRule type="cellIs" dxfId="865" priority="134" operator="greaterThanOrEqual">
      <formula>200</formula>
    </cfRule>
  </conditionalFormatting>
  <conditionalFormatting sqref="E34">
    <cfRule type="top10" dxfId="864" priority="133" rank="1"/>
  </conditionalFormatting>
  <conditionalFormatting sqref="G34">
    <cfRule type="top10" dxfId="863" priority="132" rank="1"/>
  </conditionalFormatting>
  <conditionalFormatting sqref="E34:P34">
    <cfRule type="cellIs" dxfId="862" priority="131" operator="greaterThanOrEqual">
      <formula>200</formula>
    </cfRule>
  </conditionalFormatting>
  <conditionalFormatting sqref="I34">
    <cfRule type="top10" dxfId="861" priority="130" rank="1"/>
  </conditionalFormatting>
  <conditionalFormatting sqref="K34">
    <cfRule type="top10" dxfId="860" priority="129" rank="1"/>
  </conditionalFormatting>
  <conditionalFormatting sqref="M34">
    <cfRule type="top10" dxfId="859" priority="128" rank="1"/>
  </conditionalFormatting>
  <conditionalFormatting sqref="O34">
    <cfRule type="top10" dxfId="858" priority="127" rank="1"/>
  </conditionalFormatting>
  <conditionalFormatting sqref="E57">
    <cfRule type="top10" dxfId="857" priority="126" rank="1"/>
  </conditionalFormatting>
  <conditionalFormatting sqref="G57">
    <cfRule type="top10" dxfId="856" priority="125" rank="1"/>
  </conditionalFormatting>
  <conditionalFormatting sqref="I57">
    <cfRule type="top10" dxfId="855" priority="124" rank="1"/>
  </conditionalFormatting>
  <conditionalFormatting sqref="K57">
    <cfRule type="top10" dxfId="854" priority="123" rank="1"/>
  </conditionalFormatting>
  <conditionalFormatting sqref="M57">
    <cfRule type="top10" dxfId="853" priority="122" rank="1"/>
  </conditionalFormatting>
  <conditionalFormatting sqref="O57">
    <cfRule type="top10" dxfId="852" priority="121" rank="1"/>
  </conditionalFormatting>
  <conditionalFormatting sqref="E57:P57">
    <cfRule type="cellIs" dxfId="851" priority="120" operator="greaterThanOrEqual">
      <formula>200</formula>
    </cfRule>
  </conditionalFormatting>
  <conditionalFormatting sqref="E58">
    <cfRule type="top10" dxfId="850" priority="119" rank="1"/>
  </conditionalFormatting>
  <conditionalFormatting sqref="G58">
    <cfRule type="top10" dxfId="849" priority="118" rank="1"/>
  </conditionalFormatting>
  <conditionalFormatting sqref="I58">
    <cfRule type="top10" dxfId="848" priority="117" rank="1"/>
  </conditionalFormatting>
  <conditionalFormatting sqref="K58">
    <cfRule type="top10" dxfId="847" priority="116" rank="1"/>
  </conditionalFormatting>
  <conditionalFormatting sqref="M58">
    <cfRule type="top10" dxfId="846" priority="115" rank="1"/>
  </conditionalFormatting>
  <conditionalFormatting sqref="O58">
    <cfRule type="top10" dxfId="845" priority="114" rank="1"/>
  </conditionalFormatting>
  <conditionalFormatting sqref="E58:P58">
    <cfRule type="cellIs" dxfId="844" priority="113" operator="greaterThanOrEqual">
      <formula>200</formula>
    </cfRule>
  </conditionalFormatting>
  <conditionalFormatting sqref="E59">
    <cfRule type="top10" dxfId="843" priority="112" rank="1"/>
  </conditionalFormatting>
  <conditionalFormatting sqref="G59">
    <cfRule type="top10" dxfId="842" priority="111" rank="1"/>
  </conditionalFormatting>
  <conditionalFormatting sqref="I59">
    <cfRule type="top10" dxfId="841" priority="110" rank="1"/>
  </conditionalFormatting>
  <conditionalFormatting sqref="K59">
    <cfRule type="top10" dxfId="840" priority="109" rank="1"/>
  </conditionalFormatting>
  <conditionalFormatting sqref="M59">
    <cfRule type="top10" dxfId="839" priority="108" rank="1"/>
  </conditionalFormatting>
  <conditionalFormatting sqref="O59">
    <cfRule type="top10" dxfId="838" priority="107" rank="1"/>
  </conditionalFormatting>
  <conditionalFormatting sqref="E59:P59">
    <cfRule type="cellIs" dxfId="837" priority="106" operator="greaterThanOrEqual">
      <formula>200</formula>
    </cfRule>
  </conditionalFormatting>
  <conditionalFormatting sqref="E35">
    <cfRule type="top10" dxfId="836" priority="105" rank="1"/>
  </conditionalFormatting>
  <conditionalFormatting sqref="G35">
    <cfRule type="top10" dxfId="835" priority="104" rank="1"/>
  </conditionalFormatting>
  <conditionalFormatting sqref="E35:P35">
    <cfRule type="cellIs" dxfId="834" priority="103" operator="greaterThanOrEqual">
      <formula>200</formula>
    </cfRule>
  </conditionalFormatting>
  <conditionalFormatting sqref="I35">
    <cfRule type="top10" dxfId="833" priority="102" rank="1"/>
  </conditionalFormatting>
  <conditionalFormatting sqref="K35">
    <cfRule type="top10" dxfId="832" priority="101" rank="1"/>
  </conditionalFormatting>
  <conditionalFormatting sqref="M35">
    <cfRule type="top10" dxfId="831" priority="100" rank="1"/>
  </conditionalFormatting>
  <conditionalFormatting sqref="O35">
    <cfRule type="top10" dxfId="830" priority="99" rank="1"/>
  </conditionalFormatting>
  <conditionalFormatting sqref="E60">
    <cfRule type="top10" dxfId="829" priority="98" rank="1"/>
  </conditionalFormatting>
  <conditionalFormatting sqref="G60">
    <cfRule type="top10" dxfId="828" priority="97" rank="1"/>
  </conditionalFormatting>
  <conditionalFormatting sqref="I60">
    <cfRule type="top10" dxfId="827" priority="96" rank="1"/>
  </conditionalFormatting>
  <conditionalFormatting sqref="K60">
    <cfRule type="top10" dxfId="826" priority="95" rank="1"/>
  </conditionalFormatting>
  <conditionalFormatting sqref="M60">
    <cfRule type="top10" dxfId="825" priority="94" rank="1"/>
  </conditionalFormatting>
  <conditionalFormatting sqref="O60">
    <cfRule type="top10" dxfId="824" priority="93" rank="1"/>
  </conditionalFormatting>
  <conditionalFormatting sqref="E60:P60">
    <cfRule type="cellIs" dxfId="823" priority="92" operator="greaterThanOrEqual">
      <formula>200</formula>
    </cfRule>
  </conditionalFormatting>
  <conditionalFormatting sqref="E36">
    <cfRule type="top10" dxfId="822" priority="91" rank="1"/>
  </conditionalFormatting>
  <conditionalFormatting sqref="G36">
    <cfRule type="top10" dxfId="821" priority="90" rank="1"/>
  </conditionalFormatting>
  <conditionalFormatting sqref="E36:P36">
    <cfRule type="cellIs" dxfId="820" priority="89" operator="greaterThanOrEqual">
      <formula>200</formula>
    </cfRule>
  </conditionalFormatting>
  <conditionalFormatting sqref="I36">
    <cfRule type="top10" dxfId="819" priority="88" rank="1"/>
  </conditionalFormatting>
  <conditionalFormatting sqref="K36">
    <cfRule type="top10" dxfId="818" priority="87" rank="1"/>
  </conditionalFormatting>
  <conditionalFormatting sqref="M36">
    <cfRule type="top10" dxfId="817" priority="86" rank="1"/>
  </conditionalFormatting>
  <conditionalFormatting sqref="O36">
    <cfRule type="top10" dxfId="816" priority="85" rank="1"/>
  </conditionalFormatting>
  <conditionalFormatting sqref="E37">
    <cfRule type="top10" dxfId="815" priority="84" rank="1"/>
  </conditionalFormatting>
  <conditionalFormatting sqref="G37">
    <cfRule type="top10" dxfId="814" priority="83" rank="1"/>
  </conditionalFormatting>
  <conditionalFormatting sqref="E37:P37">
    <cfRule type="cellIs" dxfId="813" priority="82" operator="greaterThanOrEqual">
      <formula>200</formula>
    </cfRule>
  </conditionalFormatting>
  <conditionalFormatting sqref="I37">
    <cfRule type="top10" dxfId="812" priority="81" rank="1"/>
  </conditionalFormatting>
  <conditionalFormatting sqref="K37">
    <cfRule type="top10" dxfId="811" priority="80" rank="1"/>
  </conditionalFormatting>
  <conditionalFormatting sqref="M37">
    <cfRule type="top10" dxfId="810" priority="79" rank="1"/>
  </conditionalFormatting>
  <conditionalFormatting sqref="O37">
    <cfRule type="top10" dxfId="809" priority="78" rank="1"/>
  </conditionalFormatting>
  <conditionalFormatting sqref="E38:P38">
    <cfRule type="cellIs" dxfId="808" priority="75" operator="greaterThanOrEqual">
      <formula>200</formula>
    </cfRule>
  </conditionalFormatting>
  <conditionalFormatting sqref="E38">
    <cfRule type="top10" dxfId="807" priority="77" rank="1"/>
  </conditionalFormatting>
  <conditionalFormatting sqref="G38">
    <cfRule type="top10" dxfId="806" priority="76" rank="1"/>
  </conditionalFormatting>
  <conditionalFormatting sqref="I38">
    <cfRule type="top10" dxfId="805" priority="74" rank="1"/>
  </conditionalFormatting>
  <conditionalFormatting sqref="K38">
    <cfRule type="top10" dxfId="804" priority="73" rank="1"/>
  </conditionalFormatting>
  <conditionalFormatting sqref="M38">
    <cfRule type="top10" dxfId="803" priority="72" rank="1"/>
  </conditionalFormatting>
  <conditionalFormatting sqref="O38">
    <cfRule type="top10" dxfId="802" priority="71" rank="1"/>
  </conditionalFormatting>
  <conditionalFormatting sqref="E39">
    <cfRule type="top10" dxfId="801" priority="70" rank="1"/>
  </conditionalFormatting>
  <conditionalFormatting sqref="G39">
    <cfRule type="top10" dxfId="800" priority="69" rank="1"/>
  </conditionalFormatting>
  <conditionalFormatting sqref="E39:P39">
    <cfRule type="cellIs" dxfId="799" priority="68" operator="greaterThanOrEqual">
      <formula>200</formula>
    </cfRule>
  </conditionalFormatting>
  <conditionalFormatting sqref="I39">
    <cfRule type="top10" dxfId="798" priority="67" rank="1"/>
  </conditionalFormatting>
  <conditionalFormatting sqref="K39">
    <cfRule type="top10" dxfId="797" priority="66" rank="1"/>
  </conditionalFormatting>
  <conditionalFormatting sqref="M39">
    <cfRule type="top10" dxfId="796" priority="65" rank="1"/>
  </conditionalFormatting>
  <conditionalFormatting sqref="O39">
    <cfRule type="top10" dxfId="795" priority="64" rank="1"/>
  </conditionalFormatting>
  <conditionalFormatting sqref="E40">
    <cfRule type="top10" dxfId="794" priority="63" rank="1"/>
  </conditionalFormatting>
  <conditionalFormatting sqref="G40">
    <cfRule type="top10" dxfId="793" priority="62" rank="1"/>
  </conditionalFormatting>
  <conditionalFormatting sqref="E40:P40">
    <cfRule type="cellIs" dxfId="792" priority="61" operator="greaterThanOrEqual">
      <formula>200</formula>
    </cfRule>
  </conditionalFormatting>
  <conditionalFormatting sqref="I40">
    <cfRule type="top10" dxfId="791" priority="60" rank="1"/>
  </conditionalFormatting>
  <conditionalFormatting sqref="K40">
    <cfRule type="top10" dxfId="790" priority="59" rank="1"/>
  </conditionalFormatting>
  <conditionalFormatting sqref="M40">
    <cfRule type="top10" dxfId="789" priority="58" rank="1"/>
  </conditionalFormatting>
  <conditionalFormatting sqref="O40">
    <cfRule type="top10" dxfId="788" priority="57" rank="1"/>
  </conditionalFormatting>
  <conditionalFormatting sqref="E42">
    <cfRule type="top10" dxfId="787" priority="56" rank="1"/>
  </conditionalFormatting>
  <conditionalFormatting sqref="G42">
    <cfRule type="top10" dxfId="786" priority="55" rank="1"/>
  </conditionalFormatting>
  <conditionalFormatting sqref="E42:P42">
    <cfRule type="cellIs" dxfId="785" priority="54" operator="greaterThanOrEqual">
      <formula>200</formula>
    </cfRule>
  </conditionalFormatting>
  <conditionalFormatting sqref="I42">
    <cfRule type="top10" dxfId="784" priority="53" rank="1"/>
  </conditionalFormatting>
  <conditionalFormatting sqref="K42">
    <cfRule type="top10" dxfId="783" priority="52" rank="1"/>
  </conditionalFormatting>
  <conditionalFormatting sqref="M42">
    <cfRule type="top10" dxfId="782" priority="51" rank="1"/>
  </conditionalFormatting>
  <conditionalFormatting sqref="O42">
    <cfRule type="top10" dxfId="781" priority="50" rank="1"/>
  </conditionalFormatting>
  <conditionalFormatting sqref="E41">
    <cfRule type="top10" dxfId="780" priority="49" rank="1"/>
  </conditionalFormatting>
  <conditionalFormatting sqref="G41">
    <cfRule type="top10" dxfId="779" priority="48" rank="1"/>
  </conditionalFormatting>
  <conditionalFormatting sqref="E41:P41">
    <cfRule type="cellIs" dxfId="778" priority="47" operator="greaterThanOrEqual">
      <formula>200</formula>
    </cfRule>
  </conditionalFormatting>
  <conditionalFormatting sqref="I41">
    <cfRule type="top10" dxfId="777" priority="46" rank="1"/>
  </conditionalFormatting>
  <conditionalFormatting sqref="K41">
    <cfRule type="top10" dxfId="776" priority="45" rank="1"/>
  </conditionalFormatting>
  <conditionalFormatting sqref="M41">
    <cfRule type="top10" dxfId="775" priority="44" rank="1"/>
  </conditionalFormatting>
  <conditionalFormatting sqref="O41">
    <cfRule type="top10" dxfId="774" priority="43" rank="1"/>
  </conditionalFormatting>
  <conditionalFormatting sqref="E43">
    <cfRule type="top10" dxfId="773" priority="42" rank="1"/>
  </conditionalFormatting>
  <conditionalFormatting sqref="G43">
    <cfRule type="top10" dxfId="772" priority="41" rank="1"/>
  </conditionalFormatting>
  <conditionalFormatting sqref="E43:P43">
    <cfRule type="cellIs" dxfId="771" priority="40" operator="greaterThanOrEqual">
      <formula>200</formula>
    </cfRule>
  </conditionalFormatting>
  <conditionalFormatting sqref="I43">
    <cfRule type="top10" dxfId="770" priority="39" rank="1"/>
  </conditionalFormatting>
  <conditionalFormatting sqref="K43">
    <cfRule type="top10" dxfId="769" priority="38" rank="1"/>
  </conditionalFormatting>
  <conditionalFormatting sqref="M43">
    <cfRule type="top10" dxfId="768" priority="37" rank="1"/>
  </conditionalFormatting>
  <conditionalFormatting sqref="O43">
    <cfRule type="top10" dxfId="767" priority="36" rank="1"/>
  </conditionalFormatting>
  <conditionalFormatting sqref="E44:P44">
    <cfRule type="cellIs" dxfId="766" priority="33" operator="greaterThanOrEqual">
      <formula>200</formula>
    </cfRule>
  </conditionalFormatting>
  <conditionalFormatting sqref="E44">
    <cfRule type="top10" dxfId="765" priority="35" rank="1"/>
  </conditionalFormatting>
  <conditionalFormatting sqref="G44">
    <cfRule type="top10" dxfId="764" priority="34" rank="1"/>
  </conditionalFormatting>
  <conditionalFormatting sqref="I44">
    <cfRule type="top10" dxfId="763" priority="32" rank="1"/>
  </conditionalFormatting>
  <conditionalFormatting sqref="K44">
    <cfRule type="top10" dxfId="762" priority="31" rank="1"/>
  </conditionalFormatting>
  <conditionalFormatting sqref="M44">
    <cfRule type="top10" dxfId="761" priority="30" rank="1"/>
  </conditionalFormatting>
  <conditionalFormatting sqref="O44">
    <cfRule type="top10" dxfId="760" priority="29" rank="1"/>
  </conditionalFormatting>
  <conditionalFormatting sqref="E45:P45">
    <cfRule type="cellIs" dxfId="759" priority="26" operator="greaterThanOrEqual">
      <formula>200</formula>
    </cfRule>
  </conditionalFormatting>
  <conditionalFormatting sqref="E45">
    <cfRule type="top10" dxfId="758" priority="28" rank="1"/>
  </conditionalFormatting>
  <conditionalFormatting sqref="G45">
    <cfRule type="top10" dxfId="757" priority="27" rank="1"/>
  </conditionalFormatting>
  <conditionalFormatting sqref="I45">
    <cfRule type="top10" dxfId="756" priority="25" rank="1"/>
  </conditionalFormatting>
  <conditionalFormatting sqref="K45">
    <cfRule type="top10" dxfId="755" priority="24" rank="1"/>
  </conditionalFormatting>
  <conditionalFormatting sqref="M45">
    <cfRule type="top10" dxfId="754" priority="23" rank="1"/>
  </conditionalFormatting>
  <conditionalFormatting sqref="O45">
    <cfRule type="top10" dxfId="753" priority="22" rank="1"/>
  </conditionalFormatting>
  <conditionalFormatting sqref="E46">
    <cfRule type="top10" dxfId="752" priority="21" rank="1"/>
  </conditionalFormatting>
  <conditionalFormatting sqref="G46">
    <cfRule type="top10" dxfId="751" priority="20" rank="1"/>
  </conditionalFormatting>
  <conditionalFormatting sqref="E46:P46">
    <cfRule type="cellIs" dxfId="750" priority="19" operator="greaterThanOrEqual">
      <formula>200</formula>
    </cfRule>
  </conditionalFormatting>
  <conditionalFormatting sqref="I46">
    <cfRule type="top10" dxfId="749" priority="18" rank="1"/>
  </conditionalFormatting>
  <conditionalFormatting sqref="K46">
    <cfRule type="top10" dxfId="748" priority="17" rank="1"/>
  </conditionalFormatting>
  <conditionalFormatting sqref="M46">
    <cfRule type="top10" dxfId="747" priority="16" rank="1"/>
  </conditionalFormatting>
  <conditionalFormatting sqref="O46">
    <cfRule type="top10" dxfId="746" priority="15" rank="1"/>
  </conditionalFormatting>
  <conditionalFormatting sqref="E47">
    <cfRule type="top10" dxfId="745" priority="14" rank="1"/>
  </conditionalFormatting>
  <conditionalFormatting sqref="G47">
    <cfRule type="top10" dxfId="744" priority="13" rank="1"/>
  </conditionalFormatting>
  <conditionalFormatting sqref="E47:P47">
    <cfRule type="cellIs" dxfId="743" priority="12" operator="greaterThanOrEqual">
      <formula>200</formula>
    </cfRule>
  </conditionalFormatting>
  <conditionalFormatting sqref="I47">
    <cfRule type="top10" dxfId="742" priority="11" rank="1"/>
  </conditionalFormatting>
  <conditionalFormatting sqref="K47">
    <cfRule type="top10" dxfId="741" priority="10" rank="1"/>
  </conditionalFormatting>
  <conditionalFormatting sqref="M47">
    <cfRule type="top10" dxfId="740" priority="9" rank="1"/>
  </conditionalFormatting>
  <conditionalFormatting sqref="O47">
    <cfRule type="top10" dxfId="739" priority="8" rank="1"/>
  </conditionalFormatting>
  <conditionalFormatting sqref="E48">
    <cfRule type="top10" dxfId="738" priority="7" rank="1"/>
  </conditionalFormatting>
  <conditionalFormatting sqref="G48">
    <cfRule type="top10" dxfId="737" priority="6" rank="1"/>
  </conditionalFormatting>
  <conditionalFormatting sqref="E48:P48">
    <cfRule type="cellIs" dxfId="736" priority="5" operator="greaterThanOrEqual">
      <formula>200</formula>
    </cfRule>
  </conditionalFormatting>
  <conditionalFormatting sqref="I48">
    <cfRule type="top10" dxfId="735" priority="4" rank="1"/>
  </conditionalFormatting>
  <conditionalFormatting sqref="K48">
    <cfRule type="top10" dxfId="734" priority="3" rank="1"/>
  </conditionalFormatting>
  <conditionalFormatting sqref="M48">
    <cfRule type="top10" dxfId="733" priority="2" rank="1"/>
  </conditionalFormatting>
  <conditionalFormatting sqref="O48">
    <cfRule type="top10" dxfId="732" priority="1" rank="1"/>
  </conditionalFormatting>
  <hyperlinks>
    <hyperlink ref="X1" location="'Mississippi 2025'!A1" display="Return to Rankings" xr:uid="{CFB3B838-1A63-44EF-8B65-27F50CE6D3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BE5E73E1-A912-4B02-99FF-4CAE75066321}">
          <x14:formula1>
            <xm:f>'C:\Users\jmfg1\Downloads\[Results 10 18 25 ABRA Biloxi MS.xlsm]DATA'!#REF!</xm:f>
          </x14:formula1>
          <xm:sqref>D60</xm:sqref>
        </x14:dataValidation>
        <x14:dataValidation type="list" allowBlank="1" showInputMessage="1" showErrorMessage="1" xr:uid="{657D6A89-01E5-4CAA-BDE9-7D5C5BE6355E}">
          <x14:formula1>
            <xm:f>'C:\Users\jmfg1\Downloads\[Results 10 18 25 ABRA Biloxi MS.xlsm]DATA'!#REF!</xm:f>
          </x14:formula1>
          <xm:sqref>B60</xm:sqref>
        </x14:dataValidation>
        <x14:dataValidation type="list" allowBlank="1" showInputMessage="1" showErrorMessage="1" xr:uid="{E7F48D85-9C84-4BBF-B5D4-F316C3E28E4F}">
          <x14:formula1>
            <xm:f>'https://d.docs.live.net/de09e3dc91b47856/Documents/ABRA/Scoring/[Master Scoring Workbook2_10.01.25.xlsm]DATA'!#REF!</xm:f>
          </x14:formula1>
          <xm:sqref>B36 D36</xm:sqref>
        </x14:dataValidation>
        <x14:dataValidation type="list" allowBlank="1" showInputMessage="1" showErrorMessage="1" xr:uid="{EE54181C-2D5D-4BC4-A47F-9AAA6AD76FE1}">
          <x14:formula1>
            <xm:f>'C:\Users\jmfg1\OneDrive\Documents\ABRA\Scoring\[Master Scoring Workbook2_10.01.25.xlsm]DATA'!#REF!</xm:f>
          </x14:formula1>
          <xm:sqref>B37 D37</xm:sqref>
        </x14:dataValidation>
        <x14:dataValidation type="list" allowBlank="1" showInputMessage="1" showErrorMessage="1" xr:uid="{6A0A4B8F-3D9B-42A0-9CD6-A541C460F69A}">
          <x14:formula1>
            <xm:f>'C:\Users\jmfg1\OneDrive\Documents\ABRA\Scoring\Mississippi\[MS Scoring Spreadsheet_09.17.25.xlsm]DATA'!#REF!</xm:f>
          </x14:formula1>
          <xm:sqref>B38:B40 D38:D42</xm:sqref>
        </x14:dataValidation>
        <x14:dataValidation type="list" allowBlank="1" showInputMessage="1" showErrorMessage="1" xr:uid="{178F9B46-0170-45D2-A632-E6137D5A6D7B}">
          <x14:formula1>
            <xm:f>'C:\Users\jmfg1\Downloads\[11-15.xlsm]DATA'!#REF!</xm:f>
          </x14:formula1>
          <xm:sqref>B43 D43</xm:sqref>
        </x14:dataValidation>
        <x14:dataValidation type="list" allowBlank="1" showInputMessage="1" showErrorMessage="1" xr:uid="{23943ED8-92E9-4091-8872-8379D0296961}">
          <x14:formula1>
            <xm:f>'C:\Users\jmfg1\OneDrive\Documents\ABRA\Scoring\[Master Scoring Workbook_10.01.25B.xlsm]DATA'!#REF!</xm:f>
          </x14:formula1>
          <xm:sqref>B44 D44:D45</xm:sqref>
        </x14:dataValidation>
        <x14:dataValidation type="list" allowBlank="1" showInputMessage="1" showErrorMessage="1" xr:uid="{E0F5F95C-C1D8-4E73-9572-41D8F5E4B0C5}">
          <x14:formula1>
            <xm:f>'C:\Users\jmfg1\Downloads\[11-28.xlsm]DATA'!#REF!</xm:f>
          </x14:formula1>
          <xm:sqref>B46</xm:sqref>
        </x14:dataValidation>
        <x14:dataValidation type="list" allowBlank="1" showInputMessage="1" showErrorMessage="1" xr:uid="{207BBE20-C8EE-4EB1-BE8D-73BA3DB17A47}">
          <x14:formula1>
            <xm:f>'C:\Users\jmfg1\Downloads\[11-28.xlsm]DATA'!#REF!</xm:f>
          </x14:formula1>
          <xm:sqref>D46</xm:sqref>
        </x14:dataValidation>
        <x14:dataValidation type="list" allowBlank="1" showInputMessage="1" showErrorMessage="1" xr:uid="{D7FD6C1D-C4EA-4C9C-99B5-631A513F2CE1}">
          <x14:formula1>
            <xm:f>'C:\Users\jmfg1\Downloads\[11-29.xlsm]DATA'!#REF!</xm:f>
          </x14:formula1>
          <xm:sqref>B47</xm:sqref>
        </x14:dataValidation>
        <x14:dataValidation type="list" allowBlank="1" showInputMessage="1" showErrorMessage="1" xr:uid="{D43CBDEC-B679-4F4D-82AD-2C4D35C0B2EA}">
          <x14:formula1>
            <xm:f>'C:\Users\jmfg1\Downloads\[11-29.xlsm]DATA'!#REF!</xm:f>
          </x14:formula1>
          <xm:sqref>D47</xm:sqref>
        </x14:dataValidation>
        <x14:dataValidation type="list" allowBlank="1" showInputMessage="1" showErrorMessage="1" xr:uid="{793CD1E1-005C-4498-A610-E92910835CB9}">
          <x14:formula1>
            <xm:f>'[11-25 herritage.xlsm]DATA'!#REF!</xm:f>
          </x14:formula1>
          <xm:sqref>D48</xm:sqref>
        </x14:dataValidation>
        <x14:dataValidation type="list" allowBlank="1" showInputMessage="1" showErrorMessage="1" xr:uid="{93293E20-9476-4A78-A0DD-9408A6E33A52}">
          <x14:formula1>
            <xm:f>'[11-25 herritage.xlsm]DATA'!#REF!</xm:f>
          </x14:formula1>
          <xm:sqref>B48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C5FA-EB14-45BC-B91A-D571BCB6FD25}">
  <dimension ref="A1:X22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60</v>
      </c>
      <c r="C2" s="3">
        <v>45696</v>
      </c>
      <c r="D2" s="4" t="s">
        <v>59</v>
      </c>
      <c r="E2" s="5">
        <v>195</v>
      </c>
      <c r="F2" s="22"/>
      <c r="G2" s="5">
        <v>198</v>
      </c>
      <c r="H2" s="22"/>
      <c r="I2" s="5">
        <v>195</v>
      </c>
      <c r="J2" s="22"/>
      <c r="K2" s="5">
        <v>190</v>
      </c>
      <c r="L2" s="22"/>
      <c r="M2" s="5"/>
      <c r="N2" s="22"/>
      <c r="O2" s="5"/>
      <c r="P2" s="22"/>
      <c r="Q2" s="6">
        <v>4</v>
      </c>
      <c r="R2" s="6">
        <v>778</v>
      </c>
      <c r="S2" s="7">
        <v>194.5</v>
      </c>
      <c r="T2" s="23">
        <v>0</v>
      </c>
      <c r="U2" s="8">
        <v>2</v>
      </c>
      <c r="V2" s="9">
        <v>196.5</v>
      </c>
    </row>
    <row r="3" spans="1:24" x14ac:dyDescent="0.25">
      <c r="A3" s="1" t="s">
        <v>15</v>
      </c>
      <c r="B3" s="2" t="s">
        <v>60</v>
      </c>
      <c r="C3" s="3">
        <v>45759</v>
      </c>
      <c r="D3" s="4" t="s">
        <v>59</v>
      </c>
      <c r="E3" s="5">
        <v>193</v>
      </c>
      <c r="F3" s="22">
        <v>2</v>
      </c>
      <c r="G3" s="5">
        <v>188</v>
      </c>
      <c r="H3" s="22">
        <v>1</v>
      </c>
      <c r="I3" s="5">
        <v>194</v>
      </c>
      <c r="J3" s="22">
        <v>3</v>
      </c>
      <c r="K3" s="5">
        <v>192</v>
      </c>
      <c r="L3" s="22">
        <v>3</v>
      </c>
      <c r="M3" s="5"/>
      <c r="N3" s="22"/>
      <c r="O3" s="5"/>
      <c r="P3" s="22"/>
      <c r="Q3" s="6">
        <v>4</v>
      </c>
      <c r="R3" s="6">
        <v>767</v>
      </c>
      <c r="S3" s="7">
        <v>191.75</v>
      </c>
      <c r="T3" s="23">
        <v>9</v>
      </c>
      <c r="U3" s="8">
        <v>2</v>
      </c>
      <c r="V3" s="9">
        <v>193.75</v>
      </c>
    </row>
    <row r="4" spans="1:24" x14ac:dyDescent="0.25">
      <c r="A4" s="1" t="s">
        <v>15</v>
      </c>
      <c r="B4" s="2" t="s">
        <v>60</v>
      </c>
      <c r="C4" s="3">
        <v>45822</v>
      </c>
      <c r="D4" s="4" t="s">
        <v>59</v>
      </c>
      <c r="E4" s="5">
        <v>196</v>
      </c>
      <c r="F4" s="22">
        <v>2</v>
      </c>
      <c r="G4" s="5">
        <v>195</v>
      </c>
      <c r="H4" s="22">
        <v>1</v>
      </c>
      <c r="I4" s="5">
        <v>195</v>
      </c>
      <c r="J4" s="22">
        <v>2</v>
      </c>
      <c r="K4" s="5">
        <v>195</v>
      </c>
      <c r="L4" s="22">
        <v>4</v>
      </c>
      <c r="M4" s="5"/>
      <c r="N4" s="22"/>
      <c r="O4" s="5"/>
      <c r="P4" s="22"/>
      <c r="Q4" s="6">
        <v>4</v>
      </c>
      <c r="R4" s="6">
        <v>781</v>
      </c>
      <c r="S4" s="7">
        <v>195.25</v>
      </c>
      <c r="T4" s="23">
        <v>9</v>
      </c>
      <c r="U4" s="8">
        <v>3</v>
      </c>
      <c r="V4" s="9">
        <v>198.25</v>
      </c>
    </row>
    <row r="5" spans="1:24" x14ac:dyDescent="0.25">
      <c r="A5" s="1" t="s">
        <v>15</v>
      </c>
      <c r="B5" s="2" t="s">
        <v>60</v>
      </c>
      <c r="C5" s="3">
        <v>45850</v>
      </c>
      <c r="D5" s="4" t="s">
        <v>59</v>
      </c>
      <c r="E5" s="5">
        <v>196</v>
      </c>
      <c r="F5" s="22">
        <v>5</v>
      </c>
      <c r="G5" s="5">
        <v>192</v>
      </c>
      <c r="H5" s="22">
        <v>1</v>
      </c>
      <c r="I5" s="5">
        <v>194</v>
      </c>
      <c r="J5" s="22">
        <v>3</v>
      </c>
      <c r="K5" s="5">
        <v>190</v>
      </c>
      <c r="L5" s="22">
        <v>0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23">
        <v>9</v>
      </c>
      <c r="U5" s="8">
        <v>2</v>
      </c>
      <c r="V5" s="9">
        <v>148.25</v>
      </c>
    </row>
    <row r="6" spans="1:24" x14ac:dyDescent="0.25">
      <c r="A6" s="1" t="s">
        <v>15</v>
      </c>
      <c r="B6" s="2" t="s">
        <v>60</v>
      </c>
      <c r="C6" s="3">
        <v>45878</v>
      </c>
      <c r="D6" s="4" t="s">
        <v>59</v>
      </c>
      <c r="E6" s="5">
        <v>194</v>
      </c>
      <c r="F6" s="22">
        <v>1</v>
      </c>
      <c r="G6" s="5">
        <v>188</v>
      </c>
      <c r="H6" s="22">
        <v>0</v>
      </c>
      <c r="I6" s="5">
        <v>194</v>
      </c>
      <c r="J6" s="22">
        <v>1</v>
      </c>
      <c r="K6" s="5">
        <v>193</v>
      </c>
      <c r="L6" s="22">
        <v>0</v>
      </c>
      <c r="M6" s="5"/>
      <c r="N6" s="22"/>
      <c r="O6" s="5"/>
      <c r="P6" s="22"/>
      <c r="Q6" s="6">
        <v>4</v>
      </c>
      <c r="R6" s="6">
        <v>769</v>
      </c>
      <c r="S6" s="7">
        <v>192.25</v>
      </c>
      <c r="T6" s="44">
        <v>2</v>
      </c>
      <c r="U6" s="8">
        <v>2</v>
      </c>
      <c r="V6" s="9">
        <v>194.25</v>
      </c>
    </row>
    <row r="7" spans="1:24" x14ac:dyDescent="0.25">
      <c r="A7" s="1" t="s">
        <v>15</v>
      </c>
      <c r="B7" s="2" t="s">
        <v>60</v>
      </c>
      <c r="C7" s="3">
        <v>45913</v>
      </c>
      <c r="D7" s="4" t="s">
        <v>59</v>
      </c>
      <c r="E7" s="5">
        <v>197</v>
      </c>
      <c r="F7" s="22">
        <v>3</v>
      </c>
      <c r="G7" s="5">
        <v>186</v>
      </c>
      <c r="H7" s="22">
        <v>0</v>
      </c>
      <c r="I7" s="5">
        <v>190</v>
      </c>
      <c r="J7" s="22">
        <v>2</v>
      </c>
      <c r="K7" s="5">
        <v>197</v>
      </c>
      <c r="L7" s="22">
        <v>4</v>
      </c>
      <c r="M7" s="5"/>
      <c r="N7" s="22"/>
      <c r="O7" s="5"/>
      <c r="P7" s="22"/>
      <c r="Q7" s="6">
        <v>4</v>
      </c>
      <c r="R7" s="6">
        <v>770</v>
      </c>
      <c r="S7" s="7">
        <v>192.5</v>
      </c>
      <c r="T7" s="44">
        <v>9</v>
      </c>
      <c r="U7" s="8">
        <v>6</v>
      </c>
      <c r="V7" s="9">
        <v>198.5</v>
      </c>
    </row>
    <row r="8" spans="1:24" x14ac:dyDescent="0.25">
      <c r="A8" s="1" t="s">
        <v>15</v>
      </c>
      <c r="B8" s="2" t="s">
        <v>60</v>
      </c>
      <c r="C8" s="3">
        <v>45948</v>
      </c>
      <c r="D8" s="4" t="s">
        <v>59</v>
      </c>
      <c r="E8" s="5">
        <v>195</v>
      </c>
      <c r="F8" s="22">
        <v>3</v>
      </c>
      <c r="G8" s="5">
        <v>193</v>
      </c>
      <c r="H8" s="22">
        <v>2</v>
      </c>
      <c r="I8" s="5">
        <v>192</v>
      </c>
      <c r="J8" s="22">
        <v>1</v>
      </c>
      <c r="K8" s="5">
        <v>193</v>
      </c>
      <c r="L8" s="22">
        <v>1</v>
      </c>
      <c r="M8" s="5"/>
      <c r="N8" s="22"/>
      <c r="O8" s="5"/>
      <c r="P8" s="22"/>
      <c r="Q8" s="6">
        <v>4</v>
      </c>
      <c r="R8" s="6">
        <v>773</v>
      </c>
      <c r="S8" s="7">
        <v>193.25</v>
      </c>
      <c r="T8" s="44">
        <v>7</v>
      </c>
      <c r="U8" s="8">
        <v>2</v>
      </c>
      <c r="V8" s="9">
        <v>195.25</v>
      </c>
    </row>
    <row r="9" spans="1:24" x14ac:dyDescent="0.25">
      <c r="A9" s="56" t="s">
        <v>15</v>
      </c>
      <c r="B9" s="2" t="s">
        <v>60</v>
      </c>
      <c r="C9" s="3">
        <v>45969</v>
      </c>
      <c r="D9" s="57" t="s">
        <v>59</v>
      </c>
      <c r="E9" s="5">
        <v>196</v>
      </c>
      <c r="F9" s="22">
        <v>1</v>
      </c>
      <c r="G9" s="5">
        <v>196</v>
      </c>
      <c r="H9" s="22">
        <v>1</v>
      </c>
      <c r="I9" s="5">
        <v>195</v>
      </c>
      <c r="J9" s="22">
        <v>1</v>
      </c>
      <c r="K9" s="5">
        <v>196</v>
      </c>
      <c r="L9" s="22">
        <v>4</v>
      </c>
      <c r="M9" s="5"/>
      <c r="N9" s="22"/>
      <c r="O9" s="5"/>
      <c r="P9" s="22"/>
      <c r="Q9" s="8">
        <v>4</v>
      </c>
      <c r="R9" s="8">
        <v>783</v>
      </c>
      <c r="S9" s="7">
        <v>195.75</v>
      </c>
      <c r="T9" s="44">
        <v>7</v>
      </c>
      <c r="U9" s="8">
        <v>3</v>
      </c>
      <c r="V9" s="7">
        <v>198.75</v>
      </c>
    </row>
    <row r="11" spans="1:24" x14ac:dyDescent="0.25">
      <c r="Q11" s="40">
        <f>SUM(Q2:Q10)</f>
        <v>32</v>
      </c>
      <c r="R11" s="40">
        <f>SUM(R2:R10)</f>
        <v>6193</v>
      </c>
      <c r="S11" s="41">
        <f>SUM(R11/Q11)</f>
        <v>193.53125</v>
      </c>
      <c r="T11" s="40">
        <f>SUM(T2:T10)</f>
        <v>52</v>
      </c>
      <c r="U11" s="40">
        <f>SUM(U2:U10)</f>
        <v>22</v>
      </c>
      <c r="V11" s="42">
        <f>SUM(S11+U11)</f>
        <v>215.53125</v>
      </c>
    </row>
    <row r="14" spans="1:24" x14ac:dyDescent="0.25">
      <c r="A14" s="27" t="s">
        <v>1</v>
      </c>
      <c r="B14" s="28" t="s">
        <v>2</v>
      </c>
      <c r="C14" s="29" t="s">
        <v>3</v>
      </c>
      <c r="D14" s="30" t="s">
        <v>4</v>
      </c>
      <c r="E14" s="31" t="s">
        <v>24</v>
      </c>
      <c r="F14" s="31" t="s">
        <v>25</v>
      </c>
      <c r="G14" s="31" t="s">
        <v>26</v>
      </c>
      <c r="H14" s="31" t="s">
        <v>25</v>
      </c>
      <c r="I14" s="31" t="s">
        <v>27</v>
      </c>
      <c r="J14" s="31" t="s">
        <v>25</v>
      </c>
      <c r="K14" s="31" t="s">
        <v>28</v>
      </c>
      <c r="L14" s="31" t="s">
        <v>25</v>
      </c>
      <c r="M14" s="31" t="s">
        <v>29</v>
      </c>
      <c r="N14" s="31" t="s">
        <v>25</v>
      </c>
      <c r="O14" s="31" t="s">
        <v>30</v>
      </c>
      <c r="P14" s="31" t="s">
        <v>25</v>
      </c>
      <c r="Q14" s="32" t="s">
        <v>31</v>
      </c>
      <c r="R14" s="33" t="s">
        <v>32</v>
      </c>
      <c r="S14" s="34" t="s">
        <v>5</v>
      </c>
      <c r="T14" s="34" t="s">
        <v>33</v>
      </c>
      <c r="U14" s="33" t="s">
        <v>6</v>
      </c>
      <c r="V14" s="34" t="s">
        <v>34</v>
      </c>
    </row>
    <row r="15" spans="1:24" x14ac:dyDescent="0.25">
      <c r="A15" s="1" t="s">
        <v>11</v>
      </c>
      <c r="B15" s="2" t="s">
        <v>60</v>
      </c>
      <c r="C15" s="3">
        <v>45696</v>
      </c>
      <c r="D15" s="4" t="s">
        <v>59</v>
      </c>
      <c r="E15" s="5">
        <v>195</v>
      </c>
      <c r="F15" s="22"/>
      <c r="G15" s="24">
        <v>191</v>
      </c>
      <c r="H15" s="22"/>
      <c r="I15" s="5">
        <v>190</v>
      </c>
      <c r="J15" s="22"/>
      <c r="K15" s="5">
        <v>193</v>
      </c>
      <c r="L15" s="22"/>
      <c r="M15" s="5"/>
      <c r="N15" s="22"/>
      <c r="O15" s="5"/>
      <c r="P15" s="22"/>
      <c r="Q15" s="6">
        <v>4</v>
      </c>
      <c r="R15" s="6">
        <v>769</v>
      </c>
      <c r="S15" s="7">
        <v>192.25</v>
      </c>
      <c r="T15" s="23">
        <v>0</v>
      </c>
      <c r="U15" s="8">
        <v>11</v>
      </c>
      <c r="V15" s="9">
        <v>203.25</v>
      </c>
    </row>
    <row r="16" spans="1:24" x14ac:dyDescent="0.25">
      <c r="A16" s="1" t="s">
        <v>11</v>
      </c>
      <c r="B16" s="2" t="s">
        <v>60</v>
      </c>
      <c r="C16" s="3">
        <v>45759</v>
      </c>
      <c r="D16" s="4" t="s">
        <v>59</v>
      </c>
      <c r="E16" s="5">
        <v>192</v>
      </c>
      <c r="F16" s="22">
        <v>1</v>
      </c>
      <c r="G16" s="24">
        <v>189</v>
      </c>
      <c r="H16" s="22">
        <v>0</v>
      </c>
      <c r="I16" s="5">
        <v>193</v>
      </c>
      <c r="J16" s="22">
        <v>2</v>
      </c>
      <c r="K16" s="5">
        <v>191</v>
      </c>
      <c r="L16" s="22">
        <v>3</v>
      </c>
      <c r="M16" s="5"/>
      <c r="N16" s="22"/>
      <c r="O16" s="5"/>
      <c r="P16" s="22"/>
      <c r="Q16" s="6">
        <v>4</v>
      </c>
      <c r="R16" s="6">
        <v>765</v>
      </c>
      <c r="S16" s="7">
        <v>191.25</v>
      </c>
      <c r="T16" s="23">
        <v>6</v>
      </c>
      <c r="U16" s="8">
        <v>6</v>
      </c>
      <c r="V16" s="9">
        <v>197.25</v>
      </c>
    </row>
    <row r="17" spans="1:22" x14ac:dyDescent="0.25">
      <c r="A17" s="1" t="s">
        <v>11</v>
      </c>
      <c r="B17" s="2" t="s">
        <v>60</v>
      </c>
      <c r="C17" s="3">
        <v>45822</v>
      </c>
      <c r="D17" s="4" t="s">
        <v>59</v>
      </c>
      <c r="E17" s="5">
        <v>194</v>
      </c>
      <c r="F17" s="22">
        <v>0</v>
      </c>
      <c r="G17" s="26">
        <v>194</v>
      </c>
      <c r="H17" s="22">
        <v>0</v>
      </c>
      <c r="I17" s="5">
        <v>192</v>
      </c>
      <c r="J17" s="22">
        <v>0</v>
      </c>
      <c r="K17" s="5">
        <v>194</v>
      </c>
      <c r="L17" s="22">
        <v>1</v>
      </c>
      <c r="M17" s="5"/>
      <c r="N17" s="22"/>
      <c r="O17" s="5"/>
      <c r="P17" s="22"/>
      <c r="Q17" s="6">
        <v>4</v>
      </c>
      <c r="R17" s="6">
        <v>774</v>
      </c>
      <c r="S17" s="7">
        <v>193.5</v>
      </c>
      <c r="T17" s="23">
        <v>1</v>
      </c>
      <c r="U17" s="8">
        <v>11</v>
      </c>
      <c r="V17" s="9">
        <v>204.5</v>
      </c>
    </row>
    <row r="18" spans="1:22" x14ac:dyDescent="0.25">
      <c r="A18" s="1" t="s">
        <v>11</v>
      </c>
      <c r="B18" s="2" t="s">
        <v>60</v>
      </c>
      <c r="C18" s="3">
        <v>45850</v>
      </c>
      <c r="D18" s="4" t="s">
        <v>59</v>
      </c>
      <c r="E18" s="5">
        <v>196</v>
      </c>
      <c r="F18" s="22">
        <v>2</v>
      </c>
      <c r="G18" s="26">
        <v>196</v>
      </c>
      <c r="H18" s="22">
        <v>4</v>
      </c>
      <c r="I18" s="5">
        <v>191</v>
      </c>
      <c r="J18" s="22">
        <v>1</v>
      </c>
      <c r="K18" s="5">
        <v>190</v>
      </c>
      <c r="L18" s="22">
        <v>2</v>
      </c>
      <c r="M18" s="5"/>
      <c r="N18" s="22"/>
      <c r="O18" s="5"/>
      <c r="P18" s="22"/>
      <c r="Q18" s="6">
        <v>4</v>
      </c>
      <c r="R18" s="6">
        <v>773</v>
      </c>
      <c r="S18" s="7">
        <v>193.25</v>
      </c>
      <c r="T18" s="23">
        <v>9</v>
      </c>
      <c r="U18" s="8">
        <v>11</v>
      </c>
      <c r="V18" s="9">
        <v>204.25</v>
      </c>
    </row>
    <row r="19" spans="1:22" x14ac:dyDescent="0.25">
      <c r="A19" s="1" t="s">
        <v>11</v>
      </c>
      <c r="B19" s="2" t="s">
        <v>60</v>
      </c>
      <c r="C19" s="3">
        <v>45878</v>
      </c>
      <c r="D19" s="4" t="s">
        <v>59</v>
      </c>
      <c r="E19" s="24">
        <v>191</v>
      </c>
      <c r="F19" s="22">
        <v>2</v>
      </c>
      <c r="G19" s="24">
        <v>196</v>
      </c>
      <c r="H19" s="22">
        <v>2</v>
      </c>
      <c r="I19" s="5">
        <v>193</v>
      </c>
      <c r="J19" s="22">
        <v>0</v>
      </c>
      <c r="K19" s="26">
        <v>193</v>
      </c>
      <c r="L19" s="22">
        <v>1</v>
      </c>
      <c r="M19" s="26"/>
      <c r="N19" s="22"/>
      <c r="O19" s="5"/>
      <c r="P19" s="22"/>
      <c r="Q19" s="6">
        <v>4</v>
      </c>
      <c r="R19" s="6">
        <v>773</v>
      </c>
      <c r="S19" s="7">
        <v>193.25</v>
      </c>
      <c r="T19" s="44">
        <v>5</v>
      </c>
      <c r="U19" s="8">
        <v>11</v>
      </c>
      <c r="V19" s="9">
        <v>204.25</v>
      </c>
    </row>
    <row r="20" spans="1:22" x14ac:dyDescent="0.25">
      <c r="A20" s="1" t="s">
        <v>11</v>
      </c>
      <c r="B20" s="2" t="s">
        <v>60</v>
      </c>
      <c r="C20" s="3">
        <v>45948</v>
      </c>
      <c r="D20" s="4" t="s">
        <v>59</v>
      </c>
      <c r="E20" s="24">
        <v>188</v>
      </c>
      <c r="F20" s="22">
        <v>0</v>
      </c>
      <c r="G20" s="24">
        <v>194</v>
      </c>
      <c r="H20" s="22">
        <v>3</v>
      </c>
      <c r="I20" s="5">
        <v>196</v>
      </c>
      <c r="J20" s="22">
        <v>3</v>
      </c>
      <c r="K20" s="26">
        <v>191</v>
      </c>
      <c r="L20" s="22">
        <v>0</v>
      </c>
      <c r="M20" s="26"/>
      <c r="N20" s="22"/>
      <c r="O20" s="5"/>
      <c r="P20" s="22"/>
      <c r="Q20" s="6">
        <v>4</v>
      </c>
      <c r="R20" s="6">
        <v>769</v>
      </c>
      <c r="S20" s="7">
        <v>192.25</v>
      </c>
      <c r="T20" s="44">
        <v>6</v>
      </c>
      <c r="U20" s="8">
        <v>9</v>
      </c>
      <c r="V20" s="9">
        <v>201.25</v>
      </c>
    </row>
    <row r="22" spans="1:22" x14ac:dyDescent="0.25">
      <c r="Q22" s="40">
        <f>SUM(Q15:Q21)</f>
        <v>24</v>
      </c>
      <c r="R22" s="40">
        <f>SUM(R15:R21)</f>
        <v>4623</v>
      </c>
      <c r="S22" s="41">
        <f>SUM(R22/Q22)</f>
        <v>192.625</v>
      </c>
      <c r="T22" s="40">
        <f>SUM(T15:T21)</f>
        <v>27</v>
      </c>
      <c r="U22" s="40">
        <f>SUM(U15:U21)</f>
        <v>59</v>
      </c>
      <c r="V22" s="42">
        <f>SUM(S22+U22)</f>
        <v>251.625</v>
      </c>
    </row>
  </sheetData>
  <protectedRanges>
    <protectedRange algorithmName="SHA-512" hashValue="ON39YdpmFHfN9f47KpiRvqrKx0V9+erV1CNkpWzYhW/Qyc6aT8rEyCrvauWSYGZK2ia3o7vd3akF07acHAFpOA==" saltValue="yVW9XmDwTqEnmpSGai0KYg==" spinCount="100000" sqref="B1 B14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15:C15" name="Range1_2"/>
    <protectedRange algorithmName="SHA-512" hashValue="ON39YdpmFHfN9f47KpiRvqrKx0V9+erV1CNkpWzYhW/Qyc6aT8rEyCrvauWSYGZK2ia3o7vd3akF07acHAFpOA==" saltValue="yVW9XmDwTqEnmpSGai0KYg==" spinCount="100000" sqref="D15" name="Range1_1_1"/>
    <protectedRange algorithmName="SHA-512" hashValue="ON39YdpmFHfN9f47KpiRvqrKx0V9+erV1CNkpWzYhW/Qyc6aT8rEyCrvauWSYGZK2ia3o7vd3akF07acHAFpOA==" saltValue="yVW9XmDwTqEnmpSGai0KYg==" spinCount="100000" sqref="T15" name="Range1_3_5_1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16:C16" name="Range1_7"/>
    <protectedRange algorithmName="SHA-512" hashValue="ON39YdpmFHfN9f47KpiRvqrKx0V9+erV1CNkpWzYhW/Qyc6aT8rEyCrvauWSYGZK2ia3o7vd3akF07acHAFpOA==" saltValue="yVW9XmDwTqEnmpSGai0KYg==" spinCount="100000" sqref="D16" name="Range1_1_5"/>
    <protectedRange algorithmName="SHA-512" hashValue="ON39YdpmFHfN9f47KpiRvqrKx0V9+erV1CNkpWzYhW/Qyc6aT8rEyCrvauWSYGZK2ia3o7vd3akF07acHAFpOA==" saltValue="yVW9XmDwTqEnmpSGai0KYg==" spinCount="100000" sqref="E16 G16:O16" name="Range1_33_1_1"/>
    <protectedRange algorithmName="SHA-512" hashValue="ON39YdpmFHfN9f47KpiRvqrKx0V9+erV1CNkpWzYhW/Qyc6aT8rEyCrvauWSYGZK2ia3o7vd3akF07acHAFpOA==" saltValue="yVW9XmDwTqEnmpSGai0KYg==" spinCount="100000" sqref="T16" name="Range1_3_5_5"/>
    <protectedRange algorithmName="SHA-512" hashValue="ON39YdpmFHfN9f47KpiRvqrKx0V9+erV1CNkpWzYhW/Qyc6aT8rEyCrvauWSYGZK2ia3o7vd3akF07acHAFpOA==" saltValue="yVW9XmDwTqEnmpSGai0KYg==" spinCount="100000" sqref="B4:C4" name="Range1_1_2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_1"/>
    <protectedRange algorithmName="SHA-512" hashValue="ON39YdpmFHfN9f47KpiRvqrKx0V9+erV1CNkpWzYhW/Qyc6aT8rEyCrvauWSYGZK2ia3o7vd3akF07acHAFpOA==" saltValue="yVW9XmDwTqEnmpSGai0KYg==" spinCount="100000" sqref="B17:C17" name="Range1_15"/>
    <protectedRange algorithmName="SHA-512" hashValue="ON39YdpmFHfN9f47KpiRvqrKx0V9+erV1CNkpWzYhW/Qyc6aT8rEyCrvauWSYGZK2ia3o7vd3akF07acHAFpOA==" saltValue="yVW9XmDwTqEnmpSGai0KYg==" spinCount="100000" sqref="D17" name="Range1_1_14"/>
    <protectedRange algorithmName="SHA-512" hashValue="ON39YdpmFHfN9f47KpiRvqrKx0V9+erV1CNkpWzYhW/Qyc6aT8rEyCrvauWSYGZK2ia3o7vd3akF07acHAFpOA==" saltValue="yVW9XmDwTqEnmpSGai0KYg==" spinCount="100000" sqref="T17" name="Range1_3_5_14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3_4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"/>
    <protectedRange algorithmName="SHA-512" hashValue="ON39YdpmFHfN9f47KpiRvqrKx0V9+erV1CNkpWzYhW/Qyc6aT8rEyCrvauWSYGZK2ia3o7vd3akF07acHAFpOA==" saltValue="yVW9XmDwTqEnmpSGai0KYg==" spinCount="100000" sqref="B20:C20" name="Range1_9"/>
    <protectedRange algorithmName="SHA-512" hashValue="ON39YdpmFHfN9f47KpiRvqrKx0V9+erV1CNkpWzYhW/Qyc6aT8rEyCrvauWSYGZK2ia3o7vd3akF07acHAFpOA==" saltValue="yVW9XmDwTqEnmpSGai0KYg==" spinCount="100000" sqref="D20" name="Range1_1_4_1"/>
    <protectedRange algorithmName="SHA-512" hashValue="ON39YdpmFHfN9f47KpiRvqrKx0V9+erV1CNkpWzYhW/Qyc6aT8rEyCrvauWSYGZK2ia3o7vd3akF07acHAFpOA==" saltValue="yVW9XmDwTqEnmpSGai0KYg==" spinCount="100000" sqref="T20" name="Range1_3_5_4_1"/>
    <protectedRange algorithmName="SHA-512" hashValue="ON39YdpmFHfN9f47KpiRvqrKx0V9+erV1CNkpWzYhW/Qyc6aT8rEyCrvauWSYGZK2ia3o7vd3akF07acHAFpOA==" saltValue="yVW9XmDwTqEnmpSGai0KYg==" spinCount="100000" sqref="B9:C9" name="Range1_3_6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E9:P9 T9" name="Range1_3_5_3_2"/>
  </protectedRanges>
  <conditionalFormatting sqref="E7">
    <cfRule type="top10" dxfId="731" priority="28" rank="1"/>
  </conditionalFormatting>
  <conditionalFormatting sqref="G7">
    <cfRule type="top10" dxfId="730" priority="27" rank="1"/>
  </conditionalFormatting>
  <conditionalFormatting sqref="E7:P7">
    <cfRule type="cellIs" dxfId="729" priority="26" operator="greaterThanOrEqual">
      <formula>200</formula>
    </cfRule>
  </conditionalFormatting>
  <conditionalFormatting sqref="I7">
    <cfRule type="top10" dxfId="728" priority="25" rank="1"/>
  </conditionalFormatting>
  <conditionalFormatting sqref="K7">
    <cfRule type="top10" dxfId="727" priority="24" rank="1"/>
  </conditionalFormatting>
  <conditionalFormatting sqref="M7">
    <cfRule type="top10" dxfId="726" priority="23" rank="1"/>
  </conditionalFormatting>
  <conditionalFormatting sqref="O7">
    <cfRule type="top10" dxfId="725" priority="22" rank="1"/>
  </conditionalFormatting>
  <conditionalFormatting sqref="E8">
    <cfRule type="top10" dxfId="724" priority="21" rank="1"/>
  </conditionalFormatting>
  <conditionalFormatting sqref="G8">
    <cfRule type="top10" dxfId="723" priority="20" rank="1"/>
  </conditionalFormatting>
  <conditionalFormatting sqref="E8:P8">
    <cfRule type="cellIs" dxfId="722" priority="19" operator="greaterThanOrEqual">
      <formula>200</formula>
    </cfRule>
  </conditionalFormatting>
  <conditionalFormatting sqref="I8">
    <cfRule type="top10" dxfId="721" priority="18" rank="1"/>
  </conditionalFormatting>
  <conditionalFormatting sqref="K8">
    <cfRule type="top10" dxfId="720" priority="17" rank="1"/>
  </conditionalFormatting>
  <conditionalFormatting sqref="M8">
    <cfRule type="top10" dxfId="719" priority="16" rank="1"/>
  </conditionalFormatting>
  <conditionalFormatting sqref="O8">
    <cfRule type="top10" dxfId="718" priority="15" rank="1"/>
  </conditionalFormatting>
  <conditionalFormatting sqref="E20">
    <cfRule type="top10" dxfId="717" priority="14" rank="1"/>
  </conditionalFormatting>
  <conditionalFormatting sqref="G20">
    <cfRule type="top10" dxfId="716" priority="13" rank="1"/>
  </conditionalFormatting>
  <conditionalFormatting sqref="I20">
    <cfRule type="top10" dxfId="715" priority="12" rank="1"/>
  </conditionalFormatting>
  <conditionalFormatting sqref="K20">
    <cfRule type="top10" dxfId="714" priority="11" rank="1"/>
  </conditionalFormatting>
  <conditionalFormatting sqref="M20">
    <cfRule type="top10" dxfId="713" priority="10" rank="1"/>
  </conditionalFormatting>
  <conditionalFormatting sqref="O20">
    <cfRule type="top10" dxfId="712" priority="9" rank="1"/>
  </conditionalFormatting>
  <conditionalFormatting sqref="E20:P20">
    <cfRule type="cellIs" dxfId="711" priority="8" operator="greaterThanOrEqual">
      <formula>200</formula>
    </cfRule>
  </conditionalFormatting>
  <conditionalFormatting sqref="E9">
    <cfRule type="top10" dxfId="710" priority="7" rank="1"/>
  </conditionalFormatting>
  <conditionalFormatting sqref="G9">
    <cfRule type="top10" dxfId="709" priority="6" rank="1"/>
  </conditionalFormatting>
  <conditionalFormatting sqref="E9:P9">
    <cfRule type="cellIs" dxfId="708" priority="5" operator="greaterThanOrEqual">
      <formula>200</formula>
    </cfRule>
  </conditionalFormatting>
  <conditionalFormatting sqref="I9">
    <cfRule type="top10" dxfId="707" priority="4" rank="1"/>
  </conditionalFormatting>
  <conditionalFormatting sqref="K9">
    <cfRule type="top10" dxfId="706" priority="3" rank="1"/>
  </conditionalFormatting>
  <conditionalFormatting sqref="M9">
    <cfRule type="top10" dxfId="705" priority="2" rank="1"/>
  </conditionalFormatting>
  <conditionalFormatting sqref="O9">
    <cfRule type="top10" dxfId="704" priority="1" rank="1"/>
  </conditionalFormatting>
  <hyperlinks>
    <hyperlink ref="X1" location="'Mississippi 2025'!A1" display="Return to Rankings" xr:uid="{E4CE20E1-E9F4-4D46-912F-19D390CDDE7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408970-FB37-4F56-8444-3DD4498BD362}">
          <x14:formula1>
            <xm:f>'C:\Users\jmfg1\Downloads\[Results 10 18 25 ABRA Biloxi MS.xlsm]DATA'!#REF!</xm:f>
          </x14:formula1>
          <xm:sqref>D20 D8</xm:sqref>
        </x14:dataValidation>
        <x14:dataValidation type="list" allowBlank="1" showInputMessage="1" showErrorMessage="1" xr:uid="{72AF0F19-9701-4707-80AB-0C83E7450DF4}">
          <x14:formula1>
            <xm:f>'C:\Users\jmfg1\Downloads\[Results 10 18 25 ABRA Biloxi MS.xlsm]DATA'!#REF!</xm:f>
          </x14:formula1>
          <xm:sqref>B20 B8</xm:sqref>
        </x14:dataValidation>
        <x14:dataValidation type="list" allowBlank="1" showInputMessage="1" showErrorMessage="1" xr:uid="{3F8A8C40-9D26-4CF6-B83B-9F483A4F7953}">
          <x14:formula1>
            <xm:f>'C:\Users\jmfg1\Downloads\[11 8 25 ABRA Biloxi MS Results.xlsm]DATA'!#REF!</xm:f>
          </x14:formula1>
          <xm:sqref>D9 B9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D34D-6372-4672-9FFA-E8ACC03CEF12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56</v>
      </c>
      <c r="C2" s="3">
        <v>45696</v>
      </c>
      <c r="D2" s="4" t="s">
        <v>59</v>
      </c>
      <c r="E2" s="5">
        <v>195</v>
      </c>
      <c r="F2" s="22"/>
      <c r="G2" s="5">
        <v>193</v>
      </c>
      <c r="H2" s="22"/>
      <c r="I2" s="5">
        <v>199</v>
      </c>
      <c r="J2" s="22"/>
      <c r="K2" s="5">
        <v>192</v>
      </c>
      <c r="L2" s="22"/>
      <c r="M2" s="5"/>
      <c r="N2" s="22"/>
      <c r="O2" s="5"/>
      <c r="P2" s="22"/>
      <c r="Q2" s="6">
        <v>4</v>
      </c>
      <c r="R2" s="6">
        <v>779</v>
      </c>
      <c r="S2" s="7">
        <v>194.75</v>
      </c>
      <c r="T2" s="23">
        <v>0</v>
      </c>
      <c r="U2" s="8">
        <v>4</v>
      </c>
      <c r="V2" s="9">
        <v>198.75</v>
      </c>
    </row>
    <row r="3" spans="1:24" x14ac:dyDescent="0.25">
      <c r="A3" s="1" t="s">
        <v>15</v>
      </c>
      <c r="B3" s="2" t="s">
        <v>56</v>
      </c>
      <c r="C3" s="3">
        <v>45759</v>
      </c>
      <c r="D3" s="4" t="s">
        <v>59</v>
      </c>
      <c r="E3" s="5">
        <v>189</v>
      </c>
      <c r="F3" s="22">
        <v>0</v>
      </c>
      <c r="G3" s="5">
        <v>187</v>
      </c>
      <c r="H3" s="22">
        <v>1</v>
      </c>
      <c r="I3" s="5">
        <v>192</v>
      </c>
      <c r="J3" s="22">
        <v>1</v>
      </c>
      <c r="K3" s="5">
        <v>194</v>
      </c>
      <c r="L3" s="22">
        <v>2</v>
      </c>
      <c r="M3" s="5"/>
      <c r="N3" s="22"/>
      <c r="O3" s="5"/>
      <c r="P3" s="22"/>
      <c r="Q3" s="6">
        <v>4</v>
      </c>
      <c r="R3" s="6">
        <v>762</v>
      </c>
      <c r="S3" s="7">
        <v>190.5</v>
      </c>
      <c r="T3" s="23">
        <v>4</v>
      </c>
      <c r="U3" s="8">
        <v>2</v>
      </c>
      <c r="V3" s="9">
        <v>192.5</v>
      </c>
    </row>
    <row r="4" spans="1:24" x14ac:dyDescent="0.25">
      <c r="A4" s="1" t="s">
        <v>15</v>
      </c>
      <c r="B4" s="2" t="s">
        <v>56</v>
      </c>
      <c r="C4" s="3">
        <v>45822</v>
      </c>
      <c r="D4" s="4" t="s">
        <v>59</v>
      </c>
      <c r="E4" s="5">
        <v>195</v>
      </c>
      <c r="F4" s="22">
        <v>1</v>
      </c>
      <c r="G4" s="5">
        <v>188</v>
      </c>
      <c r="H4" s="22">
        <v>0</v>
      </c>
      <c r="I4" s="5">
        <v>197</v>
      </c>
      <c r="J4" s="22">
        <v>2</v>
      </c>
      <c r="K4" s="5">
        <v>198</v>
      </c>
      <c r="L4" s="22">
        <v>2</v>
      </c>
      <c r="M4" s="5"/>
      <c r="N4" s="22"/>
      <c r="O4" s="5"/>
      <c r="P4" s="22"/>
      <c r="Q4" s="6">
        <v>4</v>
      </c>
      <c r="R4" s="6">
        <v>778</v>
      </c>
      <c r="S4" s="7">
        <v>194.5</v>
      </c>
      <c r="T4" s="23">
        <v>5</v>
      </c>
      <c r="U4" s="8">
        <v>4</v>
      </c>
      <c r="V4" s="9">
        <v>198.5</v>
      </c>
    </row>
    <row r="5" spans="1:24" x14ac:dyDescent="0.25">
      <c r="A5" s="1" t="s">
        <v>15</v>
      </c>
      <c r="B5" s="2" t="s">
        <v>56</v>
      </c>
      <c r="C5" s="3">
        <v>45878</v>
      </c>
      <c r="D5" s="4" t="s">
        <v>59</v>
      </c>
      <c r="E5" s="5">
        <v>193</v>
      </c>
      <c r="F5" s="22">
        <v>0</v>
      </c>
      <c r="G5" s="5">
        <v>198</v>
      </c>
      <c r="H5" s="22">
        <v>1</v>
      </c>
      <c r="I5" s="5">
        <v>197</v>
      </c>
      <c r="J5" s="22">
        <v>1</v>
      </c>
      <c r="K5" s="5">
        <v>195</v>
      </c>
      <c r="L5" s="22">
        <v>1</v>
      </c>
      <c r="M5" s="5"/>
      <c r="N5" s="22"/>
      <c r="O5" s="5"/>
      <c r="P5" s="22"/>
      <c r="Q5" s="6">
        <v>4</v>
      </c>
      <c r="R5" s="6">
        <v>783</v>
      </c>
      <c r="S5" s="7">
        <v>195.75</v>
      </c>
      <c r="T5" s="44">
        <v>3</v>
      </c>
      <c r="U5" s="8">
        <v>2</v>
      </c>
      <c r="V5" s="9">
        <v>197.75</v>
      </c>
    </row>
    <row r="7" spans="1:24" x14ac:dyDescent="0.25">
      <c r="Q7" s="40">
        <f>SUM(Q2:Q6)</f>
        <v>16</v>
      </c>
      <c r="R7" s="40">
        <f>SUM(R2:R6)</f>
        <v>3102</v>
      </c>
      <c r="S7" s="41">
        <f>SUM(R7/Q7)</f>
        <v>193.875</v>
      </c>
      <c r="T7" s="40">
        <f>SUM(T2:T6)</f>
        <v>12</v>
      </c>
      <c r="U7" s="40">
        <f>SUM(U2:U6)</f>
        <v>12</v>
      </c>
      <c r="V7" s="42">
        <f>SUM(S7+U7)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"/>
  </protectedRanges>
  <hyperlinks>
    <hyperlink ref="X1" location="'Mississippi 2025'!A1" display="Return to Rankings" xr:uid="{C0B441EC-EDF3-4F57-A20F-FA9AC46F437D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01FC-3EF0-4240-83C1-FB637FAA926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97</v>
      </c>
      <c r="C2" s="3">
        <v>45913</v>
      </c>
      <c r="D2" s="4" t="s">
        <v>59</v>
      </c>
      <c r="E2" s="5">
        <v>167</v>
      </c>
      <c r="F2" s="22">
        <v>0</v>
      </c>
      <c r="G2" s="5">
        <v>167</v>
      </c>
      <c r="H2" s="22">
        <v>0</v>
      </c>
      <c r="I2" s="5">
        <v>170</v>
      </c>
      <c r="J2" s="22">
        <v>0</v>
      </c>
      <c r="K2" s="5">
        <v>178</v>
      </c>
      <c r="L2" s="22">
        <v>0</v>
      </c>
      <c r="M2" s="5"/>
      <c r="N2" s="22"/>
      <c r="O2" s="5"/>
      <c r="P2" s="22"/>
      <c r="Q2" s="6">
        <v>4</v>
      </c>
      <c r="R2" s="6">
        <v>682</v>
      </c>
      <c r="S2" s="7">
        <v>170.5</v>
      </c>
      <c r="T2" s="44">
        <v>0</v>
      </c>
      <c r="U2" s="8">
        <v>13</v>
      </c>
      <c r="V2" s="9">
        <v>183.5</v>
      </c>
    </row>
    <row r="4" spans="1:24" x14ac:dyDescent="0.25">
      <c r="Q4" s="40">
        <f>SUM(Q2:Q3)</f>
        <v>4</v>
      </c>
      <c r="R4" s="40">
        <f>SUM(R2:R3)</f>
        <v>682</v>
      </c>
      <c r="S4" s="41">
        <f>SUM(R4/Q4)</f>
        <v>170.5</v>
      </c>
      <c r="T4" s="40">
        <f>SUM(T2:T3)</f>
        <v>0</v>
      </c>
      <c r="U4" s="40">
        <f>SUM(U2:U3)</f>
        <v>13</v>
      </c>
      <c r="V4" s="42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620A4300-691E-4C0B-A346-B812235544F3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A04C-45AC-4C3D-B025-4D1F17C131AC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66</v>
      </c>
      <c r="C2" s="3">
        <v>45738</v>
      </c>
      <c r="D2" s="4" t="s">
        <v>36</v>
      </c>
      <c r="E2" s="5">
        <v>187</v>
      </c>
      <c r="F2" s="22">
        <v>2</v>
      </c>
      <c r="G2" s="24">
        <v>180</v>
      </c>
      <c r="H2" s="22">
        <v>0</v>
      </c>
      <c r="I2" s="5">
        <v>188</v>
      </c>
      <c r="J2" s="22">
        <v>0</v>
      </c>
      <c r="K2" s="5">
        <v>181</v>
      </c>
      <c r="L2" s="22">
        <v>0</v>
      </c>
      <c r="M2" s="5"/>
      <c r="N2" s="22"/>
      <c r="O2" s="5"/>
      <c r="P2" s="22"/>
      <c r="Q2" s="6">
        <v>4</v>
      </c>
      <c r="R2" s="6">
        <v>736</v>
      </c>
      <c r="S2" s="7">
        <v>184</v>
      </c>
      <c r="T2" s="44">
        <v>2</v>
      </c>
      <c r="U2" s="8">
        <v>11</v>
      </c>
      <c r="V2" s="9">
        <v>195</v>
      </c>
    </row>
    <row r="3" spans="1:24" x14ac:dyDescent="0.25">
      <c r="A3" s="1" t="s">
        <v>43</v>
      </c>
      <c r="B3" s="2" t="s">
        <v>66</v>
      </c>
      <c r="C3" s="3">
        <v>45806</v>
      </c>
      <c r="D3" s="4" t="s">
        <v>36</v>
      </c>
      <c r="E3" s="24">
        <v>196</v>
      </c>
      <c r="F3" s="22">
        <v>3</v>
      </c>
      <c r="G3" s="24">
        <v>179</v>
      </c>
      <c r="H3" s="22">
        <v>0</v>
      </c>
      <c r="I3" s="5">
        <v>184</v>
      </c>
      <c r="J3" s="22">
        <v>0</v>
      </c>
      <c r="K3" s="26">
        <v>180</v>
      </c>
      <c r="L3" s="22">
        <v>1</v>
      </c>
      <c r="M3" s="26"/>
      <c r="N3" s="22"/>
      <c r="O3" s="5"/>
      <c r="P3" s="22"/>
      <c r="Q3" s="6">
        <v>4</v>
      </c>
      <c r="R3" s="6">
        <v>739</v>
      </c>
      <c r="S3" s="7">
        <v>184.75</v>
      </c>
      <c r="T3" s="44">
        <v>4</v>
      </c>
      <c r="U3" s="8">
        <v>5</v>
      </c>
      <c r="V3" s="9">
        <v>189.75</v>
      </c>
    </row>
    <row r="4" spans="1:24" x14ac:dyDescent="0.25">
      <c r="A4" s="1" t="s">
        <v>43</v>
      </c>
      <c r="B4" s="2" t="s">
        <v>66</v>
      </c>
      <c r="C4" s="3">
        <v>45807</v>
      </c>
      <c r="D4" s="4" t="s">
        <v>36</v>
      </c>
      <c r="E4" s="24">
        <v>188.001</v>
      </c>
      <c r="F4" s="22">
        <v>0</v>
      </c>
      <c r="G4" s="24">
        <v>191.001</v>
      </c>
      <c r="H4" s="22">
        <v>2</v>
      </c>
      <c r="I4" s="5">
        <v>185</v>
      </c>
      <c r="J4" s="22">
        <v>0</v>
      </c>
      <c r="K4" s="26">
        <v>185</v>
      </c>
      <c r="L4" s="22">
        <v>1</v>
      </c>
      <c r="M4" s="26"/>
      <c r="N4" s="22"/>
      <c r="O4" s="5"/>
      <c r="P4" s="22"/>
      <c r="Q4" s="6">
        <v>4</v>
      </c>
      <c r="R4" s="6">
        <v>749.00199999999995</v>
      </c>
      <c r="S4" s="7">
        <v>187.25049999999999</v>
      </c>
      <c r="T4" s="44">
        <v>3</v>
      </c>
      <c r="U4" s="8">
        <v>11</v>
      </c>
      <c r="V4" s="9">
        <v>198.25</v>
      </c>
    </row>
    <row r="5" spans="1:24" x14ac:dyDescent="0.25">
      <c r="A5" s="1" t="s">
        <v>43</v>
      </c>
      <c r="B5" s="2" t="s">
        <v>66</v>
      </c>
      <c r="C5" s="3">
        <v>45808</v>
      </c>
      <c r="D5" s="4" t="s">
        <v>36</v>
      </c>
      <c r="E5" s="24">
        <v>182</v>
      </c>
      <c r="F5" s="22">
        <v>0</v>
      </c>
      <c r="G5" s="24">
        <v>184</v>
      </c>
      <c r="H5" s="22">
        <v>1</v>
      </c>
      <c r="I5" s="5">
        <v>182</v>
      </c>
      <c r="J5" s="22">
        <v>2</v>
      </c>
      <c r="K5" s="26">
        <v>191</v>
      </c>
      <c r="L5" s="22">
        <v>1</v>
      </c>
      <c r="M5" s="26">
        <v>187</v>
      </c>
      <c r="N5" s="22">
        <v>2</v>
      </c>
      <c r="O5" s="5">
        <v>193.001</v>
      </c>
      <c r="P5" s="22">
        <v>6</v>
      </c>
      <c r="Q5" s="6">
        <v>6</v>
      </c>
      <c r="R5" s="6">
        <v>1119.001</v>
      </c>
      <c r="S5" s="7">
        <v>186.50016666666667</v>
      </c>
      <c r="T5" s="44">
        <v>12</v>
      </c>
      <c r="U5" s="8">
        <v>16</v>
      </c>
      <c r="V5" s="9">
        <v>201.67</v>
      </c>
    </row>
    <row r="7" spans="1:24" x14ac:dyDescent="0.25">
      <c r="Q7" s="40">
        <f>SUM(Q2:Q6)</f>
        <v>18</v>
      </c>
      <c r="R7" s="40">
        <f>SUM(R2:R6)</f>
        <v>3343.0029999999997</v>
      </c>
      <c r="S7" s="41">
        <f>SUM(R7/Q7)</f>
        <v>185.72238888888887</v>
      </c>
      <c r="T7" s="40">
        <f>SUM(T2:T6)</f>
        <v>21</v>
      </c>
      <c r="U7" s="40">
        <f>SUM(U2:U6)</f>
        <v>43</v>
      </c>
      <c r="V7" s="42">
        <f>SUM(S7+U7)</f>
        <v>228.72238888888887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2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" name="Range1_3_5_10"/>
  </protectedRanges>
  <hyperlinks>
    <hyperlink ref="X1" location="'Mississippi 2025'!A1" display="Return to Rankings" xr:uid="{D853AFEF-B48E-4531-8F17-03077F82BDED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6CA8-F72B-406F-B501-8E6F08196788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74</v>
      </c>
      <c r="C2" s="3">
        <v>45752</v>
      </c>
      <c r="D2" s="4" t="s">
        <v>69</v>
      </c>
      <c r="E2" s="5">
        <v>192</v>
      </c>
      <c r="F2" s="22">
        <v>3</v>
      </c>
      <c r="G2" s="5">
        <v>185</v>
      </c>
      <c r="H2" s="22">
        <v>0</v>
      </c>
      <c r="I2" s="5">
        <v>192</v>
      </c>
      <c r="J2" s="22">
        <v>3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44">
        <v>6</v>
      </c>
      <c r="U2" s="8">
        <v>2</v>
      </c>
      <c r="V2" s="9">
        <v>191</v>
      </c>
    </row>
    <row r="3" spans="1:24" x14ac:dyDescent="0.25">
      <c r="A3" s="1" t="s">
        <v>15</v>
      </c>
      <c r="B3" s="2" t="s">
        <v>74</v>
      </c>
      <c r="C3" s="3">
        <v>45780</v>
      </c>
      <c r="D3" s="4" t="s">
        <v>69</v>
      </c>
      <c r="E3" s="5">
        <v>192</v>
      </c>
      <c r="F3" s="22">
        <v>2</v>
      </c>
      <c r="G3" s="5">
        <v>187</v>
      </c>
      <c r="H3" s="22">
        <v>1</v>
      </c>
      <c r="I3" s="5">
        <v>193</v>
      </c>
      <c r="J3" s="22">
        <v>1</v>
      </c>
      <c r="K3" s="5">
        <v>197</v>
      </c>
      <c r="L3" s="22">
        <v>2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44">
        <v>6</v>
      </c>
      <c r="U3" s="8">
        <v>2</v>
      </c>
      <c r="V3" s="9">
        <v>194.25</v>
      </c>
    </row>
    <row r="5" spans="1:24" x14ac:dyDescent="0.25">
      <c r="Q5" s="40">
        <f>SUM(Q2:Q4)</f>
        <v>8</v>
      </c>
      <c r="R5" s="40">
        <f>SUM(R2:R4)</f>
        <v>1525</v>
      </c>
      <c r="S5" s="41">
        <f>SUM(R5/Q5)</f>
        <v>190.625</v>
      </c>
      <c r="T5" s="40">
        <f>SUM(T2:T4)</f>
        <v>12</v>
      </c>
      <c r="U5" s="40">
        <f>SUM(U2:U4)</f>
        <v>4</v>
      </c>
      <c r="V5" s="42">
        <f>SUM(S5+U5)</f>
        <v>194.625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AE1E16F9-4EFA-4495-9E14-BEBC23378F17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C87B-1FE3-470D-8C96-3B8673F757D9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55</v>
      </c>
      <c r="C2" s="3">
        <v>45696</v>
      </c>
      <c r="D2" s="4" t="s">
        <v>59</v>
      </c>
      <c r="E2" s="5">
        <v>193</v>
      </c>
      <c r="F2" s="22"/>
      <c r="G2" s="5">
        <v>195</v>
      </c>
      <c r="H2" s="22"/>
      <c r="I2" s="5">
        <v>196</v>
      </c>
      <c r="J2" s="22"/>
      <c r="K2" s="5">
        <v>195</v>
      </c>
      <c r="L2" s="22"/>
      <c r="M2" s="5"/>
      <c r="N2" s="22"/>
      <c r="O2" s="5"/>
      <c r="P2" s="22"/>
      <c r="Q2" s="6">
        <v>4</v>
      </c>
      <c r="R2" s="6">
        <v>779</v>
      </c>
      <c r="S2" s="7">
        <v>194.75</v>
      </c>
      <c r="T2" s="23">
        <v>0</v>
      </c>
      <c r="U2" s="8">
        <v>2</v>
      </c>
      <c r="V2" s="9">
        <v>196.75</v>
      </c>
    </row>
    <row r="3" spans="1:24" x14ac:dyDescent="0.25">
      <c r="A3" s="1" t="s">
        <v>15</v>
      </c>
      <c r="B3" s="2" t="s">
        <v>55</v>
      </c>
      <c r="C3" s="3">
        <v>45759</v>
      </c>
      <c r="D3" s="4" t="s">
        <v>59</v>
      </c>
      <c r="E3" s="5">
        <v>195</v>
      </c>
      <c r="F3" s="22">
        <v>0</v>
      </c>
      <c r="G3" s="5">
        <v>197</v>
      </c>
      <c r="H3" s="22">
        <v>3</v>
      </c>
      <c r="I3" s="5">
        <v>191</v>
      </c>
      <c r="J3" s="22">
        <v>1</v>
      </c>
      <c r="K3" s="5">
        <v>195</v>
      </c>
      <c r="L3" s="22">
        <v>0</v>
      </c>
      <c r="M3" s="5"/>
      <c r="N3" s="22"/>
      <c r="O3" s="5"/>
      <c r="P3" s="22"/>
      <c r="Q3" s="6">
        <v>4</v>
      </c>
      <c r="R3" s="6">
        <v>778</v>
      </c>
      <c r="S3" s="7">
        <v>194.5</v>
      </c>
      <c r="T3" s="23">
        <v>4</v>
      </c>
      <c r="U3" s="8">
        <v>2</v>
      </c>
      <c r="V3" s="9">
        <v>196.5</v>
      </c>
    </row>
    <row r="4" spans="1:24" x14ac:dyDescent="0.25">
      <c r="A4" s="1" t="s">
        <v>15</v>
      </c>
      <c r="B4" s="2" t="s">
        <v>55</v>
      </c>
      <c r="C4" s="3">
        <v>45822</v>
      </c>
      <c r="D4" s="4" t="s">
        <v>59</v>
      </c>
      <c r="E4" s="5">
        <v>194</v>
      </c>
      <c r="F4" s="22">
        <v>1</v>
      </c>
      <c r="G4" s="5">
        <v>196</v>
      </c>
      <c r="H4" s="22">
        <v>1</v>
      </c>
      <c r="I4" s="5">
        <v>197.01</v>
      </c>
      <c r="J4" s="22">
        <v>3</v>
      </c>
      <c r="K4" s="5">
        <v>192</v>
      </c>
      <c r="L4" s="22">
        <v>1</v>
      </c>
      <c r="M4" s="5"/>
      <c r="N4" s="22"/>
      <c r="O4" s="5"/>
      <c r="P4" s="22"/>
      <c r="Q4" s="6">
        <v>4</v>
      </c>
      <c r="R4" s="6">
        <v>779.01</v>
      </c>
      <c r="S4" s="7">
        <v>194.7525</v>
      </c>
      <c r="T4" s="23">
        <v>6</v>
      </c>
      <c r="U4" s="8">
        <v>4</v>
      </c>
      <c r="V4" s="9">
        <v>198.7525</v>
      </c>
    </row>
    <row r="5" spans="1:24" x14ac:dyDescent="0.25">
      <c r="A5" s="1" t="s">
        <v>15</v>
      </c>
      <c r="B5" s="2" t="s">
        <v>55</v>
      </c>
      <c r="C5" s="3">
        <v>45850</v>
      </c>
      <c r="D5" s="4" t="s">
        <v>59</v>
      </c>
      <c r="E5" s="5">
        <v>196</v>
      </c>
      <c r="F5" s="22">
        <v>3</v>
      </c>
      <c r="G5" s="5">
        <v>197</v>
      </c>
      <c r="H5" s="22">
        <v>3</v>
      </c>
      <c r="I5" s="5">
        <v>192</v>
      </c>
      <c r="J5" s="22">
        <v>1</v>
      </c>
      <c r="K5" s="5">
        <v>196</v>
      </c>
      <c r="L5" s="22">
        <v>5</v>
      </c>
      <c r="M5" s="5"/>
      <c r="N5" s="22"/>
      <c r="O5" s="5"/>
      <c r="P5" s="22"/>
      <c r="Q5" s="6">
        <v>4</v>
      </c>
      <c r="R5" s="6">
        <v>781</v>
      </c>
      <c r="S5" s="7">
        <v>195.25</v>
      </c>
      <c r="T5" s="23">
        <v>12</v>
      </c>
      <c r="U5" s="8">
        <v>2</v>
      </c>
      <c r="V5" s="9">
        <v>197.25</v>
      </c>
    </row>
    <row r="6" spans="1:24" x14ac:dyDescent="0.25">
      <c r="A6" s="1" t="s">
        <v>15</v>
      </c>
      <c r="B6" s="2" t="s">
        <v>55</v>
      </c>
      <c r="C6" s="3">
        <v>45878</v>
      </c>
      <c r="D6" s="4" t="s">
        <v>59</v>
      </c>
      <c r="E6" s="5">
        <v>197</v>
      </c>
      <c r="F6" s="22">
        <v>3</v>
      </c>
      <c r="G6" s="5">
        <v>195</v>
      </c>
      <c r="H6" s="22">
        <v>4</v>
      </c>
      <c r="I6" s="5">
        <v>197</v>
      </c>
      <c r="J6" s="22">
        <v>1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779</v>
      </c>
      <c r="S6" s="7">
        <v>194.75</v>
      </c>
      <c r="T6" s="44">
        <v>9</v>
      </c>
      <c r="U6" s="8">
        <v>2</v>
      </c>
      <c r="V6" s="9">
        <v>196.75</v>
      </c>
    </row>
    <row r="7" spans="1:24" x14ac:dyDescent="0.25">
      <c r="A7" s="1" t="s">
        <v>15</v>
      </c>
      <c r="B7" s="2" t="s">
        <v>55</v>
      </c>
      <c r="C7" s="3">
        <v>45948</v>
      </c>
      <c r="D7" s="4" t="s">
        <v>59</v>
      </c>
      <c r="E7" s="5">
        <v>195</v>
      </c>
      <c r="F7" s="22">
        <v>1</v>
      </c>
      <c r="G7" s="5">
        <v>194</v>
      </c>
      <c r="H7" s="22">
        <v>3</v>
      </c>
      <c r="I7" s="5">
        <v>193</v>
      </c>
      <c r="J7" s="22">
        <v>1</v>
      </c>
      <c r="K7" s="5">
        <v>195</v>
      </c>
      <c r="L7" s="22">
        <v>2</v>
      </c>
      <c r="M7" s="5"/>
      <c r="N7" s="22"/>
      <c r="O7" s="5"/>
      <c r="P7" s="22"/>
      <c r="Q7" s="6">
        <v>4</v>
      </c>
      <c r="R7" s="6">
        <v>777</v>
      </c>
      <c r="S7" s="7">
        <v>194.25</v>
      </c>
      <c r="T7" s="44">
        <v>7</v>
      </c>
      <c r="U7" s="8">
        <v>2</v>
      </c>
      <c r="V7" s="9">
        <v>196.25</v>
      </c>
    </row>
    <row r="9" spans="1:24" x14ac:dyDescent="0.25">
      <c r="Q9" s="40">
        <f>SUM(Q2:Q8)</f>
        <v>24</v>
      </c>
      <c r="R9" s="40">
        <f>SUM(R2:R8)</f>
        <v>4673.01</v>
      </c>
      <c r="S9" s="41">
        <f>SUM(R9/Q9)</f>
        <v>194.70875000000001</v>
      </c>
      <c r="T9" s="40">
        <f>SUM(T2:T8)</f>
        <v>38</v>
      </c>
      <c r="U9" s="40">
        <f>SUM(U2:U8)</f>
        <v>14</v>
      </c>
      <c r="V9" s="42">
        <f>SUM(S9+U9)</f>
        <v>208.70875000000001</v>
      </c>
    </row>
    <row r="12" spans="1:24" x14ac:dyDescent="0.25">
      <c r="A12" s="27" t="s">
        <v>1</v>
      </c>
      <c r="B12" s="28" t="s">
        <v>2</v>
      </c>
      <c r="C12" s="29" t="s">
        <v>3</v>
      </c>
      <c r="D12" s="30" t="s">
        <v>4</v>
      </c>
      <c r="E12" s="31" t="s">
        <v>24</v>
      </c>
      <c r="F12" s="31" t="s">
        <v>25</v>
      </c>
      <c r="G12" s="31" t="s">
        <v>26</v>
      </c>
      <c r="H12" s="31" t="s">
        <v>25</v>
      </c>
      <c r="I12" s="31" t="s">
        <v>27</v>
      </c>
      <c r="J12" s="31" t="s">
        <v>25</v>
      </c>
      <c r="K12" s="31" t="s">
        <v>28</v>
      </c>
      <c r="L12" s="31" t="s">
        <v>25</v>
      </c>
      <c r="M12" s="31" t="s">
        <v>29</v>
      </c>
      <c r="N12" s="31" t="s">
        <v>25</v>
      </c>
      <c r="O12" s="31" t="s">
        <v>30</v>
      </c>
      <c r="P12" s="31" t="s">
        <v>25</v>
      </c>
      <c r="Q12" s="32" t="s">
        <v>31</v>
      </c>
      <c r="R12" s="33" t="s">
        <v>32</v>
      </c>
      <c r="S12" s="34" t="s">
        <v>5</v>
      </c>
      <c r="T12" s="34" t="s">
        <v>33</v>
      </c>
      <c r="U12" s="33" t="s">
        <v>6</v>
      </c>
      <c r="V12" s="34" t="s">
        <v>34</v>
      </c>
    </row>
    <row r="13" spans="1:24" x14ac:dyDescent="0.25">
      <c r="A13" s="1" t="s">
        <v>48</v>
      </c>
      <c r="B13" s="2" t="s">
        <v>55</v>
      </c>
      <c r="C13" s="3">
        <v>45850</v>
      </c>
      <c r="D13" s="4" t="s">
        <v>59</v>
      </c>
      <c r="E13" s="39">
        <v>194</v>
      </c>
      <c r="F13" s="38">
        <v>1</v>
      </c>
      <c r="G13" s="39">
        <v>194</v>
      </c>
      <c r="H13" s="38">
        <v>5</v>
      </c>
      <c r="I13" s="39">
        <v>191</v>
      </c>
      <c r="J13" s="38">
        <v>1</v>
      </c>
      <c r="K13" s="39">
        <v>194</v>
      </c>
      <c r="L13" s="38">
        <v>0</v>
      </c>
      <c r="M13" s="39"/>
      <c r="N13" s="38"/>
      <c r="O13" s="39"/>
      <c r="P13" s="38"/>
      <c r="Q13" s="6">
        <v>4</v>
      </c>
      <c r="R13" s="6">
        <v>773</v>
      </c>
      <c r="S13" s="7">
        <v>193.25</v>
      </c>
      <c r="T13" s="23">
        <v>7</v>
      </c>
      <c r="U13" s="8">
        <v>9</v>
      </c>
      <c r="V13" s="9">
        <v>202.25</v>
      </c>
    </row>
    <row r="14" spans="1:24" x14ac:dyDescent="0.25">
      <c r="A14" s="1" t="s">
        <v>48</v>
      </c>
      <c r="B14" s="2" t="s">
        <v>55</v>
      </c>
      <c r="C14" s="3">
        <v>45878</v>
      </c>
      <c r="D14" s="4" t="s">
        <v>59</v>
      </c>
      <c r="E14" s="5">
        <v>193</v>
      </c>
      <c r="F14" s="22">
        <v>2</v>
      </c>
      <c r="G14" s="5">
        <v>191</v>
      </c>
      <c r="H14" s="22">
        <v>0</v>
      </c>
      <c r="I14" s="5">
        <v>195</v>
      </c>
      <c r="J14" s="22">
        <v>1</v>
      </c>
      <c r="K14" s="5">
        <v>193</v>
      </c>
      <c r="L14" s="22">
        <v>5</v>
      </c>
      <c r="M14" s="5"/>
      <c r="N14" s="22"/>
      <c r="O14" s="5"/>
      <c r="P14" s="22"/>
      <c r="Q14" s="6">
        <v>4</v>
      </c>
      <c r="R14" s="6">
        <v>772</v>
      </c>
      <c r="S14" s="7">
        <v>193</v>
      </c>
      <c r="T14" s="44">
        <v>8</v>
      </c>
      <c r="U14" s="8">
        <v>13</v>
      </c>
      <c r="V14" s="9">
        <v>206</v>
      </c>
    </row>
    <row r="15" spans="1:24" x14ac:dyDescent="0.25">
      <c r="A15" s="1" t="s">
        <v>48</v>
      </c>
      <c r="B15" s="2" t="s">
        <v>55</v>
      </c>
      <c r="C15" s="3">
        <v>45913</v>
      </c>
      <c r="D15" s="4" t="s">
        <v>59</v>
      </c>
      <c r="E15" s="5">
        <v>193</v>
      </c>
      <c r="F15" s="22">
        <v>1</v>
      </c>
      <c r="G15" s="5">
        <v>194</v>
      </c>
      <c r="H15" s="22">
        <v>2</v>
      </c>
      <c r="I15" s="5">
        <v>197</v>
      </c>
      <c r="J15" s="22">
        <v>3</v>
      </c>
      <c r="K15" s="5">
        <v>193</v>
      </c>
      <c r="L15" s="22">
        <v>4</v>
      </c>
      <c r="M15" s="5"/>
      <c r="N15" s="22"/>
      <c r="O15" s="5"/>
      <c r="P15" s="22"/>
      <c r="Q15" s="6">
        <v>4</v>
      </c>
      <c r="R15" s="6">
        <v>777</v>
      </c>
      <c r="S15" s="7">
        <v>194.25</v>
      </c>
      <c r="T15" s="44">
        <v>10</v>
      </c>
      <c r="U15" s="8">
        <v>13</v>
      </c>
      <c r="V15" s="9">
        <v>207.25</v>
      </c>
    </row>
    <row r="16" spans="1:24" x14ac:dyDescent="0.25">
      <c r="A16" s="1" t="s">
        <v>48</v>
      </c>
      <c r="B16" s="2" t="s">
        <v>55</v>
      </c>
      <c r="C16" s="3">
        <v>45948</v>
      </c>
      <c r="D16" s="4" t="s">
        <v>59</v>
      </c>
      <c r="E16" s="5">
        <v>187</v>
      </c>
      <c r="F16" s="22">
        <v>0</v>
      </c>
      <c r="G16" s="5">
        <v>187</v>
      </c>
      <c r="H16" s="22">
        <v>1</v>
      </c>
      <c r="I16" s="5">
        <v>192</v>
      </c>
      <c r="J16" s="22">
        <v>1</v>
      </c>
      <c r="K16" s="5">
        <v>191</v>
      </c>
      <c r="L16" s="22">
        <v>3</v>
      </c>
      <c r="M16" s="5"/>
      <c r="N16" s="22"/>
      <c r="O16" s="5"/>
      <c r="P16" s="22"/>
      <c r="Q16" s="6">
        <v>4</v>
      </c>
      <c r="R16" s="6">
        <v>757</v>
      </c>
      <c r="S16" s="7">
        <v>189.25</v>
      </c>
      <c r="T16" s="44">
        <v>5</v>
      </c>
      <c r="U16" s="8">
        <v>13</v>
      </c>
      <c r="V16" s="9">
        <v>202.25</v>
      </c>
    </row>
    <row r="17" spans="1:22" x14ac:dyDescent="0.25">
      <c r="A17" s="56" t="s">
        <v>48</v>
      </c>
      <c r="B17" s="2" t="s">
        <v>55</v>
      </c>
      <c r="C17" s="3">
        <v>45969</v>
      </c>
      <c r="D17" s="57" t="s">
        <v>59</v>
      </c>
      <c r="E17" s="5">
        <v>195</v>
      </c>
      <c r="F17" s="22">
        <v>1</v>
      </c>
      <c r="G17" s="5">
        <v>197</v>
      </c>
      <c r="H17" s="22">
        <v>3</v>
      </c>
      <c r="I17" s="5">
        <v>196.001</v>
      </c>
      <c r="J17" s="22">
        <v>2</v>
      </c>
      <c r="K17" s="5">
        <v>192</v>
      </c>
      <c r="L17" s="22">
        <v>0</v>
      </c>
      <c r="M17" s="5"/>
      <c r="N17" s="22"/>
      <c r="O17" s="5"/>
      <c r="P17" s="22"/>
      <c r="Q17" s="8">
        <v>4</v>
      </c>
      <c r="R17" s="8">
        <v>780.00099999999998</v>
      </c>
      <c r="S17" s="7">
        <v>195.00024999999999</v>
      </c>
      <c r="T17" s="44">
        <v>6</v>
      </c>
      <c r="U17" s="8">
        <v>11</v>
      </c>
      <c r="V17" s="7">
        <v>206.00024999999999</v>
      </c>
    </row>
    <row r="19" spans="1:22" x14ac:dyDescent="0.25">
      <c r="Q19" s="40">
        <f>SUM(Q13:Q18)</f>
        <v>20</v>
      </c>
      <c r="R19" s="40">
        <f>SUM(R13:R18)</f>
        <v>3859.0010000000002</v>
      </c>
      <c r="S19" s="41">
        <f>SUM(R19/Q19)</f>
        <v>192.95005</v>
      </c>
      <c r="T19" s="40">
        <f>SUM(T13:T18)</f>
        <v>36</v>
      </c>
      <c r="U19" s="40">
        <f>SUM(U13:U18)</f>
        <v>59</v>
      </c>
      <c r="V19" s="42">
        <f>SUM(S19+U19)</f>
        <v>251.95005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15:C15" name="Range1_11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6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16:C16" name="Range1_11_1"/>
    <protectedRange algorithmName="SHA-512" hashValue="ON39YdpmFHfN9f47KpiRvqrKx0V9+erV1CNkpWzYhW/Qyc6aT8rEyCrvauWSYGZK2ia3o7vd3akF07acHAFpOA==" saltValue="yVW9XmDwTqEnmpSGai0KYg==" spinCount="100000" sqref="D16" name="Range1_1_7_2"/>
    <protectedRange algorithmName="SHA-512" hashValue="ON39YdpmFHfN9f47KpiRvqrKx0V9+erV1CNkpWzYhW/Qyc6aT8rEyCrvauWSYGZK2ia3o7vd3akF07acHAFpOA==" saltValue="yVW9XmDwTqEnmpSGai0KYg==" spinCount="100000" sqref="T16" name="Range1_3_5_6_1"/>
    <protectedRange algorithmName="SHA-512" hashValue="ON39YdpmFHfN9f47KpiRvqrKx0V9+erV1CNkpWzYhW/Qyc6aT8rEyCrvauWSYGZK2ia3o7vd3akF07acHAFpOA==" saltValue="yVW9XmDwTqEnmpSGai0KYg==" spinCount="100000" sqref="B17:C17" name="Range1_11_2"/>
    <protectedRange algorithmName="SHA-512" hashValue="ON39YdpmFHfN9f47KpiRvqrKx0V9+erV1CNkpWzYhW/Qyc6aT8rEyCrvauWSYGZK2ia3o7vd3akF07acHAFpOA==" saltValue="yVW9XmDwTqEnmpSGai0KYg==" spinCount="100000" sqref="D17" name="Range1_1_4_1"/>
    <protectedRange algorithmName="SHA-512" hashValue="ON39YdpmFHfN9f47KpiRvqrKx0V9+erV1CNkpWzYhW/Qyc6aT8rEyCrvauWSYGZK2ia3o7vd3akF07acHAFpOA==" saltValue="yVW9XmDwTqEnmpSGai0KYg==" spinCount="100000" sqref="T17" name="Range1_3_5_4_1"/>
  </protectedRanges>
  <conditionalFormatting sqref="G15">
    <cfRule type="top10" dxfId="703" priority="28" rank="1"/>
  </conditionalFormatting>
  <conditionalFormatting sqref="I15">
    <cfRule type="top10" dxfId="702" priority="27" rank="1"/>
  </conditionalFormatting>
  <conditionalFormatting sqref="E15">
    <cfRule type="top10" dxfId="701" priority="26" rank="1"/>
  </conditionalFormatting>
  <conditionalFormatting sqref="M15">
    <cfRule type="top10" dxfId="700" priority="25" rank="1"/>
  </conditionalFormatting>
  <conditionalFormatting sqref="O15">
    <cfRule type="top10" dxfId="699" priority="24" rank="1"/>
  </conditionalFormatting>
  <conditionalFormatting sqref="E15:O15">
    <cfRule type="cellIs" dxfId="698" priority="23" operator="greaterThanOrEqual">
      <formula>200</formula>
    </cfRule>
  </conditionalFormatting>
  <conditionalFormatting sqref="K15">
    <cfRule type="top10" dxfId="697" priority="22" rank="1"/>
  </conditionalFormatting>
  <conditionalFormatting sqref="E7">
    <cfRule type="top10" dxfId="696" priority="21" rank="1"/>
  </conditionalFormatting>
  <conditionalFormatting sqref="G7">
    <cfRule type="top10" dxfId="695" priority="20" rank="1"/>
  </conditionalFormatting>
  <conditionalFormatting sqref="E7:P7">
    <cfRule type="cellIs" dxfId="694" priority="19" operator="greaterThanOrEqual">
      <formula>200</formula>
    </cfRule>
  </conditionalFormatting>
  <conditionalFormatting sqref="I7">
    <cfRule type="top10" dxfId="693" priority="18" rank="1"/>
  </conditionalFormatting>
  <conditionalFormatting sqref="K7">
    <cfRule type="top10" dxfId="692" priority="17" rank="1"/>
  </conditionalFormatting>
  <conditionalFormatting sqref="M7">
    <cfRule type="top10" dxfId="691" priority="16" rank="1"/>
  </conditionalFormatting>
  <conditionalFormatting sqref="O7">
    <cfRule type="top10" dxfId="690" priority="15" rank="1"/>
  </conditionalFormatting>
  <conditionalFormatting sqref="G16">
    <cfRule type="top10" dxfId="689" priority="14" rank="1"/>
  </conditionalFormatting>
  <conditionalFormatting sqref="I16">
    <cfRule type="top10" dxfId="688" priority="13" rank="1"/>
  </conditionalFormatting>
  <conditionalFormatting sqref="E16">
    <cfRule type="top10" dxfId="687" priority="12" rank="1"/>
  </conditionalFormatting>
  <conditionalFormatting sqref="M16">
    <cfRule type="top10" dxfId="686" priority="11" rank="1"/>
  </conditionalFormatting>
  <conditionalFormatting sqref="O16">
    <cfRule type="top10" dxfId="685" priority="10" rank="1"/>
  </conditionalFormatting>
  <conditionalFormatting sqref="E16:O16">
    <cfRule type="cellIs" dxfId="684" priority="9" operator="greaterThanOrEqual">
      <formula>200</formula>
    </cfRule>
  </conditionalFormatting>
  <conditionalFormatting sqref="K16">
    <cfRule type="top10" dxfId="683" priority="8" rank="1"/>
  </conditionalFormatting>
  <conditionalFormatting sqref="G17">
    <cfRule type="top10" dxfId="682" priority="7" rank="1"/>
  </conditionalFormatting>
  <conditionalFormatting sqref="I17">
    <cfRule type="top10" dxfId="681" priority="6" rank="1"/>
  </conditionalFormatting>
  <conditionalFormatting sqref="E17">
    <cfRule type="top10" dxfId="680" priority="5" rank="1"/>
  </conditionalFormatting>
  <conditionalFormatting sqref="M17">
    <cfRule type="top10" dxfId="679" priority="4" rank="1"/>
  </conditionalFormatting>
  <conditionalFormatting sqref="O17">
    <cfRule type="top10" dxfId="678" priority="3" rank="1"/>
  </conditionalFormatting>
  <conditionalFormatting sqref="E17:O17">
    <cfRule type="cellIs" dxfId="677" priority="2" operator="greaterThanOrEqual">
      <formula>200</formula>
    </cfRule>
  </conditionalFormatting>
  <conditionalFormatting sqref="K17">
    <cfRule type="top10" dxfId="676" priority="1" rank="1"/>
  </conditionalFormatting>
  <hyperlinks>
    <hyperlink ref="X1" location="'Mississippi 2025'!A1" display="Return to Rankings" xr:uid="{D1F78726-21D7-40C9-ADD5-53B21A829D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37DEF0-DC0E-4E82-81A2-1A8910429683}">
          <x14:formula1>
            <xm:f>'C:\Users\jmfg1\Downloads\[Results 10 18 25 ABRA Biloxi MS.xlsm]DATA'!#REF!</xm:f>
          </x14:formula1>
          <xm:sqref>D7 D16</xm:sqref>
        </x14:dataValidation>
        <x14:dataValidation type="list" allowBlank="1" showInputMessage="1" showErrorMessage="1" xr:uid="{07529B91-7088-4ABF-9232-3847217110AC}">
          <x14:formula1>
            <xm:f>'C:\Users\jmfg1\Downloads\[Results 10 18 25 ABRA Biloxi MS.xlsm]DATA'!#REF!</xm:f>
          </x14:formula1>
          <xm:sqref>B7 B16</xm:sqref>
        </x14:dataValidation>
        <x14:dataValidation type="list" allowBlank="1" showInputMessage="1" showErrorMessage="1" xr:uid="{9C892C2D-D59C-4C35-9BE8-7A270FBF0A16}">
          <x14:formula1>
            <xm:f>'C:\Users\jmfg1\Downloads\[11 8 25 ABRA Biloxi MS Results.xlsm]DATA'!#REF!</xm:f>
          </x14:formula1>
          <xm:sqref>D17 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E6FF-9236-4CB1-B1E5-17A22A1B9CE2}">
  <dimension ref="A1:X10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94</v>
      </c>
      <c r="C2" s="3">
        <v>45863</v>
      </c>
      <c r="D2" s="4" t="s">
        <v>36</v>
      </c>
      <c r="E2" s="5">
        <v>142</v>
      </c>
      <c r="F2" s="22">
        <v>0</v>
      </c>
      <c r="G2" s="5">
        <v>159</v>
      </c>
      <c r="H2" s="22">
        <v>0</v>
      </c>
      <c r="I2" s="5">
        <v>170</v>
      </c>
      <c r="J2" s="22">
        <v>2</v>
      </c>
      <c r="K2" s="5">
        <v>151</v>
      </c>
      <c r="L2" s="22">
        <v>0</v>
      </c>
      <c r="M2" s="5"/>
      <c r="N2" s="22"/>
      <c r="O2" s="5"/>
      <c r="P2" s="22"/>
      <c r="Q2" s="6">
        <v>4</v>
      </c>
      <c r="R2" s="6">
        <v>622</v>
      </c>
      <c r="S2" s="7">
        <v>155.5</v>
      </c>
      <c r="T2" s="44">
        <v>2</v>
      </c>
      <c r="U2" s="8">
        <v>3</v>
      </c>
      <c r="V2" s="9">
        <v>158.5</v>
      </c>
    </row>
    <row r="4" spans="1:24" x14ac:dyDescent="0.25">
      <c r="Q4" s="40">
        <f>SUM(Q2:Q3)</f>
        <v>4</v>
      </c>
      <c r="R4" s="40">
        <f>SUM(R2:R3)</f>
        <v>622</v>
      </c>
      <c r="S4" s="41">
        <f>SUM(R4/Q4)</f>
        <v>155.5</v>
      </c>
      <c r="T4" s="40">
        <f>SUM(T2:T3)</f>
        <v>2</v>
      </c>
      <c r="U4" s="40">
        <f>SUM(U2:U3)</f>
        <v>3</v>
      </c>
      <c r="V4" s="42">
        <f>SUM(S4+U4)</f>
        <v>158.5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56" t="s">
        <v>43</v>
      </c>
      <c r="B8" s="37" t="s">
        <v>107</v>
      </c>
      <c r="C8" s="3">
        <v>45957</v>
      </c>
      <c r="D8" s="57" t="s">
        <v>101</v>
      </c>
      <c r="E8" s="5">
        <v>178</v>
      </c>
      <c r="F8" s="22">
        <v>2</v>
      </c>
      <c r="G8" s="24">
        <v>180</v>
      </c>
      <c r="H8" s="22">
        <v>2</v>
      </c>
      <c r="I8" s="5">
        <v>185</v>
      </c>
      <c r="J8" s="22">
        <v>3</v>
      </c>
      <c r="K8" s="5">
        <v>182</v>
      </c>
      <c r="L8" s="22">
        <v>1</v>
      </c>
      <c r="M8" s="5"/>
      <c r="N8" s="22"/>
      <c r="O8" s="5"/>
      <c r="P8" s="22"/>
      <c r="Q8" s="8">
        <v>4</v>
      </c>
      <c r="R8" s="8">
        <v>725</v>
      </c>
      <c r="S8" s="7">
        <v>181.25</v>
      </c>
      <c r="T8" s="44">
        <v>8</v>
      </c>
      <c r="U8" s="8">
        <v>4</v>
      </c>
      <c r="V8" s="7">
        <v>185.25</v>
      </c>
    </row>
    <row r="10" spans="1:24" x14ac:dyDescent="0.25">
      <c r="Q10" s="40">
        <f>SUM(Q8:Q9)</f>
        <v>4</v>
      </c>
      <c r="R10" s="40">
        <f>SUM(R8:R9)</f>
        <v>725</v>
      </c>
      <c r="S10" s="41">
        <f>SUM(R10/Q10)</f>
        <v>181.25</v>
      </c>
      <c r="T10" s="40">
        <f>SUM(T8:T9)</f>
        <v>8</v>
      </c>
      <c r="U10" s="40">
        <f>SUM(U8:U9)</f>
        <v>4</v>
      </c>
      <c r="V10" s="42">
        <f>SUM(S10+U10)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8:C8 E8:P8" name="Range1_1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" name="Range1_3_5_4"/>
  </protectedRanges>
  <conditionalFormatting sqref="E8">
    <cfRule type="top10" dxfId="1652" priority="7" rank="1"/>
  </conditionalFormatting>
  <conditionalFormatting sqref="G8">
    <cfRule type="top10" dxfId="1651" priority="6" rank="1"/>
  </conditionalFormatting>
  <conditionalFormatting sqref="I8">
    <cfRule type="top10" dxfId="1650" priority="5" rank="1"/>
  </conditionalFormatting>
  <conditionalFormatting sqref="K8">
    <cfRule type="top10" dxfId="1649" priority="4" rank="1"/>
  </conditionalFormatting>
  <conditionalFormatting sqref="M8">
    <cfRule type="top10" dxfId="1648" priority="3" rank="1"/>
  </conditionalFormatting>
  <conditionalFormatting sqref="O8">
    <cfRule type="top10" dxfId="1647" priority="2" rank="1"/>
  </conditionalFormatting>
  <conditionalFormatting sqref="E8:P8">
    <cfRule type="cellIs" dxfId="1646" priority="1" operator="greaterThanOrEqual">
      <formula>200</formula>
    </cfRule>
  </conditionalFormatting>
  <hyperlinks>
    <hyperlink ref="X1" location="'Mississippi 2025'!A1" display="Return to Rankings" xr:uid="{993F70FF-E5C7-4C08-9262-243B844E177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19E0E1-34CD-411F-806E-33E5E283D360}">
          <x14:formula1>
            <xm:f>'C:\Users\jmfg1\OneDrive\Documents\ABRA\Scoring\Mississippi\[MS Scoring Spreadsheet_09.17.25.xlsm]DATA'!#REF!</xm:f>
          </x14:formula1>
          <xm:sqref>D8</xm:sqref>
        </x14:dataValidation>
        <x14:dataValidation type="list" allowBlank="1" showInputMessage="1" showErrorMessage="1" xr:uid="{E9009F68-3906-4977-B876-80096EA826D0}">
          <x14:formula1>
            <xm:f>'C:\Users\jmfg1\OneDrive\Documents\ABRA\Scoring\Mississippi\[MS Scoring Spreadsheet_09.17.25.xlsm]DATA'!#REF!</xm:f>
          </x14:formula1>
          <xm:sqref>B8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114"/>
  <sheetViews>
    <sheetView topLeftCell="A52" workbookViewId="0">
      <selection activeCell="A78" sqref="A78:V7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38</v>
      </c>
      <c r="C2" s="3">
        <v>45660</v>
      </c>
      <c r="D2" s="4" t="s">
        <v>36</v>
      </c>
      <c r="E2" s="5">
        <v>197</v>
      </c>
      <c r="F2" s="22">
        <v>4</v>
      </c>
      <c r="G2" s="24">
        <v>198</v>
      </c>
      <c r="H2" s="22">
        <v>0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395</v>
      </c>
      <c r="S2" s="7">
        <v>197.5</v>
      </c>
      <c r="T2" s="23">
        <v>4</v>
      </c>
      <c r="U2" s="8">
        <v>9</v>
      </c>
      <c r="V2" s="9">
        <v>206.5</v>
      </c>
    </row>
    <row r="3" spans="1:24" x14ac:dyDescent="0.25">
      <c r="A3" s="1" t="s">
        <v>11</v>
      </c>
      <c r="B3" s="2" t="s">
        <v>38</v>
      </c>
      <c r="C3" s="3">
        <v>45668</v>
      </c>
      <c r="D3" s="4" t="s">
        <v>36</v>
      </c>
      <c r="E3" s="5">
        <v>192</v>
      </c>
      <c r="F3" s="22">
        <v>1</v>
      </c>
      <c r="G3" s="24">
        <v>196</v>
      </c>
      <c r="H3" s="22">
        <v>5</v>
      </c>
      <c r="I3" s="5">
        <v>191</v>
      </c>
      <c r="J3" s="22">
        <v>3</v>
      </c>
      <c r="K3" s="5">
        <v>194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23">
        <v>13</v>
      </c>
      <c r="U3" s="8">
        <v>5</v>
      </c>
      <c r="V3" s="9">
        <v>198.25</v>
      </c>
    </row>
    <row r="4" spans="1:24" x14ac:dyDescent="0.25">
      <c r="A4" s="1" t="s">
        <v>11</v>
      </c>
      <c r="B4" s="2" t="s">
        <v>38</v>
      </c>
      <c r="C4" s="3">
        <v>45681</v>
      </c>
      <c r="D4" s="4" t="s">
        <v>36</v>
      </c>
      <c r="E4" s="5">
        <v>195</v>
      </c>
      <c r="F4" s="22">
        <v>7</v>
      </c>
      <c r="G4" s="24">
        <v>195</v>
      </c>
      <c r="H4" s="22">
        <v>6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44">
        <v>13</v>
      </c>
      <c r="U4" s="8">
        <v>9</v>
      </c>
      <c r="V4" s="9">
        <v>204</v>
      </c>
    </row>
    <row r="5" spans="1:24" x14ac:dyDescent="0.25">
      <c r="A5" s="1" t="s">
        <v>11</v>
      </c>
      <c r="B5" s="2" t="s">
        <v>38</v>
      </c>
      <c r="C5" s="3">
        <v>45688</v>
      </c>
      <c r="D5" s="4" t="s">
        <v>36</v>
      </c>
      <c r="E5" s="5">
        <v>196</v>
      </c>
      <c r="F5" s="22">
        <v>1</v>
      </c>
      <c r="G5" s="24">
        <v>197</v>
      </c>
      <c r="H5" s="22"/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1</v>
      </c>
      <c r="U5" s="8">
        <v>9</v>
      </c>
      <c r="V5" s="9">
        <v>205.5</v>
      </c>
    </row>
    <row r="6" spans="1:24" x14ac:dyDescent="0.25">
      <c r="A6" s="1" t="s">
        <v>11</v>
      </c>
      <c r="B6" s="2" t="s">
        <v>38</v>
      </c>
      <c r="C6" s="3">
        <v>45689</v>
      </c>
      <c r="D6" s="4" t="s">
        <v>36</v>
      </c>
      <c r="E6" s="5">
        <v>196</v>
      </c>
      <c r="F6" s="22"/>
      <c r="G6" s="24">
        <v>195</v>
      </c>
      <c r="H6" s="22">
        <v>2</v>
      </c>
      <c r="I6" s="5">
        <v>195</v>
      </c>
      <c r="J6" s="22">
        <v>1</v>
      </c>
      <c r="K6" s="5">
        <v>196</v>
      </c>
      <c r="L6" s="22">
        <v>2</v>
      </c>
      <c r="M6" s="5"/>
      <c r="N6" s="22"/>
      <c r="O6" s="5"/>
      <c r="P6" s="22"/>
      <c r="Q6" s="6">
        <v>4</v>
      </c>
      <c r="R6" s="6">
        <v>782</v>
      </c>
      <c r="S6" s="7">
        <v>195.5</v>
      </c>
      <c r="T6" s="44">
        <v>5</v>
      </c>
      <c r="U6" s="8">
        <v>13</v>
      </c>
      <c r="V6" s="9">
        <v>208.5</v>
      </c>
    </row>
    <row r="7" spans="1:24" x14ac:dyDescent="0.25">
      <c r="A7" s="1" t="s">
        <v>11</v>
      </c>
      <c r="B7" s="2" t="s">
        <v>38</v>
      </c>
      <c r="C7" s="3">
        <v>45695</v>
      </c>
      <c r="D7" s="4" t="s">
        <v>36</v>
      </c>
      <c r="E7" s="5">
        <v>197</v>
      </c>
      <c r="F7" s="22">
        <v>3</v>
      </c>
      <c r="G7" s="24">
        <v>196</v>
      </c>
      <c r="H7" s="22">
        <v>1</v>
      </c>
      <c r="I7" s="5">
        <v>195</v>
      </c>
      <c r="J7" s="22">
        <v>2</v>
      </c>
      <c r="K7" s="5">
        <v>196</v>
      </c>
      <c r="L7" s="22">
        <v>3</v>
      </c>
      <c r="M7" s="5"/>
      <c r="N7" s="22"/>
      <c r="O7" s="5"/>
      <c r="P7" s="22"/>
      <c r="Q7" s="6">
        <v>4</v>
      </c>
      <c r="R7" s="6">
        <v>784</v>
      </c>
      <c r="S7" s="7">
        <v>196</v>
      </c>
      <c r="T7" s="44">
        <v>9</v>
      </c>
      <c r="U7" s="8">
        <v>13</v>
      </c>
      <c r="V7" s="9">
        <v>209</v>
      </c>
    </row>
    <row r="8" spans="1:24" x14ac:dyDescent="0.25">
      <c r="A8" s="1" t="s">
        <v>11</v>
      </c>
      <c r="B8" s="2" t="s">
        <v>38</v>
      </c>
      <c r="C8" s="3">
        <v>45702</v>
      </c>
      <c r="D8" s="4" t="s">
        <v>36</v>
      </c>
      <c r="E8" s="5">
        <v>197</v>
      </c>
      <c r="F8" s="22">
        <v>3</v>
      </c>
      <c r="G8" s="24">
        <v>197</v>
      </c>
      <c r="H8" s="22">
        <v>5</v>
      </c>
      <c r="I8" s="5">
        <v>197</v>
      </c>
      <c r="J8" s="22">
        <v>5</v>
      </c>
      <c r="K8" s="5">
        <v>197</v>
      </c>
      <c r="L8" s="22">
        <v>5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44">
        <v>18</v>
      </c>
      <c r="U8" s="8">
        <v>13</v>
      </c>
      <c r="V8" s="9">
        <v>210</v>
      </c>
    </row>
    <row r="9" spans="1:24" x14ac:dyDescent="0.25">
      <c r="A9" s="1" t="s">
        <v>11</v>
      </c>
      <c r="B9" s="2" t="s">
        <v>38</v>
      </c>
      <c r="C9" s="3">
        <v>45709</v>
      </c>
      <c r="D9" s="4" t="s">
        <v>36</v>
      </c>
      <c r="E9" s="5">
        <v>197</v>
      </c>
      <c r="F9" s="22">
        <v>1</v>
      </c>
      <c r="G9" s="24">
        <v>197</v>
      </c>
      <c r="H9" s="22">
        <v>0</v>
      </c>
      <c r="I9" s="5">
        <v>199</v>
      </c>
      <c r="J9" s="22">
        <v>4</v>
      </c>
      <c r="K9" s="5">
        <v>198</v>
      </c>
      <c r="L9" s="22">
        <v>2</v>
      </c>
      <c r="M9" s="5"/>
      <c r="N9" s="22"/>
      <c r="O9" s="5"/>
      <c r="P9" s="22"/>
      <c r="Q9" s="6">
        <v>4</v>
      </c>
      <c r="R9" s="6">
        <v>791</v>
      </c>
      <c r="S9" s="7">
        <v>197.75</v>
      </c>
      <c r="T9" s="44">
        <v>7</v>
      </c>
      <c r="U9" s="8">
        <v>13</v>
      </c>
      <c r="V9" s="9">
        <v>210.75</v>
      </c>
    </row>
    <row r="10" spans="1:24" x14ac:dyDescent="0.25">
      <c r="A10" s="1" t="s">
        <v>11</v>
      </c>
      <c r="B10" s="2" t="s">
        <v>38</v>
      </c>
      <c r="C10" s="3">
        <v>45710</v>
      </c>
      <c r="D10" s="4" t="s">
        <v>36</v>
      </c>
      <c r="E10" s="5">
        <v>197</v>
      </c>
      <c r="F10" s="22">
        <v>1</v>
      </c>
      <c r="G10" s="24">
        <v>196</v>
      </c>
      <c r="H10" s="22">
        <v>4</v>
      </c>
      <c r="I10" s="5">
        <v>199</v>
      </c>
      <c r="J10" s="22">
        <v>2</v>
      </c>
      <c r="K10" s="5">
        <v>196</v>
      </c>
      <c r="L10" s="22">
        <v>2</v>
      </c>
      <c r="M10" s="5"/>
      <c r="N10" s="22"/>
      <c r="O10" s="5"/>
      <c r="P10" s="22"/>
      <c r="Q10" s="6">
        <v>4</v>
      </c>
      <c r="R10" s="6">
        <v>788</v>
      </c>
      <c r="S10" s="7">
        <v>197</v>
      </c>
      <c r="T10" s="44">
        <v>9</v>
      </c>
      <c r="U10" s="8">
        <v>5</v>
      </c>
      <c r="V10" s="9">
        <v>202</v>
      </c>
    </row>
    <row r="11" spans="1:24" x14ac:dyDescent="0.25">
      <c r="A11" s="1" t="s">
        <v>11</v>
      </c>
      <c r="B11" s="2" t="s">
        <v>38</v>
      </c>
      <c r="C11" s="3">
        <v>45716</v>
      </c>
      <c r="D11" s="4" t="s">
        <v>36</v>
      </c>
      <c r="E11" s="5">
        <v>196</v>
      </c>
      <c r="F11" s="22">
        <v>3</v>
      </c>
      <c r="G11" s="24">
        <v>196</v>
      </c>
      <c r="H11" s="22">
        <v>5</v>
      </c>
      <c r="I11" s="5">
        <v>194</v>
      </c>
      <c r="J11" s="22">
        <v>2</v>
      </c>
      <c r="K11" s="5">
        <v>197</v>
      </c>
      <c r="L11" s="22">
        <v>2</v>
      </c>
      <c r="M11" s="5"/>
      <c r="N11" s="22"/>
      <c r="O11" s="5"/>
      <c r="P11" s="22"/>
      <c r="Q11" s="6">
        <v>4</v>
      </c>
      <c r="R11" s="6">
        <v>783</v>
      </c>
      <c r="S11" s="7">
        <v>195.75</v>
      </c>
      <c r="T11" s="44">
        <v>12</v>
      </c>
      <c r="U11" s="8">
        <v>13</v>
      </c>
      <c r="V11" s="9">
        <v>208.75</v>
      </c>
    </row>
    <row r="12" spans="1:24" x14ac:dyDescent="0.25">
      <c r="A12" s="1" t="s">
        <v>11</v>
      </c>
      <c r="B12" s="2" t="s">
        <v>38</v>
      </c>
      <c r="C12" s="3">
        <v>45730</v>
      </c>
      <c r="D12" s="4" t="s">
        <v>36</v>
      </c>
      <c r="E12" s="5">
        <v>190</v>
      </c>
      <c r="F12" s="22">
        <v>1</v>
      </c>
      <c r="G12" s="24">
        <v>191</v>
      </c>
      <c r="H12" s="22">
        <v>0</v>
      </c>
      <c r="I12" s="5">
        <v>194</v>
      </c>
      <c r="J12" s="22">
        <v>4</v>
      </c>
      <c r="K12" s="5">
        <v>194</v>
      </c>
      <c r="L12" s="22">
        <v>3</v>
      </c>
      <c r="M12" s="5"/>
      <c r="N12" s="22"/>
      <c r="O12" s="5"/>
      <c r="P12" s="22"/>
      <c r="Q12" s="6">
        <v>4</v>
      </c>
      <c r="R12" s="6">
        <v>769</v>
      </c>
      <c r="S12" s="7">
        <v>192.25</v>
      </c>
      <c r="T12" s="44">
        <v>8</v>
      </c>
      <c r="U12" s="8">
        <v>13</v>
      </c>
      <c r="V12" s="9">
        <v>205.25</v>
      </c>
    </row>
    <row r="13" spans="1:24" x14ac:dyDescent="0.25">
      <c r="A13" s="1" t="s">
        <v>11</v>
      </c>
      <c r="B13" s="2" t="s">
        <v>38</v>
      </c>
      <c r="C13" s="3">
        <v>45738</v>
      </c>
      <c r="D13" s="4" t="s">
        <v>36</v>
      </c>
      <c r="E13" s="24">
        <v>186</v>
      </c>
      <c r="F13" s="22">
        <v>0</v>
      </c>
      <c r="G13" s="24">
        <v>190</v>
      </c>
      <c r="H13" s="22">
        <v>1</v>
      </c>
      <c r="I13" s="5">
        <v>193</v>
      </c>
      <c r="J13" s="22">
        <v>2</v>
      </c>
      <c r="K13" s="26">
        <v>189</v>
      </c>
      <c r="L13" s="22">
        <v>0</v>
      </c>
      <c r="M13" s="26"/>
      <c r="N13" s="22"/>
      <c r="O13" s="5"/>
      <c r="P13" s="22"/>
      <c r="Q13" s="6">
        <v>4</v>
      </c>
      <c r="R13" s="6">
        <v>758</v>
      </c>
      <c r="S13" s="7">
        <v>189.5</v>
      </c>
      <c r="T13" s="44">
        <v>3</v>
      </c>
      <c r="U13" s="8">
        <v>11</v>
      </c>
      <c r="V13" s="9">
        <v>200.5</v>
      </c>
    </row>
    <row r="14" spans="1:24" x14ac:dyDescent="0.25">
      <c r="A14" s="1" t="s">
        <v>11</v>
      </c>
      <c r="B14" s="2" t="s">
        <v>38</v>
      </c>
      <c r="C14" s="3">
        <v>45744</v>
      </c>
      <c r="D14" s="4" t="s">
        <v>36</v>
      </c>
      <c r="E14" s="24">
        <v>195</v>
      </c>
      <c r="F14" s="22">
        <v>2</v>
      </c>
      <c r="G14" s="24">
        <v>195</v>
      </c>
      <c r="H14" s="22">
        <v>2</v>
      </c>
      <c r="I14" s="5">
        <v>196</v>
      </c>
      <c r="J14" s="22">
        <v>2</v>
      </c>
      <c r="K14" s="26">
        <v>195</v>
      </c>
      <c r="L14" s="22">
        <v>2</v>
      </c>
      <c r="M14" s="26"/>
      <c r="N14" s="22"/>
      <c r="O14" s="5"/>
      <c r="P14" s="22"/>
      <c r="Q14" s="6">
        <v>4</v>
      </c>
      <c r="R14" s="6">
        <v>781</v>
      </c>
      <c r="S14" s="7">
        <v>195.25</v>
      </c>
      <c r="T14" s="44">
        <v>8</v>
      </c>
      <c r="U14" s="8">
        <v>13</v>
      </c>
      <c r="V14" s="9">
        <v>208.25</v>
      </c>
    </row>
    <row r="15" spans="1:24" x14ac:dyDescent="0.25">
      <c r="A15" s="1" t="s">
        <v>11</v>
      </c>
      <c r="B15" s="2" t="s">
        <v>38</v>
      </c>
      <c r="C15" s="3">
        <v>45759</v>
      </c>
      <c r="D15" s="4" t="s">
        <v>59</v>
      </c>
      <c r="E15" s="5">
        <v>188</v>
      </c>
      <c r="F15" s="22">
        <v>3</v>
      </c>
      <c r="G15" s="24">
        <v>196</v>
      </c>
      <c r="H15" s="22">
        <v>3</v>
      </c>
      <c r="I15" s="5">
        <v>196</v>
      </c>
      <c r="J15" s="22">
        <v>2</v>
      </c>
      <c r="K15" s="5">
        <v>198</v>
      </c>
      <c r="L15" s="22">
        <v>3</v>
      </c>
      <c r="M15" s="5"/>
      <c r="N15" s="22"/>
      <c r="O15" s="5"/>
      <c r="P15" s="22"/>
      <c r="Q15" s="6">
        <v>4</v>
      </c>
      <c r="R15" s="6">
        <v>778</v>
      </c>
      <c r="S15" s="7">
        <v>194.5</v>
      </c>
      <c r="T15" s="23">
        <v>11</v>
      </c>
      <c r="U15" s="8">
        <v>11</v>
      </c>
      <c r="V15" s="9">
        <v>205.5</v>
      </c>
    </row>
    <row r="16" spans="1:24" x14ac:dyDescent="0.25">
      <c r="A16" s="1" t="s">
        <v>11</v>
      </c>
      <c r="B16" s="2" t="s">
        <v>38</v>
      </c>
      <c r="C16" s="3">
        <v>45766</v>
      </c>
      <c r="D16" s="4" t="s">
        <v>36</v>
      </c>
      <c r="E16" s="24">
        <v>190</v>
      </c>
      <c r="F16" s="22">
        <v>1</v>
      </c>
      <c r="G16" s="24">
        <v>192</v>
      </c>
      <c r="H16" s="22">
        <v>2</v>
      </c>
      <c r="I16" s="5">
        <v>194</v>
      </c>
      <c r="J16" s="22">
        <v>2</v>
      </c>
      <c r="K16" s="26">
        <v>197</v>
      </c>
      <c r="L16" s="22">
        <v>5</v>
      </c>
      <c r="M16" s="26"/>
      <c r="N16" s="22"/>
      <c r="O16" s="5"/>
      <c r="P16" s="22"/>
      <c r="Q16" s="6">
        <v>4</v>
      </c>
      <c r="R16" s="6">
        <v>773</v>
      </c>
      <c r="S16" s="7">
        <v>193.25</v>
      </c>
      <c r="T16" s="44">
        <v>10</v>
      </c>
      <c r="U16" s="8">
        <v>13</v>
      </c>
      <c r="V16" s="9">
        <v>206.25</v>
      </c>
    </row>
    <row r="17" spans="1:22" x14ac:dyDescent="0.25">
      <c r="A17" s="1" t="s">
        <v>11</v>
      </c>
      <c r="B17" s="2" t="s">
        <v>38</v>
      </c>
      <c r="C17" s="3">
        <v>45772</v>
      </c>
      <c r="D17" s="4" t="s">
        <v>36</v>
      </c>
      <c r="E17" s="24">
        <v>195</v>
      </c>
      <c r="F17" s="22">
        <v>4</v>
      </c>
      <c r="G17" s="24">
        <v>196</v>
      </c>
      <c r="H17" s="22">
        <v>2</v>
      </c>
      <c r="I17" s="5">
        <v>195</v>
      </c>
      <c r="J17" s="22">
        <v>4</v>
      </c>
      <c r="K17" s="26">
        <v>198</v>
      </c>
      <c r="L17" s="22">
        <v>3</v>
      </c>
      <c r="M17" s="26"/>
      <c r="N17" s="22"/>
      <c r="O17" s="5"/>
      <c r="P17" s="22"/>
      <c r="Q17" s="6">
        <v>4</v>
      </c>
      <c r="R17" s="6">
        <v>784</v>
      </c>
      <c r="S17" s="7">
        <v>196</v>
      </c>
      <c r="T17" s="44">
        <v>13</v>
      </c>
      <c r="U17" s="8">
        <v>11</v>
      </c>
      <c r="V17" s="9">
        <v>207</v>
      </c>
    </row>
    <row r="18" spans="1:22" x14ac:dyDescent="0.25">
      <c r="A18" s="1" t="s">
        <v>11</v>
      </c>
      <c r="B18" s="2" t="s">
        <v>38</v>
      </c>
      <c r="C18" s="3">
        <v>45773</v>
      </c>
      <c r="D18" s="4" t="s">
        <v>36</v>
      </c>
      <c r="E18" s="54">
        <v>200</v>
      </c>
      <c r="F18" s="22">
        <v>1</v>
      </c>
      <c r="G18" s="24">
        <v>196</v>
      </c>
      <c r="H18" s="22">
        <v>0</v>
      </c>
      <c r="I18" s="5">
        <v>196</v>
      </c>
      <c r="J18" s="22">
        <v>2</v>
      </c>
      <c r="K18" s="26">
        <v>198</v>
      </c>
      <c r="L18" s="22">
        <v>1</v>
      </c>
      <c r="M18" s="26"/>
      <c r="N18" s="22"/>
      <c r="O18" s="5"/>
      <c r="P18" s="22"/>
      <c r="Q18" s="6">
        <v>4</v>
      </c>
      <c r="R18" s="6">
        <v>790</v>
      </c>
      <c r="S18" s="7">
        <v>197.5</v>
      </c>
      <c r="T18" s="44">
        <v>4</v>
      </c>
      <c r="U18" s="8">
        <v>13</v>
      </c>
      <c r="V18" s="9">
        <v>210.5</v>
      </c>
    </row>
    <row r="19" spans="1:22" x14ac:dyDescent="0.25">
      <c r="A19" s="1" t="s">
        <v>11</v>
      </c>
      <c r="B19" s="2" t="s">
        <v>38</v>
      </c>
      <c r="C19" s="3">
        <v>45779</v>
      </c>
      <c r="D19" s="4" t="s">
        <v>36</v>
      </c>
      <c r="E19" s="24">
        <v>196</v>
      </c>
      <c r="F19" s="22">
        <v>2</v>
      </c>
      <c r="G19" s="24">
        <v>195</v>
      </c>
      <c r="H19" s="22">
        <v>0</v>
      </c>
      <c r="I19" s="5">
        <v>195</v>
      </c>
      <c r="J19" s="22">
        <v>1</v>
      </c>
      <c r="K19" s="26">
        <v>198</v>
      </c>
      <c r="L19" s="22">
        <v>2</v>
      </c>
      <c r="M19" s="26"/>
      <c r="N19" s="22"/>
      <c r="O19" s="5"/>
      <c r="P19" s="22"/>
      <c r="Q19" s="6">
        <v>4</v>
      </c>
      <c r="R19" s="6">
        <v>784</v>
      </c>
      <c r="S19" s="7">
        <v>196</v>
      </c>
      <c r="T19" s="44">
        <v>5</v>
      </c>
      <c r="U19" s="8">
        <v>13</v>
      </c>
      <c r="V19" s="9">
        <v>209</v>
      </c>
    </row>
    <row r="20" spans="1:22" x14ac:dyDescent="0.25">
      <c r="A20" s="1" t="s">
        <v>11</v>
      </c>
      <c r="B20" s="2" t="s">
        <v>38</v>
      </c>
      <c r="C20" s="3">
        <v>45780</v>
      </c>
      <c r="D20" s="4" t="s">
        <v>69</v>
      </c>
      <c r="E20" s="5">
        <v>199.001</v>
      </c>
      <c r="F20" s="22">
        <v>3</v>
      </c>
      <c r="G20" s="24">
        <v>197</v>
      </c>
      <c r="H20" s="22">
        <v>2</v>
      </c>
      <c r="I20" s="5">
        <v>197</v>
      </c>
      <c r="J20" s="22">
        <v>2</v>
      </c>
      <c r="K20" s="5">
        <v>197</v>
      </c>
      <c r="L20" s="22">
        <v>4</v>
      </c>
      <c r="M20" s="5"/>
      <c r="N20" s="22"/>
      <c r="O20" s="5"/>
      <c r="P20" s="22"/>
      <c r="Q20" s="6">
        <v>4</v>
      </c>
      <c r="R20" s="6">
        <v>790.00099999999998</v>
      </c>
      <c r="S20" s="7">
        <v>197.50024999999999</v>
      </c>
      <c r="T20" s="44">
        <v>11</v>
      </c>
      <c r="U20" s="8">
        <v>11</v>
      </c>
      <c r="V20" s="9">
        <v>208.50024999999999</v>
      </c>
    </row>
    <row r="21" spans="1:22" x14ac:dyDescent="0.25">
      <c r="A21" s="1" t="s">
        <v>11</v>
      </c>
      <c r="B21" s="2" t="s">
        <v>38</v>
      </c>
      <c r="C21" s="3">
        <v>45801</v>
      </c>
      <c r="D21" s="4" t="s">
        <v>36</v>
      </c>
      <c r="E21" s="24">
        <v>199</v>
      </c>
      <c r="F21" s="22">
        <v>6</v>
      </c>
      <c r="G21" s="24">
        <v>196</v>
      </c>
      <c r="H21" s="22">
        <v>2</v>
      </c>
      <c r="I21" s="5">
        <v>198</v>
      </c>
      <c r="J21" s="22">
        <v>2</v>
      </c>
      <c r="K21" s="26">
        <v>194</v>
      </c>
      <c r="L21" s="22">
        <v>1</v>
      </c>
      <c r="M21" s="26"/>
      <c r="N21" s="22"/>
      <c r="O21" s="5"/>
      <c r="P21" s="22"/>
      <c r="Q21" s="6">
        <v>4</v>
      </c>
      <c r="R21" s="6">
        <v>787</v>
      </c>
      <c r="S21" s="7">
        <v>196.75</v>
      </c>
      <c r="T21" s="44">
        <v>11</v>
      </c>
      <c r="U21" s="8">
        <v>13</v>
      </c>
      <c r="V21" s="9">
        <v>209.75</v>
      </c>
    </row>
    <row r="22" spans="1:22" x14ac:dyDescent="0.25">
      <c r="A22" s="1" t="s">
        <v>11</v>
      </c>
      <c r="B22" s="2" t="s">
        <v>38</v>
      </c>
      <c r="C22" s="3">
        <v>45808</v>
      </c>
      <c r="D22" s="4" t="s">
        <v>36</v>
      </c>
      <c r="E22" s="5">
        <v>196</v>
      </c>
      <c r="F22" s="22">
        <v>4</v>
      </c>
      <c r="G22" s="24">
        <v>198</v>
      </c>
      <c r="H22" s="22">
        <v>1</v>
      </c>
      <c r="I22" s="5">
        <v>191</v>
      </c>
      <c r="J22" s="22">
        <v>1</v>
      </c>
      <c r="K22" s="5">
        <v>198</v>
      </c>
      <c r="L22" s="22">
        <v>3</v>
      </c>
      <c r="M22" s="5">
        <v>199</v>
      </c>
      <c r="N22" s="22">
        <v>4</v>
      </c>
      <c r="O22" s="5">
        <v>195</v>
      </c>
      <c r="P22" s="22">
        <v>5</v>
      </c>
      <c r="Q22" s="6">
        <v>6</v>
      </c>
      <c r="R22" s="6">
        <v>1177</v>
      </c>
      <c r="S22" s="7">
        <v>196.16666666666666</v>
      </c>
      <c r="T22" s="44">
        <v>18</v>
      </c>
      <c r="U22" s="8">
        <v>30</v>
      </c>
      <c r="V22" s="9">
        <v>226.16666666666666</v>
      </c>
    </row>
    <row r="23" spans="1:22" x14ac:dyDescent="0.25">
      <c r="A23" s="1" t="s">
        <v>11</v>
      </c>
      <c r="B23" s="2" t="s">
        <v>38</v>
      </c>
      <c r="C23" s="3">
        <v>45814</v>
      </c>
      <c r="D23" s="4" t="s">
        <v>36</v>
      </c>
      <c r="E23" s="24">
        <v>198.001</v>
      </c>
      <c r="F23" s="22">
        <v>7</v>
      </c>
      <c r="G23" s="24">
        <v>197</v>
      </c>
      <c r="H23" s="22">
        <v>5</v>
      </c>
      <c r="I23" s="5">
        <v>198</v>
      </c>
      <c r="J23" s="22">
        <v>4</v>
      </c>
      <c r="K23" s="26">
        <v>199</v>
      </c>
      <c r="L23" s="22">
        <v>5</v>
      </c>
      <c r="M23" s="26"/>
      <c r="N23" s="22"/>
      <c r="O23" s="5"/>
      <c r="P23" s="22"/>
      <c r="Q23" s="6">
        <v>4</v>
      </c>
      <c r="R23" s="6">
        <v>792.00099999999998</v>
      </c>
      <c r="S23" s="7">
        <v>198.00024999999999</v>
      </c>
      <c r="T23" s="44">
        <v>21</v>
      </c>
      <c r="U23" s="8">
        <v>13</v>
      </c>
      <c r="V23" s="9">
        <v>211.00024999999999</v>
      </c>
    </row>
    <row r="24" spans="1:22" x14ac:dyDescent="0.25">
      <c r="A24" s="1" t="s">
        <v>11</v>
      </c>
      <c r="B24" s="2" t="s">
        <v>38</v>
      </c>
      <c r="C24" s="3">
        <v>45821</v>
      </c>
      <c r="D24" s="4" t="s">
        <v>36</v>
      </c>
      <c r="E24" s="24">
        <v>196</v>
      </c>
      <c r="F24" s="22">
        <v>2</v>
      </c>
      <c r="G24" s="24">
        <v>195</v>
      </c>
      <c r="H24" s="22">
        <v>2</v>
      </c>
      <c r="I24" s="5">
        <v>197</v>
      </c>
      <c r="J24" s="22">
        <v>3</v>
      </c>
      <c r="K24" s="26">
        <v>196</v>
      </c>
      <c r="L24" s="22">
        <v>1</v>
      </c>
      <c r="M24" s="26"/>
      <c r="N24" s="22"/>
      <c r="O24" s="5"/>
      <c r="P24" s="22"/>
      <c r="Q24" s="6">
        <v>4</v>
      </c>
      <c r="R24" s="6">
        <v>784</v>
      </c>
      <c r="S24" s="7">
        <v>196</v>
      </c>
      <c r="T24" s="44">
        <v>8</v>
      </c>
      <c r="U24" s="8">
        <v>13</v>
      </c>
      <c r="V24" s="9">
        <v>209</v>
      </c>
    </row>
    <row r="25" spans="1:22" x14ac:dyDescent="0.25">
      <c r="A25" s="1" t="s">
        <v>11</v>
      </c>
      <c r="B25" s="2" t="s">
        <v>38</v>
      </c>
      <c r="C25" s="3">
        <v>45829</v>
      </c>
      <c r="D25" s="4" t="s">
        <v>36</v>
      </c>
      <c r="E25" s="24">
        <v>196</v>
      </c>
      <c r="F25" s="22">
        <v>1</v>
      </c>
      <c r="G25" s="24">
        <v>195</v>
      </c>
      <c r="H25" s="22">
        <v>3</v>
      </c>
      <c r="I25" s="5">
        <v>196</v>
      </c>
      <c r="J25" s="22">
        <v>1</v>
      </c>
      <c r="K25" s="26">
        <v>196</v>
      </c>
      <c r="L25" s="22">
        <v>6</v>
      </c>
      <c r="M25" s="26"/>
      <c r="N25" s="22"/>
      <c r="O25" s="5"/>
      <c r="P25" s="22"/>
      <c r="Q25" s="6">
        <v>4</v>
      </c>
      <c r="R25" s="6">
        <v>783</v>
      </c>
      <c r="S25" s="7">
        <v>195.75</v>
      </c>
      <c r="T25" s="44">
        <v>11</v>
      </c>
      <c r="U25" s="8">
        <v>6</v>
      </c>
      <c r="V25" s="9">
        <v>201.75</v>
      </c>
    </row>
    <row r="26" spans="1:22" x14ac:dyDescent="0.25">
      <c r="A26" s="1" t="s">
        <v>11</v>
      </c>
      <c r="B26" s="2" t="s">
        <v>38</v>
      </c>
      <c r="C26" s="3">
        <v>45835</v>
      </c>
      <c r="D26" s="4" t="s">
        <v>36</v>
      </c>
      <c r="E26" s="24">
        <v>198.001</v>
      </c>
      <c r="F26" s="22">
        <v>4</v>
      </c>
      <c r="G26" s="24">
        <v>198.001</v>
      </c>
      <c r="H26" s="22">
        <v>6</v>
      </c>
      <c r="I26" s="45">
        <v>200</v>
      </c>
      <c r="J26" s="22">
        <v>4</v>
      </c>
      <c r="K26" s="26">
        <v>199</v>
      </c>
      <c r="L26" s="22">
        <v>3</v>
      </c>
      <c r="M26" s="26"/>
      <c r="N26" s="22"/>
      <c r="O26" s="5"/>
      <c r="P26" s="22"/>
      <c r="Q26" s="6">
        <v>4</v>
      </c>
      <c r="R26" s="6">
        <v>795.00199999999995</v>
      </c>
      <c r="S26" s="7">
        <v>198.75049999999999</v>
      </c>
      <c r="T26" s="44">
        <v>17</v>
      </c>
      <c r="U26" s="8">
        <v>13</v>
      </c>
      <c r="V26" s="9">
        <v>211.75049999999999</v>
      </c>
    </row>
    <row r="27" spans="1:22" x14ac:dyDescent="0.25">
      <c r="A27" s="1" t="s">
        <v>11</v>
      </c>
      <c r="B27" s="2" t="s">
        <v>38</v>
      </c>
      <c r="C27" s="3">
        <v>45849</v>
      </c>
      <c r="D27" s="4" t="s">
        <v>36</v>
      </c>
      <c r="E27" s="24">
        <v>198.001</v>
      </c>
      <c r="F27" s="22">
        <v>4</v>
      </c>
      <c r="G27" s="24">
        <v>199</v>
      </c>
      <c r="H27" s="22">
        <v>5</v>
      </c>
      <c r="I27" s="5">
        <v>199</v>
      </c>
      <c r="J27" s="22">
        <v>3</v>
      </c>
      <c r="K27" s="26">
        <v>199</v>
      </c>
      <c r="L27" s="22">
        <v>2</v>
      </c>
      <c r="M27" s="26"/>
      <c r="N27" s="22"/>
      <c r="O27" s="5"/>
      <c r="P27" s="22"/>
      <c r="Q27" s="6">
        <v>4</v>
      </c>
      <c r="R27" s="6">
        <v>795.00099999999998</v>
      </c>
      <c r="S27" s="7">
        <v>198.75024999999999</v>
      </c>
      <c r="T27" s="44">
        <v>14</v>
      </c>
      <c r="U27" s="8">
        <v>13</v>
      </c>
      <c r="V27" s="9">
        <v>211.75024999999999</v>
      </c>
    </row>
    <row r="28" spans="1:22" x14ac:dyDescent="0.25">
      <c r="A28" s="1" t="s">
        <v>11</v>
      </c>
      <c r="B28" s="2" t="s">
        <v>38</v>
      </c>
      <c r="C28" s="3">
        <v>45856</v>
      </c>
      <c r="D28" s="4" t="s">
        <v>36</v>
      </c>
      <c r="E28" s="24">
        <v>196</v>
      </c>
      <c r="F28" s="22">
        <v>4</v>
      </c>
      <c r="G28" s="24">
        <v>199</v>
      </c>
      <c r="H28" s="22">
        <v>3</v>
      </c>
      <c r="I28" s="5">
        <v>195</v>
      </c>
      <c r="J28" s="22">
        <v>3</v>
      </c>
      <c r="K28" s="26">
        <v>199</v>
      </c>
      <c r="L28" s="22">
        <v>3</v>
      </c>
      <c r="M28" s="26"/>
      <c r="N28" s="22"/>
      <c r="O28" s="5"/>
      <c r="P28" s="22"/>
      <c r="Q28" s="6">
        <v>4</v>
      </c>
      <c r="R28" s="6">
        <v>789</v>
      </c>
      <c r="S28" s="7">
        <v>197.25</v>
      </c>
      <c r="T28" s="44">
        <v>13</v>
      </c>
      <c r="U28" s="8">
        <v>5</v>
      </c>
      <c r="V28" s="9">
        <v>202.25</v>
      </c>
    </row>
    <row r="29" spans="1:22" x14ac:dyDescent="0.25">
      <c r="A29" s="1" t="s">
        <v>11</v>
      </c>
      <c r="B29" s="2" t="s">
        <v>38</v>
      </c>
      <c r="C29" s="3">
        <v>45857</v>
      </c>
      <c r="D29" s="4" t="s">
        <v>36</v>
      </c>
      <c r="E29" s="24">
        <v>196</v>
      </c>
      <c r="F29" s="22">
        <v>3</v>
      </c>
      <c r="G29" s="24">
        <v>199</v>
      </c>
      <c r="H29" s="22">
        <v>2</v>
      </c>
      <c r="I29" s="5">
        <v>197</v>
      </c>
      <c r="J29" s="22">
        <v>2</v>
      </c>
      <c r="K29" s="26">
        <v>199</v>
      </c>
      <c r="L29" s="22">
        <v>4</v>
      </c>
      <c r="M29" s="26"/>
      <c r="N29" s="22"/>
      <c r="O29" s="5"/>
      <c r="P29" s="22"/>
      <c r="Q29" s="6">
        <v>4</v>
      </c>
      <c r="R29" s="6">
        <v>791</v>
      </c>
      <c r="S29" s="7">
        <v>197.75</v>
      </c>
      <c r="T29" s="44">
        <v>11</v>
      </c>
      <c r="U29" s="8">
        <v>13</v>
      </c>
      <c r="V29" s="9">
        <v>210.75</v>
      </c>
    </row>
    <row r="30" spans="1:22" x14ac:dyDescent="0.25">
      <c r="A30" s="1" t="s">
        <v>11</v>
      </c>
      <c r="B30" s="2" t="s">
        <v>38</v>
      </c>
      <c r="C30" s="3">
        <v>45892</v>
      </c>
      <c r="D30" s="4" t="s">
        <v>36</v>
      </c>
      <c r="E30" s="5">
        <v>199.001</v>
      </c>
      <c r="F30" s="22">
        <v>7</v>
      </c>
      <c r="G30" s="24">
        <v>198</v>
      </c>
      <c r="H30" s="22">
        <v>2</v>
      </c>
      <c r="I30" s="45">
        <v>200</v>
      </c>
      <c r="J30" s="22">
        <v>6</v>
      </c>
      <c r="K30" s="45">
        <v>200</v>
      </c>
      <c r="L30" s="22">
        <v>10</v>
      </c>
      <c r="M30" s="5">
        <v>199</v>
      </c>
      <c r="N30" s="22">
        <v>6</v>
      </c>
      <c r="O30" s="5">
        <v>199</v>
      </c>
      <c r="P30" s="22">
        <v>6</v>
      </c>
      <c r="Q30" s="6">
        <v>6</v>
      </c>
      <c r="R30" s="6">
        <v>1195.001</v>
      </c>
      <c r="S30" s="7">
        <v>199.16683333333333</v>
      </c>
      <c r="T30" s="44">
        <v>37</v>
      </c>
      <c r="U30" s="8">
        <v>34</v>
      </c>
      <c r="V30" s="9">
        <v>233.16683333333333</v>
      </c>
    </row>
    <row r="31" spans="1:22" x14ac:dyDescent="0.25">
      <c r="A31" s="1" t="s">
        <v>11</v>
      </c>
      <c r="B31" s="2" t="s">
        <v>38</v>
      </c>
      <c r="C31" s="3">
        <v>45919</v>
      </c>
      <c r="D31" s="4" t="s">
        <v>36</v>
      </c>
      <c r="E31" s="24">
        <v>199</v>
      </c>
      <c r="F31" s="22">
        <v>4</v>
      </c>
      <c r="G31" s="24">
        <v>200</v>
      </c>
      <c r="H31" s="22">
        <v>8</v>
      </c>
      <c r="I31" s="5">
        <v>200</v>
      </c>
      <c r="J31" s="22">
        <v>7</v>
      </c>
      <c r="K31" s="26">
        <v>199</v>
      </c>
      <c r="L31" s="22">
        <v>3</v>
      </c>
      <c r="M31" s="26"/>
      <c r="N31" s="22"/>
      <c r="O31" s="5"/>
      <c r="P31" s="22"/>
      <c r="Q31" s="6">
        <v>4</v>
      </c>
      <c r="R31" s="6">
        <v>798</v>
      </c>
      <c r="S31" s="7">
        <v>199.5</v>
      </c>
      <c r="T31" s="44">
        <v>22</v>
      </c>
      <c r="U31" s="8">
        <v>13</v>
      </c>
      <c r="V31" s="9">
        <v>212.5</v>
      </c>
    </row>
    <row r="32" spans="1:22" x14ac:dyDescent="0.25">
      <c r="A32" s="1" t="s">
        <v>11</v>
      </c>
      <c r="B32" s="2" t="s">
        <v>38</v>
      </c>
      <c r="C32" s="3">
        <v>45933</v>
      </c>
      <c r="D32" s="4" t="s">
        <v>36</v>
      </c>
      <c r="E32" s="24">
        <v>199</v>
      </c>
      <c r="F32" s="22">
        <v>3</v>
      </c>
      <c r="G32" s="24">
        <v>199</v>
      </c>
      <c r="H32" s="22">
        <v>4</v>
      </c>
      <c r="I32" s="5">
        <v>200</v>
      </c>
      <c r="J32" s="22">
        <v>1</v>
      </c>
      <c r="K32" s="26">
        <v>200</v>
      </c>
      <c r="L32" s="22">
        <v>4</v>
      </c>
      <c r="M32" s="26"/>
      <c r="N32" s="22"/>
      <c r="O32" s="5"/>
      <c r="P32" s="22"/>
      <c r="Q32" s="6">
        <v>4</v>
      </c>
      <c r="R32" s="6">
        <v>798</v>
      </c>
      <c r="S32" s="7">
        <v>199.5</v>
      </c>
      <c r="T32" s="44">
        <v>12</v>
      </c>
      <c r="U32" s="8">
        <v>13</v>
      </c>
      <c r="V32" s="9">
        <v>212.5</v>
      </c>
    </row>
    <row r="33" spans="1:22" x14ac:dyDescent="0.25">
      <c r="A33" s="1" t="s">
        <v>11</v>
      </c>
      <c r="B33" s="2" t="s">
        <v>38</v>
      </c>
      <c r="C33" s="3">
        <v>45940</v>
      </c>
      <c r="D33" s="4" t="s">
        <v>36</v>
      </c>
      <c r="E33" s="24">
        <v>200</v>
      </c>
      <c r="F33" s="22">
        <v>4</v>
      </c>
      <c r="G33" s="24">
        <v>200</v>
      </c>
      <c r="H33" s="22">
        <v>7</v>
      </c>
      <c r="I33" s="5">
        <v>199</v>
      </c>
      <c r="J33" s="22">
        <v>3</v>
      </c>
      <c r="K33" s="26">
        <v>199</v>
      </c>
      <c r="L33" s="22">
        <v>7</v>
      </c>
      <c r="M33" s="26"/>
      <c r="N33" s="22"/>
      <c r="O33" s="5"/>
      <c r="P33" s="22"/>
      <c r="Q33" s="6">
        <v>4</v>
      </c>
      <c r="R33" s="6">
        <v>798</v>
      </c>
      <c r="S33" s="7">
        <v>199.5</v>
      </c>
      <c r="T33" s="44">
        <v>21</v>
      </c>
      <c r="U33" s="8">
        <v>13</v>
      </c>
      <c r="V33" s="9">
        <v>212.5</v>
      </c>
    </row>
    <row r="34" spans="1:22" x14ac:dyDescent="0.25">
      <c r="A34" s="1" t="s">
        <v>11</v>
      </c>
      <c r="B34" s="2" t="s">
        <v>38</v>
      </c>
      <c r="C34" s="3">
        <v>45941</v>
      </c>
      <c r="D34" s="4" t="s">
        <v>36</v>
      </c>
      <c r="E34" s="24">
        <v>200</v>
      </c>
      <c r="F34" s="22">
        <v>7</v>
      </c>
      <c r="G34" s="24">
        <v>199</v>
      </c>
      <c r="H34" s="22">
        <v>8</v>
      </c>
      <c r="I34" s="5">
        <v>200</v>
      </c>
      <c r="J34" s="22">
        <v>6</v>
      </c>
      <c r="K34" s="26">
        <v>200</v>
      </c>
      <c r="L34" s="22">
        <v>4</v>
      </c>
      <c r="M34" s="26"/>
      <c r="N34" s="22"/>
      <c r="O34" s="5"/>
      <c r="P34" s="22"/>
      <c r="Q34" s="6">
        <v>4</v>
      </c>
      <c r="R34" s="6">
        <v>799</v>
      </c>
      <c r="S34" s="7">
        <v>199.75</v>
      </c>
      <c r="T34" s="44">
        <v>25</v>
      </c>
      <c r="U34" s="8">
        <v>13</v>
      </c>
      <c r="V34" s="9">
        <v>212.75</v>
      </c>
    </row>
    <row r="35" spans="1:22" x14ac:dyDescent="0.25">
      <c r="A35" s="1" t="s">
        <v>11</v>
      </c>
      <c r="B35" s="2" t="s">
        <v>38</v>
      </c>
      <c r="C35" s="3">
        <v>45947</v>
      </c>
      <c r="D35" s="4" t="s">
        <v>36</v>
      </c>
      <c r="E35" s="24">
        <v>198</v>
      </c>
      <c r="F35" s="22">
        <v>4</v>
      </c>
      <c r="G35" s="24">
        <v>200</v>
      </c>
      <c r="H35" s="22">
        <v>6</v>
      </c>
      <c r="I35" s="5">
        <v>198</v>
      </c>
      <c r="J35" s="22">
        <v>1</v>
      </c>
      <c r="K35" s="26">
        <v>200</v>
      </c>
      <c r="L35" s="22">
        <v>3</v>
      </c>
      <c r="M35" s="26"/>
      <c r="N35" s="22"/>
      <c r="O35" s="5"/>
      <c r="P35" s="22"/>
      <c r="Q35" s="6">
        <v>4</v>
      </c>
      <c r="R35" s="6">
        <v>796</v>
      </c>
      <c r="S35" s="7">
        <v>199</v>
      </c>
      <c r="T35" s="44">
        <v>14</v>
      </c>
      <c r="U35" s="8">
        <v>13</v>
      </c>
      <c r="V35" s="9">
        <v>212</v>
      </c>
    </row>
    <row r="36" spans="1:22" x14ac:dyDescent="0.25">
      <c r="A36" s="56" t="s">
        <v>11</v>
      </c>
      <c r="B36" s="2" t="s">
        <v>38</v>
      </c>
      <c r="C36" s="3">
        <v>45954</v>
      </c>
      <c r="D36" s="57" t="s">
        <v>36</v>
      </c>
      <c r="E36" s="24">
        <v>197</v>
      </c>
      <c r="F36" s="22">
        <v>2</v>
      </c>
      <c r="G36" s="24">
        <v>196</v>
      </c>
      <c r="H36" s="22">
        <v>2</v>
      </c>
      <c r="I36" s="5">
        <v>196.001</v>
      </c>
      <c r="J36" s="22">
        <v>1</v>
      </c>
      <c r="K36" s="26">
        <v>197</v>
      </c>
      <c r="L36" s="22">
        <v>1</v>
      </c>
      <c r="M36" s="26"/>
      <c r="N36" s="22"/>
      <c r="O36" s="5"/>
      <c r="P36" s="22"/>
      <c r="Q36" s="8">
        <v>4</v>
      </c>
      <c r="R36" s="8">
        <v>786.00099999999998</v>
      </c>
      <c r="S36" s="7">
        <v>196.50024999999999</v>
      </c>
      <c r="T36" s="44">
        <v>6</v>
      </c>
      <c r="U36" s="8">
        <v>13</v>
      </c>
      <c r="V36" s="7">
        <v>209.50024999999999</v>
      </c>
    </row>
    <row r="38" spans="1:22" x14ac:dyDescent="0.25">
      <c r="Q38" s="40">
        <f>SUM(Q2:Q37)</f>
        <v>138</v>
      </c>
      <c r="R38" s="40">
        <f>SUM(R2:R37)</f>
        <v>27137.007000000001</v>
      </c>
      <c r="S38" s="41">
        <f>SUM(R38/Q38)</f>
        <v>196.64497826086958</v>
      </c>
      <c r="T38" s="40">
        <f>SUM(T2:T37)</f>
        <v>425</v>
      </c>
      <c r="U38" s="40">
        <f>SUM(U2:U37)</f>
        <v>442</v>
      </c>
      <c r="V38" s="42">
        <f>SUM(S38+U38)</f>
        <v>638.64497826086961</v>
      </c>
    </row>
    <row r="41" spans="1:22" x14ac:dyDescent="0.25">
      <c r="A41" s="27" t="s">
        <v>1</v>
      </c>
      <c r="B41" s="28" t="s">
        <v>2</v>
      </c>
      <c r="C41" s="29" t="s">
        <v>3</v>
      </c>
      <c r="D41" s="30" t="s">
        <v>4</v>
      </c>
      <c r="E41" s="31" t="s">
        <v>24</v>
      </c>
      <c r="F41" s="31" t="s">
        <v>25</v>
      </c>
      <c r="G41" s="31" t="s">
        <v>26</v>
      </c>
      <c r="H41" s="31" t="s">
        <v>25</v>
      </c>
      <c r="I41" s="31" t="s">
        <v>27</v>
      </c>
      <c r="J41" s="31" t="s">
        <v>25</v>
      </c>
      <c r="K41" s="31" t="s">
        <v>28</v>
      </c>
      <c r="L41" s="31" t="s">
        <v>25</v>
      </c>
      <c r="M41" s="31" t="s">
        <v>29</v>
      </c>
      <c r="N41" s="31" t="s">
        <v>25</v>
      </c>
      <c r="O41" s="31" t="s">
        <v>30</v>
      </c>
      <c r="P41" s="31" t="s">
        <v>25</v>
      </c>
      <c r="Q41" s="32" t="s">
        <v>31</v>
      </c>
      <c r="R41" s="33" t="s">
        <v>32</v>
      </c>
      <c r="S41" s="34" t="s">
        <v>5</v>
      </c>
      <c r="T41" s="34" t="s">
        <v>33</v>
      </c>
      <c r="U41" s="33" t="s">
        <v>6</v>
      </c>
      <c r="V41" s="34" t="s">
        <v>34</v>
      </c>
    </row>
    <row r="42" spans="1:22" x14ac:dyDescent="0.25">
      <c r="A42" s="1" t="s">
        <v>43</v>
      </c>
      <c r="B42" s="2" t="s">
        <v>38</v>
      </c>
      <c r="C42" s="3">
        <v>45703</v>
      </c>
      <c r="D42" s="4" t="s">
        <v>36</v>
      </c>
      <c r="E42" s="24">
        <v>188</v>
      </c>
      <c r="F42" s="22">
        <v>0</v>
      </c>
      <c r="G42" s="24">
        <v>197</v>
      </c>
      <c r="H42" s="22">
        <v>2</v>
      </c>
      <c r="I42" s="5">
        <v>186</v>
      </c>
      <c r="J42" s="22">
        <v>1</v>
      </c>
      <c r="K42" s="26">
        <v>184</v>
      </c>
      <c r="L42" s="22">
        <v>2</v>
      </c>
      <c r="M42" s="26"/>
      <c r="N42" s="22"/>
      <c r="O42" s="5"/>
      <c r="P42" s="22"/>
      <c r="Q42" s="6">
        <v>4</v>
      </c>
      <c r="R42" s="6">
        <v>755</v>
      </c>
      <c r="S42" s="7">
        <v>188.75</v>
      </c>
      <c r="T42" s="44">
        <v>5</v>
      </c>
      <c r="U42" s="8">
        <v>13</v>
      </c>
      <c r="V42" s="9">
        <v>201.75</v>
      </c>
    </row>
    <row r="43" spans="1:22" x14ac:dyDescent="0.25">
      <c r="A43" s="1" t="s">
        <v>43</v>
      </c>
      <c r="B43" s="2" t="s">
        <v>38</v>
      </c>
      <c r="C43" s="3">
        <v>45737</v>
      </c>
      <c r="D43" s="4" t="s">
        <v>36</v>
      </c>
      <c r="E43" s="24">
        <v>189</v>
      </c>
      <c r="F43" s="22">
        <v>4</v>
      </c>
      <c r="G43" s="24">
        <v>189</v>
      </c>
      <c r="H43" s="22">
        <v>0</v>
      </c>
      <c r="I43" s="5">
        <v>187</v>
      </c>
      <c r="J43" s="22">
        <v>2</v>
      </c>
      <c r="K43" s="26">
        <v>183</v>
      </c>
      <c r="L43" s="22">
        <v>2</v>
      </c>
      <c r="M43" s="26"/>
      <c r="N43" s="22"/>
      <c r="O43" s="5"/>
      <c r="P43" s="22"/>
      <c r="Q43" s="6">
        <v>4</v>
      </c>
      <c r="R43" s="6">
        <v>748</v>
      </c>
      <c r="S43" s="7">
        <v>187</v>
      </c>
      <c r="T43" s="44">
        <v>8</v>
      </c>
      <c r="U43" s="8">
        <v>13</v>
      </c>
      <c r="V43" s="9">
        <v>200</v>
      </c>
    </row>
    <row r="44" spans="1:22" x14ac:dyDescent="0.25">
      <c r="A44" s="1" t="s">
        <v>43</v>
      </c>
      <c r="B44" s="2" t="s">
        <v>38</v>
      </c>
      <c r="C44" s="3">
        <v>45773</v>
      </c>
      <c r="D44" s="4" t="s">
        <v>36</v>
      </c>
      <c r="E44" s="5">
        <v>191</v>
      </c>
      <c r="F44" s="22">
        <v>1</v>
      </c>
      <c r="G44" s="24">
        <v>194</v>
      </c>
      <c r="H44" s="22">
        <v>5</v>
      </c>
      <c r="I44" s="5">
        <v>190</v>
      </c>
      <c r="J44" s="22">
        <v>1</v>
      </c>
      <c r="K44" s="5">
        <v>190</v>
      </c>
      <c r="L44" s="22">
        <v>0</v>
      </c>
      <c r="M44" s="5"/>
      <c r="N44" s="22"/>
      <c r="O44" s="5"/>
      <c r="P44" s="22"/>
      <c r="Q44" s="6">
        <v>4</v>
      </c>
      <c r="R44" s="6">
        <v>765</v>
      </c>
      <c r="S44" s="7">
        <v>191.25</v>
      </c>
      <c r="T44" s="44">
        <v>7</v>
      </c>
      <c r="U44" s="8">
        <v>13</v>
      </c>
      <c r="V44" s="9">
        <v>204.25</v>
      </c>
    </row>
    <row r="45" spans="1:22" x14ac:dyDescent="0.25">
      <c r="A45" s="1" t="s">
        <v>43</v>
      </c>
      <c r="B45" s="2" t="s">
        <v>38</v>
      </c>
      <c r="C45" s="3">
        <v>45779</v>
      </c>
      <c r="D45" s="4" t="s">
        <v>36</v>
      </c>
      <c r="E45" s="24">
        <v>189</v>
      </c>
      <c r="F45" s="22">
        <v>0</v>
      </c>
      <c r="G45" s="24">
        <v>189</v>
      </c>
      <c r="H45" s="22">
        <v>1</v>
      </c>
      <c r="I45" s="5">
        <v>190</v>
      </c>
      <c r="J45" s="22">
        <v>1</v>
      </c>
      <c r="K45" s="26">
        <v>192</v>
      </c>
      <c r="L45" s="22">
        <v>0</v>
      </c>
      <c r="M45" s="26"/>
      <c r="N45" s="22"/>
      <c r="O45" s="5"/>
      <c r="P45" s="22"/>
      <c r="Q45" s="6">
        <v>4</v>
      </c>
      <c r="R45" s="6">
        <v>760</v>
      </c>
      <c r="S45" s="7">
        <v>190</v>
      </c>
      <c r="T45" s="44">
        <v>2</v>
      </c>
      <c r="U45" s="8">
        <v>4</v>
      </c>
      <c r="V45" s="9">
        <v>194</v>
      </c>
    </row>
    <row r="46" spans="1:22" x14ac:dyDescent="0.25">
      <c r="A46" s="1" t="s">
        <v>43</v>
      </c>
      <c r="B46" s="2" t="s">
        <v>38</v>
      </c>
      <c r="C46" s="3">
        <v>45800</v>
      </c>
      <c r="D46" s="4" t="s">
        <v>36</v>
      </c>
      <c r="E46" s="5">
        <v>192</v>
      </c>
      <c r="F46" s="22">
        <v>2</v>
      </c>
      <c r="G46" s="24">
        <v>196</v>
      </c>
      <c r="H46" s="22">
        <v>2</v>
      </c>
      <c r="I46" s="5">
        <v>192</v>
      </c>
      <c r="J46" s="22">
        <v>1</v>
      </c>
      <c r="K46" s="5">
        <v>181</v>
      </c>
      <c r="L46" s="22">
        <v>1</v>
      </c>
      <c r="M46" s="5"/>
      <c r="N46" s="22"/>
      <c r="O46" s="5"/>
      <c r="P46" s="22"/>
      <c r="Q46" s="6">
        <v>4</v>
      </c>
      <c r="R46" s="6">
        <v>761</v>
      </c>
      <c r="S46" s="7">
        <v>190.25</v>
      </c>
      <c r="T46" s="44">
        <v>6</v>
      </c>
      <c r="U46" s="8">
        <v>5</v>
      </c>
      <c r="V46" s="9">
        <v>195.25</v>
      </c>
    </row>
    <row r="47" spans="1:22" x14ac:dyDescent="0.25">
      <c r="A47" s="1" t="s">
        <v>43</v>
      </c>
      <c r="B47" s="2" t="s">
        <v>38</v>
      </c>
      <c r="C47" s="3">
        <v>45801</v>
      </c>
      <c r="D47" s="4" t="s">
        <v>36</v>
      </c>
      <c r="E47" s="24">
        <v>190.001</v>
      </c>
      <c r="F47" s="22">
        <v>1</v>
      </c>
      <c r="G47" s="24">
        <v>190</v>
      </c>
      <c r="H47" s="22">
        <v>1</v>
      </c>
      <c r="I47" s="5">
        <v>192</v>
      </c>
      <c r="J47" s="22">
        <v>2</v>
      </c>
      <c r="K47" s="26">
        <v>191</v>
      </c>
      <c r="L47" s="22">
        <v>2</v>
      </c>
      <c r="M47" s="26"/>
      <c r="N47" s="22"/>
      <c r="O47" s="5"/>
      <c r="P47" s="22"/>
      <c r="Q47" s="6">
        <v>4</v>
      </c>
      <c r="R47" s="6">
        <v>763.00099999999998</v>
      </c>
      <c r="S47" s="7">
        <v>190.75024999999999</v>
      </c>
      <c r="T47" s="44">
        <v>6</v>
      </c>
      <c r="U47" s="8">
        <v>13</v>
      </c>
      <c r="V47" s="9">
        <v>203.75024999999999</v>
      </c>
    </row>
    <row r="48" spans="1:22" x14ac:dyDescent="0.25">
      <c r="A48" s="1" t="s">
        <v>43</v>
      </c>
      <c r="B48" s="2" t="s">
        <v>38</v>
      </c>
      <c r="C48" s="3">
        <v>45806</v>
      </c>
      <c r="D48" s="4" t="s">
        <v>36</v>
      </c>
      <c r="E48" s="5">
        <v>189.001</v>
      </c>
      <c r="F48" s="22">
        <v>0</v>
      </c>
      <c r="G48" s="24">
        <v>190</v>
      </c>
      <c r="H48" s="22">
        <v>1</v>
      </c>
      <c r="I48" s="5">
        <v>193</v>
      </c>
      <c r="J48" s="22">
        <v>2</v>
      </c>
      <c r="K48" s="5">
        <v>189.001</v>
      </c>
      <c r="L48" s="22">
        <v>1</v>
      </c>
      <c r="M48" s="5"/>
      <c r="N48" s="22"/>
      <c r="O48" s="5"/>
      <c r="P48" s="22"/>
      <c r="Q48" s="6">
        <v>4</v>
      </c>
      <c r="R48" s="6">
        <v>761.00199999999995</v>
      </c>
      <c r="S48" s="7">
        <v>190.25049999999999</v>
      </c>
      <c r="T48" s="44">
        <v>4</v>
      </c>
      <c r="U48" s="8">
        <v>11</v>
      </c>
      <c r="V48" s="9">
        <v>201.25049999999999</v>
      </c>
    </row>
    <row r="49" spans="1:22" x14ac:dyDescent="0.25">
      <c r="A49" s="1" t="s">
        <v>43</v>
      </c>
      <c r="B49" s="2" t="s">
        <v>38</v>
      </c>
      <c r="C49" s="3">
        <v>45828</v>
      </c>
      <c r="D49" s="4" t="s">
        <v>36</v>
      </c>
      <c r="E49" s="24">
        <v>187</v>
      </c>
      <c r="F49" s="22">
        <v>0</v>
      </c>
      <c r="G49" s="24">
        <v>193</v>
      </c>
      <c r="H49" s="22">
        <v>1</v>
      </c>
      <c r="I49" s="5">
        <v>194</v>
      </c>
      <c r="J49" s="22">
        <v>3</v>
      </c>
      <c r="K49" s="26">
        <v>189</v>
      </c>
      <c r="L49" s="22">
        <v>2</v>
      </c>
      <c r="M49" s="26"/>
      <c r="N49" s="22"/>
      <c r="O49" s="5"/>
      <c r="P49" s="22"/>
      <c r="Q49" s="6">
        <v>4</v>
      </c>
      <c r="R49" s="6">
        <v>763</v>
      </c>
      <c r="S49" s="7">
        <v>190.75</v>
      </c>
      <c r="T49" s="44">
        <v>6</v>
      </c>
      <c r="U49" s="8">
        <v>5</v>
      </c>
      <c r="V49" s="9">
        <v>195.75</v>
      </c>
    </row>
    <row r="50" spans="1:22" x14ac:dyDescent="0.25">
      <c r="A50" s="1" t="s">
        <v>43</v>
      </c>
      <c r="B50" s="2" t="s">
        <v>38</v>
      </c>
      <c r="C50" s="3">
        <v>45835</v>
      </c>
      <c r="D50" s="4" t="s">
        <v>36</v>
      </c>
      <c r="E50" s="5">
        <v>195</v>
      </c>
      <c r="F50" s="22">
        <v>2</v>
      </c>
      <c r="G50" s="24">
        <v>195.001</v>
      </c>
      <c r="H50" s="22">
        <v>5</v>
      </c>
      <c r="I50" s="5">
        <v>195</v>
      </c>
      <c r="J50" s="22">
        <v>1</v>
      </c>
      <c r="K50" s="5">
        <v>194</v>
      </c>
      <c r="L50" s="22">
        <v>2</v>
      </c>
      <c r="M50" s="5"/>
      <c r="N50" s="22"/>
      <c r="O50" s="5"/>
      <c r="P50" s="22"/>
      <c r="Q50" s="6">
        <v>4</v>
      </c>
      <c r="R50" s="6">
        <v>779.00099999999998</v>
      </c>
      <c r="S50" s="7">
        <v>194.75024999999999</v>
      </c>
      <c r="T50" s="44">
        <v>10</v>
      </c>
      <c r="U50" s="8">
        <v>11</v>
      </c>
      <c r="V50" s="9">
        <v>205.75024999999999</v>
      </c>
    </row>
    <row r="51" spans="1:22" x14ac:dyDescent="0.25">
      <c r="A51" s="1" t="s">
        <v>43</v>
      </c>
      <c r="B51" s="2" t="s">
        <v>38</v>
      </c>
      <c r="C51" s="3">
        <v>45842</v>
      </c>
      <c r="D51" s="4" t="s">
        <v>36</v>
      </c>
      <c r="E51" s="24">
        <v>190</v>
      </c>
      <c r="F51" s="22">
        <v>2</v>
      </c>
      <c r="G51" s="24">
        <v>192</v>
      </c>
      <c r="H51" s="22">
        <v>2</v>
      </c>
      <c r="I51" s="5">
        <v>191</v>
      </c>
      <c r="J51" s="22">
        <v>1</v>
      </c>
      <c r="K51" s="26">
        <v>191</v>
      </c>
      <c r="L51" s="22">
        <v>3</v>
      </c>
      <c r="M51" s="26"/>
      <c r="N51" s="22"/>
      <c r="O51" s="5"/>
      <c r="P51" s="22"/>
      <c r="Q51" s="6">
        <v>4</v>
      </c>
      <c r="R51" s="6">
        <v>764</v>
      </c>
      <c r="S51" s="7">
        <v>191</v>
      </c>
      <c r="T51" s="44">
        <v>8</v>
      </c>
      <c r="U51" s="8">
        <v>5</v>
      </c>
      <c r="V51" s="9">
        <v>196</v>
      </c>
    </row>
    <row r="52" spans="1:22" x14ac:dyDescent="0.25">
      <c r="A52" s="1" t="s">
        <v>43</v>
      </c>
      <c r="B52" s="2" t="s">
        <v>38</v>
      </c>
      <c r="C52" s="3">
        <v>45870</v>
      </c>
      <c r="D52" s="4" t="s">
        <v>36</v>
      </c>
      <c r="E52" s="24">
        <v>196.001</v>
      </c>
      <c r="F52" s="22">
        <v>2</v>
      </c>
      <c r="G52" s="24">
        <v>197</v>
      </c>
      <c r="H52" s="22">
        <v>1</v>
      </c>
      <c r="I52" s="5">
        <v>196.001</v>
      </c>
      <c r="J52" s="22">
        <v>2</v>
      </c>
      <c r="K52" s="26">
        <v>197.001</v>
      </c>
      <c r="L52" s="22">
        <v>1</v>
      </c>
      <c r="M52" s="26"/>
      <c r="N52" s="22"/>
      <c r="O52" s="5"/>
      <c r="P52" s="22"/>
      <c r="Q52" s="6">
        <v>4</v>
      </c>
      <c r="R52" s="6">
        <v>786.00299999999993</v>
      </c>
      <c r="S52" s="7">
        <v>196.50074999999998</v>
      </c>
      <c r="T52" s="44">
        <v>6</v>
      </c>
      <c r="U52" s="8">
        <v>13</v>
      </c>
      <c r="V52" s="9">
        <v>209.50074999999998</v>
      </c>
    </row>
    <row r="53" spans="1:22" x14ac:dyDescent="0.25">
      <c r="A53" s="1" t="s">
        <v>43</v>
      </c>
      <c r="B53" s="2" t="s">
        <v>38</v>
      </c>
      <c r="C53" s="3">
        <v>45877</v>
      </c>
      <c r="D53" s="4" t="s">
        <v>36</v>
      </c>
      <c r="E53" s="24">
        <v>194.001</v>
      </c>
      <c r="F53" s="22">
        <v>2</v>
      </c>
      <c r="G53" s="24">
        <v>196</v>
      </c>
      <c r="H53" s="22">
        <v>2</v>
      </c>
      <c r="I53" s="5">
        <v>198.001</v>
      </c>
      <c r="J53" s="22">
        <v>2</v>
      </c>
      <c r="K53" s="26">
        <v>196</v>
      </c>
      <c r="L53" s="22">
        <v>4</v>
      </c>
      <c r="M53" s="26"/>
      <c r="N53" s="22"/>
      <c r="O53" s="5"/>
      <c r="P53" s="22"/>
      <c r="Q53" s="6">
        <v>4</v>
      </c>
      <c r="R53" s="6">
        <v>784.00199999999995</v>
      </c>
      <c r="S53" s="7">
        <v>196.00049999999999</v>
      </c>
      <c r="T53" s="44">
        <v>10</v>
      </c>
      <c r="U53" s="8">
        <v>13</v>
      </c>
      <c r="V53" s="9">
        <v>209.00049999999999</v>
      </c>
    </row>
    <row r="54" spans="1:22" x14ac:dyDescent="0.25">
      <c r="A54" s="1" t="s">
        <v>43</v>
      </c>
      <c r="B54" s="2" t="s">
        <v>38</v>
      </c>
      <c r="C54" s="3">
        <v>45891</v>
      </c>
      <c r="D54" s="4" t="s">
        <v>36</v>
      </c>
      <c r="E54" s="24">
        <v>196</v>
      </c>
      <c r="F54" s="22">
        <v>4</v>
      </c>
      <c r="G54" s="24">
        <v>196</v>
      </c>
      <c r="H54" s="22">
        <v>4</v>
      </c>
      <c r="I54" s="5">
        <v>196</v>
      </c>
      <c r="J54" s="22">
        <v>5</v>
      </c>
      <c r="K54" s="26">
        <v>196</v>
      </c>
      <c r="L54" s="22">
        <v>9</v>
      </c>
      <c r="M54" s="26"/>
      <c r="N54" s="22"/>
      <c r="O54" s="5"/>
      <c r="P54" s="22"/>
      <c r="Q54" s="6">
        <v>4</v>
      </c>
      <c r="R54" s="6">
        <v>784</v>
      </c>
      <c r="S54" s="7">
        <v>196</v>
      </c>
      <c r="T54" s="44">
        <v>22</v>
      </c>
      <c r="U54" s="8">
        <v>5</v>
      </c>
      <c r="V54" s="9">
        <v>201</v>
      </c>
    </row>
    <row r="55" spans="1:22" x14ac:dyDescent="0.25">
      <c r="A55" s="1" t="s">
        <v>43</v>
      </c>
      <c r="B55" s="2" t="s">
        <v>38</v>
      </c>
      <c r="C55" s="3">
        <v>45905</v>
      </c>
      <c r="D55" s="4" t="s">
        <v>36</v>
      </c>
      <c r="E55" s="24">
        <v>194</v>
      </c>
      <c r="F55" s="22">
        <v>3</v>
      </c>
      <c r="G55" s="24">
        <v>194</v>
      </c>
      <c r="H55" s="22">
        <v>2</v>
      </c>
      <c r="I55" s="5">
        <v>193</v>
      </c>
      <c r="J55" s="22">
        <v>2</v>
      </c>
      <c r="K55" s="26">
        <v>194</v>
      </c>
      <c r="L55" s="22">
        <v>1</v>
      </c>
      <c r="M55" s="26"/>
      <c r="N55" s="22"/>
      <c r="O55" s="5"/>
      <c r="P55" s="22"/>
      <c r="Q55" s="6">
        <v>4</v>
      </c>
      <c r="R55" s="6">
        <v>775</v>
      </c>
      <c r="S55" s="7">
        <v>193.75</v>
      </c>
      <c r="T55" s="44">
        <v>8</v>
      </c>
      <c r="U55" s="8">
        <v>5</v>
      </c>
      <c r="V55" s="9">
        <v>198.75</v>
      </c>
    </row>
    <row r="56" spans="1:22" x14ac:dyDescent="0.25">
      <c r="A56" s="1" t="s">
        <v>43</v>
      </c>
      <c r="B56" s="2" t="s">
        <v>38</v>
      </c>
      <c r="C56" s="3">
        <v>45933</v>
      </c>
      <c r="D56" s="4" t="s">
        <v>36</v>
      </c>
      <c r="E56" s="24">
        <v>195.001</v>
      </c>
      <c r="F56" s="22">
        <v>2</v>
      </c>
      <c r="G56" s="24">
        <v>195.001</v>
      </c>
      <c r="H56" s="22">
        <v>3</v>
      </c>
      <c r="I56" s="5">
        <v>196</v>
      </c>
      <c r="J56" s="22">
        <v>3</v>
      </c>
      <c r="K56" s="26">
        <v>195.001</v>
      </c>
      <c r="L56" s="22">
        <v>3</v>
      </c>
      <c r="M56" s="26"/>
      <c r="N56" s="22"/>
      <c r="O56" s="5"/>
      <c r="P56" s="22"/>
      <c r="Q56" s="6">
        <v>4</v>
      </c>
      <c r="R56" s="6">
        <v>781.00299999999993</v>
      </c>
      <c r="S56" s="7">
        <v>195.25074999999998</v>
      </c>
      <c r="T56" s="44">
        <v>11</v>
      </c>
      <c r="U56" s="8">
        <v>13</v>
      </c>
      <c r="V56" s="9">
        <v>208.25074999999998</v>
      </c>
    </row>
    <row r="57" spans="1:22" x14ac:dyDescent="0.25">
      <c r="A57" s="1" t="s">
        <v>43</v>
      </c>
      <c r="B57" s="2" t="s">
        <v>38</v>
      </c>
      <c r="C57" s="3">
        <v>45947</v>
      </c>
      <c r="D57" s="4" t="s">
        <v>36</v>
      </c>
      <c r="E57" s="24">
        <v>192</v>
      </c>
      <c r="F57" s="22">
        <v>2</v>
      </c>
      <c r="G57" s="24">
        <v>194</v>
      </c>
      <c r="H57" s="22">
        <v>2</v>
      </c>
      <c r="I57" s="5">
        <v>191.001</v>
      </c>
      <c r="J57" s="22">
        <v>0</v>
      </c>
      <c r="K57" s="26">
        <v>195</v>
      </c>
      <c r="L57" s="22">
        <v>4</v>
      </c>
      <c r="M57" s="26"/>
      <c r="N57" s="22"/>
      <c r="O57" s="5"/>
      <c r="P57" s="22"/>
      <c r="Q57" s="6">
        <v>4</v>
      </c>
      <c r="R57" s="6">
        <v>772.00099999999998</v>
      </c>
      <c r="S57" s="7">
        <v>193.00024999999999</v>
      </c>
      <c r="T57" s="44">
        <v>8</v>
      </c>
      <c r="U57" s="8">
        <v>13</v>
      </c>
      <c r="V57" s="9">
        <v>206.00024999999999</v>
      </c>
    </row>
    <row r="58" spans="1:22" x14ac:dyDescent="0.25">
      <c r="A58" s="56" t="s">
        <v>43</v>
      </c>
      <c r="B58" s="2" t="s">
        <v>38</v>
      </c>
      <c r="C58" s="3">
        <v>45954</v>
      </c>
      <c r="D58" s="57" t="s">
        <v>36</v>
      </c>
      <c r="E58" s="24">
        <v>195</v>
      </c>
      <c r="F58" s="22">
        <v>3</v>
      </c>
      <c r="G58" s="24">
        <v>195</v>
      </c>
      <c r="H58" s="22">
        <v>1</v>
      </c>
      <c r="I58" s="5">
        <v>196.001</v>
      </c>
      <c r="J58" s="22">
        <v>2</v>
      </c>
      <c r="K58" s="26">
        <v>194</v>
      </c>
      <c r="L58" s="22">
        <v>1</v>
      </c>
      <c r="M58" s="26"/>
      <c r="N58" s="22"/>
      <c r="O58" s="5"/>
      <c r="P58" s="22"/>
      <c r="Q58" s="8">
        <v>4</v>
      </c>
      <c r="R58" s="8">
        <v>780.00099999999998</v>
      </c>
      <c r="S58" s="7">
        <v>195.00024999999999</v>
      </c>
      <c r="T58" s="44">
        <v>7</v>
      </c>
      <c r="U58" s="8">
        <v>13</v>
      </c>
      <c r="V58" s="7">
        <v>208.00024999999999</v>
      </c>
    </row>
    <row r="59" spans="1:22" x14ac:dyDescent="0.25">
      <c r="A59" s="56" t="s">
        <v>43</v>
      </c>
      <c r="B59" s="2" t="s">
        <v>38</v>
      </c>
      <c r="C59" s="3">
        <v>45955</v>
      </c>
      <c r="D59" s="57" t="s">
        <v>101</v>
      </c>
      <c r="E59" s="24">
        <v>182.001</v>
      </c>
      <c r="F59" s="22">
        <v>2</v>
      </c>
      <c r="G59" s="24">
        <v>180</v>
      </c>
      <c r="H59" s="22">
        <v>1</v>
      </c>
      <c r="I59" s="5">
        <v>183</v>
      </c>
      <c r="J59" s="22">
        <v>0</v>
      </c>
      <c r="K59" s="26">
        <v>189</v>
      </c>
      <c r="L59" s="22">
        <v>1</v>
      </c>
      <c r="M59" s="26"/>
      <c r="N59" s="22"/>
      <c r="O59" s="5"/>
      <c r="P59" s="22"/>
      <c r="Q59" s="8">
        <v>4</v>
      </c>
      <c r="R59" s="8">
        <v>734.00099999999998</v>
      </c>
      <c r="S59" s="7">
        <v>183.50024999999999</v>
      </c>
      <c r="T59" s="44">
        <v>4</v>
      </c>
      <c r="U59" s="8">
        <v>11</v>
      </c>
      <c r="V59" s="7">
        <v>194.50024999999999</v>
      </c>
    </row>
    <row r="60" spans="1:22" x14ac:dyDescent="0.25">
      <c r="A60" s="56" t="s">
        <v>43</v>
      </c>
      <c r="B60" s="2" t="s">
        <v>38</v>
      </c>
      <c r="C60" s="3">
        <v>45960</v>
      </c>
      <c r="D60" s="57" t="s">
        <v>101</v>
      </c>
      <c r="E60" s="5">
        <v>189</v>
      </c>
      <c r="F60" s="22">
        <v>4</v>
      </c>
      <c r="G60" s="24">
        <v>184</v>
      </c>
      <c r="H60" s="22">
        <v>1</v>
      </c>
      <c r="I60" s="5">
        <v>181</v>
      </c>
      <c r="J60" s="22">
        <v>1</v>
      </c>
      <c r="K60" s="5">
        <v>172</v>
      </c>
      <c r="L60" s="22">
        <v>1</v>
      </c>
      <c r="M60" s="5"/>
      <c r="N60" s="22"/>
      <c r="O60" s="5"/>
      <c r="P60" s="22"/>
      <c r="Q60" s="8">
        <v>4</v>
      </c>
      <c r="R60" s="8">
        <v>726</v>
      </c>
      <c r="S60" s="7">
        <v>181.5</v>
      </c>
      <c r="T60" s="44">
        <v>7</v>
      </c>
      <c r="U60" s="8">
        <v>6</v>
      </c>
      <c r="V60" s="7">
        <v>187.5</v>
      </c>
    </row>
    <row r="61" spans="1:22" x14ac:dyDescent="0.25">
      <c r="A61" s="56" t="s">
        <v>43</v>
      </c>
      <c r="B61" s="2" t="s">
        <v>38</v>
      </c>
      <c r="C61" s="3">
        <v>45961</v>
      </c>
      <c r="D61" s="57" t="s">
        <v>36</v>
      </c>
      <c r="E61" s="5">
        <v>196</v>
      </c>
      <c r="F61" s="22">
        <v>0</v>
      </c>
      <c r="G61" s="24">
        <v>195.001</v>
      </c>
      <c r="H61" s="22">
        <v>2</v>
      </c>
      <c r="I61" s="5">
        <v>196</v>
      </c>
      <c r="J61" s="22">
        <v>4</v>
      </c>
      <c r="K61" s="5">
        <v>196.001</v>
      </c>
      <c r="L61" s="22">
        <v>3</v>
      </c>
      <c r="M61" s="5"/>
      <c r="N61" s="22"/>
      <c r="O61" s="5"/>
      <c r="P61" s="22"/>
      <c r="Q61" s="8">
        <v>4</v>
      </c>
      <c r="R61" s="8">
        <v>783.00199999999995</v>
      </c>
      <c r="S61" s="7">
        <v>195.75049999999999</v>
      </c>
      <c r="T61" s="44">
        <v>9</v>
      </c>
      <c r="U61" s="8">
        <v>13</v>
      </c>
      <c r="V61" s="7">
        <v>208.75049999999999</v>
      </c>
    </row>
    <row r="62" spans="1:22" x14ac:dyDescent="0.25">
      <c r="A62" s="56" t="s">
        <v>43</v>
      </c>
      <c r="B62" s="2" t="s">
        <v>38</v>
      </c>
      <c r="C62" s="3">
        <v>45962</v>
      </c>
      <c r="D62" s="57" t="s">
        <v>69</v>
      </c>
      <c r="E62" s="5">
        <v>196</v>
      </c>
      <c r="F62" s="22">
        <v>4</v>
      </c>
      <c r="G62" s="24">
        <v>155</v>
      </c>
      <c r="H62" s="22">
        <v>1</v>
      </c>
      <c r="I62" s="5">
        <v>186</v>
      </c>
      <c r="J62" s="22">
        <v>0</v>
      </c>
      <c r="K62" s="5">
        <v>189</v>
      </c>
      <c r="L62" s="22">
        <v>1</v>
      </c>
      <c r="M62" s="5">
        <v>190</v>
      </c>
      <c r="N62" s="22">
        <v>3</v>
      </c>
      <c r="O62" s="5">
        <v>186</v>
      </c>
      <c r="P62" s="22">
        <v>1</v>
      </c>
      <c r="Q62" s="8">
        <v>6</v>
      </c>
      <c r="R62" s="8">
        <v>1102</v>
      </c>
      <c r="S62" s="7">
        <v>183.66666666666666</v>
      </c>
      <c r="T62" s="44">
        <v>10</v>
      </c>
      <c r="U62" s="8">
        <v>24</v>
      </c>
      <c r="V62" s="7">
        <f>+S62+U62</f>
        <v>207.66666666666666</v>
      </c>
    </row>
    <row r="63" spans="1:22" x14ac:dyDescent="0.25">
      <c r="A63" s="56" t="s">
        <v>43</v>
      </c>
      <c r="B63" s="2" t="s">
        <v>38</v>
      </c>
      <c r="C63" s="3">
        <v>45964</v>
      </c>
      <c r="D63" s="57" t="s">
        <v>101</v>
      </c>
      <c r="E63" s="24">
        <v>184</v>
      </c>
      <c r="F63" s="22">
        <v>0</v>
      </c>
      <c r="G63" s="24">
        <v>184</v>
      </c>
      <c r="H63" s="22">
        <v>3</v>
      </c>
      <c r="I63" s="5">
        <v>182</v>
      </c>
      <c r="J63" s="22">
        <v>0</v>
      </c>
      <c r="K63" s="26">
        <v>183</v>
      </c>
      <c r="L63" s="22">
        <v>0</v>
      </c>
      <c r="M63" s="26"/>
      <c r="N63" s="22"/>
      <c r="O63" s="5"/>
      <c r="P63" s="22"/>
      <c r="Q63" s="8">
        <v>4</v>
      </c>
      <c r="R63" s="8">
        <v>733</v>
      </c>
      <c r="S63" s="7">
        <v>183.25</v>
      </c>
      <c r="T63" s="44">
        <v>3</v>
      </c>
      <c r="U63" s="8">
        <v>11</v>
      </c>
      <c r="V63" s="7">
        <v>194.25</v>
      </c>
    </row>
    <row r="64" spans="1:22" x14ac:dyDescent="0.25">
      <c r="A64" s="56" t="s">
        <v>43</v>
      </c>
      <c r="B64" s="63" t="s">
        <v>38</v>
      </c>
      <c r="C64" s="3">
        <v>45969</v>
      </c>
      <c r="D64" s="57" t="s">
        <v>101</v>
      </c>
      <c r="E64" s="24">
        <v>187</v>
      </c>
      <c r="F64" s="22">
        <v>1</v>
      </c>
      <c r="G64" s="24">
        <v>187</v>
      </c>
      <c r="H64" s="22">
        <v>0</v>
      </c>
      <c r="I64" s="5">
        <v>181</v>
      </c>
      <c r="J64" s="22">
        <v>0</v>
      </c>
      <c r="K64" s="26">
        <v>187</v>
      </c>
      <c r="L64" s="22">
        <v>2</v>
      </c>
      <c r="M64" s="26"/>
      <c r="N64" s="22"/>
      <c r="O64" s="5"/>
      <c r="P64" s="22"/>
      <c r="Q64" s="8">
        <v>4</v>
      </c>
      <c r="R64" s="8">
        <v>742</v>
      </c>
      <c r="S64" s="7">
        <v>185.5</v>
      </c>
      <c r="T64" s="44">
        <v>3</v>
      </c>
      <c r="U64" s="8">
        <v>11</v>
      </c>
      <c r="V64" s="7">
        <v>196.5</v>
      </c>
    </row>
    <row r="65" spans="1:22" x14ac:dyDescent="0.25">
      <c r="A65" s="56" t="s">
        <v>43</v>
      </c>
      <c r="B65" s="2" t="s">
        <v>38</v>
      </c>
      <c r="C65" s="3" t="s">
        <v>108</v>
      </c>
      <c r="D65" s="57" t="s">
        <v>36</v>
      </c>
      <c r="E65" s="24">
        <v>194.001</v>
      </c>
      <c r="F65" s="22">
        <v>3</v>
      </c>
      <c r="G65" s="24">
        <v>196</v>
      </c>
      <c r="H65" s="22">
        <v>1</v>
      </c>
      <c r="I65" s="5">
        <v>196</v>
      </c>
      <c r="J65" s="22">
        <v>1</v>
      </c>
      <c r="K65" s="26">
        <v>196.001</v>
      </c>
      <c r="L65" s="22">
        <v>3</v>
      </c>
      <c r="M65" s="26"/>
      <c r="N65" s="22"/>
      <c r="O65" s="5"/>
      <c r="P65" s="22"/>
      <c r="Q65" s="8">
        <v>4</v>
      </c>
      <c r="R65" s="8">
        <v>782.00199999999995</v>
      </c>
      <c r="S65" s="7">
        <v>195.50049999999999</v>
      </c>
      <c r="T65" s="44">
        <v>8</v>
      </c>
      <c r="U65" s="8">
        <v>13</v>
      </c>
      <c r="V65" s="7">
        <v>208.50049999999999</v>
      </c>
    </row>
    <row r="66" spans="1:22" x14ac:dyDescent="0.25">
      <c r="A66" s="56" t="s">
        <v>43</v>
      </c>
      <c r="B66" s="2" t="s">
        <v>38</v>
      </c>
      <c r="C66" s="3">
        <v>45967</v>
      </c>
      <c r="D66" s="57" t="s">
        <v>101</v>
      </c>
      <c r="E66" s="24">
        <v>190</v>
      </c>
      <c r="F66" s="22">
        <v>1</v>
      </c>
      <c r="G66" s="24">
        <v>187</v>
      </c>
      <c r="H66" s="22">
        <v>0</v>
      </c>
      <c r="I66" s="5">
        <v>188</v>
      </c>
      <c r="J66" s="22">
        <v>1</v>
      </c>
      <c r="K66" s="26">
        <v>193</v>
      </c>
      <c r="L66" s="22">
        <v>2</v>
      </c>
      <c r="M66" s="26"/>
      <c r="N66" s="22"/>
      <c r="O66" s="5"/>
      <c r="P66" s="22"/>
      <c r="Q66" s="8">
        <v>4</v>
      </c>
      <c r="R66" s="8">
        <v>758</v>
      </c>
      <c r="S66" s="7">
        <v>189.5</v>
      </c>
      <c r="T66" s="44">
        <v>4</v>
      </c>
      <c r="U66" s="8">
        <v>13</v>
      </c>
      <c r="V66" s="7">
        <v>202.5</v>
      </c>
    </row>
    <row r="67" spans="1:22" x14ac:dyDescent="0.25">
      <c r="A67" s="56" t="s">
        <v>43</v>
      </c>
      <c r="B67" s="2" t="s">
        <v>38</v>
      </c>
      <c r="C67" s="3">
        <v>45975</v>
      </c>
      <c r="D67" s="57" t="s">
        <v>36</v>
      </c>
      <c r="E67" s="24">
        <v>188</v>
      </c>
      <c r="F67" s="22">
        <v>0</v>
      </c>
      <c r="G67" s="24">
        <v>188</v>
      </c>
      <c r="H67" s="22">
        <v>1</v>
      </c>
      <c r="I67" s="5">
        <v>196</v>
      </c>
      <c r="J67" s="22">
        <v>0</v>
      </c>
      <c r="K67" s="26">
        <v>189</v>
      </c>
      <c r="L67" s="22">
        <v>2</v>
      </c>
      <c r="M67" s="26"/>
      <c r="N67" s="22"/>
      <c r="O67" s="5"/>
      <c r="P67" s="22"/>
      <c r="Q67" s="8">
        <v>4</v>
      </c>
      <c r="R67" s="8">
        <v>761</v>
      </c>
      <c r="S67" s="7">
        <v>190.25</v>
      </c>
      <c r="T67" s="44">
        <v>3</v>
      </c>
      <c r="U67" s="8">
        <v>13</v>
      </c>
      <c r="V67" s="7">
        <v>203.25</v>
      </c>
    </row>
    <row r="68" spans="1:22" x14ac:dyDescent="0.25">
      <c r="A68" s="56" t="s">
        <v>43</v>
      </c>
      <c r="B68" s="2" t="s">
        <v>38</v>
      </c>
      <c r="C68" s="3">
        <v>45976</v>
      </c>
      <c r="D68" s="57" t="s">
        <v>36</v>
      </c>
      <c r="E68" s="24">
        <v>189</v>
      </c>
      <c r="F68" s="22">
        <v>0</v>
      </c>
      <c r="G68" s="24">
        <v>190</v>
      </c>
      <c r="H68" s="22">
        <v>1</v>
      </c>
      <c r="I68" s="5">
        <v>191</v>
      </c>
      <c r="J68" s="22">
        <v>1</v>
      </c>
      <c r="K68" s="26">
        <v>188</v>
      </c>
      <c r="L68" s="22">
        <v>0</v>
      </c>
      <c r="M68" s="26"/>
      <c r="N68" s="22"/>
      <c r="O68" s="5"/>
      <c r="P68" s="22"/>
      <c r="Q68" s="8">
        <v>4</v>
      </c>
      <c r="R68" s="8">
        <v>758</v>
      </c>
      <c r="S68" s="7">
        <v>189.5</v>
      </c>
      <c r="T68" s="44">
        <v>2</v>
      </c>
      <c r="U68" s="8">
        <v>13</v>
      </c>
      <c r="V68" s="7">
        <v>202.5</v>
      </c>
    </row>
    <row r="69" spans="1:22" x14ac:dyDescent="0.25">
      <c r="A69" s="56" t="s">
        <v>43</v>
      </c>
      <c r="B69" s="2" t="s">
        <v>38</v>
      </c>
      <c r="C69" s="3">
        <v>45978</v>
      </c>
      <c r="D69" s="57" t="s">
        <v>101</v>
      </c>
      <c r="E69" s="24">
        <v>186</v>
      </c>
      <c r="F69" s="22">
        <v>3</v>
      </c>
      <c r="G69" s="24">
        <v>193</v>
      </c>
      <c r="H69" s="22">
        <v>2</v>
      </c>
      <c r="I69" s="5">
        <v>192</v>
      </c>
      <c r="J69" s="22">
        <v>5</v>
      </c>
      <c r="K69" s="26">
        <v>186</v>
      </c>
      <c r="L69" s="22">
        <v>1</v>
      </c>
      <c r="M69" s="26"/>
      <c r="N69" s="22"/>
      <c r="O69" s="5"/>
      <c r="P69" s="22"/>
      <c r="Q69" s="8">
        <v>4</v>
      </c>
      <c r="R69" s="8">
        <v>757</v>
      </c>
      <c r="S69" s="7">
        <v>189.25</v>
      </c>
      <c r="T69" s="44">
        <v>11</v>
      </c>
      <c r="U69" s="8">
        <v>9</v>
      </c>
      <c r="V69" s="7">
        <v>198.25</v>
      </c>
    </row>
    <row r="70" spans="1:22" x14ac:dyDescent="0.25">
      <c r="A70" s="56" t="s">
        <v>43</v>
      </c>
      <c r="B70" s="2" t="s">
        <v>38</v>
      </c>
      <c r="C70" s="3">
        <v>45981</v>
      </c>
      <c r="D70" s="57" t="s">
        <v>101</v>
      </c>
      <c r="E70" s="24">
        <v>188</v>
      </c>
      <c r="F70" s="22">
        <v>3</v>
      </c>
      <c r="G70" s="24">
        <v>188</v>
      </c>
      <c r="H70" s="22">
        <v>2</v>
      </c>
      <c r="I70" s="5">
        <v>191</v>
      </c>
      <c r="J70" s="22">
        <v>5</v>
      </c>
      <c r="K70" s="26">
        <v>192</v>
      </c>
      <c r="L70" s="22">
        <v>4</v>
      </c>
      <c r="M70" s="26"/>
      <c r="N70" s="22"/>
      <c r="O70" s="5"/>
      <c r="P70" s="22"/>
      <c r="Q70" s="8">
        <v>4</v>
      </c>
      <c r="R70" s="8">
        <v>759</v>
      </c>
      <c r="S70" s="7">
        <v>189.75</v>
      </c>
      <c r="T70" s="44">
        <v>14</v>
      </c>
      <c r="U70" s="8">
        <v>13</v>
      </c>
      <c r="V70" s="7">
        <v>202.75</v>
      </c>
    </row>
    <row r="71" spans="1:22" x14ac:dyDescent="0.25">
      <c r="A71" s="56" t="s">
        <v>43</v>
      </c>
      <c r="B71" s="2" t="s">
        <v>38</v>
      </c>
      <c r="C71" s="3">
        <v>45983</v>
      </c>
      <c r="D71" s="57" t="s">
        <v>101</v>
      </c>
      <c r="E71" s="24">
        <v>189</v>
      </c>
      <c r="F71" s="22">
        <v>0</v>
      </c>
      <c r="G71" s="24">
        <v>187</v>
      </c>
      <c r="H71" s="22">
        <v>2</v>
      </c>
      <c r="I71" s="5">
        <v>189</v>
      </c>
      <c r="J71" s="22">
        <v>2</v>
      </c>
      <c r="K71" s="26">
        <v>187</v>
      </c>
      <c r="L71" s="22">
        <v>0</v>
      </c>
      <c r="M71" s="26"/>
      <c r="N71" s="22"/>
      <c r="O71" s="5"/>
      <c r="P71" s="22"/>
      <c r="Q71" s="8">
        <v>4</v>
      </c>
      <c r="R71" s="8">
        <v>752</v>
      </c>
      <c r="S71" s="7">
        <v>188</v>
      </c>
      <c r="T71" s="44">
        <v>4</v>
      </c>
      <c r="U71" s="8">
        <v>13</v>
      </c>
      <c r="V71" s="7">
        <v>201</v>
      </c>
    </row>
    <row r="72" spans="1:22" x14ac:dyDescent="0.25">
      <c r="A72" s="56" t="s">
        <v>43</v>
      </c>
      <c r="B72" s="2" t="s">
        <v>38</v>
      </c>
      <c r="C72" s="3">
        <v>45982</v>
      </c>
      <c r="D72" s="57" t="s">
        <v>36</v>
      </c>
      <c r="E72" s="24">
        <v>186</v>
      </c>
      <c r="F72" s="22">
        <v>2</v>
      </c>
      <c r="G72" s="24">
        <v>187</v>
      </c>
      <c r="H72" s="22">
        <v>1</v>
      </c>
      <c r="I72" s="5">
        <v>191</v>
      </c>
      <c r="J72" s="22">
        <v>1</v>
      </c>
      <c r="K72" s="26">
        <v>192</v>
      </c>
      <c r="L72" s="22">
        <v>3</v>
      </c>
      <c r="M72" s="26"/>
      <c r="N72" s="22"/>
      <c r="O72" s="5"/>
      <c r="P72" s="22"/>
      <c r="Q72" s="8">
        <v>4</v>
      </c>
      <c r="R72" s="8">
        <v>756</v>
      </c>
      <c r="S72" s="7">
        <v>189</v>
      </c>
      <c r="T72" s="44">
        <v>7</v>
      </c>
      <c r="U72" s="8">
        <v>13</v>
      </c>
      <c r="V72" s="7">
        <v>202</v>
      </c>
    </row>
    <row r="73" spans="1:22" x14ac:dyDescent="0.25">
      <c r="A73" s="56" t="s">
        <v>43</v>
      </c>
      <c r="B73" s="2" t="s">
        <v>38</v>
      </c>
      <c r="C73" s="3">
        <v>45982</v>
      </c>
      <c r="D73" s="57" t="s">
        <v>109</v>
      </c>
      <c r="E73" s="24">
        <v>188</v>
      </c>
      <c r="F73" s="22">
        <v>1</v>
      </c>
      <c r="G73" s="24">
        <v>189</v>
      </c>
      <c r="H73" s="22">
        <v>2</v>
      </c>
      <c r="I73" s="5">
        <v>192</v>
      </c>
      <c r="J73" s="22">
        <v>0</v>
      </c>
      <c r="K73" s="26">
        <v>191.001</v>
      </c>
      <c r="L73" s="22">
        <v>1</v>
      </c>
      <c r="M73" s="26"/>
      <c r="N73" s="22"/>
      <c r="O73" s="5"/>
      <c r="P73" s="22"/>
      <c r="Q73" s="8">
        <v>4</v>
      </c>
      <c r="R73" s="8">
        <v>760.00099999999998</v>
      </c>
      <c r="S73" s="7">
        <v>190.00024999999999</v>
      </c>
      <c r="T73" s="44">
        <v>4</v>
      </c>
      <c r="U73" s="8">
        <v>13</v>
      </c>
      <c r="V73" s="7">
        <v>203.00024999999999</v>
      </c>
    </row>
    <row r="74" spans="1:22" x14ac:dyDescent="0.25">
      <c r="A74" s="56" t="s">
        <v>43</v>
      </c>
      <c r="B74" s="2" t="s">
        <v>38</v>
      </c>
      <c r="C74" s="3">
        <v>45985</v>
      </c>
      <c r="D74" s="57" t="s">
        <v>101</v>
      </c>
      <c r="E74" s="24">
        <v>191</v>
      </c>
      <c r="F74" s="22">
        <v>2</v>
      </c>
      <c r="G74" s="24">
        <v>190</v>
      </c>
      <c r="H74" s="22">
        <v>0</v>
      </c>
      <c r="I74" s="5">
        <v>191</v>
      </c>
      <c r="J74" s="22">
        <v>3</v>
      </c>
      <c r="K74" s="26">
        <v>188</v>
      </c>
      <c r="L74" s="22">
        <v>1</v>
      </c>
      <c r="M74" s="26"/>
      <c r="N74" s="22"/>
      <c r="O74" s="5"/>
      <c r="P74" s="22"/>
      <c r="Q74" s="8">
        <v>4</v>
      </c>
      <c r="R74" s="8">
        <v>760</v>
      </c>
      <c r="S74" s="7">
        <v>190</v>
      </c>
      <c r="T74" s="44">
        <v>6</v>
      </c>
      <c r="U74" s="8">
        <v>13</v>
      </c>
      <c r="V74" s="7">
        <v>203</v>
      </c>
    </row>
    <row r="75" spans="1:22" x14ac:dyDescent="0.25">
      <c r="A75" s="1" t="s">
        <v>43</v>
      </c>
      <c r="B75" s="2" t="s">
        <v>38</v>
      </c>
      <c r="C75" s="3">
        <v>45986</v>
      </c>
      <c r="D75" s="4" t="s">
        <v>111</v>
      </c>
      <c r="E75" s="24">
        <v>187</v>
      </c>
      <c r="F75" s="22">
        <v>1</v>
      </c>
      <c r="G75" s="24">
        <v>188</v>
      </c>
      <c r="H75" s="22">
        <v>1</v>
      </c>
      <c r="I75" s="5">
        <v>191</v>
      </c>
      <c r="J75" s="22">
        <v>2</v>
      </c>
      <c r="K75" s="26">
        <v>190</v>
      </c>
      <c r="L75" s="22">
        <v>0</v>
      </c>
      <c r="M75" s="26"/>
      <c r="N75" s="22"/>
      <c r="O75" s="5"/>
      <c r="P75" s="22"/>
      <c r="Q75" s="6">
        <v>4</v>
      </c>
      <c r="R75" s="6">
        <v>756</v>
      </c>
      <c r="S75" s="7">
        <v>189</v>
      </c>
      <c r="T75" s="44">
        <v>4</v>
      </c>
      <c r="U75" s="8">
        <v>13</v>
      </c>
      <c r="V75" s="9">
        <v>202</v>
      </c>
    </row>
    <row r="76" spans="1:22" x14ac:dyDescent="0.25">
      <c r="A76" s="56" t="s">
        <v>43</v>
      </c>
      <c r="B76" s="2" t="s">
        <v>38</v>
      </c>
      <c r="C76" s="3">
        <v>45989</v>
      </c>
      <c r="D76" s="57" t="s">
        <v>36</v>
      </c>
      <c r="E76" s="24">
        <v>189</v>
      </c>
      <c r="F76" s="22">
        <v>2</v>
      </c>
      <c r="G76" s="24">
        <v>192</v>
      </c>
      <c r="H76" s="22">
        <v>0</v>
      </c>
      <c r="I76" s="5">
        <v>190</v>
      </c>
      <c r="J76" s="22">
        <v>1</v>
      </c>
      <c r="K76" s="26">
        <v>189</v>
      </c>
      <c r="L76" s="22">
        <v>1</v>
      </c>
      <c r="M76" s="26"/>
      <c r="N76" s="22"/>
      <c r="O76" s="5"/>
      <c r="P76" s="22"/>
      <c r="Q76" s="8">
        <v>4</v>
      </c>
      <c r="R76" s="8">
        <v>760</v>
      </c>
      <c r="S76" s="7">
        <v>190</v>
      </c>
      <c r="T76" s="44">
        <v>4</v>
      </c>
      <c r="U76" s="8">
        <v>13</v>
      </c>
      <c r="V76" s="7">
        <v>203</v>
      </c>
    </row>
    <row r="77" spans="1:22" x14ac:dyDescent="0.25">
      <c r="A77" s="56" t="s">
        <v>43</v>
      </c>
      <c r="B77" s="2" t="s">
        <v>38</v>
      </c>
      <c r="C77" s="3">
        <v>45990</v>
      </c>
      <c r="D77" s="57" t="s">
        <v>36</v>
      </c>
      <c r="E77" s="5">
        <v>192</v>
      </c>
      <c r="F77" s="22">
        <v>0</v>
      </c>
      <c r="G77" s="24">
        <v>184</v>
      </c>
      <c r="H77" s="22">
        <v>1</v>
      </c>
      <c r="I77" s="5">
        <v>184</v>
      </c>
      <c r="J77" s="22">
        <v>0</v>
      </c>
      <c r="K77" s="5">
        <v>185</v>
      </c>
      <c r="L77" s="22">
        <v>2</v>
      </c>
      <c r="M77" s="5">
        <v>184</v>
      </c>
      <c r="N77" s="22">
        <v>0</v>
      </c>
      <c r="O77" s="5">
        <v>185</v>
      </c>
      <c r="P77" s="22">
        <v>1</v>
      </c>
      <c r="Q77" s="8">
        <v>6</v>
      </c>
      <c r="R77" s="8">
        <v>1114</v>
      </c>
      <c r="S77" s="7">
        <v>185.66666666666666</v>
      </c>
      <c r="T77" s="44">
        <v>4</v>
      </c>
      <c r="U77" s="8">
        <v>30</v>
      </c>
      <c r="V77" s="7">
        <v>215.66666666666666</v>
      </c>
    </row>
    <row r="78" spans="1:22" x14ac:dyDescent="0.25">
      <c r="A78" s="56" t="s">
        <v>43</v>
      </c>
      <c r="B78" s="2" t="s">
        <v>38</v>
      </c>
      <c r="C78" s="3">
        <v>45990</v>
      </c>
      <c r="D78" s="57" t="s">
        <v>101</v>
      </c>
      <c r="E78" s="24">
        <v>183</v>
      </c>
      <c r="F78" s="22">
        <v>0</v>
      </c>
      <c r="G78" s="24">
        <v>190</v>
      </c>
      <c r="H78" s="22">
        <v>4</v>
      </c>
      <c r="I78" s="5">
        <v>186</v>
      </c>
      <c r="J78" s="22">
        <v>1</v>
      </c>
      <c r="K78" s="26">
        <v>187</v>
      </c>
      <c r="L78" s="22">
        <v>4</v>
      </c>
      <c r="M78" s="26">
        <v>171</v>
      </c>
      <c r="N78" s="22">
        <v>0</v>
      </c>
      <c r="O78" s="5">
        <v>181</v>
      </c>
      <c r="P78" s="22">
        <v>2</v>
      </c>
      <c r="Q78" s="8">
        <v>6</v>
      </c>
      <c r="R78" s="8">
        <v>1098</v>
      </c>
      <c r="S78" s="7">
        <v>183</v>
      </c>
      <c r="T78" s="44">
        <v>11</v>
      </c>
      <c r="U78" s="8">
        <v>22</v>
      </c>
      <c r="V78" s="7">
        <v>205</v>
      </c>
    </row>
    <row r="80" spans="1:22" x14ac:dyDescent="0.25">
      <c r="Q80" s="40">
        <f>SUM(Q42:Q79)</f>
        <v>154</v>
      </c>
      <c r="R80" s="40">
        <f>SUM(R42:R79)</f>
        <v>29232.020000000004</v>
      </c>
      <c r="S80" s="41">
        <f>SUM(R80/Q80)</f>
        <v>189.81831168831172</v>
      </c>
      <c r="T80" s="40">
        <f>SUM(T42:T79)</f>
        <v>256</v>
      </c>
      <c r="U80" s="40">
        <f>SUM(U42:U79)</f>
        <v>448</v>
      </c>
      <c r="V80" s="42">
        <f>SUM(S80+U80)</f>
        <v>637.81831168831172</v>
      </c>
    </row>
    <row r="83" spans="1:22" x14ac:dyDescent="0.25">
      <c r="A83" s="27" t="s">
        <v>1</v>
      </c>
      <c r="B83" s="28" t="s">
        <v>2</v>
      </c>
      <c r="C83" s="29" t="s">
        <v>3</v>
      </c>
      <c r="D83" s="30" t="s">
        <v>4</v>
      </c>
      <c r="E83" s="31" t="s">
        <v>24</v>
      </c>
      <c r="F83" s="31" t="s">
        <v>25</v>
      </c>
      <c r="G83" s="31" t="s">
        <v>26</v>
      </c>
      <c r="H83" s="31" t="s">
        <v>25</v>
      </c>
      <c r="I83" s="31" t="s">
        <v>27</v>
      </c>
      <c r="J83" s="31" t="s">
        <v>25</v>
      </c>
      <c r="K83" s="31" t="s">
        <v>28</v>
      </c>
      <c r="L83" s="31" t="s">
        <v>25</v>
      </c>
      <c r="M83" s="31" t="s">
        <v>29</v>
      </c>
      <c r="N83" s="31" t="s">
        <v>25</v>
      </c>
      <c r="O83" s="31" t="s">
        <v>30</v>
      </c>
      <c r="P83" s="31" t="s">
        <v>25</v>
      </c>
      <c r="Q83" s="32" t="s">
        <v>31</v>
      </c>
      <c r="R83" s="33" t="s">
        <v>32</v>
      </c>
      <c r="S83" s="34" t="s">
        <v>5</v>
      </c>
      <c r="T83" s="34" t="s">
        <v>33</v>
      </c>
      <c r="U83" s="33" t="s">
        <v>6</v>
      </c>
      <c r="V83" s="34" t="s">
        <v>34</v>
      </c>
    </row>
    <row r="84" spans="1:22" x14ac:dyDescent="0.25">
      <c r="A84" s="1" t="s">
        <v>16</v>
      </c>
      <c r="B84" s="2" t="s">
        <v>38</v>
      </c>
      <c r="C84" s="3">
        <v>45758</v>
      </c>
      <c r="D84" s="4" t="s">
        <v>36</v>
      </c>
      <c r="E84" s="5">
        <v>189</v>
      </c>
      <c r="F84" s="22">
        <v>2</v>
      </c>
      <c r="G84" s="24">
        <v>177</v>
      </c>
      <c r="H84" s="22">
        <v>0</v>
      </c>
      <c r="I84" s="5">
        <v>189</v>
      </c>
      <c r="J84" s="22">
        <v>2</v>
      </c>
      <c r="K84" s="5">
        <v>181</v>
      </c>
      <c r="L84" s="22">
        <v>0</v>
      </c>
      <c r="M84" s="5"/>
      <c r="N84" s="22"/>
      <c r="O84" s="5"/>
      <c r="P84" s="22"/>
      <c r="Q84" s="6">
        <v>4</v>
      </c>
      <c r="R84" s="6">
        <v>736</v>
      </c>
      <c r="S84" s="7">
        <v>184</v>
      </c>
      <c r="T84" s="44">
        <v>4</v>
      </c>
      <c r="U84" s="8">
        <v>8</v>
      </c>
      <c r="V84" s="9">
        <v>192</v>
      </c>
    </row>
    <row r="85" spans="1:22" x14ac:dyDescent="0.25">
      <c r="A85" s="1" t="s">
        <v>16</v>
      </c>
      <c r="B85" s="2" t="s">
        <v>38</v>
      </c>
      <c r="C85" s="3">
        <v>45807</v>
      </c>
      <c r="D85" s="4" t="s">
        <v>36</v>
      </c>
      <c r="E85" s="5">
        <v>183</v>
      </c>
      <c r="F85" s="22">
        <v>0</v>
      </c>
      <c r="G85" s="24">
        <v>191</v>
      </c>
      <c r="H85" s="22">
        <v>0</v>
      </c>
      <c r="I85" s="5">
        <v>190</v>
      </c>
      <c r="J85" s="22">
        <v>2</v>
      </c>
      <c r="K85" s="5">
        <v>189</v>
      </c>
      <c r="L85" s="22">
        <v>1</v>
      </c>
      <c r="M85" s="5"/>
      <c r="N85" s="22"/>
      <c r="O85" s="5"/>
      <c r="P85" s="22"/>
      <c r="Q85" s="6">
        <v>4</v>
      </c>
      <c r="R85" s="6">
        <v>753</v>
      </c>
      <c r="S85" s="7">
        <v>188.25</v>
      </c>
      <c r="T85" s="44">
        <v>3</v>
      </c>
      <c r="U85" s="8">
        <v>9</v>
      </c>
      <c r="V85" s="9">
        <v>197.25</v>
      </c>
    </row>
    <row r="86" spans="1:22" x14ac:dyDescent="0.25">
      <c r="A86" s="1" t="s">
        <v>16</v>
      </c>
      <c r="B86" s="2" t="s">
        <v>38</v>
      </c>
      <c r="C86" s="3">
        <v>45808</v>
      </c>
      <c r="D86" s="4" t="s">
        <v>36</v>
      </c>
      <c r="E86" s="5">
        <v>188</v>
      </c>
      <c r="F86" s="22">
        <v>1</v>
      </c>
      <c r="G86" s="24">
        <v>186</v>
      </c>
      <c r="H86" s="22">
        <v>2</v>
      </c>
      <c r="I86" s="5">
        <v>180</v>
      </c>
      <c r="J86" s="22">
        <v>2</v>
      </c>
      <c r="K86" s="5">
        <v>191.001</v>
      </c>
      <c r="L86" s="22">
        <v>1</v>
      </c>
      <c r="M86" s="5">
        <v>185</v>
      </c>
      <c r="N86" s="22">
        <v>1</v>
      </c>
      <c r="O86" s="5">
        <v>189</v>
      </c>
      <c r="P86" s="22">
        <v>4</v>
      </c>
      <c r="Q86" s="6">
        <v>6</v>
      </c>
      <c r="R86" s="6">
        <v>1119.001</v>
      </c>
      <c r="S86" s="7">
        <v>186.50016666666667</v>
      </c>
      <c r="T86" s="44">
        <v>11</v>
      </c>
      <c r="U86" s="8">
        <v>14</v>
      </c>
      <c r="V86" s="9">
        <v>200.50016666666667</v>
      </c>
    </row>
    <row r="87" spans="1:22" x14ac:dyDescent="0.25">
      <c r="A87" s="1" t="s">
        <v>16</v>
      </c>
      <c r="B87" s="2" t="s">
        <v>38</v>
      </c>
      <c r="C87" s="3">
        <v>45814</v>
      </c>
      <c r="D87" s="4" t="s">
        <v>36</v>
      </c>
      <c r="E87" s="5">
        <v>192</v>
      </c>
      <c r="F87" s="22">
        <v>2</v>
      </c>
      <c r="G87" s="5">
        <v>190</v>
      </c>
      <c r="H87" s="22">
        <v>1</v>
      </c>
      <c r="I87" s="5">
        <v>192</v>
      </c>
      <c r="J87" s="22">
        <v>3</v>
      </c>
      <c r="K87" s="45">
        <v>193</v>
      </c>
      <c r="L87" s="22">
        <v>2</v>
      </c>
      <c r="M87" s="5"/>
      <c r="N87" s="22"/>
      <c r="O87" s="5"/>
      <c r="P87" s="22"/>
      <c r="Q87" s="6">
        <v>4</v>
      </c>
      <c r="R87" s="6">
        <v>767</v>
      </c>
      <c r="S87" s="7">
        <v>191.75</v>
      </c>
      <c r="T87" s="44">
        <v>8</v>
      </c>
      <c r="U87" s="8">
        <v>4</v>
      </c>
      <c r="V87" s="9">
        <v>195.75</v>
      </c>
    </row>
    <row r="88" spans="1:22" x14ac:dyDescent="0.25">
      <c r="A88" s="1" t="s">
        <v>16</v>
      </c>
      <c r="B88" s="2" t="s">
        <v>38</v>
      </c>
      <c r="C88" s="3">
        <v>45821</v>
      </c>
      <c r="D88" s="4" t="s">
        <v>36</v>
      </c>
      <c r="E88" s="45">
        <v>193</v>
      </c>
      <c r="F88" s="22">
        <v>3</v>
      </c>
      <c r="G88" s="45">
        <v>194</v>
      </c>
      <c r="H88" s="22">
        <v>5</v>
      </c>
      <c r="I88" s="45">
        <v>195</v>
      </c>
      <c r="J88" s="22">
        <v>4</v>
      </c>
      <c r="K88" s="45">
        <v>196</v>
      </c>
      <c r="L88" s="22">
        <v>3</v>
      </c>
      <c r="M88" s="5"/>
      <c r="N88" s="22"/>
      <c r="O88" s="5"/>
      <c r="P88" s="22"/>
      <c r="Q88" s="6">
        <v>4</v>
      </c>
      <c r="R88" s="6">
        <v>778</v>
      </c>
      <c r="S88" s="7">
        <v>194.5</v>
      </c>
      <c r="T88" s="44">
        <v>15</v>
      </c>
      <c r="U88" s="8">
        <v>4</v>
      </c>
      <c r="V88" s="9">
        <v>198.5</v>
      </c>
    </row>
    <row r="89" spans="1:22" x14ac:dyDescent="0.25">
      <c r="A89" s="1" t="s">
        <v>16</v>
      </c>
      <c r="B89" s="2" t="s">
        <v>38</v>
      </c>
      <c r="C89" s="3">
        <v>45842</v>
      </c>
      <c r="D89" s="4" t="s">
        <v>36</v>
      </c>
      <c r="E89" s="5">
        <v>190</v>
      </c>
      <c r="F89" s="22">
        <v>1</v>
      </c>
      <c r="G89" s="5">
        <v>191</v>
      </c>
      <c r="H89" s="22">
        <v>3</v>
      </c>
      <c r="I89" s="5">
        <v>192</v>
      </c>
      <c r="J89" s="22">
        <v>1</v>
      </c>
      <c r="K89" s="45">
        <v>193</v>
      </c>
      <c r="L89" s="22">
        <v>3</v>
      </c>
      <c r="M89" s="5"/>
      <c r="N89" s="22"/>
      <c r="O89" s="5"/>
      <c r="P89" s="22"/>
      <c r="Q89" s="6">
        <v>4</v>
      </c>
      <c r="R89" s="6">
        <v>766</v>
      </c>
      <c r="S89" s="7">
        <v>191.5</v>
      </c>
      <c r="T89" s="44">
        <v>8</v>
      </c>
      <c r="U89" s="8">
        <v>4</v>
      </c>
      <c r="V89" s="9">
        <v>195.5</v>
      </c>
    </row>
    <row r="90" spans="1:22" x14ac:dyDescent="0.25">
      <c r="A90" s="1" t="s">
        <v>16</v>
      </c>
      <c r="B90" s="2" t="s">
        <v>38</v>
      </c>
      <c r="C90" s="3">
        <v>45863</v>
      </c>
      <c r="D90" s="4" t="s">
        <v>36</v>
      </c>
      <c r="E90" s="24">
        <v>190</v>
      </c>
      <c r="F90" s="22">
        <v>0</v>
      </c>
      <c r="G90" s="24">
        <v>188</v>
      </c>
      <c r="H90" s="22">
        <v>2</v>
      </c>
      <c r="I90" s="5">
        <v>187</v>
      </c>
      <c r="J90" s="22">
        <v>1</v>
      </c>
      <c r="K90" s="26">
        <v>191</v>
      </c>
      <c r="L90" s="22">
        <v>1</v>
      </c>
      <c r="M90" s="26"/>
      <c r="N90" s="22"/>
      <c r="O90" s="5"/>
      <c r="P90" s="22"/>
      <c r="Q90" s="6">
        <v>4</v>
      </c>
      <c r="R90" s="6">
        <v>756</v>
      </c>
      <c r="S90" s="7">
        <v>189</v>
      </c>
      <c r="T90" s="44">
        <v>4</v>
      </c>
      <c r="U90" s="8">
        <v>11</v>
      </c>
      <c r="V90" s="9">
        <v>200</v>
      </c>
    </row>
    <row r="91" spans="1:22" x14ac:dyDescent="0.25">
      <c r="A91" s="56" t="s">
        <v>16</v>
      </c>
      <c r="B91" s="2" t="s">
        <v>38</v>
      </c>
      <c r="C91" s="3">
        <v>45961</v>
      </c>
      <c r="D91" s="57" t="s">
        <v>36</v>
      </c>
      <c r="E91" s="5">
        <v>190</v>
      </c>
      <c r="F91" s="22">
        <v>0</v>
      </c>
      <c r="G91" s="5">
        <v>192</v>
      </c>
      <c r="H91" s="22">
        <v>1</v>
      </c>
      <c r="I91" s="5">
        <v>191</v>
      </c>
      <c r="J91" s="22">
        <v>0</v>
      </c>
      <c r="K91" s="5">
        <v>194</v>
      </c>
      <c r="L91" s="22">
        <v>1</v>
      </c>
      <c r="M91" s="5"/>
      <c r="N91" s="22"/>
      <c r="O91" s="5"/>
      <c r="P91" s="22"/>
      <c r="Q91" s="8">
        <v>4</v>
      </c>
      <c r="R91" s="8">
        <v>767</v>
      </c>
      <c r="S91" s="7">
        <v>191.75</v>
      </c>
      <c r="T91" s="44">
        <v>2</v>
      </c>
      <c r="U91" s="8">
        <v>4</v>
      </c>
      <c r="V91" s="7">
        <v>195.75</v>
      </c>
    </row>
    <row r="92" spans="1:22" x14ac:dyDescent="0.25">
      <c r="A92" s="56" t="s">
        <v>16</v>
      </c>
      <c r="B92" s="2" t="s">
        <v>38</v>
      </c>
      <c r="C92" s="3" t="s">
        <v>108</v>
      </c>
      <c r="D92" s="57" t="s">
        <v>36</v>
      </c>
      <c r="E92" s="5">
        <v>190</v>
      </c>
      <c r="F92" s="22">
        <v>1</v>
      </c>
      <c r="G92" s="5">
        <v>193</v>
      </c>
      <c r="H92" s="22">
        <v>0</v>
      </c>
      <c r="I92" s="5">
        <v>193</v>
      </c>
      <c r="J92" s="22">
        <v>3</v>
      </c>
      <c r="K92" s="5">
        <v>194</v>
      </c>
      <c r="L92" s="22">
        <v>2</v>
      </c>
      <c r="M92" s="5"/>
      <c r="N92" s="22"/>
      <c r="O92" s="5"/>
      <c r="P92" s="22"/>
      <c r="Q92" s="8">
        <v>4</v>
      </c>
      <c r="R92" s="8">
        <v>770</v>
      </c>
      <c r="S92" s="7">
        <v>192.5</v>
      </c>
      <c r="T92" s="44">
        <v>6</v>
      </c>
      <c r="U92" s="8">
        <v>4</v>
      </c>
      <c r="V92" s="7">
        <v>196.5</v>
      </c>
    </row>
    <row r="94" spans="1:22" x14ac:dyDescent="0.25">
      <c r="Q94" s="40">
        <f>SUM(Q87:Q93)</f>
        <v>24</v>
      </c>
      <c r="R94" s="40">
        <f>SUM(R87:R93)</f>
        <v>4604</v>
      </c>
      <c r="S94" s="41">
        <f>SUM(R94/Q94)</f>
        <v>191.83333333333334</v>
      </c>
      <c r="T94" s="40">
        <f>SUM(T87:T93)</f>
        <v>43</v>
      </c>
      <c r="U94" s="40">
        <f>SUM(U87:U93)</f>
        <v>31</v>
      </c>
      <c r="V94" s="42">
        <f>SUM(S94+U94)</f>
        <v>222.83333333333334</v>
      </c>
    </row>
    <row r="97" spans="1:22" x14ac:dyDescent="0.25">
      <c r="A97" s="27" t="s">
        <v>1</v>
      </c>
      <c r="B97" s="28" t="s">
        <v>2</v>
      </c>
      <c r="C97" s="29" t="s">
        <v>3</v>
      </c>
      <c r="D97" s="30" t="s">
        <v>4</v>
      </c>
      <c r="E97" s="31" t="s">
        <v>24</v>
      </c>
      <c r="F97" s="31" t="s">
        <v>25</v>
      </c>
      <c r="G97" s="31" t="s">
        <v>26</v>
      </c>
      <c r="H97" s="31" t="s">
        <v>25</v>
      </c>
      <c r="I97" s="31" t="s">
        <v>27</v>
      </c>
      <c r="J97" s="31" t="s">
        <v>25</v>
      </c>
      <c r="K97" s="31" t="s">
        <v>28</v>
      </c>
      <c r="L97" s="31" t="s">
        <v>25</v>
      </c>
      <c r="M97" s="31" t="s">
        <v>29</v>
      </c>
      <c r="N97" s="31" t="s">
        <v>25</v>
      </c>
      <c r="O97" s="31" t="s">
        <v>30</v>
      </c>
      <c r="P97" s="31" t="s">
        <v>25</v>
      </c>
      <c r="Q97" s="32" t="s">
        <v>31</v>
      </c>
      <c r="R97" s="33" t="s">
        <v>32</v>
      </c>
      <c r="S97" s="34" t="s">
        <v>5</v>
      </c>
      <c r="T97" s="34" t="s">
        <v>33</v>
      </c>
      <c r="U97" s="33" t="s">
        <v>6</v>
      </c>
      <c r="V97" s="34" t="s">
        <v>34</v>
      </c>
    </row>
    <row r="98" spans="1:22" x14ac:dyDescent="0.25">
      <c r="A98" s="1" t="s">
        <v>15</v>
      </c>
      <c r="B98" s="2" t="s">
        <v>38</v>
      </c>
      <c r="C98" s="3">
        <v>45835</v>
      </c>
      <c r="D98" s="4" t="s">
        <v>36</v>
      </c>
      <c r="E98" s="45">
        <v>200</v>
      </c>
      <c r="F98" s="22">
        <v>4</v>
      </c>
      <c r="G98" s="45">
        <v>200</v>
      </c>
      <c r="H98" s="22">
        <v>9</v>
      </c>
      <c r="I98" s="45">
        <v>200</v>
      </c>
      <c r="J98" s="22">
        <v>2</v>
      </c>
      <c r="K98" s="5">
        <v>199</v>
      </c>
      <c r="L98" s="22">
        <v>3</v>
      </c>
      <c r="M98" s="5"/>
      <c r="N98" s="22"/>
      <c r="O98" s="5"/>
      <c r="P98" s="22"/>
      <c r="Q98" s="6">
        <v>4</v>
      </c>
      <c r="R98" s="6">
        <v>799</v>
      </c>
      <c r="S98" s="7">
        <v>199.75</v>
      </c>
      <c r="T98" s="44">
        <v>18</v>
      </c>
      <c r="U98" s="8">
        <v>11</v>
      </c>
      <c r="V98" s="9">
        <v>210.75</v>
      </c>
    </row>
    <row r="99" spans="1:22" x14ac:dyDescent="0.25">
      <c r="A99" s="1" t="s">
        <v>15</v>
      </c>
      <c r="B99" s="2" t="s">
        <v>38</v>
      </c>
      <c r="C99" s="3">
        <v>45842</v>
      </c>
      <c r="D99" s="4" t="s">
        <v>36</v>
      </c>
      <c r="E99" s="5">
        <v>199</v>
      </c>
      <c r="F99" s="22">
        <v>5</v>
      </c>
      <c r="G99" s="45">
        <v>200</v>
      </c>
      <c r="H99" s="22">
        <v>2</v>
      </c>
      <c r="I99" s="5">
        <v>198</v>
      </c>
      <c r="J99" s="22">
        <v>3</v>
      </c>
      <c r="K99" s="5">
        <v>199</v>
      </c>
      <c r="L99" s="22">
        <v>0</v>
      </c>
      <c r="M99" s="5"/>
      <c r="N99" s="22"/>
      <c r="O99" s="5"/>
      <c r="P99" s="22"/>
      <c r="Q99" s="6">
        <v>4</v>
      </c>
      <c r="R99" s="6">
        <v>796</v>
      </c>
      <c r="S99" s="7">
        <v>199</v>
      </c>
      <c r="T99" s="44">
        <v>10</v>
      </c>
      <c r="U99" s="8">
        <v>9</v>
      </c>
      <c r="V99" s="9">
        <v>208</v>
      </c>
    </row>
    <row r="100" spans="1:22" x14ac:dyDescent="0.25">
      <c r="A100" s="1" t="s">
        <v>15</v>
      </c>
      <c r="B100" s="2" t="s">
        <v>38</v>
      </c>
      <c r="C100" s="3">
        <v>45849</v>
      </c>
      <c r="D100" s="4" t="s">
        <v>36</v>
      </c>
      <c r="E100" s="5">
        <v>198</v>
      </c>
      <c r="F100" s="22">
        <v>3</v>
      </c>
      <c r="G100" s="5">
        <v>199</v>
      </c>
      <c r="H100" s="22">
        <v>3</v>
      </c>
      <c r="I100" s="45">
        <v>200</v>
      </c>
      <c r="J100" s="22">
        <v>5</v>
      </c>
      <c r="K100" s="45">
        <v>200</v>
      </c>
      <c r="L100" s="22">
        <v>6</v>
      </c>
      <c r="M100" s="5"/>
      <c r="N100" s="22"/>
      <c r="O100" s="5"/>
      <c r="P100" s="22"/>
      <c r="Q100" s="6">
        <v>4</v>
      </c>
      <c r="R100" s="6">
        <v>797</v>
      </c>
      <c r="S100" s="7">
        <v>199.25</v>
      </c>
      <c r="T100" s="44">
        <v>17</v>
      </c>
      <c r="U100" s="8">
        <v>8</v>
      </c>
      <c r="V100" s="9">
        <v>207.25</v>
      </c>
    </row>
    <row r="101" spans="1:22" x14ac:dyDescent="0.25">
      <c r="A101" s="1" t="s">
        <v>15</v>
      </c>
      <c r="B101" s="2" t="s">
        <v>38</v>
      </c>
      <c r="C101" s="3">
        <v>45856</v>
      </c>
      <c r="D101" s="4" t="s">
        <v>36</v>
      </c>
      <c r="E101" s="5">
        <v>198</v>
      </c>
      <c r="F101" s="22">
        <v>5</v>
      </c>
      <c r="G101" s="5">
        <v>199</v>
      </c>
      <c r="H101" s="22">
        <v>3</v>
      </c>
      <c r="I101" s="45">
        <v>200</v>
      </c>
      <c r="J101" s="22">
        <v>4</v>
      </c>
      <c r="K101" s="45">
        <v>200</v>
      </c>
      <c r="L101" s="22">
        <v>5</v>
      </c>
      <c r="M101" s="5"/>
      <c r="N101" s="22"/>
      <c r="O101" s="5"/>
      <c r="P101" s="22"/>
      <c r="Q101" s="6">
        <v>4</v>
      </c>
      <c r="R101" s="6">
        <v>797</v>
      </c>
      <c r="S101" s="7">
        <v>199.25</v>
      </c>
      <c r="T101" s="44">
        <v>17</v>
      </c>
      <c r="U101" s="8">
        <v>13</v>
      </c>
      <c r="V101" s="9">
        <v>212.25</v>
      </c>
    </row>
    <row r="102" spans="1:22" x14ac:dyDescent="0.25">
      <c r="A102" s="1" t="s">
        <v>15</v>
      </c>
      <c r="B102" s="2" t="s">
        <v>38</v>
      </c>
      <c r="C102" s="3">
        <v>45870</v>
      </c>
      <c r="D102" s="4" t="s">
        <v>36</v>
      </c>
      <c r="E102" s="5">
        <v>199</v>
      </c>
      <c r="F102" s="22">
        <v>5</v>
      </c>
      <c r="G102" s="45">
        <v>200</v>
      </c>
      <c r="H102" s="22">
        <v>2</v>
      </c>
      <c r="I102" s="45">
        <v>200</v>
      </c>
      <c r="J102" s="22">
        <v>6</v>
      </c>
      <c r="K102" s="5">
        <v>199</v>
      </c>
      <c r="L102" s="22">
        <v>4</v>
      </c>
      <c r="M102" s="5"/>
      <c r="N102" s="22"/>
      <c r="O102" s="5"/>
      <c r="P102" s="22"/>
      <c r="Q102" s="6">
        <v>4</v>
      </c>
      <c r="R102" s="6">
        <v>798</v>
      </c>
      <c r="S102" s="7">
        <v>199.5</v>
      </c>
      <c r="T102" s="44">
        <v>17</v>
      </c>
      <c r="U102" s="8">
        <v>6</v>
      </c>
      <c r="V102" s="9">
        <v>205.5</v>
      </c>
    </row>
    <row r="104" spans="1:22" x14ac:dyDescent="0.25">
      <c r="Q104" s="40">
        <f>SUM(Q98:Q103)</f>
        <v>20</v>
      </c>
      <c r="R104" s="40">
        <f>SUM(R98:R103)</f>
        <v>3987</v>
      </c>
      <c r="S104" s="41">
        <f>SUM(R104/Q104)</f>
        <v>199.35</v>
      </c>
      <c r="T104" s="40">
        <f>SUM(T98:T103)</f>
        <v>79</v>
      </c>
      <c r="U104" s="40">
        <f>SUM(U98:U103)</f>
        <v>47</v>
      </c>
      <c r="V104" s="42">
        <f>SUM(S104+U104)</f>
        <v>246.35</v>
      </c>
    </row>
    <row r="107" spans="1:22" x14ac:dyDescent="0.25">
      <c r="A107" s="27" t="s">
        <v>1</v>
      </c>
      <c r="B107" s="28" t="s">
        <v>2</v>
      </c>
      <c r="C107" s="29" t="s">
        <v>3</v>
      </c>
      <c r="D107" s="30" t="s">
        <v>4</v>
      </c>
      <c r="E107" s="31" t="s">
        <v>24</v>
      </c>
      <c r="F107" s="31" t="s">
        <v>25</v>
      </c>
      <c r="G107" s="31" t="s">
        <v>26</v>
      </c>
      <c r="H107" s="31" t="s">
        <v>25</v>
      </c>
      <c r="I107" s="31" t="s">
        <v>27</v>
      </c>
      <c r="J107" s="31" t="s">
        <v>25</v>
      </c>
      <c r="K107" s="31" t="s">
        <v>28</v>
      </c>
      <c r="L107" s="31" t="s">
        <v>25</v>
      </c>
      <c r="M107" s="31" t="s">
        <v>29</v>
      </c>
      <c r="N107" s="31" t="s">
        <v>25</v>
      </c>
      <c r="O107" s="31" t="s">
        <v>30</v>
      </c>
      <c r="P107" s="31" t="s">
        <v>25</v>
      </c>
      <c r="Q107" s="32" t="s">
        <v>31</v>
      </c>
      <c r="R107" s="33" t="s">
        <v>32</v>
      </c>
      <c r="S107" s="34" t="s">
        <v>5</v>
      </c>
      <c r="T107" s="34" t="s">
        <v>33</v>
      </c>
      <c r="U107" s="33" t="s">
        <v>6</v>
      </c>
      <c r="V107" s="34" t="s">
        <v>34</v>
      </c>
    </row>
    <row r="108" spans="1:22" x14ac:dyDescent="0.25">
      <c r="A108" s="1" t="s">
        <v>46</v>
      </c>
      <c r="B108" s="2" t="s">
        <v>38</v>
      </c>
      <c r="C108" s="3">
        <v>45912</v>
      </c>
      <c r="D108" s="4" t="s">
        <v>36</v>
      </c>
      <c r="E108" s="45">
        <v>199</v>
      </c>
      <c r="F108" s="22">
        <v>3</v>
      </c>
      <c r="G108" s="45">
        <v>199</v>
      </c>
      <c r="H108" s="22">
        <v>1</v>
      </c>
      <c r="I108" s="45">
        <v>199</v>
      </c>
      <c r="J108" s="22">
        <v>4</v>
      </c>
      <c r="K108" s="5">
        <v>198</v>
      </c>
      <c r="L108" s="22">
        <v>3</v>
      </c>
      <c r="M108" s="5"/>
      <c r="N108" s="22"/>
      <c r="O108" s="5"/>
      <c r="P108" s="22"/>
      <c r="Q108" s="6">
        <v>4</v>
      </c>
      <c r="R108" s="6">
        <v>795</v>
      </c>
      <c r="S108" s="7">
        <v>198.75</v>
      </c>
      <c r="T108" s="44">
        <v>11</v>
      </c>
      <c r="U108" s="8">
        <v>5</v>
      </c>
      <c r="V108" s="9">
        <v>203.75</v>
      </c>
    </row>
    <row r="109" spans="1:22" x14ac:dyDescent="0.25">
      <c r="A109" s="1" t="s">
        <v>48</v>
      </c>
      <c r="B109" s="2" t="s">
        <v>38</v>
      </c>
      <c r="C109" s="3">
        <v>45927</v>
      </c>
      <c r="D109" s="4" t="s">
        <v>36</v>
      </c>
      <c r="E109" s="5">
        <v>199</v>
      </c>
      <c r="F109" s="22">
        <v>7</v>
      </c>
      <c r="G109" s="5">
        <v>199</v>
      </c>
      <c r="H109" s="22">
        <v>6</v>
      </c>
      <c r="I109" s="5">
        <v>198</v>
      </c>
      <c r="J109" s="22">
        <v>5</v>
      </c>
      <c r="K109" s="5">
        <v>198</v>
      </c>
      <c r="L109" s="22">
        <v>2</v>
      </c>
      <c r="M109" s="5"/>
      <c r="N109" s="22"/>
      <c r="O109" s="5"/>
      <c r="P109" s="22"/>
      <c r="Q109" s="6">
        <v>4</v>
      </c>
      <c r="R109" s="6">
        <v>794</v>
      </c>
      <c r="S109" s="7">
        <v>198.5</v>
      </c>
      <c r="T109" s="44">
        <v>20</v>
      </c>
      <c r="U109" s="8">
        <v>13</v>
      </c>
      <c r="V109" s="9">
        <v>211.5</v>
      </c>
    </row>
    <row r="110" spans="1:22" x14ac:dyDescent="0.25">
      <c r="A110" s="1" t="s">
        <v>48</v>
      </c>
      <c r="B110" s="2" t="s">
        <v>38</v>
      </c>
      <c r="C110" s="3">
        <v>45933</v>
      </c>
      <c r="D110" s="4" t="s">
        <v>36</v>
      </c>
      <c r="E110" s="5">
        <v>199</v>
      </c>
      <c r="F110" s="22">
        <v>3</v>
      </c>
      <c r="G110" s="5">
        <v>197</v>
      </c>
      <c r="H110" s="22">
        <v>2</v>
      </c>
      <c r="I110" s="5">
        <v>199</v>
      </c>
      <c r="J110" s="22">
        <v>5</v>
      </c>
      <c r="K110" s="5">
        <v>200</v>
      </c>
      <c r="L110" s="22">
        <v>1</v>
      </c>
      <c r="M110" s="5"/>
      <c r="N110" s="22"/>
      <c r="O110" s="5"/>
      <c r="P110" s="22"/>
      <c r="Q110" s="6">
        <v>4</v>
      </c>
      <c r="R110" s="6">
        <v>795</v>
      </c>
      <c r="S110" s="7">
        <v>198.75</v>
      </c>
      <c r="T110" s="44">
        <v>11</v>
      </c>
      <c r="U110" s="8">
        <v>5</v>
      </c>
      <c r="V110" s="9">
        <v>203.75</v>
      </c>
    </row>
    <row r="111" spans="1:22" x14ac:dyDescent="0.25">
      <c r="A111" s="1" t="s">
        <v>48</v>
      </c>
      <c r="B111" s="2" t="s">
        <v>38</v>
      </c>
      <c r="C111" s="3">
        <v>45940</v>
      </c>
      <c r="D111" s="4" t="s">
        <v>36</v>
      </c>
      <c r="E111" s="5">
        <v>200</v>
      </c>
      <c r="F111" s="22">
        <v>4</v>
      </c>
      <c r="G111" s="5">
        <v>200</v>
      </c>
      <c r="H111" s="22">
        <v>5</v>
      </c>
      <c r="I111" s="5">
        <v>198</v>
      </c>
      <c r="J111" s="22">
        <v>5</v>
      </c>
      <c r="K111" s="5">
        <v>198</v>
      </c>
      <c r="L111" s="22">
        <v>2</v>
      </c>
      <c r="M111" s="5"/>
      <c r="N111" s="22"/>
      <c r="O111" s="5"/>
      <c r="P111" s="22"/>
      <c r="Q111" s="6">
        <v>4</v>
      </c>
      <c r="R111" s="6">
        <v>796</v>
      </c>
      <c r="S111" s="7">
        <v>199</v>
      </c>
      <c r="T111" s="44">
        <v>16</v>
      </c>
      <c r="U111" s="8">
        <v>5</v>
      </c>
      <c r="V111" s="9">
        <v>204</v>
      </c>
    </row>
    <row r="112" spans="1:22" x14ac:dyDescent="0.25">
      <c r="A112" s="1" t="s">
        <v>48</v>
      </c>
      <c r="B112" s="2" t="s">
        <v>38</v>
      </c>
      <c r="C112" s="3">
        <v>45941</v>
      </c>
      <c r="D112" s="4" t="s">
        <v>36</v>
      </c>
      <c r="E112" s="5">
        <v>200</v>
      </c>
      <c r="F112" s="22">
        <v>2</v>
      </c>
      <c r="G112" s="5">
        <v>200</v>
      </c>
      <c r="H112" s="22">
        <v>6</v>
      </c>
      <c r="I112" s="5">
        <v>198</v>
      </c>
      <c r="J112" s="22">
        <v>5</v>
      </c>
      <c r="K112" s="5">
        <v>198</v>
      </c>
      <c r="L112" s="22">
        <v>2</v>
      </c>
      <c r="M112" s="5"/>
      <c r="N112" s="22"/>
      <c r="O112" s="5"/>
      <c r="P112" s="22"/>
      <c r="Q112" s="6">
        <v>4</v>
      </c>
      <c r="R112" s="6">
        <v>796</v>
      </c>
      <c r="S112" s="7">
        <v>199</v>
      </c>
      <c r="T112" s="44">
        <v>15</v>
      </c>
      <c r="U112" s="8">
        <v>5</v>
      </c>
      <c r="V112" s="9">
        <v>204</v>
      </c>
    </row>
    <row r="114" spans="17:22" x14ac:dyDescent="0.25">
      <c r="Q114" s="40">
        <f>SUM(Q108:Q113)</f>
        <v>20</v>
      </c>
      <c r="R114" s="40">
        <f>SUM(R108:R113)</f>
        <v>3976</v>
      </c>
      <c r="S114" s="41">
        <f>SUM(R114/Q114)</f>
        <v>198.8</v>
      </c>
      <c r="T114" s="40">
        <f>SUM(T108:T113)</f>
        <v>73</v>
      </c>
      <c r="U114" s="40">
        <f>SUM(U108:U113)</f>
        <v>33</v>
      </c>
      <c r="V114" s="42">
        <f>SUM(S114+U114)</f>
        <v>231.8</v>
      </c>
    </row>
  </sheetData>
  <protectedRanges>
    <protectedRange algorithmName="SHA-512" hashValue="ON39YdpmFHfN9f47KpiRvqrKx0V9+erV1CNkpWzYhW/Qyc6aT8rEyCrvauWSYGZK2ia3o7vd3akF07acHAFpOA==" saltValue="yVW9XmDwTqEnmpSGai0KYg==" spinCount="100000" sqref="B1 B41 B83 B97 B107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5:C15" name="Range1_7"/>
    <protectedRange algorithmName="SHA-512" hashValue="ON39YdpmFHfN9f47KpiRvqrKx0V9+erV1CNkpWzYhW/Qyc6aT8rEyCrvauWSYGZK2ia3o7vd3akF07acHAFpOA==" saltValue="yVW9XmDwTqEnmpSGai0KYg==" spinCount="100000" sqref="D15" name="Range1_1_5"/>
    <protectedRange algorithmName="SHA-512" hashValue="ON39YdpmFHfN9f47KpiRvqrKx0V9+erV1CNkpWzYhW/Qyc6aT8rEyCrvauWSYGZK2ia3o7vd3akF07acHAFpOA==" saltValue="yVW9XmDwTqEnmpSGai0KYg==" spinCount="100000" sqref="T15" name="Range1_3_5_5"/>
    <protectedRange algorithmName="SHA-512" hashValue="ON39YdpmFHfN9f47KpiRvqrKx0V9+erV1CNkpWzYhW/Qyc6aT8rEyCrvauWSYGZK2ia3o7vd3akF07acHAFpOA==" saltValue="yVW9XmDwTqEnmpSGai0KYg==" spinCount="100000" sqref="B22:C22" name="Range1_11"/>
    <protectedRange algorithmName="SHA-512" hashValue="ON39YdpmFHfN9f47KpiRvqrKx0V9+erV1CNkpWzYhW/Qyc6aT8rEyCrvauWSYGZK2ia3o7vd3akF07acHAFpOA==" saltValue="yVW9XmDwTqEnmpSGai0KYg==" spinCount="100000" sqref="D22" name="Range1_1_9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E86:P86 B86:C86" name="Range1_12"/>
    <protectedRange algorithmName="SHA-512" hashValue="ON39YdpmFHfN9f47KpiRvqrKx0V9+erV1CNkpWzYhW/Qyc6aT8rEyCrvauWSYGZK2ia3o7vd3akF07acHAFpOA==" saltValue="yVW9XmDwTqEnmpSGai0KYg==" spinCount="100000" sqref="D86" name="Range1_1_10"/>
    <protectedRange algorithmName="SHA-512" hashValue="ON39YdpmFHfN9f47KpiRvqrKx0V9+erV1CNkpWzYhW/Qyc6aT8rEyCrvauWSYGZK2ia3o7vd3akF07acHAFpOA==" saltValue="yVW9XmDwTqEnmpSGai0KYg==" spinCount="100000" sqref="T86" name="Range1_3_5_10"/>
    <protectedRange algorithmName="SHA-512" hashValue="ON39YdpmFHfN9f47KpiRvqrKx0V9+erV1CNkpWzYhW/Qyc6aT8rEyCrvauWSYGZK2ia3o7vd3akF07acHAFpOA==" saltValue="yVW9XmDwTqEnmpSGai0KYg==" spinCount="100000" sqref="B102:C102" name="Range1_24"/>
    <protectedRange algorithmName="SHA-512" hashValue="ON39YdpmFHfN9f47KpiRvqrKx0V9+erV1CNkpWzYhW/Qyc6aT8rEyCrvauWSYGZK2ia3o7vd3akF07acHAFpOA==" saltValue="yVW9XmDwTqEnmpSGai0KYg==" spinCount="100000" sqref="D102" name="Range1_1_10_1"/>
    <protectedRange algorithmName="SHA-512" hashValue="ON39YdpmFHfN9f47KpiRvqrKx0V9+erV1CNkpWzYhW/Qyc6aT8rEyCrvauWSYGZK2ia3o7vd3akF07acHAFpOA==" saltValue="yVW9XmDwTqEnmpSGai0KYg==" spinCount="100000" sqref="T102 E102:P102" name="Range1_3_5_19"/>
    <protectedRange algorithmName="SHA-512" hashValue="ON39YdpmFHfN9f47KpiRvqrKx0V9+erV1CNkpWzYhW/Qyc6aT8rEyCrvauWSYGZK2ia3o7vd3akF07acHAFpOA==" saltValue="yVW9XmDwTqEnmpSGai0KYg==" spinCount="100000" sqref="E52:P52 B52:C52" name="Range1_26"/>
    <protectedRange algorithmName="SHA-512" hashValue="ON39YdpmFHfN9f47KpiRvqrKx0V9+erV1CNkpWzYhW/Qyc6aT8rEyCrvauWSYGZK2ia3o7vd3akF07acHAFpOA==" saltValue="yVW9XmDwTqEnmpSGai0KYg==" spinCount="100000" sqref="D52" name="Range1_1_16"/>
    <protectedRange algorithmName="SHA-512" hashValue="ON39YdpmFHfN9f47KpiRvqrKx0V9+erV1CNkpWzYhW/Qyc6aT8rEyCrvauWSYGZK2ia3o7vd3akF07acHAFpOA==" saltValue="yVW9XmDwTqEnmpSGai0KYg==" spinCount="100000" sqref="T52" name="Range1_3_5_21"/>
    <protectedRange algorithmName="SHA-512" hashValue="ON39YdpmFHfN9f47KpiRvqrKx0V9+erV1CNkpWzYhW/Qyc6aT8rEyCrvauWSYGZK2ia3o7vd3akF07acHAFpOA==" saltValue="yVW9XmDwTqEnmpSGai0KYg==" spinCount="100000" sqref="E55:P55 B55:C55" name="Range1_9_1"/>
    <protectedRange algorithmName="SHA-512" hashValue="ON39YdpmFHfN9f47KpiRvqrKx0V9+erV1CNkpWzYhW/Qyc6aT8rEyCrvauWSYGZK2ia3o7vd3akF07acHAFpOA==" saltValue="yVW9XmDwTqEnmpSGai0KYg==" spinCount="100000" sqref="D55" name="Range1_1_5_1"/>
    <protectedRange algorithmName="SHA-512" hashValue="ON39YdpmFHfN9f47KpiRvqrKx0V9+erV1CNkpWzYhW/Qyc6aT8rEyCrvauWSYGZK2ia3o7vd3akF07acHAFpOA==" saltValue="yVW9XmDwTqEnmpSGai0KYg==" spinCount="100000" sqref="T55" name="Range1_3_5_4_1"/>
    <protectedRange algorithmName="SHA-512" hashValue="ON39YdpmFHfN9f47KpiRvqrKx0V9+erV1CNkpWzYhW/Qyc6aT8rEyCrvauWSYGZK2ia3o7vd3akF07acHAFpOA==" saltValue="yVW9XmDwTqEnmpSGai0KYg==" spinCount="100000" sqref="B31:C31" name="Range1_9"/>
    <protectedRange algorithmName="SHA-512" hashValue="ON39YdpmFHfN9f47KpiRvqrKx0V9+erV1CNkpWzYhW/Qyc6aT8rEyCrvauWSYGZK2ia3o7vd3akF07acHAFpOA==" saltValue="yVW9XmDwTqEnmpSGai0KYg==" spinCount="100000" sqref="D31" name="Range1_1_12"/>
    <protectedRange algorithmName="SHA-512" hashValue="ON39YdpmFHfN9f47KpiRvqrKx0V9+erV1CNkpWzYhW/Qyc6aT8rEyCrvauWSYGZK2ia3o7vd3akF07acHAFpOA==" saltValue="yVW9XmDwTqEnmpSGai0KYg==" spinCount="100000" sqref="T31" name="Range1_3_5_8"/>
    <protectedRange algorithmName="SHA-512" hashValue="ON39YdpmFHfN9f47KpiRvqrKx0V9+erV1CNkpWzYhW/Qyc6aT8rEyCrvauWSYGZK2ia3o7vd3akF07acHAFpOA==" saltValue="yVW9XmDwTqEnmpSGai0KYg==" spinCount="100000" sqref="B109:C109" name="Range1_17"/>
    <protectedRange algorithmName="SHA-512" hashValue="ON39YdpmFHfN9f47KpiRvqrKx0V9+erV1CNkpWzYhW/Qyc6aT8rEyCrvauWSYGZK2ia3o7vd3akF07acHAFpOA==" saltValue="yVW9XmDwTqEnmpSGai0KYg==" spinCount="100000" sqref="D109" name="Range1_1_7"/>
    <protectedRange algorithmName="SHA-512" hashValue="ON39YdpmFHfN9f47KpiRvqrKx0V9+erV1CNkpWzYhW/Qyc6aT8rEyCrvauWSYGZK2ia3o7vd3akF07acHAFpOA==" saltValue="yVW9XmDwTqEnmpSGai0KYg==" spinCount="100000" sqref="T109" name="Range1_3_5_7"/>
    <protectedRange algorithmName="SHA-512" hashValue="ON39YdpmFHfN9f47KpiRvqrKx0V9+erV1CNkpWzYhW/Qyc6aT8rEyCrvauWSYGZK2ia3o7vd3akF07acHAFpOA==" saltValue="yVW9XmDwTqEnmpSGai0KYg==" spinCount="100000" sqref="B32:C32" name="Range1_13"/>
    <protectedRange algorithmName="SHA-512" hashValue="ON39YdpmFHfN9f47KpiRvqrKx0V9+erV1CNkpWzYhW/Qyc6aT8rEyCrvauWSYGZK2ia3o7vd3akF07acHAFpOA==" saltValue="yVW9XmDwTqEnmpSGai0KYg==" spinCount="100000" sqref="D32" name="Range1_1_4"/>
    <protectedRange algorithmName="SHA-512" hashValue="ON39YdpmFHfN9f47KpiRvqrKx0V9+erV1CNkpWzYhW/Qyc6aT8rEyCrvauWSYGZK2ia3o7vd3akF07acHAFpOA==" saltValue="yVW9XmDwTqEnmpSGai0KYg==" spinCount="100000" sqref="T32" name="Range1_3_5_4"/>
    <protectedRange algorithmName="SHA-512" hashValue="ON39YdpmFHfN9f47KpiRvqrKx0V9+erV1CNkpWzYhW/Qyc6aT8rEyCrvauWSYGZK2ia3o7vd3akF07acHAFpOA==" saltValue="yVW9XmDwTqEnmpSGai0KYg==" spinCount="100000" sqref="E56:P56 B56:C56" name="Range1_14"/>
    <protectedRange algorithmName="SHA-512" hashValue="ON39YdpmFHfN9f47KpiRvqrKx0V9+erV1CNkpWzYhW/Qyc6aT8rEyCrvauWSYGZK2ia3o7vd3akF07acHAFpOA==" saltValue="yVW9XmDwTqEnmpSGai0KYg==" spinCount="100000" sqref="D56" name="Range1_1_7_1"/>
    <protectedRange algorithmName="SHA-512" hashValue="ON39YdpmFHfN9f47KpiRvqrKx0V9+erV1CNkpWzYhW/Qyc6aT8rEyCrvauWSYGZK2ia3o7vd3akF07acHAFpOA==" saltValue="yVW9XmDwTqEnmpSGai0KYg==" spinCount="100000" sqref="T56" name="Range1_3_5_7_1"/>
    <protectedRange algorithmName="SHA-512" hashValue="ON39YdpmFHfN9f47KpiRvqrKx0V9+erV1CNkpWzYhW/Qyc6aT8rEyCrvauWSYGZK2ia3o7vd3akF07acHAFpOA==" saltValue="yVW9XmDwTqEnmpSGai0KYg==" spinCount="100000" sqref="B110:C110" name="Range1_17_1"/>
    <protectedRange algorithmName="SHA-512" hashValue="ON39YdpmFHfN9f47KpiRvqrKx0V9+erV1CNkpWzYhW/Qyc6aT8rEyCrvauWSYGZK2ia3o7vd3akF07acHAFpOA==" saltValue="yVW9XmDwTqEnmpSGai0KYg==" spinCount="100000" sqref="D110" name="Range1_1_13"/>
    <protectedRange algorithmName="SHA-512" hashValue="ON39YdpmFHfN9f47KpiRvqrKx0V9+erV1CNkpWzYhW/Qyc6aT8rEyCrvauWSYGZK2ia3o7vd3akF07acHAFpOA==" saltValue="yVW9XmDwTqEnmpSGai0KYg==" spinCount="100000" sqref="T110" name="Range1_3_5_9_1"/>
    <protectedRange algorithmName="SHA-512" hashValue="ON39YdpmFHfN9f47KpiRvqrKx0V9+erV1CNkpWzYhW/Qyc6aT8rEyCrvauWSYGZK2ia3o7vd3akF07acHAFpOA==" saltValue="yVW9XmDwTqEnmpSGai0KYg==" spinCount="100000" sqref="B33:C33" name="Range1_13_1"/>
    <protectedRange algorithmName="SHA-512" hashValue="ON39YdpmFHfN9f47KpiRvqrKx0V9+erV1CNkpWzYhW/Qyc6aT8rEyCrvauWSYGZK2ia3o7vd3akF07acHAFpOA==" saltValue="yVW9XmDwTqEnmpSGai0KYg==" spinCount="100000" sqref="D33" name="Range1_1_4_1"/>
    <protectedRange algorithmName="SHA-512" hashValue="ON39YdpmFHfN9f47KpiRvqrKx0V9+erV1CNkpWzYhW/Qyc6aT8rEyCrvauWSYGZK2ia3o7vd3akF07acHAFpOA==" saltValue="yVW9XmDwTqEnmpSGai0KYg==" spinCount="100000" sqref="T33" name="Range1_3_5_4_2"/>
    <protectedRange algorithmName="SHA-512" hashValue="ON39YdpmFHfN9f47KpiRvqrKx0V9+erV1CNkpWzYhW/Qyc6aT8rEyCrvauWSYGZK2ia3o7vd3akF07acHAFpOA==" saltValue="yVW9XmDwTqEnmpSGai0KYg==" spinCount="100000" sqref="B111:C111" name="Range1_17_2"/>
    <protectedRange algorithmName="SHA-512" hashValue="ON39YdpmFHfN9f47KpiRvqrKx0V9+erV1CNkpWzYhW/Qyc6aT8rEyCrvauWSYGZK2ia3o7vd3akF07acHAFpOA==" saltValue="yVW9XmDwTqEnmpSGai0KYg==" spinCount="100000" sqref="D111" name="Range1_1_7_2"/>
    <protectedRange algorithmName="SHA-512" hashValue="ON39YdpmFHfN9f47KpiRvqrKx0V9+erV1CNkpWzYhW/Qyc6aT8rEyCrvauWSYGZK2ia3o7vd3akF07acHAFpOA==" saltValue="yVW9XmDwTqEnmpSGai0KYg==" spinCount="100000" sqref="T111" name="Range1_3_5_7_2"/>
    <protectedRange algorithmName="SHA-512" hashValue="ON39YdpmFHfN9f47KpiRvqrKx0V9+erV1CNkpWzYhW/Qyc6aT8rEyCrvauWSYGZK2ia3o7vd3akF07acHAFpOA==" saltValue="yVW9XmDwTqEnmpSGai0KYg==" spinCount="100000" sqref="B34:C34" name="Range1_13_5"/>
    <protectedRange algorithmName="SHA-512" hashValue="ON39YdpmFHfN9f47KpiRvqrKx0V9+erV1CNkpWzYhW/Qyc6aT8rEyCrvauWSYGZK2ia3o7vd3akF07acHAFpOA==" saltValue="yVW9XmDwTqEnmpSGai0KYg==" spinCount="100000" sqref="D34" name="Range1_1_4_7"/>
    <protectedRange algorithmName="SHA-512" hashValue="ON39YdpmFHfN9f47KpiRvqrKx0V9+erV1CNkpWzYhW/Qyc6aT8rEyCrvauWSYGZK2ia3o7vd3akF07acHAFpOA==" saltValue="yVW9XmDwTqEnmpSGai0KYg==" spinCount="100000" sqref="T34" name="Range1_3_5_4_4"/>
    <protectedRange algorithmName="SHA-512" hashValue="ON39YdpmFHfN9f47KpiRvqrKx0V9+erV1CNkpWzYhW/Qyc6aT8rEyCrvauWSYGZK2ia3o7vd3akF07acHAFpOA==" saltValue="yVW9XmDwTqEnmpSGai0KYg==" spinCount="100000" sqref="B112:C112" name="Range1_17_3"/>
    <protectedRange algorithmName="SHA-512" hashValue="ON39YdpmFHfN9f47KpiRvqrKx0V9+erV1CNkpWzYhW/Qyc6aT8rEyCrvauWSYGZK2ia3o7vd3akF07acHAFpOA==" saltValue="yVW9XmDwTqEnmpSGai0KYg==" spinCount="100000" sqref="D112" name="Range1_1_13_4"/>
    <protectedRange algorithmName="SHA-512" hashValue="ON39YdpmFHfN9f47KpiRvqrKx0V9+erV1CNkpWzYhW/Qyc6aT8rEyCrvauWSYGZK2ia3o7vd3akF07acHAFpOA==" saltValue="yVW9XmDwTqEnmpSGai0KYg==" spinCount="100000" sqref="T112" name="Range1_3_5_9_5"/>
    <protectedRange algorithmName="SHA-512" hashValue="ON39YdpmFHfN9f47KpiRvqrKx0V9+erV1CNkpWzYhW/Qyc6aT8rEyCrvauWSYGZK2ia3o7vd3akF07acHAFpOA==" saltValue="yVW9XmDwTqEnmpSGai0KYg==" spinCount="100000" sqref="B35:C35" name="Range1_13_2"/>
    <protectedRange algorithmName="SHA-512" hashValue="ON39YdpmFHfN9f47KpiRvqrKx0V9+erV1CNkpWzYhW/Qyc6aT8rEyCrvauWSYGZK2ia3o7vd3akF07acHAFpOA==" saltValue="yVW9XmDwTqEnmpSGai0KYg==" spinCount="100000" sqref="D35" name="Range1_1_4_2"/>
    <protectedRange algorithmName="SHA-512" hashValue="ON39YdpmFHfN9f47KpiRvqrKx0V9+erV1CNkpWzYhW/Qyc6aT8rEyCrvauWSYGZK2ia3o7vd3akF07acHAFpOA==" saltValue="yVW9XmDwTqEnmpSGai0KYg==" spinCount="100000" sqref="T35" name="Range1_3_5_4_3"/>
    <protectedRange algorithmName="SHA-512" hashValue="ON39YdpmFHfN9f47KpiRvqrKx0V9+erV1CNkpWzYhW/Qyc6aT8rEyCrvauWSYGZK2ia3o7vd3akF07acHAFpOA==" saltValue="yVW9XmDwTqEnmpSGai0KYg==" spinCount="100000" sqref="E57:P57 B57:C57" name="Range1_14_1"/>
    <protectedRange algorithmName="SHA-512" hashValue="ON39YdpmFHfN9f47KpiRvqrKx0V9+erV1CNkpWzYhW/Qyc6aT8rEyCrvauWSYGZK2ia3o7vd3akF07acHAFpOA==" saltValue="yVW9XmDwTqEnmpSGai0KYg==" spinCount="100000" sqref="D57" name="Range1_1_7_3"/>
    <protectedRange algorithmName="SHA-512" hashValue="ON39YdpmFHfN9f47KpiRvqrKx0V9+erV1CNkpWzYhW/Qyc6aT8rEyCrvauWSYGZK2ia3o7vd3akF07acHAFpOA==" saltValue="yVW9XmDwTqEnmpSGai0KYg==" spinCount="100000" sqref="T57" name="Range1_3_5_7_3"/>
    <protectedRange algorithmName="SHA-512" hashValue="ON39YdpmFHfN9f47KpiRvqrKx0V9+erV1CNkpWzYhW/Qyc6aT8rEyCrvauWSYGZK2ia3o7vd3akF07acHAFpOA==" saltValue="yVW9XmDwTqEnmpSGai0KYg==" spinCount="100000" sqref="B36:C36" name="Range1_30"/>
    <protectedRange algorithmName="SHA-512" hashValue="ON39YdpmFHfN9f47KpiRvqrKx0V9+erV1CNkpWzYhW/Qyc6aT8rEyCrvauWSYGZK2ia3o7vd3akF07acHAFpOA==" saltValue="yVW9XmDwTqEnmpSGai0KYg==" spinCount="100000" sqref="D36" name="Range1_1_13_1"/>
    <protectedRange algorithmName="SHA-512" hashValue="ON39YdpmFHfN9f47KpiRvqrKx0V9+erV1CNkpWzYhW/Qyc6aT8rEyCrvauWSYGZK2ia3o7vd3akF07acHAFpOA==" saltValue="yVW9XmDwTqEnmpSGai0KYg==" spinCount="100000" sqref="T36" name="Range1_3_5_10_1"/>
    <protectedRange algorithmName="SHA-512" hashValue="ON39YdpmFHfN9f47KpiRvqrKx0V9+erV1CNkpWzYhW/Qyc6aT8rEyCrvauWSYGZK2ia3o7vd3akF07acHAFpOA==" saltValue="yVW9XmDwTqEnmpSGai0KYg==" spinCount="100000" sqref="E58:P58 B58:C58" name="Range1_31"/>
    <protectedRange algorithmName="SHA-512" hashValue="ON39YdpmFHfN9f47KpiRvqrKx0V9+erV1CNkpWzYhW/Qyc6aT8rEyCrvauWSYGZK2ia3o7vd3akF07acHAFpOA==" saltValue="yVW9XmDwTqEnmpSGai0KYg==" spinCount="100000" sqref="D58" name="Range1_1_14"/>
    <protectedRange algorithmName="SHA-512" hashValue="ON39YdpmFHfN9f47KpiRvqrKx0V9+erV1CNkpWzYhW/Qyc6aT8rEyCrvauWSYGZK2ia3o7vd3akF07acHAFpOA==" saltValue="yVW9XmDwTqEnmpSGai0KYg==" spinCount="100000" sqref="T58" name="Range1_3_5_11"/>
    <protectedRange algorithmName="SHA-512" hashValue="ON39YdpmFHfN9f47KpiRvqrKx0V9+erV1CNkpWzYhW/Qyc6aT8rEyCrvauWSYGZK2ia3o7vd3akF07acHAFpOA==" saltValue="yVW9XmDwTqEnmpSGai0KYg==" spinCount="100000" sqref="B59:C59 E59:P59" name="Range1_10"/>
    <protectedRange algorithmName="SHA-512" hashValue="ON39YdpmFHfN9f47KpiRvqrKx0V9+erV1CNkpWzYhW/Qyc6aT8rEyCrvauWSYGZK2ia3o7vd3akF07acHAFpOA==" saltValue="yVW9XmDwTqEnmpSGai0KYg==" spinCount="100000" sqref="D59" name="Range1_1_14_1"/>
    <protectedRange algorithmName="SHA-512" hashValue="ON39YdpmFHfN9f47KpiRvqrKx0V9+erV1CNkpWzYhW/Qyc6aT8rEyCrvauWSYGZK2ia3o7vd3akF07acHAFpOA==" saltValue="yVW9XmDwTqEnmpSGai0KYg==" spinCount="100000" sqref="T59" name="Range1_3_5_6"/>
    <protectedRange algorithmName="SHA-512" hashValue="ON39YdpmFHfN9f47KpiRvqrKx0V9+erV1CNkpWzYhW/Qyc6aT8rEyCrvauWSYGZK2ia3o7vd3akF07acHAFpOA==" saltValue="yVW9XmDwTqEnmpSGai0KYg==" spinCount="100000" sqref="B60:C60 E60:P60" name="Range1_10_1"/>
    <protectedRange algorithmName="SHA-512" hashValue="ON39YdpmFHfN9f47KpiRvqrKx0V9+erV1CNkpWzYhW/Qyc6aT8rEyCrvauWSYGZK2ia3o7vd3akF07acHAFpOA==" saltValue="yVW9XmDwTqEnmpSGai0KYg==" spinCount="100000" sqref="D60" name="Range1_1_7_4"/>
    <protectedRange algorithmName="SHA-512" hashValue="ON39YdpmFHfN9f47KpiRvqrKx0V9+erV1CNkpWzYhW/Qyc6aT8rEyCrvauWSYGZK2ia3o7vd3akF07acHAFpOA==" saltValue="yVW9XmDwTqEnmpSGai0KYg==" spinCount="100000" sqref="T60" name="Range1_3_5_7_4"/>
    <protectedRange algorithmName="SHA-512" hashValue="ON39YdpmFHfN9f47KpiRvqrKx0V9+erV1CNkpWzYhW/Qyc6aT8rEyCrvauWSYGZK2ia3o7vd3akF07acHAFpOA==" saltValue="yVW9XmDwTqEnmpSGai0KYg==" spinCount="100000" sqref="B61:C61 E61:P61" name="Range1_14_2"/>
    <protectedRange algorithmName="SHA-512" hashValue="ON39YdpmFHfN9f47KpiRvqrKx0V9+erV1CNkpWzYhW/Qyc6aT8rEyCrvauWSYGZK2ia3o7vd3akF07acHAFpOA==" saltValue="yVW9XmDwTqEnmpSGai0KYg==" spinCount="100000" sqref="D61" name="Range1_1_4_3"/>
    <protectedRange algorithmName="SHA-512" hashValue="ON39YdpmFHfN9f47KpiRvqrKx0V9+erV1CNkpWzYhW/Qyc6aT8rEyCrvauWSYGZK2ia3o7vd3akF07acHAFpOA==" saltValue="yVW9XmDwTqEnmpSGai0KYg==" spinCount="100000" sqref="T61" name="Range1_3_5_4_5"/>
    <protectedRange algorithmName="SHA-512" hashValue="ON39YdpmFHfN9f47KpiRvqrKx0V9+erV1CNkpWzYhW/Qyc6aT8rEyCrvauWSYGZK2ia3o7vd3akF07acHAFpOA==" saltValue="yVW9XmDwTqEnmpSGai0KYg==" spinCount="100000" sqref="H91:P91 E91:F91 B91:C91" name="Range1_18"/>
    <protectedRange algorithmName="SHA-512" hashValue="ON39YdpmFHfN9f47KpiRvqrKx0V9+erV1CNkpWzYhW/Qyc6aT8rEyCrvauWSYGZK2ia3o7vd3akF07acHAFpOA==" saltValue="yVW9XmDwTqEnmpSGai0KYg==" spinCount="100000" sqref="D91" name="Range1_1_7_5"/>
    <protectedRange algorithmName="SHA-512" hashValue="ON39YdpmFHfN9f47KpiRvqrKx0V9+erV1CNkpWzYhW/Qyc6aT8rEyCrvauWSYGZK2ia3o7vd3akF07acHAFpOA==" saltValue="yVW9XmDwTqEnmpSGai0KYg==" spinCount="100000" sqref="T91" name="Range1_3_5_7_5"/>
    <protectedRange algorithmName="SHA-512" hashValue="ON39YdpmFHfN9f47KpiRvqrKx0V9+erV1CNkpWzYhW/Qyc6aT8rEyCrvauWSYGZK2ia3o7vd3akF07acHAFpOA==" saltValue="yVW9XmDwTqEnmpSGai0KYg==" spinCount="100000" sqref="B62:C62 E62:P62" name="Range1_14_3"/>
    <protectedRange algorithmName="SHA-512" hashValue="ON39YdpmFHfN9f47KpiRvqrKx0V9+erV1CNkpWzYhW/Qyc6aT8rEyCrvauWSYGZK2ia3o7vd3akF07acHAFpOA==" saltValue="yVW9XmDwTqEnmpSGai0KYg==" spinCount="100000" sqref="D62" name="Range1_1_4_4"/>
    <protectedRange algorithmName="SHA-512" hashValue="ON39YdpmFHfN9f47KpiRvqrKx0V9+erV1CNkpWzYhW/Qyc6aT8rEyCrvauWSYGZK2ia3o7vd3akF07acHAFpOA==" saltValue="yVW9XmDwTqEnmpSGai0KYg==" spinCount="100000" sqref="T62" name="Range1_3_5_4_6"/>
    <protectedRange algorithmName="SHA-512" hashValue="ON39YdpmFHfN9f47KpiRvqrKx0V9+erV1CNkpWzYhW/Qyc6aT8rEyCrvauWSYGZK2ia3o7vd3akF07acHAFpOA==" saltValue="yVW9XmDwTqEnmpSGai0KYg==" spinCount="100000" sqref="B63:C63 E63:P63" name="Range1_32"/>
    <protectedRange algorithmName="SHA-512" hashValue="ON39YdpmFHfN9f47KpiRvqrKx0V9+erV1CNkpWzYhW/Qyc6aT8rEyCrvauWSYGZK2ia3o7vd3akF07acHAFpOA==" saltValue="yVW9XmDwTqEnmpSGai0KYg==" spinCount="100000" sqref="D63" name="Range1_1_14_2"/>
    <protectedRange algorithmName="SHA-512" hashValue="ON39YdpmFHfN9f47KpiRvqrKx0V9+erV1CNkpWzYhW/Qyc6aT8rEyCrvauWSYGZK2ia3o7vd3akF07acHAFpOA==" saltValue="yVW9XmDwTqEnmpSGai0KYg==" spinCount="100000" sqref="T63" name="Range1_3_5_10_2"/>
    <protectedRange algorithmName="SHA-512" hashValue="ON39YdpmFHfN9f47KpiRvqrKx0V9+erV1CNkpWzYhW/Qyc6aT8rEyCrvauWSYGZK2ia3o7vd3akF07acHAFpOA==" saltValue="yVW9XmDwTqEnmpSGai0KYg==" spinCount="100000" sqref="B64:C64 E64:P64" name="Range1_14_4"/>
    <protectedRange algorithmName="SHA-512" hashValue="ON39YdpmFHfN9f47KpiRvqrKx0V9+erV1CNkpWzYhW/Qyc6aT8rEyCrvauWSYGZK2ia3o7vd3akF07acHAFpOA==" saltValue="yVW9XmDwTqEnmpSGai0KYg==" spinCount="100000" sqref="D64" name="Range1_1_4_5"/>
    <protectedRange algorithmName="SHA-512" hashValue="ON39YdpmFHfN9f47KpiRvqrKx0V9+erV1CNkpWzYhW/Qyc6aT8rEyCrvauWSYGZK2ia3o7vd3akF07acHAFpOA==" saltValue="yVW9XmDwTqEnmpSGai0KYg==" spinCount="100000" sqref="T64" name="Range1_3_5_4_7"/>
    <protectedRange algorithmName="SHA-512" hashValue="ON39YdpmFHfN9f47KpiRvqrKx0V9+erV1CNkpWzYhW/Qyc6aT8rEyCrvauWSYGZK2ia3o7vd3akF07acHAFpOA==" saltValue="yVW9XmDwTqEnmpSGai0KYg==" spinCount="100000" sqref="B65:C65 E65:P65" name="Range1_10_2"/>
    <protectedRange algorithmName="SHA-512" hashValue="ON39YdpmFHfN9f47KpiRvqrKx0V9+erV1CNkpWzYhW/Qyc6aT8rEyCrvauWSYGZK2ia3o7vd3akF07acHAFpOA==" saltValue="yVW9XmDwTqEnmpSGai0KYg==" spinCount="100000" sqref="D65" name="Range1_1_12_1"/>
    <protectedRange algorithmName="SHA-512" hashValue="ON39YdpmFHfN9f47KpiRvqrKx0V9+erV1CNkpWzYhW/Qyc6aT8rEyCrvauWSYGZK2ia3o7vd3akF07acHAFpOA==" saltValue="yVW9XmDwTqEnmpSGai0KYg==" spinCount="100000" sqref="T65" name="Range1_3_5_6_1"/>
    <protectedRange algorithmName="SHA-512" hashValue="ON39YdpmFHfN9f47KpiRvqrKx0V9+erV1CNkpWzYhW/Qyc6aT8rEyCrvauWSYGZK2ia3o7vd3akF07acHAFpOA==" saltValue="yVW9XmDwTqEnmpSGai0KYg==" spinCount="100000" sqref="H92:P92 E92:F92 B92:C92" name="Range1_15"/>
    <protectedRange algorithmName="SHA-512" hashValue="ON39YdpmFHfN9f47KpiRvqrKx0V9+erV1CNkpWzYhW/Qyc6aT8rEyCrvauWSYGZK2ia3o7vd3akF07acHAFpOA==" saltValue="yVW9XmDwTqEnmpSGai0KYg==" spinCount="100000" sqref="D92" name="Range1_1_13_2"/>
    <protectedRange algorithmName="SHA-512" hashValue="ON39YdpmFHfN9f47KpiRvqrKx0V9+erV1CNkpWzYhW/Qyc6aT8rEyCrvauWSYGZK2ia3o7vd3akF07acHAFpOA==" saltValue="yVW9XmDwTqEnmpSGai0KYg==" spinCount="100000" sqref="T92" name="Range1_3_5_8_1"/>
    <protectedRange algorithmName="SHA-512" hashValue="ON39YdpmFHfN9f47KpiRvqrKx0V9+erV1CNkpWzYhW/Qyc6aT8rEyCrvauWSYGZK2ia3o7vd3akF07acHAFpOA==" saltValue="yVW9XmDwTqEnmpSGai0KYg==" spinCount="100000" sqref="B66:C66 E66:P66" name="Range1_31_1"/>
    <protectedRange algorithmName="SHA-512" hashValue="ON39YdpmFHfN9f47KpiRvqrKx0V9+erV1CNkpWzYhW/Qyc6aT8rEyCrvauWSYGZK2ia3o7vd3akF07acHAFpOA==" saltValue="yVW9XmDwTqEnmpSGai0KYg==" spinCount="100000" sqref="D66" name="Range1_1_14_3"/>
    <protectedRange algorithmName="SHA-512" hashValue="ON39YdpmFHfN9f47KpiRvqrKx0V9+erV1CNkpWzYhW/Qyc6aT8rEyCrvauWSYGZK2ia3o7vd3akF07acHAFpOA==" saltValue="yVW9XmDwTqEnmpSGai0KYg==" spinCount="100000" sqref="T66" name="Range1_3_5_10_3"/>
    <protectedRange algorithmName="SHA-512" hashValue="ON39YdpmFHfN9f47KpiRvqrKx0V9+erV1CNkpWzYhW/Qyc6aT8rEyCrvauWSYGZK2ia3o7vd3akF07acHAFpOA==" saltValue="yVW9XmDwTqEnmpSGai0KYg==" spinCount="100000" sqref="B67:C67 E67:P67" name="Range1_14_5"/>
    <protectedRange algorithmName="SHA-512" hashValue="ON39YdpmFHfN9f47KpiRvqrKx0V9+erV1CNkpWzYhW/Qyc6aT8rEyCrvauWSYGZK2ia3o7vd3akF07acHAFpOA==" saltValue="yVW9XmDwTqEnmpSGai0KYg==" spinCount="100000" sqref="D67" name="Range1_1_4_6"/>
    <protectedRange algorithmName="SHA-512" hashValue="ON39YdpmFHfN9f47KpiRvqrKx0V9+erV1CNkpWzYhW/Qyc6aT8rEyCrvauWSYGZK2ia3o7vd3akF07acHAFpOA==" saltValue="yVW9XmDwTqEnmpSGai0KYg==" spinCount="100000" sqref="T67" name="Range1_3_5_4_8"/>
    <protectedRange algorithmName="SHA-512" hashValue="ON39YdpmFHfN9f47KpiRvqrKx0V9+erV1CNkpWzYhW/Qyc6aT8rEyCrvauWSYGZK2ia3o7vd3akF07acHAFpOA==" saltValue="yVW9XmDwTqEnmpSGai0KYg==" spinCount="100000" sqref="E68:P68 B68:C68" name="Range1_14_6"/>
    <protectedRange algorithmName="SHA-512" hashValue="ON39YdpmFHfN9f47KpiRvqrKx0V9+erV1CNkpWzYhW/Qyc6aT8rEyCrvauWSYGZK2ia3o7vd3akF07acHAFpOA==" saltValue="yVW9XmDwTqEnmpSGai0KYg==" spinCount="100000" sqref="D68" name="Range1_1_3"/>
    <protectedRange algorithmName="SHA-512" hashValue="ON39YdpmFHfN9f47KpiRvqrKx0V9+erV1CNkpWzYhW/Qyc6aT8rEyCrvauWSYGZK2ia3o7vd3akF07acHAFpOA==" saltValue="yVW9XmDwTqEnmpSGai0KYg==" spinCount="100000" sqref="T68" name="Range1_3_5_3"/>
    <protectedRange algorithmName="SHA-512" hashValue="ON39YdpmFHfN9f47KpiRvqrKx0V9+erV1CNkpWzYhW/Qyc6aT8rEyCrvauWSYGZK2ia3o7vd3akF07acHAFpOA==" saltValue="yVW9XmDwTqEnmpSGai0KYg==" spinCount="100000" sqref="B69:C69 E69:P69" name="Range1_10_3"/>
    <protectedRange algorithmName="SHA-512" hashValue="ON39YdpmFHfN9f47KpiRvqrKx0V9+erV1CNkpWzYhW/Qyc6aT8rEyCrvauWSYGZK2ia3o7vd3akF07acHAFpOA==" saltValue="yVW9XmDwTqEnmpSGai0KYg==" spinCount="100000" sqref="D69" name="Range1_1_6"/>
    <protectedRange algorithmName="SHA-512" hashValue="ON39YdpmFHfN9f47KpiRvqrKx0V9+erV1CNkpWzYhW/Qyc6aT8rEyCrvauWSYGZK2ia3o7vd3akF07acHAFpOA==" saltValue="yVW9XmDwTqEnmpSGai0KYg==" spinCount="100000" sqref="T69" name="Range1_3_5_7_6"/>
    <protectedRange algorithmName="SHA-512" hashValue="ON39YdpmFHfN9f47KpiRvqrKx0V9+erV1CNkpWzYhW/Qyc6aT8rEyCrvauWSYGZK2ia3o7vd3akF07acHAFpOA==" saltValue="yVW9XmDwTqEnmpSGai0KYg==" spinCount="100000" sqref="B70:C70 E70:P70" name="Range1_10_4"/>
    <protectedRange algorithmName="SHA-512" hashValue="ON39YdpmFHfN9f47KpiRvqrKx0V9+erV1CNkpWzYhW/Qyc6aT8rEyCrvauWSYGZK2ia3o7vd3akF07acHAFpOA==" saltValue="yVW9XmDwTqEnmpSGai0KYg==" spinCount="100000" sqref="D70" name="Range1_1_14_4"/>
    <protectedRange algorithmName="SHA-512" hashValue="ON39YdpmFHfN9f47KpiRvqrKx0V9+erV1CNkpWzYhW/Qyc6aT8rEyCrvauWSYGZK2ia3o7vd3akF07acHAFpOA==" saltValue="yVW9XmDwTqEnmpSGai0KYg==" spinCount="100000" sqref="T70" name="Range1_3_5_6_2"/>
    <protectedRange algorithmName="SHA-512" hashValue="ON39YdpmFHfN9f47KpiRvqrKx0V9+erV1CNkpWzYhW/Qyc6aT8rEyCrvauWSYGZK2ia3o7vd3akF07acHAFpOA==" saltValue="yVW9XmDwTqEnmpSGai0KYg==" spinCount="100000" sqref="B71:C71 E71:P71" name="Range1_13_3"/>
    <protectedRange algorithmName="SHA-512" hashValue="ON39YdpmFHfN9f47KpiRvqrKx0V9+erV1CNkpWzYhW/Qyc6aT8rEyCrvauWSYGZK2ia3o7vd3akF07acHAFpOA==" saltValue="yVW9XmDwTqEnmpSGai0KYg==" spinCount="100000" sqref="D71" name="Range1_1_4_8"/>
    <protectedRange algorithmName="SHA-512" hashValue="ON39YdpmFHfN9f47KpiRvqrKx0V9+erV1CNkpWzYhW/Qyc6aT8rEyCrvauWSYGZK2ia3o7vd3akF07acHAFpOA==" saltValue="yVW9XmDwTqEnmpSGai0KYg==" spinCount="100000" sqref="T71" name="Range1_3_5_4_9"/>
    <protectedRange algorithmName="SHA-512" hashValue="ON39YdpmFHfN9f47KpiRvqrKx0V9+erV1CNkpWzYhW/Qyc6aT8rEyCrvauWSYGZK2ia3o7vd3akF07acHAFpOA==" saltValue="yVW9XmDwTqEnmpSGai0KYg==" spinCount="100000" sqref="B72:C72 E72:P72" name="Range1_17_4"/>
    <protectedRange algorithmName="SHA-512" hashValue="ON39YdpmFHfN9f47KpiRvqrKx0V9+erV1CNkpWzYhW/Qyc6aT8rEyCrvauWSYGZK2ia3o7vd3akF07acHAFpOA==" saltValue="yVW9XmDwTqEnmpSGai0KYg==" spinCount="100000" sqref="D72" name="Range1_1_7_6"/>
    <protectedRange algorithmName="SHA-512" hashValue="ON39YdpmFHfN9f47KpiRvqrKx0V9+erV1CNkpWzYhW/Qyc6aT8rEyCrvauWSYGZK2ia3o7vd3akF07acHAFpOA==" saltValue="yVW9XmDwTqEnmpSGai0KYg==" spinCount="100000" sqref="T72" name="Range1_3_5_7_7"/>
    <protectedRange algorithmName="SHA-512" hashValue="ON39YdpmFHfN9f47KpiRvqrKx0V9+erV1CNkpWzYhW/Qyc6aT8rEyCrvauWSYGZK2ia3o7vd3akF07acHAFpOA==" saltValue="yVW9XmDwTqEnmpSGai0KYg==" spinCount="100000" sqref="B73:C73 E73:P73" name="Range1_14_7"/>
    <protectedRange algorithmName="SHA-512" hashValue="ON39YdpmFHfN9f47KpiRvqrKx0V9+erV1CNkpWzYhW/Qyc6aT8rEyCrvauWSYGZK2ia3o7vd3akF07acHAFpOA==" saltValue="yVW9XmDwTqEnmpSGai0KYg==" spinCount="100000" sqref="D73" name="Range1_1_4_9"/>
    <protectedRange algorithmName="SHA-512" hashValue="ON39YdpmFHfN9f47KpiRvqrKx0V9+erV1CNkpWzYhW/Qyc6aT8rEyCrvauWSYGZK2ia3o7vd3akF07acHAFpOA==" saltValue="yVW9XmDwTqEnmpSGai0KYg==" spinCount="100000" sqref="T73" name="Range1_3_5_4_10"/>
    <protectedRange algorithmName="SHA-512" hashValue="ON39YdpmFHfN9f47KpiRvqrKx0V9+erV1CNkpWzYhW/Qyc6aT8rEyCrvauWSYGZK2ia3o7vd3akF07acHAFpOA==" saltValue="yVW9XmDwTqEnmpSGai0KYg==" spinCount="100000" sqref="B74:C74 E74:P74" name="Range1_10_5"/>
    <protectedRange algorithmName="SHA-512" hashValue="ON39YdpmFHfN9f47KpiRvqrKx0V9+erV1CNkpWzYhW/Qyc6aT8rEyCrvauWSYGZK2ia3o7vd3akF07acHAFpOA==" saltValue="yVW9XmDwTqEnmpSGai0KYg==" spinCount="100000" sqref="D74" name="Range1_1_7_7"/>
    <protectedRange algorithmName="SHA-512" hashValue="ON39YdpmFHfN9f47KpiRvqrKx0V9+erV1CNkpWzYhW/Qyc6aT8rEyCrvauWSYGZK2ia3o7vd3akF07acHAFpOA==" saltValue="yVW9XmDwTqEnmpSGai0KYg==" spinCount="100000" sqref="T74" name="Range1_3_5_6_3"/>
    <protectedRange algorithmName="SHA-512" hashValue="ON39YdpmFHfN9f47KpiRvqrKx0V9+erV1CNkpWzYhW/Qyc6aT8rEyCrvauWSYGZK2ia3o7vd3akF07acHAFpOA==" saltValue="yVW9XmDwTqEnmpSGai0KYg==" spinCount="100000" sqref="B75:C75 E75:P75" name="Range1_14_8"/>
    <protectedRange algorithmName="SHA-512" hashValue="ON39YdpmFHfN9f47KpiRvqrKx0V9+erV1CNkpWzYhW/Qyc6aT8rEyCrvauWSYGZK2ia3o7vd3akF07acHAFpOA==" saltValue="yVW9XmDwTqEnmpSGai0KYg==" spinCount="100000" sqref="D75" name="Range1_1_4_10"/>
    <protectedRange algorithmName="SHA-512" hashValue="ON39YdpmFHfN9f47KpiRvqrKx0V9+erV1CNkpWzYhW/Qyc6aT8rEyCrvauWSYGZK2ia3o7vd3akF07acHAFpOA==" saltValue="yVW9XmDwTqEnmpSGai0KYg==" spinCount="100000" sqref="T75" name="Range1_3_5_4_11"/>
    <protectedRange algorithmName="SHA-512" hashValue="ON39YdpmFHfN9f47KpiRvqrKx0V9+erV1CNkpWzYhW/Qyc6aT8rEyCrvauWSYGZK2ia3o7vd3akF07acHAFpOA==" saltValue="yVW9XmDwTqEnmpSGai0KYg==" spinCount="100000" sqref="B76:C76 E76:P76" name="Range1_14_9"/>
    <protectedRange algorithmName="SHA-512" hashValue="ON39YdpmFHfN9f47KpiRvqrKx0V9+erV1CNkpWzYhW/Qyc6aT8rEyCrvauWSYGZK2ia3o7vd3akF07acHAFpOA==" saltValue="yVW9XmDwTqEnmpSGai0KYg==" spinCount="100000" sqref="D76" name="Range1_1_4_11"/>
    <protectedRange algorithmName="SHA-512" hashValue="ON39YdpmFHfN9f47KpiRvqrKx0V9+erV1CNkpWzYhW/Qyc6aT8rEyCrvauWSYGZK2ia3o7vd3akF07acHAFpOA==" saltValue="yVW9XmDwTqEnmpSGai0KYg==" spinCount="100000" sqref="T76" name="Range1_3_5_4_12"/>
    <protectedRange algorithmName="SHA-512" hashValue="ON39YdpmFHfN9f47KpiRvqrKx0V9+erV1CNkpWzYhW/Qyc6aT8rEyCrvauWSYGZK2ia3o7vd3akF07acHAFpOA==" saltValue="yVW9XmDwTqEnmpSGai0KYg==" spinCount="100000" sqref="B77:C77 E77:P77" name="Range1_14_10"/>
    <protectedRange algorithmName="SHA-512" hashValue="ON39YdpmFHfN9f47KpiRvqrKx0V9+erV1CNkpWzYhW/Qyc6aT8rEyCrvauWSYGZK2ia3o7vd3akF07acHAFpOA==" saltValue="yVW9XmDwTqEnmpSGai0KYg==" spinCount="100000" sqref="D77" name="Range1_1_4_12"/>
    <protectedRange algorithmName="SHA-512" hashValue="ON39YdpmFHfN9f47KpiRvqrKx0V9+erV1CNkpWzYhW/Qyc6aT8rEyCrvauWSYGZK2ia3o7vd3akF07acHAFpOA==" saltValue="yVW9XmDwTqEnmpSGai0KYg==" spinCount="100000" sqref="T77" name="Range1_3_5_4_13"/>
    <protectedRange algorithmName="SHA-512" hashValue="ON39YdpmFHfN9f47KpiRvqrKx0V9+erV1CNkpWzYhW/Qyc6aT8rEyCrvauWSYGZK2ia3o7vd3akF07acHAFpOA==" saltValue="yVW9XmDwTqEnmpSGai0KYg==" spinCount="100000" sqref="B78:C78 E78:P78" name="Range1_10_6"/>
    <protectedRange algorithmName="SHA-512" hashValue="ON39YdpmFHfN9f47KpiRvqrKx0V9+erV1CNkpWzYhW/Qyc6aT8rEyCrvauWSYGZK2ia3o7vd3akF07acHAFpOA==" saltValue="yVW9XmDwTqEnmpSGai0KYg==" spinCount="100000" sqref="D78" name="Range1_1_7_8"/>
    <protectedRange algorithmName="SHA-512" hashValue="ON39YdpmFHfN9f47KpiRvqrKx0V9+erV1CNkpWzYhW/Qyc6aT8rEyCrvauWSYGZK2ia3o7vd3akF07acHAFpOA==" saltValue="yVW9XmDwTqEnmpSGai0KYg==" spinCount="100000" sqref="T78" name="Range1_3_5_7_8"/>
  </protectedRanges>
  <conditionalFormatting sqref="E55">
    <cfRule type="top10" dxfId="675" priority="255" rank="1"/>
  </conditionalFormatting>
  <conditionalFormatting sqref="E55:P55">
    <cfRule type="cellIs" dxfId="674" priority="249" operator="greaterThanOrEqual">
      <formula>200</formula>
    </cfRule>
  </conditionalFormatting>
  <conditionalFormatting sqref="G55">
    <cfRule type="top10" dxfId="673" priority="254" rank="1"/>
  </conditionalFormatting>
  <conditionalFormatting sqref="I55">
    <cfRule type="top10" dxfId="672" priority="253" rank="1"/>
  </conditionalFormatting>
  <conditionalFormatting sqref="K55">
    <cfRule type="top10" dxfId="671" priority="252" rank="1"/>
  </conditionalFormatting>
  <conditionalFormatting sqref="M52">
    <cfRule type="top10" dxfId="670" priority="258" rank="1"/>
  </conditionalFormatting>
  <conditionalFormatting sqref="M55">
    <cfRule type="top10" dxfId="669" priority="251" rank="1"/>
  </conditionalFormatting>
  <conditionalFormatting sqref="M102">
    <cfRule type="top10" dxfId="668" priority="260" rank="1"/>
  </conditionalFormatting>
  <conditionalFormatting sqref="M52:P52">
    <cfRule type="cellIs" dxfId="667" priority="256" operator="greaterThanOrEqual">
      <formula>200</formula>
    </cfRule>
  </conditionalFormatting>
  <conditionalFormatting sqref="M102:P102">
    <cfRule type="cellIs" dxfId="666" priority="259" operator="greaterThanOrEqual">
      <formula>200</formula>
    </cfRule>
  </conditionalFormatting>
  <conditionalFormatting sqref="O52">
    <cfRule type="top10" dxfId="665" priority="257" rank="1"/>
  </conditionalFormatting>
  <conditionalFormatting sqref="O55">
    <cfRule type="top10" dxfId="664" priority="250" rank="1"/>
  </conditionalFormatting>
  <conditionalFormatting sqref="O102">
    <cfRule type="top10" dxfId="663" priority="261" rank="1"/>
  </conditionalFormatting>
  <conditionalFormatting sqref="E31">
    <cfRule type="top10" dxfId="662" priority="245" rank="1"/>
  </conditionalFormatting>
  <conditionalFormatting sqref="G31">
    <cfRule type="top10" dxfId="661" priority="244" rank="1"/>
  </conditionalFormatting>
  <conditionalFormatting sqref="I31">
    <cfRule type="top10" dxfId="660" priority="243" rank="1"/>
  </conditionalFormatting>
  <conditionalFormatting sqref="K31">
    <cfRule type="top10" dxfId="659" priority="242" rank="1"/>
  </conditionalFormatting>
  <conditionalFormatting sqref="M31">
    <cfRule type="top10" dxfId="658" priority="241" rank="1"/>
  </conditionalFormatting>
  <conditionalFormatting sqref="O31">
    <cfRule type="top10" dxfId="657" priority="240" rank="1"/>
  </conditionalFormatting>
  <conditionalFormatting sqref="E31:P31">
    <cfRule type="cellIs" dxfId="656" priority="239" operator="greaterThanOrEqual">
      <formula>200</formula>
    </cfRule>
  </conditionalFormatting>
  <conditionalFormatting sqref="G109">
    <cfRule type="top10" dxfId="655" priority="238" rank="1"/>
  </conditionalFormatting>
  <conditionalFormatting sqref="I109">
    <cfRule type="top10" dxfId="654" priority="237" rank="1"/>
  </conditionalFormatting>
  <conditionalFormatting sqref="E109">
    <cfRule type="top10" dxfId="653" priority="236" rank="1"/>
  </conditionalFormatting>
  <conditionalFormatting sqref="M109">
    <cfRule type="top10" dxfId="652" priority="235" rank="1"/>
  </conditionalFormatting>
  <conditionalFormatting sqref="O109">
    <cfRule type="top10" dxfId="651" priority="234" rank="1"/>
  </conditionalFormatting>
  <conditionalFormatting sqref="E109:O109">
    <cfRule type="cellIs" dxfId="650" priority="233" operator="greaterThanOrEqual">
      <formula>200</formula>
    </cfRule>
  </conditionalFormatting>
  <conditionalFormatting sqref="K109">
    <cfRule type="top10" dxfId="649" priority="232" rank="1"/>
  </conditionalFormatting>
  <conditionalFormatting sqref="E32">
    <cfRule type="top10" dxfId="648" priority="231" rank="1"/>
  </conditionalFormatting>
  <conditionalFormatting sqref="G32">
    <cfRule type="top10" dxfId="647" priority="230" rank="1"/>
  </conditionalFormatting>
  <conditionalFormatting sqref="I32">
    <cfRule type="top10" dxfId="646" priority="229" rank="1"/>
  </conditionalFormatting>
  <conditionalFormatting sqref="K32">
    <cfRule type="top10" dxfId="645" priority="228" rank="1"/>
  </conditionalFormatting>
  <conditionalFormatting sqref="M32">
    <cfRule type="top10" dxfId="644" priority="227" rank="1"/>
  </conditionalFormatting>
  <conditionalFormatting sqref="O32">
    <cfRule type="top10" dxfId="643" priority="226" rank="1"/>
  </conditionalFormatting>
  <conditionalFormatting sqref="E32:P32">
    <cfRule type="cellIs" dxfId="642" priority="225" operator="greaterThanOrEqual">
      <formula>200</formula>
    </cfRule>
  </conditionalFormatting>
  <conditionalFormatting sqref="E56">
    <cfRule type="top10" dxfId="641" priority="224" rank="1"/>
  </conditionalFormatting>
  <conditionalFormatting sqref="G56">
    <cfRule type="top10" dxfId="640" priority="223" rank="1"/>
  </conditionalFormatting>
  <conditionalFormatting sqref="I56">
    <cfRule type="top10" dxfId="639" priority="222" rank="1"/>
  </conditionalFormatting>
  <conditionalFormatting sqref="K56">
    <cfRule type="top10" dxfId="638" priority="221" rank="1"/>
  </conditionalFormatting>
  <conditionalFormatting sqref="M56">
    <cfRule type="top10" dxfId="637" priority="220" rank="1"/>
  </conditionalFormatting>
  <conditionalFormatting sqref="O56">
    <cfRule type="top10" dxfId="636" priority="219" rank="1"/>
  </conditionalFormatting>
  <conditionalFormatting sqref="E56:P56">
    <cfRule type="cellIs" dxfId="635" priority="218" operator="greaterThanOrEqual">
      <formula>200</formula>
    </cfRule>
  </conditionalFormatting>
  <conditionalFormatting sqref="G110">
    <cfRule type="top10" dxfId="634" priority="217" rank="1"/>
  </conditionalFormatting>
  <conditionalFormatting sqref="I110">
    <cfRule type="top10" dxfId="633" priority="216" rank="1"/>
  </conditionalFormatting>
  <conditionalFormatting sqref="E110">
    <cfRule type="top10" dxfId="632" priority="215" rank="1"/>
  </conditionalFormatting>
  <conditionalFormatting sqref="M110">
    <cfRule type="top10" dxfId="631" priority="214" rank="1"/>
  </conditionalFormatting>
  <conditionalFormatting sqref="O110">
    <cfRule type="top10" dxfId="630" priority="213" rank="1"/>
  </conditionalFormatting>
  <conditionalFormatting sqref="E110:O110">
    <cfRule type="cellIs" dxfId="629" priority="212" operator="greaterThanOrEqual">
      <formula>200</formula>
    </cfRule>
  </conditionalFormatting>
  <conditionalFormatting sqref="K110">
    <cfRule type="top10" dxfId="628" priority="211" rank="1"/>
  </conditionalFormatting>
  <conditionalFormatting sqref="E33">
    <cfRule type="top10" dxfId="627" priority="210" rank="1"/>
  </conditionalFormatting>
  <conditionalFormatting sqref="G33">
    <cfRule type="top10" dxfId="626" priority="209" rank="1"/>
  </conditionalFormatting>
  <conditionalFormatting sqref="I33">
    <cfRule type="top10" dxfId="625" priority="208" rank="1"/>
  </conditionalFormatting>
  <conditionalFormatting sqref="K33">
    <cfRule type="top10" dxfId="624" priority="207" rank="1"/>
  </conditionalFormatting>
  <conditionalFormatting sqref="M33">
    <cfRule type="top10" dxfId="623" priority="206" rank="1"/>
  </conditionalFormatting>
  <conditionalFormatting sqref="O33">
    <cfRule type="top10" dxfId="622" priority="205" rank="1"/>
  </conditionalFormatting>
  <conditionalFormatting sqref="E33:P33">
    <cfRule type="cellIs" dxfId="621" priority="204" operator="greaterThanOrEqual">
      <formula>200</formula>
    </cfRule>
  </conditionalFormatting>
  <conditionalFormatting sqref="G111">
    <cfRule type="top10" dxfId="620" priority="203" rank="1"/>
  </conditionalFormatting>
  <conditionalFormatting sqref="I111">
    <cfRule type="top10" dxfId="619" priority="202" rank="1"/>
  </conditionalFormatting>
  <conditionalFormatting sqref="E111">
    <cfRule type="top10" dxfId="618" priority="201" rank="1"/>
  </conditionalFormatting>
  <conditionalFormatting sqref="M111">
    <cfRule type="top10" dxfId="617" priority="200" rank="1"/>
  </conditionalFormatting>
  <conditionalFormatting sqref="O111">
    <cfRule type="top10" dxfId="616" priority="199" rank="1"/>
  </conditionalFormatting>
  <conditionalFormatting sqref="E111:O111">
    <cfRule type="cellIs" dxfId="615" priority="198" operator="greaterThanOrEqual">
      <formula>200</formula>
    </cfRule>
  </conditionalFormatting>
  <conditionalFormatting sqref="K111">
    <cfRule type="top10" dxfId="614" priority="197" rank="1"/>
  </conditionalFormatting>
  <conditionalFormatting sqref="E34">
    <cfRule type="top10" dxfId="613" priority="196" rank="1"/>
  </conditionalFormatting>
  <conditionalFormatting sqref="G34">
    <cfRule type="top10" dxfId="612" priority="195" rank="1"/>
  </conditionalFormatting>
  <conditionalFormatting sqref="I34">
    <cfRule type="top10" dxfId="611" priority="194" rank="1"/>
  </conditionalFormatting>
  <conditionalFormatting sqref="K34">
    <cfRule type="top10" dxfId="610" priority="193" rank="1"/>
  </conditionalFormatting>
  <conditionalFormatting sqref="M34">
    <cfRule type="top10" dxfId="609" priority="192" rank="1"/>
  </conditionalFormatting>
  <conditionalFormatting sqref="O34">
    <cfRule type="top10" dxfId="608" priority="191" rank="1"/>
  </conditionalFormatting>
  <conditionalFormatting sqref="E34:P34">
    <cfRule type="cellIs" dxfId="607" priority="190" operator="greaterThanOrEqual">
      <formula>200</formula>
    </cfRule>
  </conditionalFormatting>
  <conditionalFormatting sqref="G112">
    <cfRule type="top10" dxfId="606" priority="189" rank="1"/>
  </conditionalFormatting>
  <conditionalFormatting sqref="I112">
    <cfRule type="top10" dxfId="605" priority="188" rank="1"/>
  </conditionalFormatting>
  <conditionalFormatting sqref="E112">
    <cfRule type="top10" dxfId="604" priority="187" rank="1"/>
  </conditionalFormatting>
  <conditionalFormatting sqref="M112">
    <cfRule type="top10" dxfId="603" priority="186" rank="1"/>
  </conditionalFormatting>
  <conditionalFormatting sqref="O112">
    <cfRule type="top10" dxfId="602" priority="185" rank="1"/>
  </conditionalFormatting>
  <conditionalFormatting sqref="E112:O112">
    <cfRule type="cellIs" dxfId="601" priority="184" operator="greaterThanOrEqual">
      <formula>200</formula>
    </cfRule>
  </conditionalFormatting>
  <conditionalFormatting sqref="K112">
    <cfRule type="top10" dxfId="600" priority="183" rank="1"/>
  </conditionalFormatting>
  <conditionalFormatting sqref="E35">
    <cfRule type="top10" dxfId="599" priority="182" rank="1"/>
  </conditionalFormatting>
  <conditionalFormatting sqref="G35">
    <cfRule type="top10" dxfId="598" priority="181" rank="1"/>
  </conditionalFormatting>
  <conditionalFormatting sqref="I35">
    <cfRule type="top10" dxfId="597" priority="180" rank="1"/>
  </conditionalFormatting>
  <conditionalFormatting sqref="K35">
    <cfRule type="top10" dxfId="596" priority="179" rank="1"/>
  </conditionalFormatting>
  <conditionalFormatting sqref="M35">
    <cfRule type="top10" dxfId="595" priority="178" rank="1"/>
  </conditionalFormatting>
  <conditionalFormatting sqref="O35">
    <cfRule type="top10" dxfId="594" priority="177" rank="1"/>
  </conditionalFormatting>
  <conditionalFormatting sqref="E35:P35">
    <cfRule type="cellIs" dxfId="593" priority="176" operator="greaterThanOrEqual">
      <formula>200</formula>
    </cfRule>
  </conditionalFormatting>
  <conditionalFormatting sqref="E57:P57">
    <cfRule type="cellIs" dxfId="592" priority="169" operator="greaterThanOrEqual">
      <formula>200</formula>
    </cfRule>
  </conditionalFormatting>
  <conditionalFormatting sqref="E57">
    <cfRule type="top10" dxfId="591" priority="175" rank="1"/>
  </conditionalFormatting>
  <conditionalFormatting sqref="G57">
    <cfRule type="top10" dxfId="590" priority="174" rank="1"/>
  </conditionalFormatting>
  <conditionalFormatting sqref="I57">
    <cfRule type="top10" dxfId="589" priority="173" rank="1"/>
  </conditionalFormatting>
  <conditionalFormatting sqref="K57">
    <cfRule type="top10" dxfId="588" priority="172" rank="1"/>
  </conditionalFormatting>
  <conditionalFormatting sqref="M57">
    <cfRule type="top10" dxfId="587" priority="171" rank="1"/>
  </conditionalFormatting>
  <conditionalFormatting sqref="O57">
    <cfRule type="top10" dxfId="586" priority="170" rank="1"/>
  </conditionalFormatting>
  <conditionalFormatting sqref="E36">
    <cfRule type="top10" dxfId="585" priority="168" rank="1"/>
  </conditionalFormatting>
  <conditionalFormatting sqref="G36">
    <cfRule type="top10" dxfId="584" priority="167" rank="1"/>
  </conditionalFormatting>
  <conditionalFormatting sqref="I36">
    <cfRule type="top10" dxfId="583" priority="166" rank="1"/>
  </conditionalFormatting>
  <conditionalFormatting sqref="K36">
    <cfRule type="top10" dxfId="582" priority="165" rank="1"/>
  </conditionalFormatting>
  <conditionalFormatting sqref="M36">
    <cfRule type="top10" dxfId="581" priority="164" rank="1"/>
  </conditionalFormatting>
  <conditionalFormatting sqref="O36">
    <cfRule type="top10" dxfId="580" priority="163" rank="1"/>
  </conditionalFormatting>
  <conditionalFormatting sqref="E36:P36">
    <cfRule type="cellIs" dxfId="579" priority="162" operator="greaterThanOrEqual">
      <formula>200</formula>
    </cfRule>
  </conditionalFormatting>
  <conditionalFormatting sqref="E58">
    <cfRule type="top10" dxfId="578" priority="161" rank="1"/>
  </conditionalFormatting>
  <conditionalFormatting sqref="G58">
    <cfRule type="top10" dxfId="577" priority="160" rank="1"/>
  </conditionalFormatting>
  <conditionalFormatting sqref="I58">
    <cfRule type="top10" dxfId="576" priority="159" rank="1"/>
  </conditionalFormatting>
  <conditionalFormatting sqref="K58">
    <cfRule type="top10" dxfId="575" priority="158" rank="1"/>
  </conditionalFormatting>
  <conditionalFormatting sqref="M58">
    <cfRule type="top10" dxfId="574" priority="157" rank="1"/>
  </conditionalFormatting>
  <conditionalFormatting sqref="O58">
    <cfRule type="top10" dxfId="573" priority="156" rank="1"/>
  </conditionalFormatting>
  <conditionalFormatting sqref="E58:P58">
    <cfRule type="cellIs" dxfId="572" priority="155" operator="greaterThanOrEqual">
      <formula>200</formula>
    </cfRule>
  </conditionalFormatting>
  <conditionalFormatting sqref="E59">
    <cfRule type="top10" dxfId="571" priority="154" rank="1"/>
  </conditionalFormatting>
  <conditionalFormatting sqref="G59">
    <cfRule type="top10" dxfId="570" priority="153" rank="1"/>
  </conditionalFormatting>
  <conditionalFormatting sqref="I59">
    <cfRule type="top10" dxfId="569" priority="152" rank="1"/>
  </conditionalFormatting>
  <conditionalFormatting sqref="K59">
    <cfRule type="top10" dxfId="568" priority="151" rank="1"/>
  </conditionalFormatting>
  <conditionalFormatting sqref="M59">
    <cfRule type="top10" dxfId="567" priority="150" rank="1"/>
  </conditionalFormatting>
  <conditionalFormatting sqref="O59">
    <cfRule type="top10" dxfId="566" priority="149" rank="1"/>
  </conditionalFormatting>
  <conditionalFormatting sqref="E59:P59">
    <cfRule type="cellIs" dxfId="565" priority="148" operator="greaterThanOrEqual">
      <formula>200</formula>
    </cfRule>
  </conditionalFormatting>
  <conditionalFormatting sqref="E60">
    <cfRule type="top10" dxfId="564" priority="147" rank="1"/>
  </conditionalFormatting>
  <conditionalFormatting sqref="G60">
    <cfRule type="top10" dxfId="563" priority="146" rank="1"/>
  </conditionalFormatting>
  <conditionalFormatting sqref="I60">
    <cfRule type="top10" dxfId="562" priority="145" rank="1"/>
  </conditionalFormatting>
  <conditionalFormatting sqref="K60">
    <cfRule type="top10" dxfId="561" priority="144" rank="1"/>
  </conditionalFormatting>
  <conditionalFormatting sqref="M60">
    <cfRule type="top10" dxfId="560" priority="143" rank="1"/>
  </conditionalFormatting>
  <conditionalFormatting sqref="O60">
    <cfRule type="top10" dxfId="559" priority="142" rank="1"/>
  </conditionalFormatting>
  <conditionalFormatting sqref="E60:P60">
    <cfRule type="cellIs" dxfId="558" priority="141" operator="greaterThanOrEqual">
      <formula>200</formula>
    </cfRule>
  </conditionalFormatting>
  <conditionalFormatting sqref="E61">
    <cfRule type="top10" dxfId="557" priority="140" rank="1"/>
  </conditionalFormatting>
  <conditionalFormatting sqref="G61">
    <cfRule type="top10" dxfId="556" priority="139" rank="1"/>
  </conditionalFormatting>
  <conditionalFormatting sqref="I61">
    <cfRule type="top10" dxfId="555" priority="138" rank="1"/>
  </conditionalFormatting>
  <conditionalFormatting sqref="K61">
    <cfRule type="top10" dxfId="554" priority="137" rank="1"/>
  </conditionalFormatting>
  <conditionalFormatting sqref="M61">
    <cfRule type="top10" dxfId="553" priority="136" rank="1"/>
  </conditionalFormatting>
  <conditionalFormatting sqref="O61">
    <cfRule type="top10" dxfId="552" priority="135" rank="1"/>
  </conditionalFormatting>
  <conditionalFormatting sqref="E61:P61">
    <cfRule type="cellIs" dxfId="551" priority="134" operator="greaterThanOrEqual">
      <formula>200</formula>
    </cfRule>
  </conditionalFormatting>
  <conditionalFormatting sqref="E91">
    <cfRule type="top10" dxfId="550" priority="133" rank="1"/>
  </conditionalFormatting>
  <conditionalFormatting sqref="G91">
    <cfRule type="top10" dxfId="549" priority="132" rank="1"/>
  </conditionalFormatting>
  <conditionalFormatting sqref="I91">
    <cfRule type="top10" dxfId="548" priority="131" rank="1"/>
  </conditionalFormatting>
  <conditionalFormatting sqref="K91">
    <cfRule type="top10" dxfId="547" priority="130" rank="1"/>
  </conditionalFormatting>
  <conditionalFormatting sqref="M91">
    <cfRule type="top10" dxfId="546" priority="129" rank="1"/>
  </conditionalFormatting>
  <conditionalFormatting sqref="O91">
    <cfRule type="top10" dxfId="545" priority="128" rank="1"/>
  </conditionalFormatting>
  <conditionalFormatting sqref="E91:O91">
    <cfRule type="cellIs" dxfId="544" priority="127" operator="greaterThanOrEqual">
      <formula>193</formula>
    </cfRule>
  </conditionalFormatting>
  <conditionalFormatting sqref="E62">
    <cfRule type="top10" dxfId="543" priority="126" rank="1"/>
  </conditionalFormatting>
  <conditionalFormatting sqref="G62">
    <cfRule type="top10" dxfId="542" priority="125" rank="1"/>
  </conditionalFormatting>
  <conditionalFormatting sqref="I62">
    <cfRule type="top10" dxfId="541" priority="124" rank="1"/>
  </conditionalFormatting>
  <conditionalFormatting sqref="K62">
    <cfRule type="top10" dxfId="540" priority="123" rank="1"/>
  </conditionalFormatting>
  <conditionalFormatting sqref="M62">
    <cfRule type="top10" dxfId="539" priority="122" rank="1"/>
  </conditionalFormatting>
  <conditionalFormatting sqref="O62">
    <cfRule type="top10" dxfId="538" priority="121" rank="1"/>
  </conditionalFormatting>
  <conditionalFormatting sqref="E62:P62">
    <cfRule type="cellIs" dxfId="537" priority="120" operator="greaterThanOrEqual">
      <formula>200</formula>
    </cfRule>
  </conditionalFormatting>
  <conditionalFormatting sqref="E63">
    <cfRule type="top10" dxfId="536" priority="119" rank="1"/>
  </conditionalFormatting>
  <conditionalFormatting sqref="G63">
    <cfRule type="top10" dxfId="535" priority="118" rank="1"/>
  </conditionalFormatting>
  <conditionalFormatting sqref="I63">
    <cfRule type="top10" dxfId="534" priority="117" rank="1"/>
  </conditionalFormatting>
  <conditionalFormatting sqref="K63">
    <cfRule type="top10" dxfId="533" priority="116" rank="1"/>
  </conditionalFormatting>
  <conditionalFormatting sqref="M63">
    <cfRule type="top10" dxfId="532" priority="115" rank="1"/>
  </conditionalFormatting>
  <conditionalFormatting sqref="O63">
    <cfRule type="top10" dxfId="531" priority="114" rank="1"/>
  </conditionalFormatting>
  <conditionalFormatting sqref="E63:P63">
    <cfRule type="cellIs" dxfId="530" priority="113" operator="greaterThanOrEqual">
      <formula>200</formula>
    </cfRule>
  </conditionalFormatting>
  <conditionalFormatting sqref="E64">
    <cfRule type="top10" dxfId="529" priority="112" rank="1"/>
  </conditionalFormatting>
  <conditionalFormatting sqref="G64">
    <cfRule type="top10" dxfId="528" priority="111" rank="1"/>
  </conditionalFormatting>
  <conditionalFormatting sqref="I64">
    <cfRule type="top10" dxfId="527" priority="110" rank="1"/>
  </conditionalFormatting>
  <conditionalFormatting sqref="K64">
    <cfRule type="top10" dxfId="526" priority="109" rank="1"/>
  </conditionalFormatting>
  <conditionalFormatting sqref="M64">
    <cfRule type="top10" dxfId="525" priority="108" rank="1"/>
  </conditionalFormatting>
  <conditionalFormatting sqref="O64">
    <cfRule type="top10" dxfId="524" priority="107" rank="1"/>
  </conditionalFormatting>
  <conditionalFormatting sqref="E64:P64">
    <cfRule type="cellIs" dxfId="523" priority="106" operator="greaterThanOrEqual">
      <formula>200</formula>
    </cfRule>
  </conditionalFormatting>
  <conditionalFormatting sqref="E65">
    <cfRule type="top10" dxfId="522" priority="105" rank="1"/>
  </conditionalFormatting>
  <conditionalFormatting sqref="G65">
    <cfRule type="top10" dxfId="521" priority="104" rank="1"/>
  </conditionalFormatting>
  <conditionalFormatting sqref="I65">
    <cfRule type="top10" dxfId="520" priority="103" rank="1"/>
  </conditionalFormatting>
  <conditionalFormatting sqref="K65">
    <cfRule type="top10" dxfId="519" priority="102" rank="1"/>
  </conditionalFormatting>
  <conditionalFormatting sqref="M65">
    <cfRule type="top10" dxfId="518" priority="101" rank="1"/>
  </conditionalFormatting>
  <conditionalFormatting sqref="O65">
    <cfRule type="top10" dxfId="517" priority="100" rank="1"/>
  </conditionalFormatting>
  <conditionalFormatting sqref="E65:P65">
    <cfRule type="cellIs" dxfId="516" priority="99" operator="greaterThanOrEqual">
      <formula>200</formula>
    </cfRule>
  </conditionalFormatting>
  <conditionalFormatting sqref="E92">
    <cfRule type="top10" dxfId="515" priority="98" rank="1"/>
  </conditionalFormatting>
  <conditionalFormatting sqref="G92">
    <cfRule type="top10" dxfId="514" priority="97" rank="1"/>
  </conditionalFormatting>
  <conditionalFormatting sqref="I92">
    <cfRule type="top10" dxfId="513" priority="96" rank="1"/>
  </conditionalFormatting>
  <conditionalFormatting sqref="K92">
    <cfRule type="top10" dxfId="512" priority="95" rank="1"/>
  </conditionalFormatting>
  <conditionalFormatting sqref="M92">
    <cfRule type="top10" dxfId="511" priority="94" rank="1"/>
  </conditionalFormatting>
  <conditionalFormatting sqref="O92">
    <cfRule type="top10" dxfId="510" priority="93" rank="1"/>
  </conditionalFormatting>
  <conditionalFormatting sqref="E92:O92">
    <cfRule type="cellIs" dxfId="509" priority="92" operator="greaterThanOrEqual">
      <formula>193</formula>
    </cfRule>
  </conditionalFormatting>
  <conditionalFormatting sqref="E66:P66">
    <cfRule type="cellIs" dxfId="508" priority="85" operator="greaterThanOrEqual">
      <formula>200</formula>
    </cfRule>
  </conditionalFormatting>
  <conditionalFormatting sqref="E66">
    <cfRule type="top10" dxfId="507" priority="91" rank="1"/>
  </conditionalFormatting>
  <conditionalFormatting sqref="G66">
    <cfRule type="top10" dxfId="506" priority="90" rank="1"/>
  </conditionalFormatting>
  <conditionalFormatting sqref="I66">
    <cfRule type="top10" dxfId="505" priority="89" rank="1"/>
  </conditionalFormatting>
  <conditionalFormatting sqref="K66">
    <cfRule type="top10" dxfId="504" priority="88" rank="1"/>
  </conditionalFormatting>
  <conditionalFormatting sqref="M66">
    <cfRule type="top10" dxfId="503" priority="87" rank="1"/>
  </conditionalFormatting>
  <conditionalFormatting sqref="O66">
    <cfRule type="top10" dxfId="502" priority="86" rank="1"/>
  </conditionalFormatting>
  <conditionalFormatting sqref="E67">
    <cfRule type="top10" dxfId="501" priority="84" rank="1"/>
  </conditionalFormatting>
  <conditionalFormatting sqref="G67">
    <cfRule type="top10" dxfId="500" priority="83" rank="1"/>
  </conditionalFormatting>
  <conditionalFormatting sqref="I67">
    <cfRule type="top10" dxfId="499" priority="82" rank="1"/>
  </conditionalFormatting>
  <conditionalFormatting sqref="K67">
    <cfRule type="top10" dxfId="498" priority="81" rank="1"/>
  </conditionalFormatting>
  <conditionalFormatting sqref="M67">
    <cfRule type="top10" dxfId="497" priority="80" rank="1"/>
  </conditionalFormatting>
  <conditionalFormatting sqref="O67">
    <cfRule type="top10" dxfId="496" priority="79" rank="1"/>
  </conditionalFormatting>
  <conditionalFormatting sqref="E67:P67">
    <cfRule type="cellIs" dxfId="495" priority="78" operator="greaterThanOrEqual">
      <formula>200</formula>
    </cfRule>
  </conditionalFormatting>
  <conditionalFormatting sqref="E68:P68">
    <cfRule type="cellIs" dxfId="494" priority="71" operator="greaterThanOrEqual">
      <formula>200</formula>
    </cfRule>
  </conditionalFormatting>
  <conditionalFormatting sqref="E68">
    <cfRule type="top10" dxfId="493" priority="77" rank="1"/>
  </conditionalFormatting>
  <conditionalFormatting sqref="G68">
    <cfRule type="top10" dxfId="492" priority="76" rank="1"/>
  </conditionalFormatting>
  <conditionalFormatting sqref="I68">
    <cfRule type="top10" dxfId="491" priority="75" rank="1"/>
  </conditionalFormatting>
  <conditionalFormatting sqref="K68">
    <cfRule type="top10" dxfId="490" priority="74" rank="1"/>
  </conditionalFormatting>
  <conditionalFormatting sqref="M68">
    <cfRule type="top10" dxfId="489" priority="73" rank="1"/>
  </conditionalFormatting>
  <conditionalFormatting sqref="O68">
    <cfRule type="top10" dxfId="488" priority="72" rank="1"/>
  </conditionalFormatting>
  <conditionalFormatting sqref="E69">
    <cfRule type="top10" dxfId="487" priority="70" rank="1"/>
  </conditionalFormatting>
  <conditionalFormatting sqref="G69">
    <cfRule type="top10" dxfId="486" priority="69" rank="1"/>
  </conditionalFormatting>
  <conditionalFormatting sqref="I69">
    <cfRule type="top10" dxfId="485" priority="68" rank="1"/>
  </conditionalFormatting>
  <conditionalFormatting sqref="K69">
    <cfRule type="top10" dxfId="484" priority="67" rank="1"/>
  </conditionalFormatting>
  <conditionalFormatting sqref="M69">
    <cfRule type="top10" dxfId="483" priority="66" rank="1"/>
  </conditionalFormatting>
  <conditionalFormatting sqref="O69">
    <cfRule type="top10" dxfId="482" priority="65" rank="1"/>
  </conditionalFormatting>
  <conditionalFormatting sqref="E69:P69">
    <cfRule type="cellIs" dxfId="481" priority="64" operator="greaterThanOrEqual">
      <formula>200</formula>
    </cfRule>
  </conditionalFormatting>
  <conditionalFormatting sqref="E70">
    <cfRule type="top10" dxfId="480" priority="63" rank="1"/>
  </conditionalFormatting>
  <conditionalFormatting sqref="G70">
    <cfRule type="top10" dxfId="479" priority="62" rank="1"/>
  </conditionalFormatting>
  <conditionalFormatting sqref="I70">
    <cfRule type="top10" dxfId="478" priority="61" rank="1"/>
  </conditionalFormatting>
  <conditionalFormatting sqref="K70">
    <cfRule type="top10" dxfId="477" priority="60" rank="1"/>
  </conditionalFormatting>
  <conditionalFormatting sqref="M70">
    <cfRule type="top10" dxfId="476" priority="59" rank="1"/>
  </conditionalFormatting>
  <conditionalFormatting sqref="O70">
    <cfRule type="top10" dxfId="475" priority="58" rank="1"/>
  </conditionalFormatting>
  <conditionalFormatting sqref="E70:P70">
    <cfRule type="cellIs" dxfId="474" priority="57" operator="greaterThanOrEqual">
      <formula>200</formula>
    </cfRule>
  </conditionalFormatting>
  <conditionalFormatting sqref="E71">
    <cfRule type="top10" dxfId="473" priority="56" rank="1"/>
  </conditionalFormatting>
  <conditionalFormatting sqref="G71">
    <cfRule type="top10" dxfId="472" priority="55" rank="1"/>
  </conditionalFormatting>
  <conditionalFormatting sqref="I71">
    <cfRule type="top10" dxfId="471" priority="54" rank="1"/>
  </conditionalFormatting>
  <conditionalFormatting sqref="K71">
    <cfRule type="top10" dxfId="470" priority="53" rank="1"/>
  </conditionalFormatting>
  <conditionalFormatting sqref="M71">
    <cfRule type="top10" dxfId="469" priority="52" rank="1"/>
  </conditionalFormatting>
  <conditionalFormatting sqref="O71">
    <cfRule type="top10" dxfId="468" priority="51" rank="1"/>
  </conditionalFormatting>
  <conditionalFormatting sqref="E71:P71">
    <cfRule type="cellIs" dxfId="467" priority="50" operator="greaterThanOrEqual">
      <formula>200</formula>
    </cfRule>
  </conditionalFormatting>
  <conditionalFormatting sqref="E72">
    <cfRule type="top10" dxfId="466" priority="49" rank="1"/>
  </conditionalFormatting>
  <conditionalFormatting sqref="G72">
    <cfRule type="top10" dxfId="465" priority="48" rank="1"/>
  </conditionalFormatting>
  <conditionalFormatting sqref="I72">
    <cfRule type="top10" dxfId="464" priority="47" rank="1"/>
  </conditionalFormatting>
  <conditionalFormatting sqref="K72">
    <cfRule type="top10" dxfId="463" priority="46" rank="1"/>
  </conditionalFormatting>
  <conditionalFormatting sqref="M72">
    <cfRule type="top10" dxfId="462" priority="45" rank="1"/>
  </conditionalFormatting>
  <conditionalFormatting sqref="O72">
    <cfRule type="top10" dxfId="461" priority="44" rank="1"/>
  </conditionalFormatting>
  <conditionalFormatting sqref="E72:P72">
    <cfRule type="cellIs" dxfId="460" priority="43" operator="greaterThanOrEqual">
      <formula>200</formula>
    </cfRule>
  </conditionalFormatting>
  <conditionalFormatting sqref="E73:P73">
    <cfRule type="cellIs" dxfId="459" priority="36" operator="greaterThanOrEqual">
      <formula>200</formula>
    </cfRule>
  </conditionalFormatting>
  <conditionalFormatting sqref="E73">
    <cfRule type="top10" dxfId="458" priority="42" rank="1"/>
  </conditionalFormatting>
  <conditionalFormatting sqref="G73">
    <cfRule type="top10" dxfId="457" priority="41" rank="1"/>
  </conditionalFormatting>
  <conditionalFormatting sqref="I73">
    <cfRule type="top10" dxfId="456" priority="40" rank="1"/>
  </conditionalFormatting>
  <conditionalFormatting sqref="K73">
    <cfRule type="top10" dxfId="455" priority="39" rank="1"/>
  </conditionalFormatting>
  <conditionalFormatting sqref="M73">
    <cfRule type="top10" dxfId="454" priority="38" rank="1"/>
  </conditionalFormatting>
  <conditionalFormatting sqref="O73">
    <cfRule type="top10" dxfId="453" priority="37" rank="1"/>
  </conditionalFormatting>
  <conditionalFormatting sqref="E74">
    <cfRule type="top10" dxfId="452" priority="35" rank="1"/>
  </conditionalFormatting>
  <conditionalFormatting sqref="G74">
    <cfRule type="top10" dxfId="451" priority="34" rank="1"/>
  </conditionalFormatting>
  <conditionalFormatting sqref="I74">
    <cfRule type="top10" dxfId="450" priority="33" rank="1"/>
  </conditionalFormatting>
  <conditionalFormatting sqref="K74">
    <cfRule type="top10" dxfId="449" priority="32" rank="1"/>
  </conditionalFormatting>
  <conditionalFormatting sqref="M74">
    <cfRule type="top10" dxfId="448" priority="31" rank="1"/>
  </conditionalFormatting>
  <conditionalFormatting sqref="O74">
    <cfRule type="top10" dxfId="447" priority="30" rank="1"/>
  </conditionalFormatting>
  <conditionalFormatting sqref="E74:P74">
    <cfRule type="cellIs" dxfId="446" priority="29" operator="greaterThanOrEqual">
      <formula>200</formula>
    </cfRule>
  </conditionalFormatting>
  <conditionalFormatting sqref="E75">
    <cfRule type="top10" dxfId="445" priority="28" rank="1"/>
  </conditionalFormatting>
  <conditionalFormatting sqref="G75">
    <cfRule type="top10" dxfId="444" priority="27" rank="1"/>
  </conditionalFormatting>
  <conditionalFormatting sqref="I75">
    <cfRule type="top10" dxfId="443" priority="26" rank="1"/>
  </conditionalFormatting>
  <conditionalFormatting sqref="K75">
    <cfRule type="top10" dxfId="442" priority="25" rank="1"/>
  </conditionalFormatting>
  <conditionalFormatting sqref="M75">
    <cfRule type="top10" dxfId="441" priority="24" rank="1"/>
  </conditionalFormatting>
  <conditionalFormatting sqref="O75">
    <cfRule type="top10" dxfId="440" priority="23" rank="1"/>
  </conditionalFormatting>
  <conditionalFormatting sqref="E75:P75">
    <cfRule type="cellIs" dxfId="439" priority="22" operator="greaterThanOrEqual">
      <formula>200</formula>
    </cfRule>
  </conditionalFormatting>
  <conditionalFormatting sqref="E76">
    <cfRule type="top10" dxfId="438" priority="21" rank="1"/>
  </conditionalFormatting>
  <conditionalFormatting sqref="G76">
    <cfRule type="top10" dxfId="437" priority="20" rank="1"/>
  </conditionalFormatting>
  <conditionalFormatting sqref="I76">
    <cfRule type="top10" dxfId="436" priority="19" rank="1"/>
  </conditionalFormatting>
  <conditionalFormatting sqref="K76">
    <cfRule type="top10" dxfId="435" priority="18" rank="1"/>
  </conditionalFormatting>
  <conditionalFormatting sqref="M76">
    <cfRule type="top10" dxfId="434" priority="17" rank="1"/>
  </conditionalFormatting>
  <conditionalFormatting sqref="O76">
    <cfRule type="top10" dxfId="433" priority="16" rank="1"/>
  </conditionalFormatting>
  <conditionalFormatting sqref="E76:P76">
    <cfRule type="cellIs" dxfId="432" priority="15" operator="greaterThanOrEqual">
      <formula>200</formula>
    </cfRule>
  </conditionalFormatting>
  <conditionalFormatting sqref="E77">
    <cfRule type="top10" dxfId="431" priority="14" rank="1"/>
  </conditionalFormatting>
  <conditionalFormatting sqref="G77">
    <cfRule type="top10" dxfId="430" priority="13" rank="1"/>
  </conditionalFormatting>
  <conditionalFormatting sqref="I77">
    <cfRule type="top10" dxfId="429" priority="12" rank="1"/>
  </conditionalFormatting>
  <conditionalFormatting sqref="K77">
    <cfRule type="top10" dxfId="428" priority="11" rank="1"/>
  </conditionalFormatting>
  <conditionalFormatting sqref="M77">
    <cfRule type="top10" dxfId="427" priority="10" rank="1"/>
  </conditionalFormatting>
  <conditionalFormatting sqref="O77">
    <cfRule type="top10" dxfId="426" priority="9" rank="1"/>
  </conditionalFormatting>
  <conditionalFormatting sqref="E77:P77">
    <cfRule type="cellIs" dxfId="425" priority="8" operator="greaterThanOrEqual">
      <formula>200</formula>
    </cfRule>
  </conditionalFormatting>
  <conditionalFormatting sqref="E78">
    <cfRule type="top10" dxfId="424" priority="7" rank="1"/>
  </conditionalFormatting>
  <conditionalFormatting sqref="G78">
    <cfRule type="top10" dxfId="423" priority="6" rank="1"/>
  </conditionalFormatting>
  <conditionalFormatting sqref="I78">
    <cfRule type="top10" dxfId="422" priority="5" rank="1"/>
  </conditionalFormatting>
  <conditionalFormatting sqref="K78">
    <cfRule type="top10" dxfId="421" priority="4" rank="1"/>
  </conditionalFormatting>
  <conditionalFormatting sqref="M78">
    <cfRule type="top10" dxfId="420" priority="3" rank="1"/>
  </conditionalFormatting>
  <conditionalFormatting sqref="O78">
    <cfRule type="top10" dxfId="419" priority="2" rank="1"/>
  </conditionalFormatting>
  <conditionalFormatting sqref="E78:P78">
    <cfRule type="cellIs" dxfId="418" priority="1" operator="greaterThanOrEqual">
      <formula>200</formula>
    </cfRule>
  </conditionalFormatting>
  <hyperlinks>
    <hyperlink ref="X1" location="'Mississippi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02B19E7-9FAD-4EE2-8E65-DB678217900D}">
          <x14:formula1>
            <xm:f>'C:\Users\jmfg1\Downloads\[10-24.xlsm]DATA'!#REF!</xm:f>
          </x14:formula1>
          <xm:sqref>B36 B58</xm:sqref>
        </x14:dataValidation>
        <x14:dataValidation type="list" allowBlank="1" showInputMessage="1" showErrorMessage="1" xr:uid="{59489DC1-0C0C-48E4-BBDB-EE60ED4EA062}">
          <x14:formula1>
            <xm:f>'C:\Users\jmfg1\Downloads\[10-24.xlsm]DATA'!#REF!</xm:f>
          </x14:formula1>
          <xm:sqref>D36 D58</xm:sqref>
        </x14:dataValidation>
        <x14:dataValidation type="list" allowBlank="1" showInputMessage="1" showErrorMessage="1" xr:uid="{E652D8BB-D5AE-4220-B157-AC317C7AD334}">
          <x14:formula1>
            <xm:f>'C:\Users\jmfg1\OneDrive\Documents\ABRA\Scoring\[Master Scoring Workbook2_10.01.25.xlsm]DATA'!#REF!</xm:f>
          </x14:formula1>
          <xm:sqref>B59 D59</xm:sqref>
        </x14:dataValidation>
        <x14:dataValidation type="list" allowBlank="1" showInputMessage="1" showErrorMessage="1" xr:uid="{16BE9051-BDD1-4ED0-9EAB-ED1C0F3B263A}">
          <x14:formula1>
            <xm:f>'C:\Users\jmfg1\OneDrive\Documents\ABRA\Scoring\Mississippi\[MS Scoring Spreadsheet_09.17.25.xlsm]DATA'!#REF!</xm:f>
          </x14:formula1>
          <xm:sqref>B60 D60 B63 D63:D64 D66 B66</xm:sqref>
        </x14:dataValidation>
        <x14:dataValidation type="list" allowBlank="1" showInputMessage="1" showErrorMessage="1" xr:uid="{99FBF230-020E-4702-A988-EB7C54E420A7}">
          <x14:formula1>
            <xm:f>'C:\Users\jmfg1\Downloads\[10-31.xlsm]DATA'!#REF!</xm:f>
          </x14:formula1>
          <xm:sqref>B61 D61 D91 B91</xm:sqref>
        </x14:dataValidation>
        <x14:dataValidation type="list" allowBlank="1" showInputMessage="1" showErrorMessage="1" xr:uid="{DABE3B86-73CA-4AE5-BA37-03D2FC9787B5}">
          <x14:formula1>
            <xm:f>'C:\Users\jmfg1\Downloads\[_11-01-2025-Buck Hollow (Outdoor) ABRA 2025 Club Tournament(Town, ST) Scoring MASTER  ver 2.3 (2).xlsm]DATA'!#REF!</xm:f>
          </x14:formula1>
          <xm:sqref>D62 B62</xm:sqref>
        </x14:dataValidation>
        <x14:dataValidation type="list" allowBlank="1" showInputMessage="1" showErrorMessage="1" xr:uid="{14AE028E-EAAB-45FD-97EE-AAB98BBA6162}">
          <x14:formula1>
            <xm:f>'C:\Users\jmfg1\Downloads\[11-7 (1).xlsm]DATA'!#REF!</xm:f>
          </x14:formula1>
          <xm:sqref>B92 D92 D65 B65</xm:sqref>
        </x14:dataValidation>
        <x14:dataValidation type="list" allowBlank="1" showInputMessage="1" showErrorMessage="1" xr:uid="{2C5B65D0-D189-4AA6-8DF6-D278AB3E5BC6}">
          <x14:formula1>
            <xm:f>'C:\Users\jmfg1\Downloads\[11-14 (1).xlsm]DATA'!#REF!</xm:f>
          </x14:formula1>
          <xm:sqref>B67 D67</xm:sqref>
        </x14:dataValidation>
        <x14:dataValidation type="list" allowBlank="1" showInputMessage="1" showErrorMessage="1" xr:uid="{3C1B0667-B109-47B7-8A22-DA8A8E322C70}">
          <x14:formula1>
            <xm:f>'C:\Users\jmfg1\Downloads\[11-15.xlsm]DATA'!#REF!</xm:f>
          </x14:formula1>
          <xm:sqref>D68:D69 B68:B69</xm:sqref>
        </x14:dataValidation>
        <x14:dataValidation type="list" allowBlank="1" showInputMessage="1" showErrorMessage="1" xr:uid="{9DA60E84-3C30-47E8-83E4-E63FD3941285}">
          <x14:formula1>
            <xm:f>'C:\Users\jmfg1\OneDrive\Documents\ABRA\Scoring\[Master Scoring Workbook_10.01.25B.xlsm]DATA'!#REF!</xm:f>
          </x14:formula1>
          <xm:sqref>B70:B71 D70:D71 D74 B74</xm:sqref>
        </x14:dataValidation>
        <x14:dataValidation type="list" allowBlank="1" showInputMessage="1" showErrorMessage="1" xr:uid="{6602E8C0-01DC-4643-BDB1-D03A55807FDD}">
          <x14:formula1>
            <xm:f>'C:\Users\jmfg1\Downloads\[11-21.xlsm]DATA'!#REF!</xm:f>
          </x14:formula1>
          <xm:sqref>B72 D72</xm:sqref>
        </x14:dataValidation>
        <x14:dataValidation type="list" allowBlank="1" showInputMessage="1" showErrorMessage="1" xr:uid="{2BC52013-F58F-49A3-B97A-5A54055E6BB0}">
          <x14:formula1>
            <xm:f>'C:\Users\jmfg1\Downloads\[11-21 herritage.xlsm]DATA'!#REF!</xm:f>
          </x14:formula1>
          <xm:sqref>D73 B73</xm:sqref>
        </x14:dataValidation>
        <x14:dataValidation type="list" allowBlank="1" showInputMessage="1" showErrorMessage="1" xr:uid="{AE6DDF0F-A59E-4FCB-A365-B0430FBFBB56}">
          <x14:formula1>
            <xm:f>'[11-25 herritage.xlsm]DATA'!#REF!</xm:f>
          </x14:formula1>
          <xm:sqref>B75 B78</xm:sqref>
        </x14:dataValidation>
        <x14:dataValidation type="list" allowBlank="1" showInputMessage="1" showErrorMessage="1" xr:uid="{05756F1B-567D-442D-A0FF-8E992CE8C76A}">
          <x14:formula1>
            <xm:f>'[11-25 herritage.xlsm]DATA'!#REF!</xm:f>
          </x14:formula1>
          <xm:sqref>D75</xm:sqref>
        </x14:dataValidation>
        <x14:dataValidation type="list" allowBlank="1" showInputMessage="1" showErrorMessage="1" xr:uid="{AC183262-F0D4-4BF7-B935-9E376F5C46DF}">
          <x14:formula1>
            <xm:f>'C:\Users\jmfg1\Downloads\[11-28.xlsm]DATA'!#REF!</xm:f>
          </x14:formula1>
          <xm:sqref>B76</xm:sqref>
        </x14:dataValidation>
        <x14:dataValidation type="list" allowBlank="1" showInputMessage="1" showErrorMessage="1" xr:uid="{6EE0472B-F3E5-4035-AE72-696C563E4DB1}">
          <x14:formula1>
            <xm:f>'C:\Users\jmfg1\Downloads\[11-28.xlsm]DATA'!#REF!</xm:f>
          </x14:formula1>
          <xm:sqref>D76</xm:sqref>
        </x14:dataValidation>
        <x14:dataValidation type="list" allowBlank="1" showInputMessage="1" showErrorMessage="1" xr:uid="{2CEE4599-ED7C-4B3F-8BEE-BE9F8D392C18}">
          <x14:formula1>
            <xm:f>'C:\Users\jmfg1\Downloads\[11-29.xlsm]DATA'!#REF!</xm:f>
          </x14:formula1>
          <xm:sqref>B77</xm:sqref>
        </x14:dataValidation>
        <x14:dataValidation type="list" allowBlank="1" showInputMessage="1" showErrorMessage="1" xr:uid="{75C68B17-F949-4EFF-B1D7-96A96C9BF0F6}">
          <x14:formula1>
            <xm:f>'C:\Users\jmfg1\Downloads\[11-29.xlsm]DATA'!#REF!</xm:f>
          </x14:formula1>
          <xm:sqref>D77</xm:sqref>
        </x14:dataValidation>
        <x14:dataValidation type="list" allowBlank="1" showInputMessage="1" showErrorMessage="1" xr:uid="{864DD68C-C184-4E74-816C-076BCC7A263C}">
          <x14:formula1>
            <xm:f>'[11-25 herritage.xlsm]DATA'!#REF!</xm:f>
          </x14:formula1>
          <xm:sqref>D78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804E0-F8F9-4D9A-9E11-FBF7D08FCF59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62</v>
      </c>
      <c r="C2" s="3">
        <v>45696</v>
      </c>
      <c r="D2" s="4" t="s">
        <v>59</v>
      </c>
      <c r="E2" s="5">
        <v>174</v>
      </c>
      <c r="F2" s="22"/>
      <c r="G2" s="5">
        <v>177</v>
      </c>
      <c r="H2" s="22"/>
      <c r="I2" s="5">
        <v>175</v>
      </c>
      <c r="J2" s="22"/>
      <c r="K2" s="5">
        <v>161</v>
      </c>
      <c r="L2" s="22"/>
      <c r="M2" s="5"/>
      <c r="N2" s="22"/>
      <c r="O2" s="5"/>
      <c r="P2" s="22"/>
      <c r="Q2" s="6">
        <v>4</v>
      </c>
      <c r="R2" s="6">
        <v>687</v>
      </c>
      <c r="S2" s="7">
        <v>171.75</v>
      </c>
      <c r="T2" s="23">
        <v>0</v>
      </c>
      <c r="U2" s="8">
        <v>5</v>
      </c>
      <c r="V2" s="9">
        <v>176.75</v>
      </c>
    </row>
    <row r="3" spans="1:24" x14ac:dyDescent="0.25">
      <c r="A3" s="1" t="s">
        <v>43</v>
      </c>
      <c r="B3" s="2" t="s">
        <v>62</v>
      </c>
      <c r="C3" s="3">
        <v>45759</v>
      </c>
      <c r="D3" s="4" t="s">
        <v>59</v>
      </c>
      <c r="E3" s="5">
        <v>166</v>
      </c>
      <c r="F3" s="22">
        <v>0</v>
      </c>
      <c r="G3" s="5">
        <v>166</v>
      </c>
      <c r="H3" s="22">
        <v>2</v>
      </c>
      <c r="I3" s="5">
        <v>173</v>
      </c>
      <c r="J3" s="22">
        <v>0</v>
      </c>
      <c r="K3" s="5">
        <v>171</v>
      </c>
      <c r="L3" s="22">
        <v>0</v>
      </c>
      <c r="M3" s="5"/>
      <c r="N3" s="22"/>
      <c r="O3" s="5"/>
      <c r="P3" s="22"/>
      <c r="Q3" s="6">
        <v>4</v>
      </c>
      <c r="R3" s="6">
        <v>676</v>
      </c>
      <c r="S3" s="7">
        <v>169</v>
      </c>
      <c r="T3" s="23">
        <v>2</v>
      </c>
      <c r="U3" s="8">
        <v>5</v>
      </c>
      <c r="V3" s="9">
        <v>174</v>
      </c>
    </row>
    <row r="4" spans="1:24" x14ac:dyDescent="0.25">
      <c r="A4" s="1" t="s">
        <v>43</v>
      </c>
      <c r="B4" s="2" t="s">
        <v>62</v>
      </c>
      <c r="C4" s="3">
        <v>45850</v>
      </c>
      <c r="D4" s="4" t="s">
        <v>59</v>
      </c>
      <c r="E4" s="5">
        <v>167</v>
      </c>
      <c r="F4" s="22">
        <v>1</v>
      </c>
      <c r="G4" s="5">
        <v>171</v>
      </c>
      <c r="H4" s="22">
        <v>0</v>
      </c>
      <c r="I4" s="5">
        <v>170</v>
      </c>
      <c r="J4" s="22">
        <v>1</v>
      </c>
      <c r="K4" s="5">
        <v>170</v>
      </c>
      <c r="L4" s="22">
        <v>0</v>
      </c>
      <c r="M4" s="5"/>
      <c r="N4" s="22"/>
      <c r="O4" s="5"/>
      <c r="P4" s="22"/>
      <c r="Q4" s="6">
        <v>4</v>
      </c>
      <c r="R4" s="6">
        <v>678</v>
      </c>
      <c r="S4" s="7">
        <v>169.5</v>
      </c>
      <c r="T4" s="23">
        <v>2</v>
      </c>
      <c r="U4" s="8">
        <v>5</v>
      </c>
      <c r="V4" s="9">
        <v>174.5</v>
      </c>
    </row>
    <row r="5" spans="1:24" x14ac:dyDescent="0.25">
      <c r="A5" s="1" t="s">
        <v>43</v>
      </c>
      <c r="B5" s="2" t="s">
        <v>62</v>
      </c>
      <c r="C5" s="3">
        <v>45948</v>
      </c>
      <c r="D5" s="4" t="s">
        <v>59</v>
      </c>
      <c r="E5" s="5">
        <v>168</v>
      </c>
      <c r="F5" s="22"/>
      <c r="G5" s="24">
        <v>167</v>
      </c>
      <c r="H5" s="22">
        <v>1</v>
      </c>
      <c r="I5" s="5">
        <v>158</v>
      </c>
      <c r="J5" s="22">
        <v>1</v>
      </c>
      <c r="K5" s="5">
        <v>154</v>
      </c>
      <c r="L5" s="22">
        <v>0</v>
      </c>
      <c r="M5" s="5"/>
      <c r="N5" s="22"/>
      <c r="O5" s="5"/>
      <c r="P5" s="22"/>
      <c r="Q5" s="6">
        <v>4</v>
      </c>
      <c r="R5" s="6">
        <v>647</v>
      </c>
      <c r="S5" s="7">
        <v>161.75</v>
      </c>
      <c r="T5" s="44">
        <v>2</v>
      </c>
      <c r="U5" s="8">
        <v>5</v>
      </c>
      <c r="V5" s="9">
        <v>166.75</v>
      </c>
    </row>
    <row r="7" spans="1:24" x14ac:dyDescent="0.25">
      <c r="Q7" s="40">
        <f>SUM(Q2:Q6)</f>
        <v>16</v>
      </c>
      <c r="R7" s="40">
        <f>SUM(R2:R6)</f>
        <v>2688</v>
      </c>
      <c r="S7" s="41">
        <f>SUM(R7/Q7)</f>
        <v>168</v>
      </c>
      <c r="T7" s="40">
        <f>SUM(T2:T6)</f>
        <v>6</v>
      </c>
      <c r="U7" s="40">
        <f>SUM(U2:U6)</f>
        <v>20</v>
      </c>
      <c r="V7" s="42">
        <f>SUM(S7+U7)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T5" name="Range1_3_5_5"/>
  </protectedRanges>
  <conditionalFormatting sqref="E5">
    <cfRule type="top10" dxfId="417" priority="7" rank="1"/>
  </conditionalFormatting>
  <conditionalFormatting sqref="G5">
    <cfRule type="top10" dxfId="416" priority="6" rank="1"/>
  </conditionalFormatting>
  <conditionalFormatting sqref="I5">
    <cfRule type="top10" dxfId="415" priority="5" rank="1"/>
  </conditionalFormatting>
  <conditionalFormatting sqref="K5">
    <cfRule type="top10" dxfId="414" priority="4" rank="1"/>
  </conditionalFormatting>
  <conditionalFormatting sqref="M5">
    <cfRule type="top10" dxfId="413" priority="3" rank="1"/>
  </conditionalFormatting>
  <conditionalFormatting sqref="O5">
    <cfRule type="top10" dxfId="412" priority="2" rank="1"/>
  </conditionalFormatting>
  <conditionalFormatting sqref="E5:P5">
    <cfRule type="cellIs" dxfId="411" priority="1" operator="greaterThanOrEqual">
      <formula>200</formula>
    </cfRule>
  </conditionalFormatting>
  <hyperlinks>
    <hyperlink ref="X1" location="'Mississippi 2025'!A1" display="Return to Rankings" xr:uid="{9CD79111-9D44-4929-AB0D-1F0AD3C6E90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2F6303-9E2A-4DAE-B1BA-E3CB449B7BB1}">
          <x14:formula1>
            <xm:f>'C:\Users\jmfg1\Downloads\[Results 10 18 25 ABRA Biloxi MS.xlsm]DATA'!#REF!</xm:f>
          </x14:formula1>
          <xm:sqref>D5</xm:sqref>
        </x14:dataValidation>
        <x14:dataValidation type="list" allowBlank="1" showInputMessage="1" showErrorMessage="1" xr:uid="{0C26DD7C-1431-447C-B9BC-C733EAC1F2FE}">
          <x14:formula1>
            <xm:f>'C:\Users\jmfg1\Downloads\[Results 10 18 25 ABRA Biloxi MS.xlsm]DATA'!#REF!</xm:f>
          </x14:formula1>
          <xm:sqref>B5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13F2-1408-4BDA-930A-11CC44E810DB}">
  <dimension ref="A1:X17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80</v>
      </c>
      <c r="C2" s="3">
        <v>45766</v>
      </c>
      <c r="D2" s="4" t="s">
        <v>36</v>
      </c>
      <c r="E2" s="45">
        <v>200</v>
      </c>
      <c r="F2" s="22">
        <v>4</v>
      </c>
      <c r="G2" s="5">
        <v>191</v>
      </c>
      <c r="H2" s="22">
        <v>1</v>
      </c>
      <c r="I2" s="5">
        <v>194</v>
      </c>
      <c r="J2" s="22">
        <v>3</v>
      </c>
      <c r="K2" s="5">
        <v>195</v>
      </c>
      <c r="L2" s="22">
        <v>1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44">
        <v>9</v>
      </c>
      <c r="U2" s="8">
        <v>5</v>
      </c>
      <c r="V2" s="9">
        <v>200</v>
      </c>
    </row>
    <row r="3" spans="1:24" x14ac:dyDescent="0.25">
      <c r="A3" s="1" t="s">
        <v>15</v>
      </c>
      <c r="B3" s="2" t="s">
        <v>80</v>
      </c>
      <c r="C3" s="3">
        <v>45773</v>
      </c>
      <c r="D3" s="4" t="s">
        <v>36</v>
      </c>
      <c r="E3" s="45">
        <v>200</v>
      </c>
      <c r="F3" s="22">
        <v>5</v>
      </c>
      <c r="G3" s="5">
        <v>199</v>
      </c>
      <c r="H3" s="22">
        <v>3</v>
      </c>
      <c r="I3" s="5">
        <v>196</v>
      </c>
      <c r="J3" s="22">
        <v>5</v>
      </c>
      <c r="K3" s="5">
        <v>194</v>
      </c>
      <c r="L3" s="22">
        <v>3</v>
      </c>
      <c r="M3" s="5"/>
      <c r="N3" s="22"/>
      <c r="O3" s="5"/>
      <c r="P3" s="22"/>
      <c r="Q3" s="6">
        <v>4</v>
      </c>
      <c r="R3" s="6">
        <v>789</v>
      </c>
      <c r="S3" s="7">
        <v>197.25</v>
      </c>
      <c r="T3" s="44">
        <v>16</v>
      </c>
      <c r="U3" s="8">
        <v>9</v>
      </c>
      <c r="V3" s="9">
        <v>206.25</v>
      </c>
    </row>
    <row r="4" spans="1:24" x14ac:dyDescent="0.25">
      <c r="A4" s="1" t="s">
        <v>15</v>
      </c>
      <c r="B4" s="2" t="s">
        <v>80</v>
      </c>
      <c r="C4" s="3">
        <v>45780</v>
      </c>
      <c r="D4" s="4" t="s">
        <v>69</v>
      </c>
      <c r="E4" s="5">
        <v>199.001</v>
      </c>
      <c r="F4" s="22">
        <v>2</v>
      </c>
      <c r="G4" s="5">
        <v>198</v>
      </c>
      <c r="H4" s="22">
        <v>4</v>
      </c>
      <c r="I4" s="5">
        <v>197</v>
      </c>
      <c r="J4" s="22">
        <v>3</v>
      </c>
      <c r="K4" s="5">
        <v>198</v>
      </c>
      <c r="L4" s="22">
        <v>5</v>
      </c>
      <c r="M4" s="5"/>
      <c r="N4" s="22"/>
      <c r="O4" s="5"/>
      <c r="P4" s="22"/>
      <c r="Q4" s="6">
        <v>4</v>
      </c>
      <c r="R4" s="6">
        <v>792.00099999999998</v>
      </c>
      <c r="S4" s="7">
        <v>198.00024999999999</v>
      </c>
      <c r="T4" s="44">
        <v>14</v>
      </c>
      <c r="U4" s="8">
        <v>7</v>
      </c>
      <c r="V4" s="9">
        <v>205.00024999999999</v>
      </c>
    </row>
    <row r="5" spans="1:24" x14ac:dyDescent="0.25">
      <c r="A5" s="1" t="s">
        <v>15</v>
      </c>
      <c r="B5" s="2" t="s">
        <v>80</v>
      </c>
      <c r="C5" s="3">
        <v>45808</v>
      </c>
      <c r="D5" s="4" t="s">
        <v>36</v>
      </c>
      <c r="E5" s="5">
        <v>192</v>
      </c>
      <c r="F5" s="22">
        <v>5</v>
      </c>
      <c r="G5" s="5">
        <v>198</v>
      </c>
      <c r="H5" s="22">
        <v>1</v>
      </c>
      <c r="I5" s="5">
        <v>199</v>
      </c>
      <c r="J5" s="22">
        <v>6</v>
      </c>
      <c r="K5" s="5">
        <v>195</v>
      </c>
      <c r="L5" s="22">
        <v>2</v>
      </c>
      <c r="M5" s="5">
        <v>193</v>
      </c>
      <c r="N5" s="22">
        <v>4</v>
      </c>
      <c r="O5" s="5">
        <v>190</v>
      </c>
      <c r="P5" s="22">
        <v>3</v>
      </c>
      <c r="Q5" s="6">
        <v>6</v>
      </c>
      <c r="R5" s="6">
        <v>1167</v>
      </c>
      <c r="S5" s="7">
        <v>194.5</v>
      </c>
      <c r="T5" s="44">
        <v>21</v>
      </c>
      <c r="U5" s="8">
        <v>12</v>
      </c>
      <c r="V5" s="9">
        <v>206.5</v>
      </c>
    </row>
    <row r="6" spans="1:24" x14ac:dyDescent="0.25">
      <c r="A6" s="1" t="s">
        <v>15</v>
      </c>
      <c r="B6" s="2" t="s">
        <v>80</v>
      </c>
      <c r="C6" s="3">
        <v>45815</v>
      </c>
      <c r="D6" s="4" t="s">
        <v>69</v>
      </c>
      <c r="E6" s="5">
        <v>198.01</v>
      </c>
      <c r="F6" s="22">
        <v>6</v>
      </c>
      <c r="G6" s="5">
        <v>199</v>
      </c>
      <c r="H6" s="22">
        <v>4</v>
      </c>
      <c r="I6" s="5">
        <v>199</v>
      </c>
      <c r="J6" s="22">
        <v>5</v>
      </c>
      <c r="K6" s="5">
        <v>196</v>
      </c>
      <c r="L6" s="22">
        <v>4</v>
      </c>
      <c r="M6" s="5">
        <v>197</v>
      </c>
      <c r="N6" s="22">
        <v>1</v>
      </c>
      <c r="O6" s="5">
        <v>199</v>
      </c>
      <c r="P6" s="22">
        <v>4</v>
      </c>
      <c r="Q6" s="6">
        <v>6</v>
      </c>
      <c r="R6" s="6">
        <v>1188.01</v>
      </c>
      <c r="S6" s="7">
        <v>198.00166666666667</v>
      </c>
      <c r="T6" s="44">
        <v>24</v>
      </c>
      <c r="U6" s="8">
        <v>20</v>
      </c>
      <c r="V6" s="9">
        <v>218.00166666666667</v>
      </c>
    </row>
    <row r="7" spans="1:24" x14ac:dyDescent="0.25">
      <c r="A7" s="1" t="s">
        <v>15</v>
      </c>
      <c r="B7" s="2" t="s">
        <v>80</v>
      </c>
      <c r="C7" s="3">
        <v>45836</v>
      </c>
      <c r="D7" s="4" t="s">
        <v>69</v>
      </c>
      <c r="E7" s="45">
        <v>200</v>
      </c>
      <c r="F7" s="22">
        <v>5</v>
      </c>
      <c r="G7" s="5">
        <v>196</v>
      </c>
      <c r="H7" s="22">
        <v>1</v>
      </c>
      <c r="I7" s="5">
        <v>197</v>
      </c>
      <c r="J7" s="22">
        <v>1</v>
      </c>
      <c r="K7" s="45">
        <v>200</v>
      </c>
      <c r="L7" s="22">
        <v>5</v>
      </c>
      <c r="M7" s="5"/>
      <c r="N7" s="22"/>
      <c r="O7" s="5"/>
      <c r="P7" s="22"/>
      <c r="Q7" s="6">
        <v>4</v>
      </c>
      <c r="R7" s="6">
        <v>793</v>
      </c>
      <c r="S7" s="7">
        <v>198.25</v>
      </c>
      <c r="T7" s="44">
        <v>12</v>
      </c>
      <c r="U7" s="8">
        <v>9</v>
      </c>
      <c r="V7" s="9">
        <v>207.25</v>
      </c>
    </row>
    <row r="8" spans="1:24" x14ac:dyDescent="0.25">
      <c r="A8" s="1" t="s">
        <v>15</v>
      </c>
      <c r="B8" s="2" t="s">
        <v>80</v>
      </c>
      <c r="C8" s="3">
        <v>45871</v>
      </c>
      <c r="D8" s="4" t="s">
        <v>69</v>
      </c>
      <c r="E8" s="5">
        <v>199.01</v>
      </c>
      <c r="F8" s="22">
        <v>4</v>
      </c>
      <c r="G8" s="5">
        <v>198</v>
      </c>
      <c r="H8" s="22">
        <v>4</v>
      </c>
      <c r="I8" s="5">
        <v>194</v>
      </c>
      <c r="J8" s="22">
        <v>0</v>
      </c>
      <c r="K8" s="5">
        <v>199</v>
      </c>
      <c r="L8" s="22">
        <v>5</v>
      </c>
      <c r="M8" s="5"/>
      <c r="N8" s="22"/>
      <c r="O8" s="5"/>
      <c r="P8" s="22"/>
      <c r="Q8" s="6">
        <v>4</v>
      </c>
      <c r="R8" s="6">
        <v>790.01</v>
      </c>
      <c r="S8" s="7">
        <v>197.5025</v>
      </c>
      <c r="T8" s="44">
        <v>13</v>
      </c>
      <c r="U8" s="8">
        <v>5</v>
      </c>
      <c r="V8" s="9">
        <v>202.5025</v>
      </c>
    </row>
    <row r="9" spans="1:24" x14ac:dyDescent="0.25">
      <c r="A9" s="1" t="s">
        <v>15</v>
      </c>
      <c r="B9" s="2" t="s">
        <v>80</v>
      </c>
      <c r="C9" s="3">
        <v>45948</v>
      </c>
      <c r="D9" s="4" t="s">
        <v>59</v>
      </c>
      <c r="E9" s="5">
        <v>191</v>
      </c>
      <c r="F9" s="22">
        <v>4</v>
      </c>
      <c r="G9" s="5">
        <v>196</v>
      </c>
      <c r="H9" s="22">
        <v>5</v>
      </c>
      <c r="I9" s="5">
        <v>195</v>
      </c>
      <c r="J9" s="22">
        <v>2</v>
      </c>
      <c r="K9" s="5">
        <v>196</v>
      </c>
      <c r="L9" s="22">
        <v>1</v>
      </c>
      <c r="M9" s="5"/>
      <c r="N9" s="22"/>
      <c r="O9" s="5"/>
      <c r="P9" s="22"/>
      <c r="Q9" s="6">
        <v>4</v>
      </c>
      <c r="R9" s="6">
        <v>778</v>
      </c>
      <c r="S9" s="7">
        <v>194.5</v>
      </c>
      <c r="T9" s="44">
        <v>12</v>
      </c>
      <c r="U9" s="8">
        <v>2</v>
      </c>
      <c r="V9" s="9">
        <v>196.5</v>
      </c>
    </row>
    <row r="10" spans="1:24" x14ac:dyDescent="0.25">
      <c r="A10" s="56" t="s">
        <v>15</v>
      </c>
      <c r="B10" s="2" t="s">
        <v>80</v>
      </c>
      <c r="C10" s="3">
        <v>45969</v>
      </c>
      <c r="D10" s="57" t="s">
        <v>59</v>
      </c>
      <c r="E10" s="5">
        <v>194</v>
      </c>
      <c r="F10" s="22">
        <v>0</v>
      </c>
      <c r="G10" s="5">
        <v>189</v>
      </c>
      <c r="H10" s="22">
        <v>0</v>
      </c>
      <c r="I10" s="5">
        <v>194</v>
      </c>
      <c r="J10" s="22">
        <v>1</v>
      </c>
      <c r="K10" s="5">
        <v>198</v>
      </c>
      <c r="L10" s="22">
        <v>1</v>
      </c>
      <c r="M10" s="5"/>
      <c r="N10" s="22"/>
      <c r="O10" s="5"/>
      <c r="P10" s="22"/>
      <c r="Q10" s="8">
        <v>4</v>
      </c>
      <c r="R10" s="8">
        <v>775</v>
      </c>
      <c r="S10" s="7">
        <v>193.75</v>
      </c>
      <c r="T10" s="44">
        <v>2</v>
      </c>
      <c r="U10" s="8">
        <v>2</v>
      </c>
      <c r="V10" s="7">
        <v>195.75</v>
      </c>
    </row>
    <row r="12" spans="1:24" x14ac:dyDescent="0.25">
      <c r="Q12" s="40">
        <f>SUM(Q2:Q11)</f>
        <v>40</v>
      </c>
      <c r="R12" s="40">
        <f>SUM(R2:R11)</f>
        <v>7852.0210000000006</v>
      </c>
      <c r="S12" s="41">
        <f>SUM(R12/Q12)</f>
        <v>196.30052500000002</v>
      </c>
      <c r="T12" s="40">
        <f>SUM(T2:T11)</f>
        <v>123</v>
      </c>
      <c r="U12" s="40">
        <f>SUM(U2:U11)</f>
        <v>71</v>
      </c>
      <c r="V12" s="42">
        <f>SUM(S12+U12)</f>
        <v>267.30052499999999</v>
      </c>
    </row>
    <row r="14" spans="1:24" x14ac:dyDescent="0.25">
      <c r="A14" s="27" t="s">
        <v>1</v>
      </c>
      <c r="B14" s="28" t="s">
        <v>2</v>
      </c>
      <c r="C14" s="29" t="s">
        <v>3</v>
      </c>
      <c r="D14" s="30" t="s">
        <v>4</v>
      </c>
      <c r="E14" s="31" t="s">
        <v>24</v>
      </c>
      <c r="F14" s="31" t="s">
        <v>25</v>
      </c>
      <c r="G14" s="31" t="s">
        <v>26</v>
      </c>
      <c r="H14" s="31" t="s">
        <v>25</v>
      </c>
      <c r="I14" s="31" t="s">
        <v>27</v>
      </c>
      <c r="J14" s="31" t="s">
        <v>25</v>
      </c>
      <c r="K14" s="31" t="s">
        <v>28</v>
      </c>
      <c r="L14" s="31" t="s">
        <v>25</v>
      </c>
      <c r="M14" s="31" t="s">
        <v>29</v>
      </c>
      <c r="N14" s="31" t="s">
        <v>25</v>
      </c>
      <c r="O14" s="31" t="s">
        <v>30</v>
      </c>
      <c r="P14" s="31" t="s">
        <v>25</v>
      </c>
      <c r="Q14" s="32" t="s">
        <v>31</v>
      </c>
      <c r="R14" s="33" t="s">
        <v>32</v>
      </c>
      <c r="S14" s="34" t="s">
        <v>5</v>
      </c>
      <c r="T14" s="34" t="s">
        <v>33</v>
      </c>
      <c r="U14" s="33" t="s">
        <v>6</v>
      </c>
      <c r="V14" s="34" t="s">
        <v>34</v>
      </c>
    </row>
    <row r="15" spans="1:24" x14ac:dyDescent="0.25">
      <c r="A15" s="56" t="s">
        <v>48</v>
      </c>
      <c r="B15" s="2" t="s">
        <v>80</v>
      </c>
      <c r="C15" s="3">
        <v>45962</v>
      </c>
      <c r="D15" s="57" t="s">
        <v>69</v>
      </c>
      <c r="E15" s="5">
        <v>189</v>
      </c>
      <c r="F15" s="22">
        <v>3</v>
      </c>
      <c r="G15" s="5">
        <v>195</v>
      </c>
      <c r="H15" s="22">
        <v>0</v>
      </c>
      <c r="I15" s="5">
        <v>191</v>
      </c>
      <c r="J15" s="22">
        <v>3</v>
      </c>
      <c r="K15" s="5">
        <v>190</v>
      </c>
      <c r="L15" s="22">
        <v>3</v>
      </c>
      <c r="M15" s="5">
        <v>190</v>
      </c>
      <c r="N15" s="22">
        <v>1</v>
      </c>
      <c r="O15" s="5">
        <v>187</v>
      </c>
      <c r="P15" s="22">
        <v>1</v>
      </c>
      <c r="Q15" s="8">
        <v>6</v>
      </c>
      <c r="R15" s="8">
        <v>1142</v>
      </c>
      <c r="S15" s="7">
        <v>190.33333333333334</v>
      </c>
      <c r="T15" s="44">
        <v>11</v>
      </c>
      <c r="U15" s="8">
        <v>12</v>
      </c>
      <c r="V15" s="7">
        <v>202.33333333333334</v>
      </c>
    </row>
    <row r="17" spans="17:22" x14ac:dyDescent="0.25">
      <c r="Q17" s="40">
        <f>SUM(Q15:Q16)</f>
        <v>6</v>
      </c>
      <c r="R17" s="40">
        <f>SUM(R15:R16)</f>
        <v>1142</v>
      </c>
      <c r="S17" s="41">
        <f>SUM(R17/Q17)</f>
        <v>190.33333333333334</v>
      </c>
      <c r="T17" s="40">
        <f>SUM(T15:T16)</f>
        <v>11</v>
      </c>
      <c r="U17" s="40">
        <f>SUM(U15:U16)</f>
        <v>12</v>
      </c>
      <c r="V17" s="42">
        <f>SUM(S17+U17)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0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 E5:P5" name="Range1_3_5_8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7"/>
    <protectedRange algorithmName="SHA-512" hashValue="ON39YdpmFHfN9f47KpiRvqrKx0V9+erV1CNkpWzYhW/Qyc6aT8rEyCrvauWSYGZK2ia3o7vd3akF07acHAFpOA==" saltValue="yVW9XmDwTqEnmpSGai0KYg==" spinCount="100000" sqref="E8:P8 T8" name="Range1_3_5_23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P9 T9" name="Range1_3_5_3"/>
    <protectedRange algorithmName="SHA-512" hashValue="ON39YdpmFHfN9f47KpiRvqrKx0V9+erV1CNkpWzYhW/Qyc6aT8rEyCrvauWSYGZK2ia3o7vd3akF07acHAFpOA==" saltValue="yVW9XmDwTqEnmpSGai0KYg==" spinCount="100000" sqref="B14" name="Range1_2_1_1_1"/>
    <protectedRange algorithmName="SHA-512" hashValue="ON39YdpmFHfN9f47KpiRvqrKx0V9+erV1CNkpWzYhW/Qyc6aT8rEyCrvauWSYGZK2ia3o7vd3akF07acHAFpOA==" saltValue="yVW9XmDwTqEnmpSGai0KYg==" spinCount="100000" sqref="B15:C15" name="Range1_17"/>
    <protectedRange algorithmName="SHA-512" hashValue="ON39YdpmFHfN9f47KpiRvqrKx0V9+erV1CNkpWzYhW/Qyc6aT8rEyCrvauWSYGZK2ia3o7vd3akF07acHAFpOA==" saltValue="yVW9XmDwTqEnmpSGai0KYg==" spinCount="100000" sqref="D15" name="Range1_1_7"/>
    <protectedRange algorithmName="SHA-512" hashValue="ON39YdpmFHfN9f47KpiRvqrKx0V9+erV1CNkpWzYhW/Qyc6aT8rEyCrvauWSYGZK2ia3o7vd3akF07acHAFpOA==" saltValue="yVW9XmDwTqEnmpSGai0KYg==" spinCount="100000" sqref="T15" name="Range1_3_5_7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</protectedRanges>
  <conditionalFormatting sqref="L8:P8">
    <cfRule type="cellIs" dxfId="410" priority="24" operator="greaterThanOrEqual">
      <formula>200</formula>
    </cfRule>
  </conditionalFormatting>
  <conditionalFormatting sqref="M8">
    <cfRule type="top10" dxfId="409" priority="23" rank="1"/>
  </conditionalFormatting>
  <conditionalFormatting sqref="O8">
    <cfRule type="top10" dxfId="408" priority="22" rank="1"/>
  </conditionalFormatting>
  <conditionalFormatting sqref="E9">
    <cfRule type="top10" dxfId="407" priority="21" rank="1"/>
  </conditionalFormatting>
  <conditionalFormatting sqref="G9">
    <cfRule type="top10" dxfId="406" priority="20" rank="1"/>
  </conditionalFormatting>
  <conditionalFormatting sqref="E9:P9">
    <cfRule type="cellIs" dxfId="405" priority="19" operator="greaterThanOrEqual">
      <formula>200</formula>
    </cfRule>
  </conditionalFormatting>
  <conditionalFormatting sqref="I9">
    <cfRule type="top10" dxfId="404" priority="18" rank="1"/>
  </conditionalFormatting>
  <conditionalFormatting sqref="K9">
    <cfRule type="top10" dxfId="403" priority="17" rank="1"/>
  </conditionalFormatting>
  <conditionalFormatting sqref="M9">
    <cfRule type="top10" dxfId="402" priority="16" rank="1"/>
  </conditionalFormatting>
  <conditionalFormatting sqref="O9">
    <cfRule type="top10" dxfId="401" priority="15" rank="1"/>
  </conditionalFormatting>
  <conditionalFormatting sqref="G15">
    <cfRule type="top10" dxfId="400" priority="14" rank="1"/>
  </conditionalFormatting>
  <conditionalFormatting sqref="I15">
    <cfRule type="top10" dxfId="399" priority="13" rank="1"/>
  </conditionalFormatting>
  <conditionalFormatting sqref="E15">
    <cfRule type="top10" dxfId="398" priority="12" rank="1"/>
  </conditionalFormatting>
  <conditionalFormatting sqref="M15">
    <cfRule type="top10" dxfId="397" priority="11" rank="1"/>
  </conditionalFormatting>
  <conditionalFormatting sqref="O15">
    <cfRule type="top10" dxfId="396" priority="10" rank="1"/>
  </conditionalFormatting>
  <conditionalFormatting sqref="E15:O15">
    <cfRule type="cellIs" dxfId="395" priority="9" operator="greaterThanOrEqual">
      <formula>200</formula>
    </cfRule>
  </conditionalFormatting>
  <conditionalFormatting sqref="K15">
    <cfRule type="top10" dxfId="394" priority="8" rank="1"/>
  </conditionalFormatting>
  <conditionalFormatting sqref="E10">
    <cfRule type="top10" dxfId="393" priority="7" rank="1"/>
  </conditionalFormatting>
  <conditionalFormatting sqref="G10">
    <cfRule type="top10" dxfId="392" priority="6" rank="1"/>
  </conditionalFormatting>
  <conditionalFormatting sqref="E10:P10">
    <cfRule type="cellIs" dxfId="391" priority="5" operator="greaterThanOrEqual">
      <formula>200</formula>
    </cfRule>
  </conditionalFormatting>
  <conditionalFormatting sqref="I10">
    <cfRule type="top10" dxfId="390" priority="4" rank="1"/>
  </conditionalFormatting>
  <conditionalFormatting sqref="K10">
    <cfRule type="top10" dxfId="389" priority="3" rank="1"/>
  </conditionalFormatting>
  <conditionalFormatting sqref="M10">
    <cfRule type="top10" dxfId="388" priority="2" rank="1"/>
  </conditionalFormatting>
  <conditionalFormatting sqref="O10">
    <cfRule type="top10" dxfId="387" priority="1" rank="1"/>
  </conditionalFormatting>
  <hyperlinks>
    <hyperlink ref="X1" location="'Mississippi 2025'!A1" display="Return to Rankings" xr:uid="{457F15B5-B493-48C1-BD5E-B4723F939C5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2874B62-4FFD-4FA2-8185-59A73471F459}">
          <x14:formula1>
            <xm:f>'C:\Users\jmfg1\Downloads\[Results 10 18 25 ABRA Biloxi MS.xlsm]DATA'!#REF!</xm:f>
          </x14:formula1>
          <xm:sqref>D9</xm:sqref>
        </x14:dataValidation>
        <x14:dataValidation type="list" allowBlank="1" showInputMessage="1" showErrorMessage="1" xr:uid="{C3DB1B3C-199A-4DBB-ADB2-B2304EBF3747}">
          <x14:formula1>
            <xm:f>'C:\Users\jmfg1\Downloads\[Results 10 18 25 ABRA Biloxi MS.xlsm]DATA'!#REF!</xm:f>
          </x14:formula1>
          <xm:sqref>B9</xm:sqref>
        </x14:dataValidation>
        <x14:dataValidation type="list" allowBlank="1" showInputMessage="1" showErrorMessage="1" xr:uid="{73161D60-8444-45DF-9F88-A15730C229AF}">
          <x14:formula1>
            <xm:f>'C:\Users\jmfg1\Downloads\[_11-01-2025-Buck Hollow (Outdoor) ABRA 2025 Club Tournament(Town, ST) Scoring MASTER  ver 2.3 (2).xlsm]DATA'!#REF!</xm:f>
          </x14:formula1>
          <xm:sqref>B15 D15</xm:sqref>
        </x14:dataValidation>
        <x14:dataValidation type="list" allowBlank="1" showInputMessage="1" showErrorMessage="1" xr:uid="{ADC3E9B8-8B29-4E1E-872B-A080FD2B40B8}">
          <x14:formula1>
            <xm:f>'C:\Users\jmfg1\Downloads\[11 8 25 ABRA Biloxi MS Results.xlsm]DATA'!#REF!</xm:f>
          </x14:formula1>
          <xm:sqref>D10 B10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6E35-8A43-45AC-8664-2A53F6B35E46}">
  <dimension ref="A1:X4"/>
  <sheetViews>
    <sheetView workbookViewId="0">
      <selection sqref="A1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90</v>
      </c>
      <c r="C2" s="3">
        <v>45836</v>
      </c>
      <c r="D2" s="4" t="s">
        <v>69</v>
      </c>
      <c r="E2" s="5">
        <v>197</v>
      </c>
      <c r="F2" s="22">
        <v>1</v>
      </c>
      <c r="G2" s="5">
        <v>199</v>
      </c>
      <c r="H2" s="22">
        <v>3</v>
      </c>
      <c r="I2" s="5">
        <v>198.01</v>
      </c>
      <c r="J2" s="22">
        <v>3</v>
      </c>
      <c r="K2" s="5">
        <v>196</v>
      </c>
      <c r="L2" s="22">
        <v>3</v>
      </c>
      <c r="M2" s="5"/>
      <c r="N2" s="22"/>
      <c r="O2" s="5"/>
      <c r="P2" s="22"/>
      <c r="Q2" s="6">
        <v>4</v>
      </c>
      <c r="R2" s="6">
        <v>790.01</v>
      </c>
      <c r="S2" s="7">
        <v>197.5025</v>
      </c>
      <c r="T2" s="44">
        <v>10</v>
      </c>
      <c r="U2" s="8">
        <v>7</v>
      </c>
      <c r="V2" s="9">
        <v>204.5025</v>
      </c>
    </row>
    <row r="4" spans="1:24" x14ac:dyDescent="0.25">
      <c r="Q4" s="40">
        <f>SUM(Q2:Q3)</f>
        <v>4</v>
      </c>
      <c r="R4" s="40">
        <f>SUM(R2:R3)</f>
        <v>790.01</v>
      </c>
      <c r="S4" s="41">
        <f>SUM(R4/Q4)</f>
        <v>197.5025</v>
      </c>
      <c r="T4" s="40">
        <f>SUM(T2:T3)</f>
        <v>10</v>
      </c>
      <c r="U4" s="40">
        <f>SUM(U2:U3)</f>
        <v>7</v>
      </c>
      <c r="V4" s="42">
        <f>SUM(S4+U4)</f>
        <v>204.5025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09AB1321-0B34-44F3-844C-CD3E7F4CAB47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D4C1-EAED-4279-B10C-C6D2CF4A5D2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82</v>
      </c>
      <c r="C2" s="3">
        <v>45780</v>
      </c>
      <c r="D2" s="4" t="s">
        <v>69</v>
      </c>
      <c r="E2" s="24">
        <v>199</v>
      </c>
      <c r="F2" s="22">
        <v>2</v>
      </c>
      <c r="G2" s="24">
        <v>199</v>
      </c>
      <c r="H2" s="22">
        <v>1</v>
      </c>
      <c r="I2" s="5">
        <v>194</v>
      </c>
      <c r="J2" s="22">
        <v>1</v>
      </c>
      <c r="K2" s="26">
        <v>196</v>
      </c>
      <c r="L2" s="22">
        <v>1</v>
      </c>
      <c r="M2" s="26"/>
      <c r="N2" s="22"/>
      <c r="O2" s="5"/>
      <c r="P2" s="22"/>
      <c r="Q2" s="6">
        <v>4</v>
      </c>
      <c r="R2" s="6">
        <v>788</v>
      </c>
      <c r="S2" s="7">
        <v>197</v>
      </c>
      <c r="T2" s="44">
        <v>5</v>
      </c>
      <c r="U2" s="8">
        <v>6</v>
      </c>
      <c r="V2" s="9">
        <v>203</v>
      </c>
    </row>
    <row r="4" spans="1:24" x14ac:dyDescent="0.25">
      <c r="Q4" s="40">
        <f>SUM(Q2:Q3)</f>
        <v>4</v>
      </c>
      <c r="R4" s="40">
        <f>SUM(R2:R3)</f>
        <v>788</v>
      </c>
      <c r="S4" s="41">
        <f>SUM(R4/Q4)</f>
        <v>197</v>
      </c>
      <c r="T4" s="40">
        <f>SUM(T2:T3)</f>
        <v>5</v>
      </c>
      <c r="U4" s="40">
        <f>SUM(U2:U3)</f>
        <v>6</v>
      </c>
      <c r="V4" s="42">
        <f>SUM(S4+U4)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81AF7B35-BE34-4303-AE02-12A5D0E18458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8FF7-215B-4238-A49A-372EF46C08A8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76</v>
      </c>
      <c r="C2" s="3">
        <v>45752</v>
      </c>
      <c r="D2" s="4" t="s">
        <v>69</v>
      </c>
      <c r="E2" s="5">
        <v>195</v>
      </c>
      <c r="F2" s="22">
        <v>2</v>
      </c>
      <c r="G2" s="5">
        <v>192</v>
      </c>
      <c r="H2" s="22">
        <v>3</v>
      </c>
      <c r="I2" s="5">
        <v>196</v>
      </c>
      <c r="J2" s="22">
        <v>0</v>
      </c>
      <c r="K2" s="5">
        <v>191</v>
      </c>
      <c r="L2" s="22">
        <v>2</v>
      </c>
      <c r="M2" s="5"/>
      <c r="N2" s="22"/>
      <c r="O2" s="5"/>
      <c r="P2" s="22"/>
      <c r="Q2" s="6">
        <v>4</v>
      </c>
      <c r="R2" s="6">
        <v>774</v>
      </c>
      <c r="S2" s="7">
        <v>193.5</v>
      </c>
      <c r="T2" s="44">
        <v>7</v>
      </c>
      <c r="U2" s="8">
        <v>3</v>
      </c>
      <c r="V2" s="9">
        <v>196.5</v>
      </c>
    </row>
    <row r="3" spans="1:24" x14ac:dyDescent="0.25">
      <c r="A3" s="1" t="s">
        <v>48</v>
      </c>
      <c r="B3" s="2" t="s">
        <v>76</v>
      </c>
      <c r="C3" s="3">
        <v>45780</v>
      </c>
      <c r="D3" s="4" t="s">
        <v>69</v>
      </c>
      <c r="E3" s="5">
        <v>197</v>
      </c>
      <c r="F3" s="22">
        <v>5</v>
      </c>
      <c r="G3" s="5">
        <v>187</v>
      </c>
      <c r="H3" s="22">
        <v>2</v>
      </c>
      <c r="I3" s="5">
        <v>193</v>
      </c>
      <c r="J3" s="22">
        <v>0</v>
      </c>
      <c r="K3" s="5">
        <v>193</v>
      </c>
      <c r="L3" s="22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4">
        <v>8</v>
      </c>
      <c r="U3" s="8">
        <v>5</v>
      </c>
      <c r="V3" s="9">
        <v>197.5</v>
      </c>
    </row>
    <row r="4" spans="1:24" x14ac:dyDescent="0.25">
      <c r="A4" s="1" t="s">
        <v>48</v>
      </c>
      <c r="B4" s="2" t="s">
        <v>76</v>
      </c>
      <c r="C4" s="3">
        <v>45815</v>
      </c>
      <c r="D4" s="4" t="s">
        <v>69</v>
      </c>
      <c r="E4" s="5">
        <v>194</v>
      </c>
      <c r="F4" s="22">
        <v>0</v>
      </c>
      <c r="G4" s="5">
        <v>192</v>
      </c>
      <c r="H4" s="22">
        <v>1</v>
      </c>
      <c r="I4" s="5">
        <v>197</v>
      </c>
      <c r="J4" s="22">
        <v>0</v>
      </c>
      <c r="K4" s="5">
        <v>197.01</v>
      </c>
      <c r="L4" s="22">
        <v>2</v>
      </c>
      <c r="M4" s="5">
        <v>193.01</v>
      </c>
      <c r="N4" s="22">
        <v>3</v>
      </c>
      <c r="O4" s="5">
        <v>194.01</v>
      </c>
      <c r="P4" s="22">
        <v>5</v>
      </c>
      <c r="Q4" s="6">
        <v>6</v>
      </c>
      <c r="R4" s="6">
        <v>1167.03</v>
      </c>
      <c r="S4" s="7">
        <v>194.505</v>
      </c>
      <c r="T4" s="44">
        <v>11</v>
      </c>
      <c r="U4" s="8">
        <v>20</v>
      </c>
      <c r="V4" s="9">
        <v>214.505</v>
      </c>
    </row>
    <row r="5" spans="1:24" x14ac:dyDescent="0.25">
      <c r="A5" s="1" t="s">
        <v>48</v>
      </c>
      <c r="B5" s="2" t="s">
        <v>76</v>
      </c>
      <c r="C5" s="3">
        <v>45871</v>
      </c>
      <c r="D5" s="4" t="s">
        <v>69</v>
      </c>
      <c r="E5" s="5">
        <v>197</v>
      </c>
      <c r="F5" s="22">
        <v>2</v>
      </c>
      <c r="G5" s="5">
        <v>195</v>
      </c>
      <c r="H5" s="22">
        <v>6</v>
      </c>
      <c r="I5" s="5">
        <v>198</v>
      </c>
      <c r="J5" s="22">
        <v>4</v>
      </c>
      <c r="K5" s="5">
        <v>196</v>
      </c>
      <c r="L5" s="22">
        <v>3</v>
      </c>
      <c r="M5" s="5"/>
      <c r="N5" s="22"/>
      <c r="O5" s="5"/>
      <c r="P5" s="22"/>
      <c r="Q5" s="6">
        <v>4</v>
      </c>
      <c r="R5" s="6">
        <v>786</v>
      </c>
      <c r="S5" s="7">
        <v>196.5</v>
      </c>
      <c r="T5" s="44">
        <v>15</v>
      </c>
      <c r="U5" s="8">
        <v>9</v>
      </c>
      <c r="V5" s="9">
        <v>205.5</v>
      </c>
    </row>
    <row r="7" spans="1:24" x14ac:dyDescent="0.25">
      <c r="Q7" s="40">
        <f>SUM(Q2:Q6)</f>
        <v>18</v>
      </c>
      <c r="R7" s="40">
        <f>SUM(R2:R6)</f>
        <v>3497.0299999999997</v>
      </c>
      <c r="S7" s="41">
        <f>SUM(R7/Q7)</f>
        <v>194.27944444444444</v>
      </c>
      <c r="T7" s="40">
        <f>SUM(T2:T6)</f>
        <v>41</v>
      </c>
      <c r="U7" s="40">
        <f>SUM(U2:U6)</f>
        <v>37</v>
      </c>
      <c r="V7" s="42">
        <f>SUM(S7+U7)</f>
        <v>231.27944444444444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1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" name="Range1_3_5_26"/>
  </protectedRanges>
  <conditionalFormatting sqref="L5:O5">
    <cfRule type="cellIs" dxfId="386" priority="1" operator="greaterThanOrEqual">
      <formula>200</formula>
    </cfRule>
  </conditionalFormatting>
  <conditionalFormatting sqref="M5">
    <cfRule type="top10" dxfId="385" priority="3" rank="1"/>
  </conditionalFormatting>
  <conditionalFormatting sqref="O5">
    <cfRule type="top10" dxfId="384" priority="2" rank="1"/>
  </conditionalFormatting>
  <hyperlinks>
    <hyperlink ref="X1" location="'Mississippi 2025'!A1" display="Return to Rankings" xr:uid="{759E9127-CC55-4114-8260-318A8306D8C2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88E-5F4D-420B-AC55-704A9A359328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77</v>
      </c>
      <c r="C2" s="3">
        <v>45752</v>
      </c>
      <c r="D2" s="4" t="s">
        <v>69</v>
      </c>
      <c r="E2" s="5">
        <v>193</v>
      </c>
      <c r="F2" s="22">
        <v>2</v>
      </c>
      <c r="G2" s="5">
        <v>76</v>
      </c>
      <c r="H2" s="22">
        <v>0</v>
      </c>
      <c r="I2" s="5">
        <v>195</v>
      </c>
      <c r="J2" s="22">
        <v>2</v>
      </c>
      <c r="K2" s="5">
        <v>194</v>
      </c>
      <c r="L2" s="22">
        <v>4</v>
      </c>
      <c r="M2" s="5"/>
      <c r="N2" s="22"/>
      <c r="O2" s="5"/>
      <c r="P2" s="22"/>
      <c r="Q2" s="6">
        <v>4</v>
      </c>
      <c r="R2" s="6">
        <v>658</v>
      </c>
      <c r="S2" s="7">
        <v>164.5</v>
      </c>
      <c r="T2" s="44">
        <v>8</v>
      </c>
      <c r="U2" s="8">
        <v>2</v>
      </c>
      <c r="V2" s="9">
        <v>166.5</v>
      </c>
    </row>
    <row r="3" spans="1:24" x14ac:dyDescent="0.25">
      <c r="A3" s="1" t="s">
        <v>48</v>
      </c>
      <c r="B3" s="2" t="s">
        <v>87</v>
      </c>
      <c r="C3" s="3">
        <v>45815</v>
      </c>
      <c r="D3" s="4" t="s">
        <v>69</v>
      </c>
      <c r="E3" s="5">
        <v>194.01</v>
      </c>
      <c r="F3" s="22">
        <v>3</v>
      </c>
      <c r="G3" s="5">
        <v>189</v>
      </c>
      <c r="H3" s="22">
        <v>3</v>
      </c>
      <c r="I3" s="5">
        <v>195</v>
      </c>
      <c r="J3" s="22">
        <v>1</v>
      </c>
      <c r="K3" s="5">
        <v>194</v>
      </c>
      <c r="L3" s="22">
        <v>2</v>
      </c>
      <c r="M3" s="5">
        <v>190</v>
      </c>
      <c r="N3" s="22">
        <v>1</v>
      </c>
      <c r="O3" s="5">
        <v>186</v>
      </c>
      <c r="P3" s="22">
        <v>1</v>
      </c>
      <c r="Q3" s="6">
        <v>6</v>
      </c>
      <c r="R3" s="6">
        <v>1148.01</v>
      </c>
      <c r="S3" s="7">
        <v>191.33500000000001</v>
      </c>
      <c r="T3" s="44">
        <v>11</v>
      </c>
      <c r="U3" s="8">
        <v>10</v>
      </c>
      <c r="V3" s="9">
        <v>201.33500000000001</v>
      </c>
    </row>
    <row r="4" spans="1:24" x14ac:dyDescent="0.25">
      <c r="A4" s="1" t="s">
        <v>48</v>
      </c>
      <c r="B4" s="2" t="s">
        <v>87</v>
      </c>
      <c r="C4" s="3">
        <v>45871</v>
      </c>
      <c r="D4" s="4" t="s">
        <v>69</v>
      </c>
      <c r="E4" s="5">
        <v>192</v>
      </c>
      <c r="F4" s="22">
        <v>2</v>
      </c>
      <c r="G4" s="5">
        <v>191</v>
      </c>
      <c r="H4" s="22">
        <v>3</v>
      </c>
      <c r="I4" s="5">
        <v>196</v>
      </c>
      <c r="J4" s="22">
        <v>4</v>
      </c>
      <c r="K4" s="5">
        <v>197</v>
      </c>
      <c r="L4" s="22">
        <v>2</v>
      </c>
      <c r="M4" s="5"/>
      <c r="N4" s="22"/>
      <c r="O4" s="5"/>
      <c r="P4" s="22"/>
      <c r="Q4" s="6">
        <v>4</v>
      </c>
      <c r="R4" s="6">
        <v>776</v>
      </c>
      <c r="S4" s="7">
        <v>194</v>
      </c>
      <c r="T4" s="44">
        <v>11</v>
      </c>
      <c r="U4" s="8">
        <v>5</v>
      </c>
      <c r="V4" s="9">
        <v>199</v>
      </c>
    </row>
    <row r="6" spans="1:24" x14ac:dyDescent="0.25">
      <c r="Q6" s="40">
        <f>SUM(Q2:Q5)</f>
        <v>14</v>
      </c>
      <c r="R6" s="40">
        <f>SUM(R2:R5)</f>
        <v>2582.0100000000002</v>
      </c>
      <c r="S6" s="41">
        <f>SUM(R6/Q6)</f>
        <v>184.42928571428573</v>
      </c>
      <c r="T6" s="40">
        <f>SUM(T2:T5)</f>
        <v>30</v>
      </c>
      <c r="U6" s="40">
        <f>SUM(U2:U5)</f>
        <v>17</v>
      </c>
      <c r="V6" s="42">
        <f>SUM(S6+U6)</f>
        <v>201.42928571428573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1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T4" name="Range1_3_5_26"/>
  </protectedRanges>
  <conditionalFormatting sqref="L4:O4">
    <cfRule type="cellIs" dxfId="383" priority="1" operator="greaterThanOrEqual">
      <formula>200</formula>
    </cfRule>
  </conditionalFormatting>
  <conditionalFormatting sqref="M4">
    <cfRule type="top10" dxfId="382" priority="3" rank="1"/>
  </conditionalFormatting>
  <conditionalFormatting sqref="O4">
    <cfRule type="top10" dxfId="381" priority="2" rank="1"/>
  </conditionalFormatting>
  <hyperlinks>
    <hyperlink ref="X1" location="'Mississippi 2025'!A1" display="Return to Rankings" xr:uid="{D3263688-D021-4F0A-B60F-E3554CDBA36C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CCC6-68C4-410D-A309-D0ABCF93A8B4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52</v>
      </c>
      <c r="C2" s="3">
        <v>45696</v>
      </c>
      <c r="D2" s="4" t="s">
        <v>59</v>
      </c>
      <c r="E2" s="5">
        <v>196</v>
      </c>
      <c r="F2" s="22"/>
      <c r="G2" s="5">
        <v>199</v>
      </c>
      <c r="H2" s="22"/>
      <c r="I2" s="5">
        <v>197</v>
      </c>
      <c r="J2" s="22"/>
      <c r="K2" s="5">
        <v>196</v>
      </c>
      <c r="L2" s="22"/>
      <c r="M2" s="5"/>
      <c r="N2" s="22"/>
      <c r="O2" s="5"/>
      <c r="P2" s="22"/>
      <c r="Q2" s="6">
        <v>4</v>
      </c>
      <c r="R2" s="6">
        <v>788</v>
      </c>
      <c r="S2" s="7">
        <v>197</v>
      </c>
      <c r="T2" s="23">
        <v>0</v>
      </c>
      <c r="U2" s="8">
        <v>7</v>
      </c>
      <c r="V2" s="9">
        <v>204</v>
      </c>
    </row>
    <row r="3" spans="1:24" x14ac:dyDescent="0.25">
      <c r="A3" s="1" t="s">
        <v>15</v>
      </c>
      <c r="B3" s="2" t="s">
        <v>52</v>
      </c>
      <c r="C3" s="3">
        <v>45759</v>
      </c>
      <c r="D3" s="4" t="s">
        <v>59</v>
      </c>
      <c r="E3" s="5">
        <v>194</v>
      </c>
      <c r="F3" s="22">
        <v>1</v>
      </c>
      <c r="G3" s="5">
        <v>199.01</v>
      </c>
      <c r="H3" s="22">
        <v>1</v>
      </c>
      <c r="I3" s="5">
        <v>195</v>
      </c>
      <c r="J3" s="22">
        <v>4</v>
      </c>
      <c r="K3" s="5">
        <v>196.01</v>
      </c>
      <c r="L3" s="22">
        <v>4</v>
      </c>
      <c r="M3" s="5"/>
      <c r="N3" s="22"/>
      <c r="O3" s="5"/>
      <c r="P3" s="22"/>
      <c r="Q3" s="6">
        <v>4</v>
      </c>
      <c r="R3" s="6">
        <v>784.02</v>
      </c>
      <c r="S3" s="7">
        <v>196.005</v>
      </c>
      <c r="T3" s="23">
        <v>10</v>
      </c>
      <c r="U3" s="8">
        <v>8</v>
      </c>
      <c r="V3" s="9">
        <v>204.005</v>
      </c>
    </row>
    <row r="4" spans="1:24" x14ac:dyDescent="0.25">
      <c r="A4" s="1" t="s">
        <v>15</v>
      </c>
      <c r="B4" s="2" t="s">
        <v>52</v>
      </c>
      <c r="C4" s="3">
        <v>45822</v>
      </c>
      <c r="D4" s="4" t="s">
        <v>59</v>
      </c>
      <c r="E4" s="5">
        <v>194</v>
      </c>
      <c r="F4" s="22">
        <v>4</v>
      </c>
      <c r="G4" s="5">
        <v>198</v>
      </c>
      <c r="H4" s="22">
        <v>0</v>
      </c>
      <c r="I4" s="5">
        <v>197</v>
      </c>
      <c r="J4" s="22">
        <v>3</v>
      </c>
      <c r="K4" s="5">
        <v>194</v>
      </c>
      <c r="L4" s="22">
        <v>2</v>
      </c>
      <c r="M4" s="5"/>
      <c r="N4" s="22"/>
      <c r="O4" s="5"/>
      <c r="P4" s="22"/>
      <c r="Q4" s="6">
        <v>4</v>
      </c>
      <c r="R4" s="6">
        <v>783</v>
      </c>
      <c r="S4" s="7">
        <v>195.75</v>
      </c>
      <c r="T4" s="23">
        <v>9</v>
      </c>
      <c r="U4" s="8">
        <v>6</v>
      </c>
      <c r="V4" s="9">
        <v>201.75</v>
      </c>
    </row>
    <row r="5" spans="1:24" x14ac:dyDescent="0.25">
      <c r="A5" s="1" t="s">
        <v>15</v>
      </c>
      <c r="B5" s="2" t="s">
        <v>52</v>
      </c>
      <c r="C5" s="3">
        <v>45850</v>
      </c>
      <c r="D5" s="4" t="s">
        <v>59</v>
      </c>
      <c r="E5" s="5">
        <v>198.01</v>
      </c>
      <c r="F5" s="22">
        <v>4</v>
      </c>
      <c r="G5" s="5">
        <v>196</v>
      </c>
      <c r="H5" s="22">
        <v>5</v>
      </c>
      <c r="I5" s="5">
        <v>198</v>
      </c>
      <c r="J5" s="22">
        <v>4</v>
      </c>
      <c r="K5" s="5">
        <v>196</v>
      </c>
      <c r="L5" s="22">
        <v>4</v>
      </c>
      <c r="M5" s="5"/>
      <c r="N5" s="22"/>
      <c r="O5" s="5"/>
      <c r="P5" s="22"/>
      <c r="Q5" s="6">
        <v>4</v>
      </c>
      <c r="R5" s="6">
        <v>788.01</v>
      </c>
      <c r="S5" s="7">
        <v>197.0025</v>
      </c>
      <c r="T5" s="23">
        <v>17</v>
      </c>
      <c r="U5" s="8">
        <v>9</v>
      </c>
      <c r="V5" s="9">
        <v>206</v>
      </c>
    </row>
    <row r="6" spans="1:24" x14ac:dyDescent="0.25">
      <c r="A6" s="1" t="s">
        <v>15</v>
      </c>
      <c r="B6" s="2" t="s">
        <v>52</v>
      </c>
      <c r="C6" s="3">
        <v>45878</v>
      </c>
      <c r="D6" s="4" t="s">
        <v>59</v>
      </c>
      <c r="E6" s="5">
        <v>195</v>
      </c>
      <c r="F6" s="22">
        <v>3</v>
      </c>
      <c r="G6" s="5">
        <v>199</v>
      </c>
      <c r="H6" s="22">
        <v>2</v>
      </c>
      <c r="I6" s="5">
        <v>198</v>
      </c>
      <c r="J6" s="22">
        <v>6</v>
      </c>
      <c r="K6" s="5">
        <v>196</v>
      </c>
      <c r="L6" s="22">
        <v>3</v>
      </c>
      <c r="M6" s="5"/>
      <c r="N6" s="22"/>
      <c r="O6" s="5"/>
      <c r="P6" s="22"/>
      <c r="Q6" s="6">
        <v>4</v>
      </c>
      <c r="R6" s="6">
        <v>788</v>
      </c>
      <c r="S6" s="7">
        <v>197</v>
      </c>
      <c r="T6" s="44">
        <v>14</v>
      </c>
      <c r="U6" s="8">
        <v>6</v>
      </c>
      <c r="V6" s="9">
        <v>203</v>
      </c>
    </row>
    <row r="7" spans="1:24" x14ac:dyDescent="0.25">
      <c r="A7" s="1" t="s">
        <v>15</v>
      </c>
      <c r="B7" s="2" t="s">
        <v>52</v>
      </c>
      <c r="C7" s="3">
        <v>45948</v>
      </c>
      <c r="D7" s="4" t="s">
        <v>59</v>
      </c>
      <c r="E7" s="5">
        <v>197</v>
      </c>
      <c r="F7" s="22">
        <v>3</v>
      </c>
      <c r="G7" s="5">
        <v>199</v>
      </c>
      <c r="H7" s="22">
        <v>2</v>
      </c>
      <c r="I7" s="5">
        <v>196</v>
      </c>
      <c r="J7" s="22">
        <v>2</v>
      </c>
      <c r="K7" s="5">
        <v>199</v>
      </c>
      <c r="L7" s="22">
        <v>5</v>
      </c>
      <c r="M7" s="5"/>
      <c r="N7" s="22"/>
      <c r="O7" s="5"/>
      <c r="P7" s="22"/>
      <c r="Q7" s="6">
        <v>4</v>
      </c>
      <c r="R7" s="6">
        <v>791</v>
      </c>
      <c r="S7" s="7">
        <v>197.75</v>
      </c>
      <c r="T7" s="44">
        <v>12</v>
      </c>
      <c r="U7" s="8">
        <v>7</v>
      </c>
      <c r="V7" s="9">
        <v>204.75</v>
      </c>
    </row>
    <row r="8" spans="1:24" x14ac:dyDescent="0.25">
      <c r="A8" s="56" t="s">
        <v>15</v>
      </c>
      <c r="B8" s="2" t="s">
        <v>52</v>
      </c>
      <c r="C8" s="3">
        <v>45969</v>
      </c>
      <c r="D8" s="57" t="s">
        <v>59</v>
      </c>
      <c r="E8" s="5">
        <v>197</v>
      </c>
      <c r="F8" s="22">
        <v>0</v>
      </c>
      <c r="G8" s="5">
        <v>197</v>
      </c>
      <c r="H8" s="22">
        <v>2</v>
      </c>
      <c r="I8" s="5">
        <v>200</v>
      </c>
      <c r="J8" s="22">
        <v>5</v>
      </c>
      <c r="K8" s="5">
        <v>197</v>
      </c>
      <c r="L8" s="22">
        <v>2</v>
      </c>
      <c r="M8" s="5"/>
      <c r="N8" s="22"/>
      <c r="O8" s="5"/>
      <c r="P8" s="22"/>
      <c r="Q8" s="8">
        <v>4</v>
      </c>
      <c r="R8" s="8">
        <v>791</v>
      </c>
      <c r="S8" s="7">
        <v>197.75</v>
      </c>
      <c r="T8" s="44">
        <v>9</v>
      </c>
      <c r="U8" s="8">
        <v>9</v>
      </c>
      <c r="V8" s="7">
        <v>206.75</v>
      </c>
    </row>
    <row r="10" spans="1:24" x14ac:dyDescent="0.25">
      <c r="Q10" s="40">
        <f>SUM(Q2:Q9)</f>
        <v>28</v>
      </c>
      <c r="R10" s="40">
        <f>SUM(R2:R9)</f>
        <v>5513.03</v>
      </c>
      <c r="S10" s="41">
        <f>SUM(R10/Q10)</f>
        <v>196.89392857142857</v>
      </c>
      <c r="T10" s="40">
        <f>SUM(T2:T9)</f>
        <v>71</v>
      </c>
      <c r="U10" s="40">
        <f>SUM(U2:U9)</f>
        <v>52</v>
      </c>
      <c r="V10" s="42">
        <f>SUM(S10+U10)</f>
        <v>248.89392857142857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3_4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"/>
  </protectedRanges>
  <conditionalFormatting sqref="E7">
    <cfRule type="top10" dxfId="380" priority="14" rank="1"/>
  </conditionalFormatting>
  <conditionalFormatting sqref="G7">
    <cfRule type="top10" dxfId="379" priority="13" rank="1"/>
  </conditionalFormatting>
  <conditionalFormatting sqref="E7:P7">
    <cfRule type="cellIs" dxfId="378" priority="12" operator="greaterThanOrEqual">
      <formula>200</formula>
    </cfRule>
  </conditionalFormatting>
  <conditionalFormatting sqref="I7">
    <cfRule type="top10" dxfId="377" priority="11" rank="1"/>
  </conditionalFormatting>
  <conditionalFormatting sqref="K7">
    <cfRule type="top10" dxfId="376" priority="10" rank="1"/>
  </conditionalFormatting>
  <conditionalFormatting sqref="M7">
    <cfRule type="top10" dxfId="375" priority="9" rank="1"/>
  </conditionalFormatting>
  <conditionalFormatting sqref="O7">
    <cfRule type="top10" dxfId="374" priority="8" rank="1"/>
  </conditionalFormatting>
  <conditionalFormatting sqref="E8">
    <cfRule type="top10" dxfId="373" priority="7" rank="1"/>
  </conditionalFormatting>
  <conditionalFormatting sqref="G8">
    <cfRule type="top10" dxfId="372" priority="6" rank="1"/>
  </conditionalFormatting>
  <conditionalFormatting sqref="E8:P8">
    <cfRule type="cellIs" dxfId="371" priority="5" operator="greaterThanOrEqual">
      <formula>200</formula>
    </cfRule>
  </conditionalFormatting>
  <conditionalFormatting sqref="I8">
    <cfRule type="top10" dxfId="370" priority="4" rank="1"/>
  </conditionalFormatting>
  <conditionalFormatting sqref="K8">
    <cfRule type="top10" dxfId="369" priority="3" rank="1"/>
  </conditionalFormatting>
  <conditionalFormatting sqref="M8">
    <cfRule type="top10" dxfId="368" priority="2" rank="1"/>
  </conditionalFormatting>
  <conditionalFormatting sqref="O8">
    <cfRule type="top10" dxfId="367" priority="1" rank="1"/>
  </conditionalFormatting>
  <hyperlinks>
    <hyperlink ref="X1" location="'Mississippi 2025'!A1" display="Return to Rankings" xr:uid="{830BBE1D-8397-495A-BE8C-E0A0B50A91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00D00E-55E8-4B35-B95C-18725C3198B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9282FD40-62F6-497F-AD64-14450CB604C2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BA345569-E29E-4762-999A-C1CAC44C9616}">
          <x14:formula1>
            <xm:f>'C:\Users\jmfg1\Downloads\[11 8 25 ABRA Biloxi MS Results.xlsm]DATA'!#REF!</xm:f>
          </x14:formula1>
          <xm:sqref>D8 B8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0D308-512F-4F08-B614-1F1D2216726D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61</v>
      </c>
      <c r="C2" s="3">
        <v>45696</v>
      </c>
      <c r="D2" s="4" t="s">
        <v>59</v>
      </c>
      <c r="E2" s="5">
        <v>191</v>
      </c>
      <c r="F2" s="22"/>
      <c r="G2" s="26">
        <v>192</v>
      </c>
      <c r="H2" s="22"/>
      <c r="I2" s="5">
        <v>186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757</v>
      </c>
      <c r="S2" s="7">
        <v>189.25</v>
      </c>
      <c r="T2" s="23">
        <v>0</v>
      </c>
      <c r="U2" s="8">
        <v>6</v>
      </c>
      <c r="V2" s="9">
        <v>195.25</v>
      </c>
    </row>
    <row r="3" spans="1:24" x14ac:dyDescent="0.25">
      <c r="A3" s="1" t="s">
        <v>11</v>
      </c>
      <c r="B3" s="2" t="s">
        <v>61</v>
      </c>
      <c r="C3" s="3">
        <v>45850</v>
      </c>
      <c r="D3" s="4" t="s">
        <v>59</v>
      </c>
      <c r="E3" s="5">
        <v>192</v>
      </c>
      <c r="F3" s="22">
        <v>1</v>
      </c>
      <c r="G3" s="24">
        <v>182</v>
      </c>
      <c r="H3" s="22">
        <v>1</v>
      </c>
      <c r="I3" s="5">
        <v>191.01</v>
      </c>
      <c r="J3" s="22">
        <v>1</v>
      </c>
      <c r="K3" s="5">
        <v>187</v>
      </c>
      <c r="L3" s="22">
        <v>0</v>
      </c>
      <c r="M3" s="5"/>
      <c r="N3" s="22"/>
      <c r="O3" s="5"/>
      <c r="P3" s="22"/>
      <c r="Q3" s="6">
        <v>4</v>
      </c>
      <c r="R3" s="6">
        <v>752.01</v>
      </c>
      <c r="S3" s="7">
        <v>188.0025</v>
      </c>
      <c r="T3" s="23">
        <v>3</v>
      </c>
      <c r="U3" s="8">
        <v>6</v>
      </c>
      <c r="V3" s="9">
        <v>194</v>
      </c>
    </row>
    <row r="4" spans="1:24" x14ac:dyDescent="0.25">
      <c r="A4" s="1" t="s">
        <v>11</v>
      </c>
      <c r="B4" s="2" t="s">
        <v>61</v>
      </c>
      <c r="C4" s="3">
        <v>45878</v>
      </c>
      <c r="D4" s="4" t="s">
        <v>59</v>
      </c>
      <c r="E4" s="5">
        <v>188</v>
      </c>
      <c r="F4" s="22">
        <v>1</v>
      </c>
      <c r="G4" s="24">
        <v>195</v>
      </c>
      <c r="H4" s="22">
        <v>4</v>
      </c>
      <c r="I4" s="5">
        <v>193</v>
      </c>
      <c r="J4" s="22">
        <v>2</v>
      </c>
      <c r="K4" s="5">
        <v>192</v>
      </c>
      <c r="L4" s="22">
        <v>0</v>
      </c>
      <c r="M4" s="5"/>
      <c r="N4" s="22"/>
      <c r="O4" s="5"/>
      <c r="P4" s="22"/>
      <c r="Q4" s="6">
        <v>4</v>
      </c>
      <c r="R4" s="6">
        <v>768</v>
      </c>
      <c r="S4" s="7">
        <v>192</v>
      </c>
      <c r="T4" s="44">
        <v>7</v>
      </c>
      <c r="U4" s="8">
        <v>6</v>
      </c>
      <c r="V4" s="9">
        <v>198</v>
      </c>
    </row>
    <row r="6" spans="1:24" x14ac:dyDescent="0.25">
      <c r="Q6" s="40">
        <f>SUM(Q2:Q5)</f>
        <v>12</v>
      </c>
      <c r="R6" s="40">
        <f>SUM(R2:R5)</f>
        <v>2277.0100000000002</v>
      </c>
      <c r="S6" s="41">
        <f>SUM(R6/Q6)</f>
        <v>189.75083333333336</v>
      </c>
      <c r="T6" s="40">
        <f>SUM(T2:T5)</f>
        <v>10</v>
      </c>
      <c r="U6" s="40">
        <f>SUM(U2:U5)</f>
        <v>18</v>
      </c>
      <c r="V6" s="42">
        <f>SUM(S6+U6)</f>
        <v>207.75083333333336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</protectedRanges>
  <hyperlinks>
    <hyperlink ref="X1" location="'Mississippi 2025'!A1" display="Return to Rankings" xr:uid="{A8DFF9BD-ACC1-4F30-BE71-0C5BA756C6DC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F3D7-1397-4BD5-BDD8-6F537CB59A6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98</v>
      </c>
      <c r="C2" s="3">
        <v>45913</v>
      </c>
      <c r="D2" s="4" t="s">
        <v>59</v>
      </c>
      <c r="E2" s="5">
        <v>145</v>
      </c>
      <c r="F2" s="22">
        <v>0</v>
      </c>
      <c r="G2" s="5">
        <v>149</v>
      </c>
      <c r="H2" s="22">
        <v>0</v>
      </c>
      <c r="I2" s="5">
        <v>167</v>
      </c>
      <c r="J2" s="22">
        <v>0</v>
      </c>
      <c r="K2" s="5">
        <v>158</v>
      </c>
      <c r="L2" s="22">
        <v>0</v>
      </c>
      <c r="M2" s="5"/>
      <c r="N2" s="22"/>
      <c r="O2" s="5"/>
      <c r="P2" s="22"/>
      <c r="Q2" s="6">
        <v>4</v>
      </c>
      <c r="R2" s="6">
        <v>619</v>
      </c>
      <c r="S2" s="7">
        <v>154.75</v>
      </c>
      <c r="T2" s="44">
        <v>0</v>
      </c>
      <c r="U2" s="8">
        <v>4</v>
      </c>
      <c r="V2" s="9">
        <v>158.75</v>
      </c>
    </row>
    <row r="4" spans="1:24" x14ac:dyDescent="0.25">
      <c r="Q4" s="40">
        <f>SUM(Q2:Q3)</f>
        <v>4</v>
      </c>
      <c r="R4" s="40">
        <f>SUM(R2:R3)</f>
        <v>619</v>
      </c>
      <c r="S4" s="41">
        <f>SUM(R4/Q4)</f>
        <v>154.75</v>
      </c>
      <c r="T4" s="40">
        <f>SUM(T2:T3)</f>
        <v>0</v>
      </c>
      <c r="U4" s="40">
        <f>SUM(U2:U3)</f>
        <v>4</v>
      </c>
      <c r="V4" s="42">
        <f>SUM(S4+U4)</f>
        <v>158.75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024B6BD7-D99E-49C6-9777-E4893A250F48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6B5B-60C5-4E57-826B-98A412F645CD}">
  <dimension ref="A1:X5"/>
  <sheetViews>
    <sheetView workbookViewId="0">
      <selection activeCell="K28" sqref="K2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11</v>
      </c>
      <c r="B2" s="2" t="s">
        <v>102</v>
      </c>
      <c r="C2" s="3">
        <v>45943</v>
      </c>
      <c r="D2" s="57" t="s">
        <v>101</v>
      </c>
      <c r="E2" s="24">
        <v>173</v>
      </c>
      <c r="F2" s="22">
        <v>0</v>
      </c>
      <c r="G2" s="24">
        <v>174</v>
      </c>
      <c r="H2" s="22">
        <v>0</v>
      </c>
      <c r="I2" s="5">
        <v>179</v>
      </c>
      <c r="J2" s="22">
        <v>0</v>
      </c>
      <c r="K2" s="26">
        <v>181</v>
      </c>
      <c r="L2" s="22">
        <v>1</v>
      </c>
      <c r="M2" s="26"/>
      <c r="N2" s="22"/>
      <c r="O2" s="5"/>
      <c r="P2" s="22"/>
      <c r="Q2" s="8">
        <v>4</v>
      </c>
      <c r="R2" s="8">
        <v>707</v>
      </c>
      <c r="S2" s="7">
        <v>176.75</v>
      </c>
      <c r="T2" s="44">
        <v>1</v>
      </c>
      <c r="U2" s="8">
        <v>5</v>
      </c>
      <c r="V2" s="7">
        <v>181.75</v>
      </c>
    </row>
    <row r="3" spans="1:24" x14ac:dyDescent="0.25">
      <c r="A3" s="56" t="s">
        <v>11</v>
      </c>
      <c r="B3" s="2" t="s">
        <v>102</v>
      </c>
      <c r="C3" s="3">
        <v>45946</v>
      </c>
      <c r="D3" s="57" t="s">
        <v>101</v>
      </c>
      <c r="E3" s="24">
        <v>177</v>
      </c>
      <c r="F3" s="22">
        <v>1</v>
      </c>
      <c r="G3" s="24">
        <v>179</v>
      </c>
      <c r="H3" s="22">
        <v>0</v>
      </c>
      <c r="I3" s="5">
        <v>186</v>
      </c>
      <c r="J3" s="22">
        <v>4</v>
      </c>
      <c r="K3" s="26">
        <v>184</v>
      </c>
      <c r="L3" s="22">
        <v>0</v>
      </c>
      <c r="M3" s="26"/>
      <c r="N3" s="22"/>
      <c r="O3" s="5"/>
      <c r="P3" s="22"/>
      <c r="Q3" s="8">
        <v>4</v>
      </c>
      <c r="R3" s="8">
        <v>726</v>
      </c>
      <c r="S3" s="7">
        <v>181.5</v>
      </c>
      <c r="T3" s="44">
        <v>5</v>
      </c>
      <c r="U3" s="8">
        <v>5</v>
      </c>
      <c r="V3" s="7">
        <v>186.5</v>
      </c>
    </row>
    <row r="5" spans="1:24" x14ac:dyDescent="0.25">
      <c r="Q5" s="40">
        <f>SUM(Q2:Q4)</f>
        <v>8</v>
      </c>
      <c r="R5" s="40">
        <f>SUM(R2:R4)</f>
        <v>1433</v>
      </c>
      <c r="S5" s="41">
        <f>SUM(R5/Q5)</f>
        <v>179.125</v>
      </c>
      <c r="T5" s="40">
        <f>SUM(T2:T4)</f>
        <v>6</v>
      </c>
      <c r="U5" s="40">
        <f>SUM(U2:U4)</f>
        <v>10</v>
      </c>
      <c r="V5" s="42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9_1"/>
    <protectedRange algorithmName="SHA-512" hashValue="ON39YdpmFHfN9f47KpiRvqrKx0V9+erV1CNkpWzYhW/Qyc6aT8rEyCrvauWSYGZK2ia3o7vd3akF07acHAFpOA==" saltValue="yVW9XmDwTqEnmpSGai0KYg==" spinCount="100000" sqref="D3" name="Range1_1_14_1"/>
    <protectedRange algorithmName="SHA-512" hashValue="ON39YdpmFHfN9f47KpiRvqrKx0V9+erV1CNkpWzYhW/Qyc6aT8rEyCrvauWSYGZK2ia3o7vd3akF07acHAFpOA==" saltValue="yVW9XmDwTqEnmpSGai0KYg==" spinCount="100000" sqref="T3" name="Range1_3_5_6_1"/>
  </protectedRanges>
  <conditionalFormatting sqref="E2">
    <cfRule type="top10" dxfId="1645" priority="14" rank="1"/>
  </conditionalFormatting>
  <conditionalFormatting sqref="G2">
    <cfRule type="top10" dxfId="1644" priority="13" rank="1"/>
  </conditionalFormatting>
  <conditionalFormatting sqref="I2">
    <cfRule type="top10" dxfId="1643" priority="12" rank="1"/>
  </conditionalFormatting>
  <conditionalFormatting sqref="K2">
    <cfRule type="top10" dxfId="1642" priority="11" rank="1"/>
  </conditionalFormatting>
  <conditionalFormatting sqref="M2">
    <cfRule type="top10" dxfId="1641" priority="10" rank="1"/>
  </conditionalFormatting>
  <conditionalFormatting sqref="O2">
    <cfRule type="top10" dxfId="1640" priority="9" rank="1"/>
  </conditionalFormatting>
  <conditionalFormatting sqref="E2:P2">
    <cfRule type="cellIs" dxfId="1639" priority="8" operator="greaterThanOrEqual">
      <formula>200</formula>
    </cfRule>
  </conditionalFormatting>
  <conditionalFormatting sqref="E3">
    <cfRule type="top10" dxfId="1638" priority="7" rank="1"/>
  </conditionalFormatting>
  <conditionalFormatting sqref="G3">
    <cfRule type="top10" dxfId="1637" priority="6" rank="1"/>
  </conditionalFormatting>
  <conditionalFormatting sqref="I3">
    <cfRule type="top10" dxfId="1636" priority="5" rank="1"/>
  </conditionalFormatting>
  <conditionalFormatting sqref="K3">
    <cfRule type="top10" dxfId="1635" priority="4" rank="1"/>
  </conditionalFormatting>
  <conditionalFormatting sqref="M3">
    <cfRule type="top10" dxfId="1634" priority="3" rank="1"/>
  </conditionalFormatting>
  <conditionalFormatting sqref="O3">
    <cfRule type="top10" dxfId="1633" priority="2" rank="1"/>
  </conditionalFormatting>
  <conditionalFormatting sqref="E3:P3">
    <cfRule type="cellIs" dxfId="1632" priority="1" operator="greaterThanOrEqual">
      <formula>200</formula>
    </cfRule>
  </conditionalFormatting>
  <hyperlinks>
    <hyperlink ref="X1" location="'Mississippi 2025'!A1" display="Return to Rankings" xr:uid="{11845073-3C06-4485-B805-E7998C614251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6287-2D93-47EE-9478-9DBC77593DA7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83</v>
      </c>
      <c r="C2" s="3">
        <v>45780</v>
      </c>
      <c r="D2" s="4" t="s">
        <v>69</v>
      </c>
      <c r="E2" s="5">
        <v>194</v>
      </c>
      <c r="F2" s="22">
        <v>2</v>
      </c>
      <c r="G2" s="5">
        <v>193</v>
      </c>
      <c r="H2" s="22">
        <v>2</v>
      </c>
      <c r="I2" s="5">
        <v>195</v>
      </c>
      <c r="J2" s="22">
        <v>3</v>
      </c>
      <c r="K2" s="5">
        <v>198</v>
      </c>
      <c r="L2" s="22">
        <v>4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44">
        <v>11</v>
      </c>
      <c r="U2" s="8">
        <v>9</v>
      </c>
      <c r="V2" s="9">
        <v>204</v>
      </c>
    </row>
    <row r="4" spans="1:24" x14ac:dyDescent="0.25">
      <c r="Q4" s="40">
        <f>SUM(Q2:Q3)</f>
        <v>4</v>
      </c>
      <c r="R4" s="40">
        <f>SUM(R2:R3)</f>
        <v>780</v>
      </c>
      <c r="S4" s="41">
        <f>SUM(R4/Q4)</f>
        <v>195</v>
      </c>
      <c r="T4" s="40">
        <f>SUM(T2:T3)</f>
        <v>11</v>
      </c>
      <c r="U4" s="40">
        <f>SUM(U2:U3)</f>
        <v>9</v>
      </c>
      <c r="V4" s="42">
        <f>SUM(S4+U4)</f>
        <v>204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43</v>
      </c>
      <c r="B8" s="2" t="s">
        <v>83</v>
      </c>
      <c r="C8" s="3">
        <v>45815</v>
      </c>
      <c r="D8" s="4" t="s">
        <v>69</v>
      </c>
      <c r="E8" s="5">
        <v>176</v>
      </c>
      <c r="F8" s="22">
        <v>1</v>
      </c>
      <c r="G8" s="24">
        <v>172</v>
      </c>
      <c r="H8" s="22">
        <v>0</v>
      </c>
      <c r="I8" s="5">
        <v>173</v>
      </c>
      <c r="J8" s="22">
        <v>1</v>
      </c>
      <c r="K8" s="5">
        <v>161</v>
      </c>
      <c r="L8" s="22">
        <v>0</v>
      </c>
      <c r="M8" s="5">
        <v>162</v>
      </c>
      <c r="N8" s="22">
        <v>0</v>
      </c>
      <c r="O8" s="5">
        <v>157</v>
      </c>
      <c r="P8" s="22">
        <v>0</v>
      </c>
      <c r="Q8" s="6">
        <v>6</v>
      </c>
      <c r="R8" s="6">
        <v>1001</v>
      </c>
      <c r="S8" s="7">
        <v>166.83333333333334</v>
      </c>
      <c r="T8" s="44">
        <v>2</v>
      </c>
      <c r="U8" s="8">
        <v>8</v>
      </c>
      <c r="V8" s="9">
        <v>174.83333333333334</v>
      </c>
    </row>
    <row r="10" spans="1:24" x14ac:dyDescent="0.25">
      <c r="Q10" s="40">
        <f>SUM(Q8:Q9)</f>
        <v>6</v>
      </c>
      <c r="R10" s="40">
        <f>SUM(R8:R9)</f>
        <v>1001</v>
      </c>
      <c r="S10" s="41">
        <f>SUM(R10/Q10)</f>
        <v>166.83333333333334</v>
      </c>
      <c r="T10" s="40">
        <f>SUM(T8:T9)</f>
        <v>2</v>
      </c>
      <c r="U10" s="40">
        <f>SUM(U8:U9)</f>
        <v>8</v>
      </c>
      <c r="V10" s="42">
        <f>SUM(S10+U10)</f>
        <v>174.83333333333334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Mississippi 2025'!A1" display="Return to Rankings" xr:uid="{B0B21157-A20C-4809-938E-C821BC3A93B9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4824-D460-4469-988C-51D8145F2740}">
  <dimension ref="A1:X52"/>
  <sheetViews>
    <sheetView topLeftCell="A34" workbookViewId="0">
      <selection activeCell="A44" sqref="A44:V4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57</v>
      </c>
      <c r="C2" s="3">
        <v>45696</v>
      </c>
      <c r="D2" s="4" t="s">
        <v>59</v>
      </c>
      <c r="E2" s="5">
        <v>194</v>
      </c>
      <c r="F2" s="22"/>
      <c r="G2" s="5">
        <v>194</v>
      </c>
      <c r="H2" s="22"/>
      <c r="I2" s="5">
        <v>195</v>
      </c>
      <c r="J2" s="22"/>
      <c r="K2" s="5">
        <v>195</v>
      </c>
      <c r="L2" s="22"/>
      <c r="M2" s="5"/>
      <c r="N2" s="22"/>
      <c r="O2" s="5"/>
      <c r="P2" s="22"/>
      <c r="Q2" s="6">
        <v>4</v>
      </c>
      <c r="R2" s="6">
        <v>778</v>
      </c>
      <c r="S2" s="7">
        <v>194.5</v>
      </c>
      <c r="T2" s="23">
        <v>0</v>
      </c>
      <c r="U2" s="8">
        <v>2</v>
      </c>
      <c r="V2" s="9">
        <v>196.5</v>
      </c>
    </row>
    <row r="3" spans="1:24" x14ac:dyDescent="0.25">
      <c r="A3" s="1" t="s">
        <v>15</v>
      </c>
      <c r="B3" s="2" t="s">
        <v>57</v>
      </c>
      <c r="C3" s="3">
        <v>45703</v>
      </c>
      <c r="D3" s="4" t="s">
        <v>36</v>
      </c>
      <c r="E3" s="5">
        <v>193</v>
      </c>
      <c r="F3" s="22">
        <v>1</v>
      </c>
      <c r="G3" s="5">
        <v>192</v>
      </c>
      <c r="H3" s="22">
        <v>1</v>
      </c>
      <c r="I3" s="5">
        <v>193</v>
      </c>
      <c r="J3" s="22">
        <v>1</v>
      </c>
      <c r="K3" s="5">
        <v>188.001</v>
      </c>
      <c r="L3" s="22">
        <v>2</v>
      </c>
      <c r="M3" s="5"/>
      <c r="N3" s="22"/>
      <c r="O3" s="5"/>
      <c r="P3" s="22"/>
      <c r="Q3" s="6">
        <v>4</v>
      </c>
      <c r="R3" s="6">
        <v>766.00099999999998</v>
      </c>
      <c r="S3" s="7">
        <v>191.50024999999999</v>
      </c>
      <c r="T3" s="44">
        <v>5</v>
      </c>
      <c r="U3" s="8">
        <v>13</v>
      </c>
      <c r="V3" s="9">
        <v>204.50024999999999</v>
      </c>
    </row>
    <row r="4" spans="1:24" x14ac:dyDescent="0.25">
      <c r="A4" s="1" t="s">
        <v>15</v>
      </c>
      <c r="B4" s="2" t="s">
        <v>57</v>
      </c>
      <c r="C4" s="3">
        <v>45709</v>
      </c>
      <c r="D4" s="4" t="s">
        <v>36</v>
      </c>
      <c r="E4" s="5">
        <v>196</v>
      </c>
      <c r="F4" s="22">
        <v>4</v>
      </c>
      <c r="G4" s="5">
        <v>197.001</v>
      </c>
      <c r="H4" s="22">
        <v>2</v>
      </c>
      <c r="I4" s="5">
        <v>196</v>
      </c>
      <c r="J4" s="22">
        <v>0</v>
      </c>
      <c r="K4" s="5">
        <v>196.00200000000001</v>
      </c>
      <c r="L4" s="22">
        <v>4</v>
      </c>
      <c r="M4" s="5"/>
      <c r="N4" s="22"/>
      <c r="O4" s="5"/>
      <c r="P4" s="22"/>
      <c r="Q4" s="6">
        <v>4</v>
      </c>
      <c r="R4" s="6">
        <v>785.00299999999993</v>
      </c>
      <c r="S4" s="7">
        <v>196.25074999999998</v>
      </c>
      <c r="T4" s="44">
        <v>10</v>
      </c>
      <c r="U4" s="8">
        <v>11</v>
      </c>
      <c r="V4" s="9">
        <v>207.25074999999998</v>
      </c>
    </row>
    <row r="5" spans="1:24" x14ac:dyDescent="0.25">
      <c r="A5" s="1" t="s">
        <v>15</v>
      </c>
      <c r="B5" s="2" t="s">
        <v>57</v>
      </c>
      <c r="C5" s="3">
        <v>45710</v>
      </c>
      <c r="D5" s="4" t="s">
        <v>36</v>
      </c>
      <c r="E5" s="5">
        <v>192</v>
      </c>
      <c r="F5" s="22">
        <v>4</v>
      </c>
      <c r="G5" s="5">
        <v>195</v>
      </c>
      <c r="H5" s="22">
        <v>1</v>
      </c>
      <c r="I5" s="5">
        <v>197</v>
      </c>
      <c r="J5" s="22">
        <v>3</v>
      </c>
      <c r="K5" s="5">
        <v>186</v>
      </c>
      <c r="L5" s="22">
        <v>1</v>
      </c>
      <c r="M5" s="5"/>
      <c r="N5" s="22"/>
      <c r="O5" s="5"/>
      <c r="P5" s="22"/>
      <c r="Q5" s="6">
        <v>4</v>
      </c>
      <c r="R5" s="6">
        <v>770</v>
      </c>
      <c r="S5" s="7">
        <v>192.5</v>
      </c>
      <c r="T5" s="44">
        <v>9</v>
      </c>
      <c r="U5" s="8">
        <v>3</v>
      </c>
      <c r="V5" s="9">
        <v>195.5</v>
      </c>
    </row>
    <row r="6" spans="1:24" x14ac:dyDescent="0.25">
      <c r="A6" s="1" t="s">
        <v>15</v>
      </c>
      <c r="B6" s="2" t="s">
        <v>57</v>
      </c>
      <c r="C6" s="3">
        <v>45730</v>
      </c>
      <c r="D6" s="4" t="s">
        <v>36</v>
      </c>
      <c r="E6" s="5">
        <v>190</v>
      </c>
      <c r="F6" s="22">
        <v>3</v>
      </c>
      <c r="G6" s="5">
        <v>193</v>
      </c>
      <c r="H6" s="22">
        <v>3</v>
      </c>
      <c r="I6" s="5">
        <v>195</v>
      </c>
      <c r="J6" s="22">
        <v>4</v>
      </c>
      <c r="K6" s="5">
        <v>194</v>
      </c>
      <c r="L6" s="22">
        <v>0</v>
      </c>
      <c r="M6" s="5"/>
      <c r="N6" s="22"/>
      <c r="O6" s="5"/>
      <c r="P6" s="22"/>
      <c r="Q6" s="6">
        <v>4</v>
      </c>
      <c r="R6" s="6">
        <v>772</v>
      </c>
      <c r="S6" s="7">
        <v>193</v>
      </c>
      <c r="T6" s="44">
        <v>10</v>
      </c>
      <c r="U6" s="8">
        <v>6</v>
      </c>
      <c r="V6" s="9">
        <v>199</v>
      </c>
    </row>
    <row r="7" spans="1:24" x14ac:dyDescent="0.25">
      <c r="A7" s="1" t="s">
        <v>15</v>
      </c>
      <c r="B7" s="2" t="s">
        <v>57</v>
      </c>
      <c r="C7" s="3">
        <v>45731</v>
      </c>
      <c r="D7" s="4" t="s">
        <v>36</v>
      </c>
      <c r="E7" s="5">
        <v>198</v>
      </c>
      <c r="F7" s="22">
        <v>1</v>
      </c>
      <c r="G7" s="5">
        <v>192</v>
      </c>
      <c r="H7" s="22">
        <v>1</v>
      </c>
      <c r="I7" s="5">
        <v>195</v>
      </c>
      <c r="J7" s="22">
        <v>2</v>
      </c>
      <c r="K7" s="5">
        <v>194</v>
      </c>
      <c r="L7" s="22">
        <v>1</v>
      </c>
      <c r="M7" s="5"/>
      <c r="N7" s="22"/>
      <c r="O7" s="5"/>
      <c r="P7" s="22"/>
      <c r="Q7" s="6">
        <v>4</v>
      </c>
      <c r="R7" s="6">
        <v>779</v>
      </c>
      <c r="S7" s="7">
        <v>194.75</v>
      </c>
      <c r="T7" s="44">
        <v>5</v>
      </c>
      <c r="U7" s="8">
        <v>11</v>
      </c>
      <c r="V7" s="9">
        <v>205.75</v>
      </c>
    </row>
    <row r="8" spans="1:24" x14ac:dyDescent="0.25">
      <c r="A8" s="1" t="s">
        <v>15</v>
      </c>
      <c r="B8" s="2" t="s">
        <v>57</v>
      </c>
      <c r="C8" s="3">
        <v>45738</v>
      </c>
      <c r="D8" s="4" t="s">
        <v>36</v>
      </c>
      <c r="E8" s="5">
        <v>198</v>
      </c>
      <c r="F8" s="22">
        <v>1</v>
      </c>
      <c r="G8" s="5">
        <v>196</v>
      </c>
      <c r="H8" s="22">
        <v>1</v>
      </c>
      <c r="I8" s="5">
        <v>192</v>
      </c>
      <c r="J8" s="22">
        <v>2</v>
      </c>
      <c r="K8" s="5">
        <v>191</v>
      </c>
      <c r="L8" s="22">
        <v>2</v>
      </c>
      <c r="M8" s="5"/>
      <c r="N8" s="22"/>
      <c r="O8" s="5"/>
      <c r="P8" s="22"/>
      <c r="Q8" s="6">
        <v>4</v>
      </c>
      <c r="R8" s="6">
        <v>777</v>
      </c>
      <c r="S8" s="7">
        <v>194.25</v>
      </c>
      <c r="T8" s="44">
        <v>6</v>
      </c>
      <c r="U8" s="8">
        <v>9</v>
      </c>
      <c r="V8" s="9">
        <v>203.25</v>
      </c>
    </row>
    <row r="9" spans="1:24" x14ac:dyDescent="0.25">
      <c r="A9" s="1" t="s">
        <v>15</v>
      </c>
      <c r="B9" s="2" t="s">
        <v>57</v>
      </c>
      <c r="C9" s="3">
        <v>45744</v>
      </c>
      <c r="D9" s="4" t="s">
        <v>36</v>
      </c>
      <c r="E9" s="5">
        <v>196</v>
      </c>
      <c r="F9" s="22">
        <v>2</v>
      </c>
      <c r="G9" s="5">
        <v>195</v>
      </c>
      <c r="H9" s="22">
        <v>5</v>
      </c>
      <c r="I9" s="5">
        <v>197</v>
      </c>
      <c r="J9" s="22">
        <v>4</v>
      </c>
      <c r="K9" s="5">
        <v>199</v>
      </c>
      <c r="L9" s="22">
        <v>6</v>
      </c>
      <c r="M9" s="5"/>
      <c r="N9" s="22"/>
      <c r="O9" s="5"/>
      <c r="P9" s="22"/>
      <c r="Q9" s="6">
        <v>4</v>
      </c>
      <c r="R9" s="6">
        <v>787</v>
      </c>
      <c r="S9" s="7">
        <v>196.75</v>
      </c>
      <c r="T9" s="44">
        <v>17</v>
      </c>
      <c r="U9" s="8">
        <v>11</v>
      </c>
      <c r="V9" s="9">
        <v>207.75</v>
      </c>
    </row>
    <row r="10" spans="1:24" x14ac:dyDescent="0.25">
      <c r="A10" s="1" t="s">
        <v>15</v>
      </c>
      <c r="B10" s="2" t="s">
        <v>57</v>
      </c>
      <c r="C10" s="3">
        <v>45745</v>
      </c>
      <c r="D10" s="4" t="s">
        <v>36</v>
      </c>
      <c r="E10" s="5">
        <v>196</v>
      </c>
      <c r="F10" s="22">
        <v>1</v>
      </c>
      <c r="G10" s="5">
        <v>195.001</v>
      </c>
      <c r="H10" s="22">
        <v>3</v>
      </c>
      <c r="I10" s="5">
        <v>199</v>
      </c>
      <c r="J10" s="22">
        <v>1</v>
      </c>
      <c r="K10" s="5">
        <v>195</v>
      </c>
      <c r="L10" s="22">
        <v>2</v>
      </c>
      <c r="M10" s="5"/>
      <c r="N10" s="22"/>
      <c r="O10" s="5"/>
      <c r="P10" s="22"/>
      <c r="Q10" s="6">
        <v>4</v>
      </c>
      <c r="R10" s="6">
        <v>785.00099999999998</v>
      </c>
      <c r="S10" s="7">
        <v>196.25024999999999</v>
      </c>
      <c r="T10" s="44">
        <v>7</v>
      </c>
      <c r="U10" s="8">
        <v>9</v>
      </c>
      <c r="V10" s="9">
        <v>205.25024999999999</v>
      </c>
    </row>
    <row r="11" spans="1:24" x14ac:dyDescent="0.25">
      <c r="A11" s="1" t="s">
        <v>15</v>
      </c>
      <c r="B11" s="2" t="s">
        <v>57</v>
      </c>
      <c r="C11" s="3">
        <v>45751</v>
      </c>
      <c r="D11" s="4" t="s">
        <v>36</v>
      </c>
      <c r="E11" s="5">
        <v>195</v>
      </c>
      <c r="F11" s="22">
        <v>2</v>
      </c>
      <c r="G11" s="5">
        <v>194.001</v>
      </c>
      <c r="H11" s="22">
        <v>5</v>
      </c>
      <c r="I11" s="5">
        <v>199</v>
      </c>
      <c r="J11" s="22">
        <v>4</v>
      </c>
      <c r="K11" s="5">
        <v>199</v>
      </c>
      <c r="L11" s="22">
        <v>3</v>
      </c>
      <c r="M11" s="5"/>
      <c r="N11" s="22"/>
      <c r="O11" s="5"/>
      <c r="P11" s="22"/>
      <c r="Q11" s="6">
        <v>4</v>
      </c>
      <c r="R11" s="6">
        <v>787.00099999999998</v>
      </c>
      <c r="S11" s="7">
        <v>196.75024999999999</v>
      </c>
      <c r="T11" s="44">
        <v>14</v>
      </c>
      <c r="U11" s="8">
        <v>9</v>
      </c>
      <c r="V11" s="9">
        <v>205.75024999999999</v>
      </c>
    </row>
    <row r="12" spans="1:24" x14ac:dyDescent="0.25">
      <c r="A12" s="1" t="s">
        <v>15</v>
      </c>
      <c r="B12" s="2" t="s">
        <v>57</v>
      </c>
      <c r="C12" s="3">
        <v>45752</v>
      </c>
      <c r="D12" s="4" t="s">
        <v>69</v>
      </c>
      <c r="E12" s="45">
        <v>200</v>
      </c>
      <c r="F12" s="22">
        <v>4</v>
      </c>
      <c r="G12" s="5">
        <v>198</v>
      </c>
      <c r="H12" s="22">
        <v>3</v>
      </c>
      <c r="I12" s="5">
        <v>198</v>
      </c>
      <c r="J12" s="22">
        <v>3</v>
      </c>
      <c r="K12" s="5">
        <v>199</v>
      </c>
      <c r="L12" s="22">
        <v>3</v>
      </c>
      <c r="M12" s="5"/>
      <c r="N12" s="22"/>
      <c r="O12" s="5"/>
      <c r="P12" s="22"/>
      <c r="Q12" s="6">
        <v>4</v>
      </c>
      <c r="R12" s="6">
        <v>795</v>
      </c>
      <c r="S12" s="7">
        <v>198.75</v>
      </c>
      <c r="T12" s="44">
        <v>13</v>
      </c>
      <c r="U12" s="8">
        <v>8</v>
      </c>
      <c r="V12" s="9">
        <v>206.75</v>
      </c>
    </row>
    <row r="13" spans="1:24" x14ac:dyDescent="0.25">
      <c r="A13" s="1" t="s">
        <v>15</v>
      </c>
      <c r="B13" s="2" t="s">
        <v>57</v>
      </c>
      <c r="C13" s="3">
        <v>45758</v>
      </c>
      <c r="D13" s="4" t="s">
        <v>36</v>
      </c>
      <c r="E13" s="5">
        <v>192</v>
      </c>
      <c r="F13" s="22">
        <v>0</v>
      </c>
      <c r="G13" s="5">
        <v>194</v>
      </c>
      <c r="H13" s="22">
        <v>1</v>
      </c>
      <c r="I13" s="5">
        <v>197</v>
      </c>
      <c r="J13" s="22">
        <v>4</v>
      </c>
      <c r="K13" s="5">
        <v>197</v>
      </c>
      <c r="L13" s="22">
        <v>5</v>
      </c>
      <c r="M13" s="5"/>
      <c r="N13" s="22"/>
      <c r="O13" s="5"/>
      <c r="P13" s="22"/>
      <c r="Q13" s="6">
        <v>4</v>
      </c>
      <c r="R13" s="6">
        <v>780</v>
      </c>
      <c r="S13" s="7">
        <v>195</v>
      </c>
      <c r="T13" s="44">
        <v>10</v>
      </c>
      <c r="U13" s="8">
        <v>11</v>
      </c>
      <c r="V13" s="9">
        <v>206</v>
      </c>
    </row>
    <row r="14" spans="1:24" x14ac:dyDescent="0.25">
      <c r="A14" s="1" t="s">
        <v>15</v>
      </c>
      <c r="B14" s="2" t="s">
        <v>57</v>
      </c>
      <c r="C14" s="3">
        <v>45759</v>
      </c>
      <c r="D14" s="4" t="s">
        <v>59</v>
      </c>
      <c r="E14" s="5">
        <v>199</v>
      </c>
      <c r="F14" s="22">
        <v>6</v>
      </c>
      <c r="G14" s="5">
        <v>199</v>
      </c>
      <c r="H14" s="22">
        <v>1</v>
      </c>
      <c r="I14" s="5">
        <v>198</v>
      </c>
      <c r="J14" s="22">
        <v>3</v>
      </c>
      <c r="K14" s="5">
        <v>195</v>
      </c>
      <c r="L14" s="22">
        <v>3</v>
      </c>
      <c r="M14" s="5"/>
      <c r="N14" s="22"/>
      <c r="O14" s="5"/>
      <c r="P14" s="22"/>
      <c r="Q14" s="6">
        <v>4</v>
      </c>
      <c r="R14" s="6">
        <v>791</v>
      </c>
      <c r="S14" s="7">
        <v>197.75</v>
      </c>
      <c r="T14" s="23">
        <v>13</v>
      </c>
      <c r="U14" s="8">
        <v>9</v>
      </c>
      <c r="V14" s="9">
        <v>206.75</v>
      </c>
    </row>
    <row r="15" spans="1:24" x14ac:dyDescent="0.25">
      <c r="A15" s="1" t="s">
        <v>15</v>
      </c>
      <c r="B15" s="2" t="s">
        <v>57</v>
      </c>
      <c r="C15" s="3">
        <v>45765</v>
      </c>
      <c r="D15" s="4" t="s">
        <v>36</v>
      </c>
      <c r="E15" s="5">
        <v>192</v>
      </c>
      <c r="F15" s="22">
        <v>2</v>
      </c>
      <c r="G15" s="5">
        <v>191</v>
      </c>
      <c r="H15" s="22">
        <v>1</v>
      </c>
      <c r="I15" s="5">
        <v>194</v>
      </c>
      <c r="J15" s="22">
        <v>1</v>
      </c>
      <c r="K15" s="5">
        <v>184</v>
      </c>
      <c r="L15" s="22">
        <v>3</v>
      </c>
      <c r="M15" s="5"/>
      <c r="N15" s="22"/>
      <c r="O15" s="5"/>
      <c r="P15" s="22"/>
      <c r="Q15" s="6">
        <v>4</v>
      </c>
      <c r="R15" s="6">
        <v>761</v>
      </c>
      <c r="S15" s="7">
        <v>190.25</v>
      </c>
      <c r="T15" s="44">
        <v>7</v>
      </c>
      <c r="U15" s="8">
        <v>9</v>
      </c>
      <c r="V15" s="9">
        <v>199.25</v>
      </c>
    </row>
    <row r="16" spans="1:24" x14ac:dyDescent="0.25">
      <c r="A16" s="1" t="s">
        <v>15</v>
      </c>
      <c r="B16" s="2" t="s">
        <v>57</v>
      </c>
      <c r="C16" s="3">
        <v>45766</v>
      </c>
      <c r="D16" s="4" t="s">
        <v>36</v>
      </c>
      <c r="E16" s="5">
        <v>196.001</v>
      </c>
      <c r="F16" s="22">
        <v>4</v>
      </c>
      <c r="G16" s="5">
        <v>197</v>
      </c>
      <c r="H16" s="22">
        <v>4</v>
      </c>
      <c r="I16" s="5">
        <v>199</v>
      </c>
      <c r="J16" s="22">
        <v>3</v>
      </c>
      <c r="K16" s="5">
        <v>197.001</v>
      </c>
      <c r="L16" s="22">
        <v>5</v>
      </c>
      <c r="M16" s="5"/>
      <c r="N16" s="22"/>
      <c r="O16" s="5"/>
      <c r="P16" s="22"/>
      <c r="Q16" s="6">
        <v>4</v>
      </c>
      <c r="R16" s="6">
        <v>789.00199999999995</v>
      </c>
      <c r="S16" s="7">
        <v>197.25049999999999</v>
      </c>
      <c r="T16" s="44">
        <v>16</v>
      </c>
      <c r="U16" s="8">
        <v>9</v>
      </c>
      <c r="V16" s="9">
        <v>206.25049999999999</v>
      </c>
    </row>
    <row r="17" spans="1:22" x14ac:dyDescent="0.25">
      <c r="A17" s="1" t="s">
        <v>15</v>
      </c>
      <c r="B17" s="2" t="s">
        <v>57</v>
      </c>
      <c r="C17" s="3">
        <v>45772</v>
      </c>
      <c r="D17" s="4" t="s">
        <v>36</v>
      </c>
      <c r="E17" s="5">
        <v>197</v>
      </c>
      <c r="F17" s="22">
        <v>2</v>
      </c>
      <c r="G17" s="5">
        <v>197</v>
      </c>
      <c r="H17" s="22">
        <v>4</v>
      </c>
      <c r="I17" s="5">
        <v>199</v>
      </c>
      <c r="J17" s="22">
        <v>3</v>
      </c>
      <c r="K17" s="5">
        <v>197</v>
      </c>
      <c r="L17" s="22">
        <v>7</v>
      </c>
      <c r="M17" s="5"/>
      <c r="N17" s="22"/>
      <c r="O17" s="5"/>
      <c r="P17" s="22"/>
      <c r="Q17" s="6">
        <v>4</v>
      </c>
      <c r="R17" s="6">
        <v>790</v>
      </c>
      <c r="S17" s="7">
        <v>197.5</v>
      </c>
      <c r="T17" s="44">
        <v>16</v>
      </c>
      <c r="U17" s="8">
        <v>13</v>
      </c>
      <c r="V17" s="9">
        <v>210.5</v>
      </c>
    </row>
    <row r="18" spans="1:22" x14ac:dyDescent="0.25">
      <c r="A18" s="1" t="s">
        <v>15</v>
      </c>
      <c r="B18" s="2" t="s">
        <v>57</v>
      </c>
      <c r="C18" s="3">
        <v>45773</v>
      </c>
      <c r="D18" s="4" t="s">
        <v>36</v>
      </c>
      <c r="E18" s="5">
        <v>197</v>
      </c>
      <c r="F18" s="22">
        <v>5</v>
      </c>
      <c r="G18" s="5">
        <v>198</v>
      </c>
      <c r="H18" s="22">
        <v>1</v>
      </c>
      <c r="I18" s="5">
        <v>197.001</v>
      </c>
      <c r="J18" s="22">
        <v>6</v>
      </c>
      <c r="K18" s="5">
        <v>194.001</v>
      </c>
      <c r="L18" s="22">
        <v>4</v>
      </c>
      <c r="M18" s="5"/>
      <c r="N18" s="22"/>
      <c r="O18" s="5"/>
      <c r="P18" s="22"/>
      <c r="Q18" s="6">
        <v>4</v>
      </c>
      <c r="R18" s="6">
        <v>786.00199999999995</v>
      </c>
      <c r="S18" s="7">
        <v>196.50049999999999</v>
      </c>
      <c r="T18" s="44">
        <v>16</v>
      </c>
      <c r="U18" s="8">
        <v>8</v>
      </c>
      <c r="V18" s="9">
        <v>204.50049999999999</v>
      </c>
    </row>
    <row r="19" spans="1:22" x14ac:dyDescent="0.25">
      <c r="A19" s="1" t="s">
        <v>15</v>
      </c>
      <c r="B19" s="2" t="s">
        <v>57</v>
      </c>
      <c r="C19" s="3">
        <v>45780</v>
      </c>
      <c r="D19" s="4" t="s">
        <v>69</v>
      </c>
      <c r="E19" s="5">
        <v>198</v>
      </c>
      <c r="F19" s="22">
        <v>1</v>
      </c>
      <c r="G19" s="5">
        <v>194</v>
      </c>
      <c r="H19" s="22">
        <v>3</v>
      </c>
      <c r="I19" s="5">
        <v>199</v>
      </c>
      <c r="J19" s="22">
        <v>4</v>
      </c>
      <c r="K19" s="5">
        <v>193</v>
      </c>
      <c r="L19" s="22">
        <v>1</v>
      </c>
      <c r="M19" s="5"/>
      <c r="N19" s="22"/>
      <c r="O19" s="5"/>
      <c r="P19" s="22"/>
      <c r="Q19" s="6">
        <v>4</v>
      </c>
      <c r="R19" s="6">
        <v>789.00099999999998</v>
      </c>
      <c r="S19" s="7">
        <v>197.25024999999999</v>
      </c>
      <c r="T19" s="44">
        <v>9</v>
      </c>
      <c r="U19" s="8">
        <v>4</v>
      </c>
      <c r="V19" s="9">
        <v>201.25024999999999</v>
      </c>
    </row>
    <row r="20" spans="1:22" x14ac:dyDescent="0.25">
      <c r="A20" s="1" t="s">
        <v>15</v>
      </c>
      <c r="B20" s="2" t="s">
        <v>57</v>
      </c>
      <c r="C20" s="3">
        <v>45800</v>
      </c>
      <c r="D20" s="4" t="s">
        <v>36</v>
      </c>
      <c r="E20" s="5">
        <v>197</v>
      </c>
      <c r="F20" s="22">
        <v>7</v>
      </c>
      <c r="G20" s="5">
        <v>198</v>
      </c>
      <c r="H20" s="22">
        <v>4</v>
      </c>
      <c r="I20" s="45">
        <v>200</v>
      </c>
      <c r="J20" s="22">
        <v>7</v>
      </c>
      <c r="K20" s="45">
        <v>200</v>
      </c>
      <c r="L20" s="22">
        <v>2</v>
      </c>
      <c r="M20" s="5"/>
      <c r="N20" s="22"/>
      <c r="O20" s="5"/>
      <c r="P20" s="22"/>
      <c r="Q20" s="6">
        <v>4</v>
      </c>
      <c r="R20" s="6">
        <v>795</v>
      </c>
      <c r="S20" s="7">
        <v>198.75</v>
      </c>
      <c r="T20" s="44">
        <v>20</v>
      </c>
      <c r="U20" s="8">
        <v>11</v>
      </c>
      <c r="V20" s="9">
        <v>209.75</v>
      </c>
    </row>
    <row r="21" spans="1:22" x14ac:dyDescent="0.25">
      <c r="A21" s="1" t="s">
        <v>15</v>
      </c>
      <c r="B21" s="2" t="s">
        <v>57</v>
      </c>
      <c r="C21" s="3">
        <v>45807</v>
      </c>
      <c r="D21" s="4" t="s">
        <v>36</v>
      </c>
      <c r="E21" s="5">
        <v>198</v>
      </c>
      <c r="F21" s="22">
        <v>2</v>
      </c>
      <c r="G21" s="5">
        <v>194.001</v>
      </c>
      <c r="H21" s="22">
        <v>3</v>
      </c>
      <c r="I21" s="5">
        <v>196</v>
      </c>
      <c r="J21" s="22">
        <v>4</v>
      </c>
      <c r="K21" s="5">
        <v>195</v>
      </c>
      <c r="L21" s="22">
        <v>5</v>
      </c>
      <c r="M21" s="5"/>
      <c r="N21" s="22"/>
      <c r="O21" s="5"/>
      <c r="P21" s="22"/>
      <c r="Q21" s="6">
        <v>4</v>
      </c>
      <c r="R21" s="6">
        <v>783.00099999999998</v>
      </c>
      <c r="S21" s="7">
        <v>195.75024999999999</v>
      </c>
      <c r="T21" s="44">
        <v>14</v>
      </c>
      <c r="U21" s="8">
        <v>11</v>
      </c>
      <c r="V21" s="9">
        <v>206.75024999999999</v>
      </c>
    </row>
    <row r="22" spans="1:22" x14ac:dyDescent="0.25">
      <c r="A22" s="1" t="s">
        <v>15</v>
      </c>
      <c r="B22" s="2" t="s">
        <v>57</v>
      </c>
      <c r="C22" s="3">
        <v>45808</v>
      </c>
      <c r="D22" s="4" t="s">
        <v>36</v>
      </c>
      <c r="E22" s="5">
        <v>198</v>
      </c>
      <c r="F22" s="22">
        <v>1</v>
      </c>
      <c r="G22" s="5">
        <v>196</v>
      </c>
      <c r="H22" s="22">
        <v>1</v>
      </c>
      <c r="I22" s="5">
        <v>197</v>
      </c>
      <c r="J22" s="22">
        <v>5</v>
      </c>
      <c r="K22" s="5">
        <v>198</v>
      </c>
      <c r="L22" s="22">
        <v>5</v>
      </c>
      <c r="M22" s="5">
        <v>197.00200000000001</v>
      </c>
      <c r="N22" s="22">
        <v>5</v>
      </c>
      <c r="O22" s="5">
        <v>198</v>
      </c>
      <c r="P22" s="22">
        <v>8</v>
      </c>
      <c r="Q22" s="6">
        <v>6</v>
      </c>
      <c r="R22" s="6">
        <v>1184.002</v>
      </c>
      <c r="S22" s="7">
        <v>197.33366666666666</v>
      </c>
      <c r="T22" s="44">
        <v>25</v>
      </c>
      <c r="U22" s="8">
        <v>16</v>
      </c>
      <c r="V22" s="9">
        <v>213.33366666666666</v>
      </c>
    </row>
    <row r="23" spans="1:22" x14ac:dyDescent="0.25">
      <c r="A23" s="1" t="s">
        <v>15</v>
      </c>
      <c r="B23" s="2" t="s">
        <v>57</v>
      </c>
      <c r="C23" s="3">
        <v>45857</v>
      </c>
      <c r="D23" s="4" t="s">
        <v>36</v>
      </c>
      <c r="E23" s="5">
        <v>199</v>
      </c>
      <c r="F23" s="22">
        <v>1</v>
      </c>
      <c r="G23" s="5">
        <v>198</v>
      </c>
      <c r="H23" s="22">
        <v>1</v>
      </c>
      <c r="I23" s="5">
        <v>197</v>
      </c>
      <c r="J23" s="22">
        <v>5</v>
      </c>
      <c r="K23" s="5">
        <v>196</v>
      </c>
      <c r="L23" s="22">
        <v>1</v>
      </c>
      <c r="M23" s="5"/>
      <c r="N23" s="22"/>
      <c r="O23" s="5"/>
      <c r="P23" s="22"/>
      <c r="Q23" s="6">
        <v>4</v>
      </c>
      <c r="R23" s="6">
        <v>790</v>
      </c>
      <c r="S23" s="7">
        <v>197.5</v>
      </c>
      <c r="T23" s="44">
        <v>8</v>
      </c>
      <c r="U23" s="8">
        <v>5</v>
      </c>
      <c r="V23" s="9">
        <v>202.5</v>
      </c>
    </row>
    <row r="24" spans="1:22" x14ac:dyDescent="0.25">
      <c r="A24" s="1" t="s">
        <v>15</v>
      </c>
      <c r="B24" s="2" t="s">
        <v>57</v>
      </c>
      <c r="C24" s="3">
        <v>45863</v>
      </c>
      <c r="D24" s="4" t="s">
        <v>36</v>
      </c>
      <c r="E24" s="5">
        <v>198.001</v>
      </c>
      <c r="F24" s="22">
        <v>5</v>
      </c>
      <c r="G24" s="5">
        <v>198</v>
      </c>
      <c r="H24" s="22">
        <v>6</v>
      </c>
      <c r="I24" s="5">
        <v>199</v>
      </c>
      <c r="J24" s="22">
        <v>3</v>
      </c>
      <c r="K24" s="5">
        <v>198.001</v>
      </c>
      <c r="L24" s="22">
        <v>3</v>
      </c>
      <c r="M24" s="5"/>
      <c r="N24" s="22"/>
      <c r="O24" s="5"/>
      <c r="P24" s="22"/>
      <c r="Q24" s="6">
        <v>4</v>
      </c>
      <c r="R24" s="6">
        <v>793.00199999999995</v>
      </c>
      <c r="S24" s="7">
        <v>198.25049999999999</v>
      </c>
      <c r="T24" s="44">
        <v>17</v>
      </c>
      <c r="U24" s="8">
        <v>13</v>
      </c>
      <c r="V24" s="9">
        <v>211.25049999999999</v>
      </c>
    </row>
    <row r="25" spans="1:22" x14ac:dyDescent="0.25">
      <c r="A25" s="1" t="s">
        <v>15</v>
      </c>
      <c r="B25" s="2" t="s">
        <v>57</v>
      </c>
      <c r="C25" s="3">
        <v>45871</v>
      </c>
      <c r="D25" s="4" t="s">
        <v>69</v>
      </c>
      <c r="E25" s="5">
        <v>198</v>
      </c>
      <c r="F25" s="22">
        <v>3</v>
      </c>
      <c r="G25" s="5">
        <v>199</v>
      </c>
      <c r="H25" s="22">
        <v>4</v>
      </c>
      <c r="I25" s="5">
        <v>196</v>
      </c>
      <c r="J25" s="22">
        <v>3</v>
      </c>
      <c r="K25" s="5">
        <v>199</v>
      </c>
      <c r="L25" s="22">
        <v>2</v>
      </c>
      <c r="M25" s="5"/>
      <c r="N25" s="22"/>
      <c r="O25" s="5"/>
      <c r="P25" s="22"/>
      <c r="Q25" s="6">
        <v>4</v>
      </c>
      <c r="R25" s="6">
        <v>792</v>
      </c>
      <c r="S25" s="7">
        <v>198</v>
      </c>
      <c r="T25" s="44">
        <v>12</v>
      </c>
      <c r="U25" s="8">
        <v>5</v>
      </c>
      <c r="V25" s="9">
        <v>203</v>
      </c>
    </row>
    <row r="26" spans="1:22" x14ac:dyDescent="0.25">
      <c r="A26" s="1" t="s">
        <v>15</v>
      </c>
      <c r="B26" s="2" t="s">
        <v>57</v>
      </c>
      <c r="C26" s="3">
        <v>45877</v>
      </c>
      <c r="D26" s="4" t="s">
        <v>36</v>
      </c>
      <c r="E26" s="5">
        <v>195</v>
      </c>
      <c r="F26" s="22">
        <v>4</v>
      </c>
      <c r="G26" s="5">
        <v>191</v>
      </c>
      <c r="H26" s="22">
        <v>1</v>
      </c>
      <c r="I26" s="5">
        <v>198</v>
      </c>
      <c r="J26" s="22">
        <v>3</v>
      </c>
      <c r="K26" s="5">
        <v>199</v>
      </c>
      <c r="L26" s="22">
        <v>4</v>
      </c>
      <c r="M26" s="5"/>
      <c r="N26" s="22"/>
      <c r="O26" s="5"/>
      <c r="P26" s="22"/>
      <c r="Q26" s="6">
        <v>4</v>
      </c>
      <c r="R26" s="6">
        <v>783</v>
      </c>
      <c r="S26" s="7">
        <v>195.75</v>
      </c>
      <c r="T26" s="44">
        <v>12</v>
      </c>
      <c r="U26" s="8">
        <v>11</v>
      </c>
      <c r="V26" s="9">
        <v>206.75</v>
      </c>
    </row>
    <row r="27" spans="1:22" x14ac:dyDescent="0.25">
      <c r="A27" s="1" t="s">
        <v>15</v>
      </c>
      <c r="B27" s="2" t="s">
        <v>57</v>
      </c>
      <c r="C27" s="3">
        <v>45878</v>
      </c>
      <c r="D27" s="4" t="s">
        <v>59</v>
      </c>
      <c r="E27" s="5">
        <v>198</v>
      </c>
      <c r="F27" s="22">
        <v>3</v>
      </c>
      <c r="G27" s="5">
        <v>196</v>
      </c>
      <c r="H27" s="22">
        <v>4</v>
      </c>
      <c r="I27" s="5">
        <v>198</v>
      </c>
      <c r="J27" s="22">
        <v>0</v>
      </c>
      <c r="K27" s="5">
        <v>197</v>
      </c>
      <c r="L27" s="22">
        <v>2</v>
      </c>
      <c r="M27" s="5"/>
      <c r="N27" s="22"/>
      <c r="O27" s="5"/>
      <c r="P27" s="22"/>
      <c r="Q27" s="6">
        <v>4</v>
      </c>
      <c r="R27" s="6">
        <v>789</v>
      </c>
      <c r="S27" s="7">
        <v>197.25</v>
      </c>
      <c r="T27" s="44">
        <v>9</v>
      </c>
      <c r="U27" s="8">
        <v>9</v>
      </c>
      <c r="V27" s="9">
        <v>206.25</v>
      </c>
    </row>
    <row r="28" spans="1:22" x14ac:dyDescent="0.25">
      <c r="A28" s="1" t="s">
        <v>15</v>
      </c>
      <c r="B28" s="2" t="s">
        <v>57</v>
      </c>
      <c r="C28" s="3">
        <v>45891</v>
      </c>
      <c r="D28" s="4" t="s">
        <v>36</v>
      </c>
      <c r="E28" s="5">
        <v>198.001</v>
      </c>
      <c r="F28" s="22">
        <v>6</v>
      </c>
      <c r="G28" s="5">
        <v>195</v>
      </c>
      <c r="H28" s="22">
        <v>1</v>
      </c>
      <c r="I28" s="5">
        <v>199</v>
      </c>
      <c r="J28" s="22">
        <v>4</v>
      </c>
      <c r="K28" s="45">
        <v>200</v>
      </c>
      <c r="L28" s="22">
        <v>2</v>
      </c>
      <c r="M28" s="5"/>
      <c r="N28" s="22"/>
      <c r="O28" s="5"/>
      <c r="P28" s="22"/>
      <c r="Q28" s="6">
        <v>4</v>
      </c>
      <c r="R28" s="6">
        <v>792.00099999999998</v>
      </c>
      <c r="S28" s="7">
        <v>198.00024999999999</v>
      </c>
      <c r="T28" s="44">
        <v>13</v>
      </c>
      <c r="U28" s="8">
        <v>13</v>
      </c>
      <c r="V28" s="9">
        <v>211.00024999999999</v>
      </c>
    </row>
    <row r="29" spans="1:22" x14ac:dyDescent="0.25">
      <c r="A29" s="1" t="s">
        <v>15</v>
      </c>
      <c r="B29" s="2" t="s">
        <v>57</v>
      </c>
      <c r="C29" s="3" t="s">
        <v>95</v>
      </c>
      <c r="D29" s="4" t="s">
        <v>36</v>
      </c>
      <c r="E29" s="5">
        <v>195</v>
      </c>
      <c r="F29" s="22">
        <v>4</v>
      </c>
      <c r="G29" s="5">
        <v>199</v>
      </c>
      <c r="H29" s="22">
        <v>4</v>
      </c>
      <c r="I29" s="5">
        <v>196.001</v>
      </c>
      <c r="J29" s="22">
        <v>6</v>
      </c>
      <c r="K29" s="5">
        <v>196</v>
      </c>
      <c r="L29" s="22">
        <v>2</v>
      </c>
      <c r="M29" s="5">
        <v>199</v>
      </c>
      <c r="N29" s="22">
        <v>3</v>
      </c>
      <c r="O29" s="5">
        <v>199</v>
      </c>
      <c r="P29" s="22">
        <v>5</v>
      </c>
      <c r="Q29" s="6">
        <v>6</v>
      </c>
      <c r="R29" s="6">
        <v>1184.001</v>
      </c>
      <c r="S29" s="7">
        <v>197.33349999999999</v>
      </c>
      <c r="T29" s="44">
        <v>24</v>
      </c>
      <c r="U29" s="8">
        <v>26</v>
      </c>
      <c r="V29" s="9">
        <v>223.33349999999999</v>
      </c>
    </row>
    <row r="30" spans="1:22" x14ac:dyDescent="0.25">
      <c r="A30" s="1" t="s">
        <v>15</v>
      </c>
      <c r="B30" s="2" t="s">
        <v>57</v>
      </c>
      <c r="C30" s="3">
        <v>45905</v>
      </c>
      <c r="D30" s="4" t="s">
        <v>36</v>
      </c>
      <c r="E30" s="5">
        <v>199.001</v>
      </c>
      <c r="F30" s="22">
        <v>6</v>
      </c>
      <c r="G30" s="5">
        <v>197</v>
      </c>
      <c r="H30" s="22">
        <v>4</v>
      </c>
      <c r="I30" s="5">
        <v>200.001</v>
      </c>
      <c r="J30" s="22">
        <v>1</v>
      </c>
      <c r="K30" s="5">
        <v>198</v>
      </c>
      <c r="L30" s="22">
        <v>1</v>
      </c>
      <c r="M30" s="5"/>
      <c r="N30" s="22"/>
      <c r="O30" s="5"/>
      <c r="P30" s="22"/>
      <c r="Q30" s="6">
        <v>4</v>
      </c>
      <c r="R30" s="6">
        <v>794.00199999999995</v>
      </c>
      <c r="S30" s="7">
        <v>198.50049999999999</v>
      </c>
      <c r="T30" s="44">
        <v>12</v>
      </c>
      <c r="U30" s="8">
        <v>13</v>
      </c>
      <c r="V30" s="9">
        <v>211.50049999999999</v>
      </c>
    </row>
    <row r="31" spans="1:22" x14ac:dyDescent="0.25">
      <c r="A31" s="1" t="s">
        <v>15</v>
      </c>
      <c r="B31" s="2" t="s">
        <v>57</v>
      </c>
      <c r="C31" s="3">
        <v>45906</v>
      </c>
      <c r="D31" s="4" t="s">
        <v>69</v>
      </c>
      <c r="E31" s="5">
        <v>195</v>
      </c>
      <c r="F31" s="22">
        <v>4</v>
      </c>
      <c r="G31" s="5">
        <v>197</v>
      </c>
      <c r="H31" s="22">
        <v>4</v>
      </c>
      <c r="I31" s="5">
        <v>200</v>
      </c>
      <c r="J31" s="22">
        <v>3</v>
      </c>
      <c r="K31" s="5">
        <v>196</v>
      </c>
      <c r="L31" s="22">
        <v>7</v>
      </c>
      <c r="M31" s="5"/>
      <c r="N31" s="22"/>
      <c r="O31" s="5"/>
      <c r="P31" s="22"/>
      <c r="Q31" s="6">
        <v>4</v>
      </c>
      <c r="R31" s="6">
        <v>788</v>
      </c>
      <c r="S31" s="7">
        <v>197</v>
      </c>
      <c r="T31" s="44">
        <v>18</v>
      </c>
      <c r="U31" s="8">
        <v>6</v>
      </c>
      <c r="V31" s="9">
        <v>203</v>
      </c>
    </row>
    <row r="32" spans="1:22" x14ac:dyDescent="0.25">
      <c r="A32" s="1" t="s">
        <v>15</v>
      </c>
      <c r="B32" s="2" t="s">
        <v>57</v>
      </c>
      <c r="C32" s="3">
        <v>45913</v>
      </c>
      <c r="D32" s="4" t="s">
        <v>59</v>
      </c>
      <c r="E32" s="5">
        <v>193</v>
      </c>
      <c r="F32" s="22">
        <v>2</v>
      </c>
      <c r="G32" s="5">
        <v>198</v>
      </c>
      <c r="H32" s="22">
        <v>4</v>
      </c>
      <c r="I32" s="5">
        <v>196</v>
      </c>
      <c r="J32" s="22">
        <v>3</v>
      </c>
      <c r="K32" s="5">
        <v>193</v>
      </c>
      <c r="L32" s="22">
        <v>6</v>
      </c>
      <c r="M32" s="5"/>
      <c r="N32" s="22"/>
      <c r="O32" s="5"/>
      <c r="P32" s="22"/>
      <c r="Q32" s="6">
        <v>4</v>
      </c>
      <c r="R32" s="6">
        <v>780</v>
      </c>
      <c r="S32" s="7">
        <v>195</v>
      </c>
      <c r="T32" s="44">
        <v>15</v>
      </c>
      <c r="U32" s="8">
        <v>9</v>
      </c>
      <c r="V32" s="9">
        <v>204</v>
      </c>
    </row>
    <row r="33" spans="1:22" x14ac:dyDescent="0.25">
      <c r="A33" s="1" t="s">
        <v>15</v>
      </c>
      <c r="B33" s="2" t="s">
        <v>57</v>
      </c>
      <c r="C33" s="3">
        <v>45919</v>
      </c>
      <c r="D33" s="4" t="s">
        <v>36</v>
      </c>
      <c r="E33" s="5">
        <v>195</v>
      </c>
      <c r="F33" s="22">
        <v>2</v>
      </c>
      <c r="G33" s="5">
        <v>198</v>
      </c>
      <c r="H33" s="22">
        <v>1</v>
      </c>
      <c r="I33" s="5">
        <v>198</v>
      </c>
      <c r="J33" s="22">
        <v>7</v>
      </c>
      <c r="K33" s="5">
        <v>197</v>
      </c>
      <c r="L33" s="22">
        <v>2</v>
      </c>
      <c r="M33" s="5"/>
      <c r="N33" s="22"/>
      <c r="O33" s="5"/>
      <c r="P33" s="22"/>
      <c r="Q33" s="6">
        <v>4</v>
      </c>
      <c r="R33" s="6">
        <v>788</v>
      </c>
      <c r="S33" s="7">
        <v>197</v>
      </c>
      <c r="T33" s="44">
        <v>12</v>
      </c>
      <c r="U33" s="8">
        <v>9</v>
      </c>
      <c r="V33" s="9">
        <v>206</v>
      </c>
    </row>
    <row r="34" spans="1:22" x14ac:dyDescent="0.25">
      <c r="A34" s="1" t="s">
        <v>15</v>
      </c>
      <c r="B34" s="2" t="s">
        <v>57</v>
      </c>
      <c r="C34" s="3">
        <v>45926</v>
      </c>
      <c r="D34" s="4" t="s">
        <v>36</v>
      </c>
      <c r="E34" s="5">
        <v>197</v>
      </c>
      <c r="F34" s="22">
        <v>2</v>
      </c>
      <c r="G34" s="5">
        <v>195</v>
      </c>
      <c r="H34" s="22">
        <v>1</v>
      </c>
      <c r="I34" s="5">
        <v>199</v>
      </c>
      <c r="J34" s="22">
        <v>8</v>
      </c>
      <c r="K34" s="5">
        <v>197</v>
      </c>
      <c r="L34" s="22">
        <v>3</v>
      </c>
      <c r="M34" s="5"/>
      <c r="N34" s="22"/>
      <c r="O34" s="5"/>
      <c r="P34" s="22"/>
      <c r="Q34" s="6">
        <v>4</v>
      </c>
      <c r="R34" s="6">
        <v>788</v>
      </c>
      <c r="S34" s="7">
        <v>197</v>
      </c>
      <c r="T34" s="44">
        <v>14</v>
      </c>
      <c r="U34" s="8">
        <v>6</v>
      </c>
      <c r="V34" s="9">
        <v>203</v>
      </c>
    </row>
    <row r="35" spans="1:22" x14ac:dyDescent="0.25">
      <c r="A35" s="1" t="s">
        <v>15</v>
      </c>
      <c r="B35" s="2" t="s">
        <v>57</v>
      </c>
      <c r="C35" s="3">
        <v>45927</v>
      </c>
      <c r="D35" s="4" t="s">
        <v>36</v>
      </c>
      <c r="E35" s="5">
        <v>199.001</v>
      </c>
      <c r="F35" s="22">
        <v>2</v>
      </c>
      <c r="G35" s="5">
        <v>194</v>
      </c>
      <c r="H35" s="22">
        <v>2</v>
      </c>
      <c r="I35" s="5">
        <v>198.001</v>
      </c>
      <c r="J35" s="22">
        <v>6</v>
      </c>
      <c r="K35" s="5">
        <v>198.001</v>
      </c>
      <c r="L35" s="22">
        <v>4</v>
      </c>
      <c r="M35" s="5"/>
      <c r="N35" s="22"/>
      <c r="O35" s="5"/>
      <c r="P35" s="22"/>
      <c r="Q35" s="6">
        <v>4</v>
      </c>
      <c r="R35" s="6">
        <v>789.00299999999993</v>
      </c>
      <c r="S35" s="7">
        <v>197.25074999999998</v>
      </c>
      <c r="T35" s="44">
        <v>14</v>
      </c>
      <c r="U35" s="8">
        <v>10</v>
      </c>
      <c r="V35" s="9">
        <v>207.25074999999998</v>
      </c>
    </row>
    <row r="36" spans="1:22" x14ac:dyDescent="0.25">
      <c r="A36" s="1" t="s">
        <v>15</v>
      </c>
      <c r="B36" s="2" t="s">
        <v>57</v>
      </c>
      <c r="C36" s="3">
        <v>45940</v>
      </c>
      <c r="D36" s="4" t="s">
        <v>36</v>
      </c>
      <c r="E36" s="5">
        <v>195</v>
      </c>
      <c r="F36" s="22">
        <v>3</v>
      </c>
      <c r="G36" s="5">
        <v>198</v>
      </c>
      <c r="H36" s="22">
        <v>2</v>
      </c>
      <c r="I36" s="5">
        <v>198</v>
      </c>
      <c r="J36" s="22">
        <v>3</v>
      </c>
      <c r="K36" s="5">
        <v>199</v>
      </c>
      <c r="L36" s="22">
        <v>4</v>
      </c>
      <c r="M36" s="5"/>
      <c r="N36" s="22"/>
      <c r="O36" s="5"/>
      <c r="P36" s="22"/>
      <c r="Q36" s="6">
        <v>4</v>
      </c>
      <c r="R36" s="6">
        <v>790</v>
      </c>
      <c r="S36" s="7">
        <v>197.5</v>
      </c>
      <c r="T36" s="44">
        <v>12</v>
      </c>
      <c r="U36" s="8">
        <v>11</v>
      </c>
      <c r="V36" s="9">
        <v>208.5</v>
      </c>
    </row>
    <row r="37" spans="1:22" x14ac:dyDescent="0.25">
      <c r="A37" s="1" t="s">
        <v>15</v>
      </c>
      <c r="B37" s="2" t="s">
        <v>57</v>
      </c>
      <c r="C37" s="3">
        <v>45941</v>
      </c>
      <c r="D37" s="4" t="s">
        <v>36</v>
      </c>
      <c r="E37" s="5">
        <v>200</v>
      </c>
      <c r="F37" s="22">
        <v>3</v>
      </c>
      <c r="G37" s="5">
        <v>199</v>
      </c>
      <c r="H37" s="22">
        <v>4</v>
      </c>
      <c r="I37" s="5">
        <v>198</v>
      </c>
      <c r="J37" s="22">
        <v>0</v>
      </c>
      <c r="K37" s="5">
        <v>193</v>
      </c>
      <c r="L37" s="22">
        <v>4</v>
      </c>
      <c r="M37" s="5"/>
      <c r="N37" s="22"/>
      <c r="O37" s="5"/>
      <c r="P37" s="22"/>
      <c r="Q37" s="6">
        <v>4</v>
      </c>
      <c r="R37" s="6">
        <v>790</v>
      </c>
      <c r="S37" s="7">
        <v>197.5</v>
      </c>
      <c r="T37" s="44">
        <v>11</v>
      </c>
      <c r="U37" s="8">
        <v>11</v>
      </c>
      <c r="V37" s="9">
        <v>208.5</v>
      </c>
    </row>
    <row r="38" spans="1:22" x14ac:dyDescent="0.25">
      <c r="A38" s="1" t="s">
        <v>15</v>
      </c>
      <c r="B38" s="2" t="s">
        <v>57</v>
      </c>
      <c r="C38" s="3">
        <v>45947</v>
      </c>
      <c r="D38" s="4" t="s">
        <v>36</v>
      </c>
      <c r="E38" s="5">
        <v>199</v>
      </c>
      <c r="F38" s="22">
        <v>5</v>
      </c>
      <c r="G38" s="5">
        <v>199</v>
      </c>
      <c r="H38" s="22">
        <v>3</v>
      </c>
      <c r="I38" s="5">
        <v>198</v>
      </c>
      <c r="J38" s="22">
        <v>3</v>
      </c>
      <c r="K38" s="5">
        <v>199.001</v>
      </c>
      <c r="L38" s="22">
        <v>3</v>
      </c>
      <c r="M38" s="5"/>
      <c r="N38" s="22"/>
      <c r="O38" s="5"/>
      <c r="P38" s="22"/>
      <c r="Q38" s="6">
        <v>4</v>
      </c>
      <c r="R38" s="6">
        <v>795.00099999999998</v>
      </c>
      <c r="S38" s="7">
        <v>198.75024999999999</v>
      </c>
      <c r="T38" s="44">
        <v>14</v>
      </c>
      <c r="U38" s="8">
        <v>13</v>
      </c>
      <c r="V38" s="9">
        <v>211.75024999999999</v>
      </c>
    </row>
    <row r="39" spans="1:22" x14ac:dyDescent="0.25">
      <c r="A39" s="1" t="s">
        <v>15</v>
      </c>
      <c r="B39" s="2" t="s">
        <v>57</v>
      </c>
      <c r="C39" s="3">
        <v>45948</v>
      </c>
      <c r="D39" s="4" t="s">
        <v>59</v>
      </c>
      <c r="E39" s="5">
        <v>195</v>
      </c>
      <c r="F39" s="22">
        <v>2</v>
      </c>
      <c r="G39" s="5">
        <v>199.001</v>
      </c>
      <c r="H39" s="22">
        <v>3</v>
      </c>
      <c r="I39" s="5">
        <v>199</v>
      </c>
      <c r="J39" s="22">
        <v>6</v>
      </c>
      <c r="K39" s="5">
        <v>197</v>
      </c>
      <c r="L39" s="22">
        <v>4</v>
      </c>
      <c r="M39" s="5"/>
      <c r="N39" s="22"/>
      <c r="O39" s="5"/>
      <c r="P39" s="22"/>
      <c r="Q39" s="6">
        <v>4</v>
      </c>
      <c r="R39" s="6">
        <v>790.00099999999998</v>
      </c>
      <c r="S39" s="7">
        <v>197.50024999999999</v>
      </c>
      <c r="T39" s="44">
        <v>15</v>
      </c>
      <c r="U39" s="8">
        <v>8</v>
      </c>
      <c r="V39" s="9">
        <v>205.50024999999999</v>
      </c>
    </row>
    <row r="40" spans="1:22" x14ac:dyDescent="0.25">
      <c r="A40" s="56" t="s">
        <v>15</v>
      </c>
      <c r="B40" s="2" t="s">
        <v>57</v>
      </c>
      <c r="C40" s="3">
        <v>45953</v>
      </c>
      <c r="D40" s="57" t="s">
        <v>101</v>
      </c>
      <c r="E40" s="5">
        <v>199</v>
      </c>
      <c r="F40" s="22">
        <v>5</v>
      </c>
      <c r="G40" s="5">
        <v>197.001</v>
      </c>
      <c r="H40" s="22">
        <v>5</v>
      </c>
      <c r="I40" s="5">
        <v>198</v>
      </c>
      <c r="J40" s="22">
        <v>6</v>
      </c>
      <c r="K40" s="5">
        <v>199</v>
      </c>
      <c r="L40" s="22">
        <v>5</v>
      </c>
      <c r="M40" s="5"/>
      <c r="N40" s="22"/>
      <c r="O40" s="5"/>
      <c r="P40" s="22"/>
      <c r="Q40" s="8">
        <v>4</v>
      </c>
      <c r="R40" s="8">
        <v>793.00099999999998</v>
      </c>
      <c r="S40" s="7">
        <v>198.25024999999999</v>
      </c>
      <c r="T40" s="44">
        <v>21</v>
      </c>
      <c r="U40" s="8">
        <v>11</v>
      </c>
      <c r="V40" s="7">
        <v>209.25024999999999</v>
      </c>
    </row>
    <row r="41" spans="1:22" x14ac:dyDescent="0.25">
      <c r="A41" s="56" t="s">
        <v>15</v>
      </c>
      <c r="B41" s="2" t="s">
        <v>57</v>
      </c>
      <c r="C41" s="3">
        <v>45961</v>
      </c>
      <c r="D41" s="57" t="s">
        <v>36</v>
      </c>
      <c r="E41" s="5">
        <v>197</v>
      </c>
      <c r="F41" s="22">
        <v>2</v>
      </c>
      <c r="G41" s="5">
        <v>198</v>
      </c>
      <c r="H41" s="22">
        <v>2</v>
      </c>
      <c r="I41" s="5">
        <v>191</v>
      </c>
      <c r="J41" s="22">
        <v>1</v>
      </c>
      <c r="K41" s="5">
        <v>197</v>
      </c>
      <c r="L41" s="22">
        <v>4</v>
      </c>
      <c r="M41" s="5"/>
      <c r="N41" s="22"/>
      <c r="O41" s="5"/>
      <c r="P41" s="22"/>
      <c r="Q41" s="8">
        <v>4</v>
      </c>
      <c r="R41" s="8">
        <v>783</v>
      </c>
      <c r="S41" s="7">
        <v>195.75</v>
      </c>
      <c r="T41" s="44">
        <v>9</v>
      </c>
      <c r="U41" s="8">
        <v>9</v>
      </c>
      <c r="V41" s="7">
        <v>204.75</v>
      </c>
    </row>
    <row r="42" spans="1:22" x14ac:dyDescent="0.25">
      <c r="A42" s="56" t="s">
        <v>15</v>
      </c>
      <c r="B42" s="2" t="s">
        <v>57</v>
      </c>
      <c r="C42" s="3">
        <v>45962</v>
      </c>
      <c r="D42" s="57" t="s">
        <v>69</v>
      </c>
      <c r="E42" s="5">
        <v>191</v>
      </c>
      <c r="F42" s="22">
        <v>3</v>
      </c>
      <c r="G42" s="5">
        <v>194</v>
      </c>
      <c r="H42" s="22">
        <v>4</v>
      </c>
      <c r="I42" s="5">
        <v>199.01</v>
      </c>
      <c r="J42" s="22">
        <v>4</v>
      </c>
      <c r="K42" s="5">
        <v>198</v>
      </c>
      <c r="L42" s="22">
        <v>5</v>
      </c>
      <c r="M42" s="5">
        <v>196</v>
      </c>
      <c r="N42" s="22">
        <v>1</v>
      </c>
      <c r="O42" s="5">
        <v>196</v>
      </c>
      <c r="P42" s="22">
        <v>1</v>
      </c>
      <c r="Q42" s="8">
        <v>6</v>
      </c>
      <c r="R42" s="8">
        <v>1174.01</v>
      </c>
      <c r="S42" s="7">
        <v>195.66833333333332</v>
      </c>
      <c r="T42" s="44">
        <v>18</v>
      </c>
      <c r="U42" s="8">
        <v>16</v>
      </c>
      <c r="V42" s="7">
        <v>211.66833333333332</v>
      </c>
    </row>
    <row r="43" spans="1:22" x14ac:dyDescent="0.25">
      <c r="A43" s="56" t="s">
        <v>15</v>
      </c>
      <c r="B43" s="2" t="s">
        <v>57</v>
      </c>
      <c r="C43" s="3">
        <v>45978</v>
      </c>
      <c r="D43" s="57" t="s">
        <v>101</v>
      </c>
      <c r="E43" s="5">
        <v>197</v>
      </c>
      <c r="F43" s="22">
        <v>3</v>
      </c>
      <c r="G43" s="5">
        <v>196</v>
      </c>
      <c r="H43" s="22">
        <v>7</v>
      </c>
      <c r="I43" s="5">
        <v>196</v>
      </c>
      <c r="J43" s="22">
        <v>2</v>
      </c>
      <c r="K43" s="5">
        <v>198.001</v>
      </c>
      <c r="L43" s="22">
        <v>6</v>
      </c>
      <c r="M43" s="5"/>
      <c r="N43" s="22"/>
      <c r="O43" s="5"/>
      <c r="P43" s="22"/>
      <c r="Q43" s="8">
        <v>4</v>
      </c>
      <c r="R43" s="8">
        <v>787.00099999999998</v>
      </c>
      <c r="S43" s="7">
        <v>196.75024999999999</v>
      </c>
      <c r="T43" s="44">
        <v>18</v>
      </c>
      <c r="U43" s="8">
        <v>6</v>
      </c>
      <c r="V43" s="7">
        <v>202.75024999999999</v>
      </c>
    </row>
    <row r="44" spans="1:22" x14ac:dyDescent="0.25">
      <c r="A44" s="56" t="s">
        <v>15</v>
      </c>
      <c r="B44" s="2" t="s">
        <v>57</v>
      </c>
      <c r="C44" s="3">
        <v>45990</v>
      </c>
      <c r="D44" s="57" t="s">
        <v>36</v>
      </c>
      <c r="E44" s="5">
        <v>198</v>
      </c>
      <c r="F44" s="22">
        <v>4</v>
      </c>
      <c r="G44" s="5">
        <v>198</v>
      </c>
      <c r="H44" s="22">
        <v>4</v>
      </c>
      <c r="I44" s="5">
        <v>192</v>
      </c>
      <c r="J44" s="22">
        <v>3</v>
      </c>
      <c r="K44" s="5">
        <v>192.001</v>
      </c>
      <c r="L44" s="22">
        <v>1</v>
      </c>
      <c r="M44" s="5">
        <v>197</v>
      </c>
      <c r="N44" s="22">
        <v>2</v>
      </c>
      <c r="O44" s="5">
        <v>197</v>
      </c>
      <c r="P44" s="22">
        <v>6</v>
      </c>
      <c r="Q44" s="8">
        <v>6</v>
      </c>
      <c r="R44" s="8">
        <v>1174.001</v>
      </c>
      <c r="S44" s="7">
        <v>195.66683333333333</v>
      </c>
      <c r="T44" s="44">
        <v>20</v>
      </c>
      <c r="U44" s="8">
        <v>20</v>
      </c>
      <c r="V44" s="7">
        <v>215.66683333333333</v>
      </c>
    </row>
    <row r="46" spans="1:22" x14ac:dyDescent="0.25">
      <c r="Q46" s="40">
        <f>SUM(Q2:Q45)</f>
        <v>180</v>
      </c>
      <c r="R46" s="40">
        <f>SUM(R2:R45)</f>
        <v>35355.038</v>
      </c>
      <c r="S46" s="41">
        <f>SUM(R46/Q46)</f>
        <v>196.41687777777778</v>
      </c>
      <c r="T46" s="40">
        <f>SUM(T2:T45)</f>
        <v>560</v>
      </c>
      <c r="U46" s="40">
        <f>SUM(U2:U45)</f>
        <v>433</v>
      </c>
      <c r="V46" s="42">
        <f>SUM(S46+U46)</f>
        <v>629.41687777777781</v>
      </c>
    </row>
    <row r="49" spans="1:22" x14ac:dyDescent="0.25">
      <c r="A49" s="27" t="s">
        <v>1</v>
      </c>
      <c r="B49" s="28" t="s">
        <v>2</v>
      </c>
      <c r="C49" s="29" t="s">
        <v>3</v>
      </c>
      <c r="D49" s="30" t="s">
        <v>4</v>
      </c>
      <c r="E49" s="31" t="s">
        <v>24</v>
      </c>
      <c r="F49" s="31" t="s">
        <v>25</v>
      </c>
      <c r="G49" s="31" t="s">
        <v>26</v>
      </c>
      <c r="H49" s="31" t="s">
        <v>25</v>
      </c>
      <c r="I49" s="31" t="s">
        <v>27</v>
      </c>
      <c r="J49" s="31" t="s">
        <v>25</v>
      </c>
      <c r="K49" s="31" t="s">
        <v>28</v>
      </c>
      <c r="L49" s="31" t="s">
        <v>25</v>
      </c>
      <c r="M49" s="31" t="s">
        <v>29</v>
      </c>
      <c r="N49" s="31" t="s">
        <v>25</v>
      </c>
      <c r="O49" s="31" t="s">
        <v>30</v>
      </c>
      <c r="P49" s="31" t="s">
        <v>25</v>
      </c>
      <c r="Q49" s="32" t="s">
        <v>31</v>
      </c>
      <c r="R49" s="33" t="s">
        <v>32</v>
      </c>
      <c r="S49" s="34" t="s">
        <v>5</v>
      </c>
      <c r="T49" s="34" t="s">
        <v>33</v>
      </c>
      <c r="U49" s="33" t="s">
        <v>6</v>
      </c>
      <c r="V49" s="34" t="s">
        <v>34</v>
      </c>
    </row>
    <row r="50" spans="1:22" x14ac:dyDescent="0.25">
      <c r="A50" s="1" t="s">
        <v>43</v>
      </c>
      <c r="B50" s="2" t="s">
        <v>57</v>
      </c>
      <c r="C50" s="3">
        <v>45773</v>
      </c>
      <c r="D50" s="4" t="s">
        <v>36</v>
      </c>
      <c r="E50" s="5">
        <v>180</v>
      </c>
      <c r="F50" s="22">
        <v>1</v>
      </c>
      <c r="G50" s="24">
        <v>189</v>
      </c>
      <c r="H50" s="22">
        <v>3</v>
      </c>
      <c r="I50" s="5">
        <v>184</v>
      </c>
      <c r="J50" s="22">
        <v>0</v>
      </c>
      <c r="K50" s="5">
        <v>179</v>
      </c>
      <c r="L50" s="22">
        <v>0</v>
      </c>
      <c r="M50" s="5"/>
      <c r="N50" s="22"/>
      <c r="O50" s="5"/>
      <c r="P50" s="22"/>
      <c r="Q50" s="6">
        <v>4</v>
      </c>
      <c r="R50" s="6">
        <v>732</v>
      </c>
      <c r="S50" s="7">
        <v>183</v>
      </c>
      <c r="T50" s="44">
        <v>4</v>
      </c>
      <c r="U50" s="8">
        <v>4</v>
      </c>
      <c r="V50" s="9">
        <v>187</v>
      </c>
    </row>
    <row r="52" spans="1:22" x14ac:dyDescent="0.25">
      <c r="Q52" s="40">
        <f>SUM(Q50:Q51)</f>
        <v>4</v>
      </c>
      <c r="R52" s="40">
        <f>SUM(R50:R51)</f>
        <v>732</v>
      </c>
      <c r="S52" s="41">
        <f>SUM(R52/Q52)</f>
        <v>183</v>
      </c>
      <c r="T52" s="40">
        <f>SUM(T50:T51)</f>
        <v>4</v>
      </c>
      <c r="U52" s="40">
        <f>SUM(U50:U51)</f>
        <v>4</v>
      </c>
      <c r="V52" s="42">
        <f>SUM(S52+U52)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 B49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14:C14" name="Range1_6"/>
    <protectedRange algorithmName="SHA-512" hashValue="ON39YdpmFHfN9f47KpiRvqrKx0V9+erV1CNkpWzYhW/Qyc6aT8rEyCrvauWSYGZK2ia3o7vd3akF07acHAFpOA==" saltValue="yVW9XmDwTqEnmpSGai0KYg==" spinCount="100000" sqref="D14" name="Range1_1_4"/>
    <protectedRange algorithmName="SHA-512" hashValue="ON39YdpmFHfN9f47KpiRvqrKx0V9+erV1CNkpWzYhW/Qyc6aT8rEyCrvauWSYGZK2ia3o7vd3akF07acHAFpOA==" saltValue="yVW9XmDwTqEnmpSGai0KYg==" spinCount="100000" sqref="P14" name="Range1_3_1"/>
    <protectedRange algorithmName="SHA-512" hashValue="ON39YdpmFHfN9f47KpiRvqrKx0V9+erV1CNkpWzYhW/Qyc6aT8rEyCrvauWSYGZK2ia3o7vd3akF07acHAFpOA==" saltValue="yVW9XmDwTqEnmpSGai0KYg==" spinCount="100000" sqref="T14 E14:O14" name="Range1_3_5_4"/>
    <protectedRange algorithmName="SHA-512" hashValue="ON39YdpmFHfN9f47KpiRvqrKx0V9+erV1CNkpWzYhW/Qyc6aT8rEyCrvauWSYGZK2ia3o7vd3akF07acHAFpOA==" saltValue="yVW9XmDwTqEnmpSGai0KYg==" spinCount="100000" sqref="B22:C22" name="Range1_10"/>
    <protectedRange algorithmName="SHA-512" hashValue="ON39YdpmFHfN9f47KpiRvqrKx0V9+erV1CNkpWzYhW/Qyc6aT8rEyCrvauWSYGZK2ia3o7vd3akF07acHAFpOA==" saltValue="yVW9XmDwTqEnmpSGai0KYg==" spinCount="100000" sqref="D22" name="Range1_1_8"/>
    <protectedRange algorithmName="SHA-512" hashValue="ON39YdpmFHfN9f47KpiRvqrKx0V9+erV1CNkpWzYhW/Qyc6aT8rEyCrvauWSYGZK2ia3o7vd3akF07acHAFpOA==" saltValue="yVW9XmDwTqEnmpSGai0KYg==" spinCount="100000" sqref="T22 E22:P22" name="Range1_3_5_8"/>
    <protectedRange algorithmName="SHA-512" hashValue="ON39YdpmFHfN9f47KpiRvqrKx0V9+erV1CNkpWzYhW/Qyc6aT8rEyCrvauWSYGZK2ia3o7vd3akF07acHAFpOA==" saltValue="yVW9XmDwTqEnmpSGai0KYg==" spinCount="100000" sqref="B25:C25" name="Range1_27"/>
    <protectedRange algorithmName="SHA-512" hashValue="ON39YdpmFHfN9f47KpiRvqrKx0V9+erV1CNkpWzYhW/Qyc6aT8rEyCrvauWSYGZK2ia3o7vd3akF07acHAFpOA==" saltValue="yVW9XmDwTqEnmpSGai0KYg==" spinCount="100000" sqref="D25" name="Range1_1_17"/>
    <protectedRange algorithmName="SHA-512" hashValue="ON39YdpmFHfN9f47KpiRvqrKx0V9+erV1CNkpWzYhW/Qyc6aT8rEyCrvauWSYGZK2ia3o7vd3akF07acHAFpOA==" saltValue="yVW9XmDwTqEnmpSGai0KYg==" spinCount="100000" sqref="E25:P25 T25" name="Range1_3_5_23"/>
    <protectedRange algorithmName="SHA-512" hashValue="ON39YdpmFHfN9f47KpiRvqrKx0V9+erV1CNkpWzYhW/Qyc6aT8rEyCrvauWSYGZK2ia3o7vd3akF07acHAFpOA==" saltValue="yVW9XmDwTqEnmpSGai0KYg==" spinCount="100000" sqref="B30:C30" name="Range1_3_2"/>
    <protectedRange algorithmName="SHA-512" hashValue="ON39YdpmFHfN9f47KpiRvqrKx0V9+erV1CNkpWzYhW/Qyc6aT8rEyCrvauWSYGZK2ia3o7vd3akF07acHAFpOA==" saltValue="yVW9XmDwTqEnmpSGai0KYg==" spinCount="100000" sqref="D30" name="Range1_1_3_1"/>
    <protectedRange algorithmName="SHA-512" hashValue="ON39YdpmFHfN9f47KpiRvqrKx0V9+erV1CNkpWzYhW/Qyc6aT8rEyCrvauWSYGZK2ia3o7vd3akF07acHAFpOA==" saltValue="yVW9XmDwTqEnmpSGai0KYg==" spinCount="100000" sqref="E30:P30 T30" name="Range1_3_5_2_1"/>
    <protectedRange algorithmName="SHA-512" hashValue="ON39YdpmFHfN9f47KpiRvqrKx0V9+erV1CNkpWzYhW/Qyc6aT8rEyCrvauWSYGZK2ia3o7vd3akF07acHAFpOA==" saltValue="yVW9XmDwTqEnmpSGai0KYg==" spinCount="100000" sqref="B31:C31" name="Range1_12_2"/>
    <protectedRange algorithmName="SHA-512" hashValue="ON39YdpmFHfN9f47KpiRvqrKx0V9+erV1CNkpWzYhW/Qyc6aT8rEyCrvauWSYGZK2ia3o7vd3akF07acHAFpOA==" saltValue="yVW9XmDwTqEnmpSGai0KYg==" spinCount="100000" sqref="D31" name="Range1_1_3_3"/>
    <protectedRange algorithmName="SHA-512" hashValue="ON39YdpmFHfN9f47KpiRvqrKx0V9+erV1CNkpWzYhW/Qyc6aT8rEyCrvauWSYGZK2ia3o7vd3akF07acHAFpOA==" saltValue="yVW9XmDwTqEnmpSGai0KYg==" spinCount="100000" sqref="E31:P31 T31" name="Range1_3_5_3_3"/>
    <protectedRange algorithmName="SHA-512" hashValue="ON39YdpmFHfN9f47KpiRvqrKx0V9+erV1CNkpWzYhW/Qyc6aT8rEyCrvauWSYGZK2ia3o7vd3akF07acHAFpOA==" saltValue="yVW9XmDwTqEnmpSGai0KYg==" spinCount="100000" sqref="B32:C32" name="Range1_3_3"/>
    <protectedRange algorithmName="SHA-512" hashValue="ON39YdpmFHfN9f47KpiRvqrKx0V9+erV1CNkpWzYhW/Qyc6aT8rEyCrvauWSYGZK2ia3o7vd3akF07acHAFpOA==" saltValue="yVW9XmDwTqEnmpSGai0KYg==" spinCount="100000" sqref="D32" name="Range1_1_3"/>
    <protectedRange algorithmName="SHA-512" hashValue="ON39YdpmFHfN9f47KpiRvqrKx0V9+erV1CNkpWzYhW/Qyc6aT8rEyCrvauWSYGZK2ia3o7vd3akF07acHAFpOA==" saltValue="yVW9XmDwTqEnmpSGai0KYg==" spinCount="100000" sqref="E32:P32 T32" name="Range1_3_5_3"/>
    <protectedRange algorithmName="SHA-512" hashValue="ON39YdpmFHfN9f47KpiRvqrKx0V9+erV1CNkpWzYhW/Qyc6aT8rEyCrvauWSYGZK2ia3o7vd3akF07acHAFpOA==" saltValue="yVW9XmDwTqEnmpSGai0KYg==" spinCount="100000" sqref="B33:C33" name="Range1_3_6"/>
    <protectedRange algorithmName="SHA-512" hashValue="ON39YdpmFHfN9f47KpiRvqrKx0V9+erV1CNkpWzYhW/Qyc6aT8rEyCrvauWSYGZK2ia3o7vd3akF07acHAFpOA==" saltValue="yVW9XmDwTqEnmpSGai0KYg==" spinCount="100000" sqref="D33" name="Range1_1_6_1"/>
    <protectedRange algorithmName="SHA-512" hashValue="ON39YdpmFHfN9f47KpiRvqrKx0V9+erV1CNkpWzYhW/Qyc6aT8rEyCrvauWSYGZK2ia3o7vd3akF07acHAFpOA==" saltValue="yVW9XmDwTqEnmpSGai0KYg==" spinCount="100000" sqref="E33:P33 T33" name="Range1_3_5_5_1"/>
    <protectedRange algorithmName="SHA-512" hashValue="ON39YdpmFHfN9f47KpiRvqrKx0V9+erV1CNkpWzYhW/Qyc6aT8rEyCrvauWSYGZK2ia3o7vd3akF07acHAFpOA==" saltValue="yVW9XmDwTqEnmpSGai0KYg==" spinCount="100000" sqref="B34:C34" name="Range1_12"/>
    <protectedRange algorithmName="SHA-512" hashValue="ON39YdpmFHfN9f47KpiRvqrKx0V9+erV1CNkpWzYhW/Qyc6aT8rEyCrvauWSYGZK2ia3o7vd3akF07acHAFpOA==" saltValue="yVW9XmDwTqEnmpSGai0KYg==" spinCount="100000" sqref="D34" name="Range1_1_3_2"/>
    <protectedRange algorithmName="SHA-512" hashValue="ON39YdpmFHfN9f47KpiRvqrKx0V9+erV1CNkpWzYhW/Qyc6aT8rEyCrvauWSYGZK2ia3o7vd3akF07acHAFpOA==" saltValue="yVW9XmDwTqEnmpSGai0KYg==" spinCount="100000" sqref="E34:P34 T34" name="Range1_3_5_3_1"/>
    <protectedRange algorithmName="SHA-512" hashValue="ON39YdpmFHfN9f47KpiRvqrKx0V9+erV1CNkpWzYhW/Qyc6aT8rEyCrvauWSYGZK2ia3o7vd3akF07acHAFpOA==" saltValue="yVW9XmDwTqEnmpSGai0KYg==" spinCount="100000" sqref="B35:C35" name="Range1_12_1"/>
    <protectedRange algorithmName="SHA-512" hashValue="ON39YdpmFHfN9f47KpiRvqrKx0V9+erV1CNkpWzYhW/Qyc6aT8rEyCrvauWSYGZK2ia3o7vd3akF07acHAFpOA==" saltValue="yVW9XmDwTqEnmpSGai0KYg==" spinCount="100000" sqref="D35" name="Range1_1_3_4"/>
    <protectedRange algorithmName="SHA-512" hashValue="ON39YdpmFHfN9f47KpiRvqrKx0V9+erV1CNkpWzYhW/Qyc6aT8rEyCrvauWSYGZK2ia3o7vd3akF07acHAFpOA==" saltValue="yVW9XmDwTqEnmpSGai0KYg==" spinCount="100000" sqref="E35:P35 T35" name="Range1_3_5_3_2"/>
    <protectedRange algorithmName="SHA-512" hashValue="ON39YdpmFHfN9f47KpiRvqrKx0V9+erV1CNkpWzYhW/Qyc6aT8rEyCrvauWSYGZK2ia3o7vd3akF07acHAFpOA==" saltValue="yVW9XmDwTqEnmpSGai0KYg==" spinCount="100000" sqref="B36:C36" name="Range1_12_3"/>
    <protectedRange algorithmName="SHA-512" hashValue="ON39YdpmFHfN9f47KpiRvqrKx0V9+erV1CNkpWzYhW/Qyc6aT8rEyCrvauWSYGZK2ia3o7vd3akF07acHAFpOA==" saltValue="yVW9XmDwTqEnmpSGai0KYg==" spinCount="100000" sqref="D36" name="Range1_1_3_5"/>
    <protectedRange algorithmName="SHA-512" hashValue="ON39YdpmFHfN9f47KpiRvqrKx0V9+erV1CNkpWzYhW/Qyc6aT8rEyCrvauWSYGZK2ia3o7vd3akF07acHAFpOA==" saltValue="yVW9XmDwTqEnmpSGai0KYg==" spinCount="100000" sqref="E36:P36 T36" name="Range1_3_5_3_4"/>
    <protectedRange algorithmName="SHA-512" hashValue="ON39YdpmFHfN9f47KpiRvqrKx0V9+erV1CNkpWzYhW/Qyc6aT8rEyCrvauWSYGZK2ia3o7vd3akF07acHAFpOA==" saltValue="yVW9XmDwTqEnmpSGai0KYg==" spinCount="100000" sqref="B37:C37" name="Range1_12_7"/>
    <protectedRange algorithmName="SHA-512" hashValue="ON39YdpmFHfN9f47KpiRvqrKx0V9+erV1CNkpWzYhW/Qyc6aT8rEyCrvauWSYGZK2ia3o7vd3akF07acHAFpOA==" saltValue="yVW9XmDwTqEnmpSGai0KYg==" spinCount="100000" sqref="D37" name="Range1_1_3_7"/>
    <protectedRange algorithmName="SHA-512" hashValue="ON39YdpmFHfN9f47KpiRvqrKx0V9+erV1CNkpWzYhW/Qyc6aT8rEyCrvauWSYGZK2ia3o7vd3akF07acHAFpOA==" saltValue="yVW9XmDwTqEnmpSGai0KYg==" spinCount="100000" sqref="E37:P37 T37" name="Range1_3_5_3_7"/>
    <protectedRange algorithmName="SHA-512" hashValue="ON39YdpmFHfN9f47KpiRvqrKx0V9+erV1CNkpWzYhW/Qyc6aT8rEyCrvauWSYGZK2ia3o7vd3akF07acHAFpOA==" saltValue="yVW9XmDwTqEnmpSGai0KYg==" spinCount="100000" sqref="B38:C38" name="Range1_12_4"/>
    <protectedRange algorithmName="SHA-512" hashValue="ON39YdpmFHfN9f47KpiRvqrKx0V9+erV1CNkpWzYhW/Qyc6aT8rEyCrvauWSYGZK2ia3o7vd3akF07acHAFpOA==" saltValue="yVW9XmDwTqEnmpSGai0KYg==" spinCount="100000" sqref="D38" name="Range1_1_3_6"/>
    <protectedRange algorithmName="SHA-512" hashValue="ON39YdpmFHfN9f47KpiRvqrKx0V9+erV1CNkpWzYhW/Qyc6aT8rEyCrvauWSYGZK2ia3o7vd3akF07acHAFpOA==" saltValue="yVW9XmDwTqEnmpSGai0KYg==" spinCount="100000" sqref="E38:P38 T38" name="Range1_3_5_3_5"/>
    <protectedRange algorithmName="SHA-512" hashValue="ON39YdpmFHfN9f47KpiRvqrKx0V9+erV1CNkpWzYhW/Qyc6aT8rEyCrvauWSYGZK2ia3o7vd3akF07acHAFpOA==" saltValue="yVW9XmDwTqEnmpSGai0KYg==" spinCount="100000" sqref="B39:C39" name="Range1_3_4"/>
    <protectedRange algorithmName="SHA-512" hashValue="ON39YdpmFHfN9f47KpiRvqrKx0V9+erV1CNkpWzYhW/Qyc6aT8rEyCrvauWSYGZK2ia3o7vd3akF07acHAFpOA==" saltValue="yVW9XmDwTqEnmpSGai0KYg==" spinCount="100000" sqref="D39" name="Range1_1_3_8"/>
    <protectedRange algorithmName="SHA-512" hashValue="ON39YdpmFHfN9f47KpiRvqrKx0V9+erV1CNkpWzYhW/Qyc6aT8rEyCrvauWSYGZK2ia3o7vd3akF07acHAFpOA==" saltValue="yVW9XmDwTqEnmpSGai0KYg==" spinCount="100000" sqref="E39:P39 T39" name="Range1_3_5_3_6"/>
    <protectedRange algorithmName="SHA-512" hashValue="ON39YdpmFHfN9f47KpiRvqrKx0V9+erV1CNkpWzYhW/Qyc6aT8rEyCrvauWSYGZK2ia3o7vd3akF07acHAFpOA==" saltValue="yVW9XmDwTqEnmpSGai0KYg==" spinCount="100000" sqref="B40:C40" name="Range1_3_7"/>
    <protectedRange algorithmName="SHA-512" hashValue="ON39YdpmFHfN9f47KpiRvqrKx0V9+erV1CNkpWzYhW/Qyc6aT8rEyCrvauWSYGZK2ia3o7vd3akF07acHAFpOA==" saltValue="yVW9XmDwTqEnmpSGai0KYg==" spinCount="100000" sqref="D40" name="Range1_1_6"/>
    <protectedRange algorithmName="SHA-512" hashValue="ON39YdpmFHfN9f47KpiRvqrKx0V9+erV1CNkpWzYhW/Qyc6aT8rEyCrvauWSYGZK2ia3o7vd3akF07acHAFpOA==" saltValue="yVW9XmDwTqEnmpSGai0KYg==" spinCount="100000" sqref="E40:P40 T40" name="Range1_3_5_5"/>
    <protectedRange algorithmName="SHA-512" hashValue="ON39YdpmFHfN9f47KpiRvqrKx0V9+erV1CNkpWzYhW/Qyc6aT8rEyCrvauWSYGZK2ia3o7vd3akF07acHAFpOA==" saltValue="yVW9XmDwTqEnmpSGai0KYg==" spinCount="100000" sqref="B41:C41" name="Range1_12_5"/>
    <protectedRange algorithmName="SHA-512" hashValue="ON39YdpmFHfN9f47KpiRvqrKx0V9+erV1CNkpWzYhW/Qyc6aT8rEyCrvauWSYGZK2ia3o7vd3akF07acHAFpOA==" saltValue="yVW9XmDwTqEnmpSGai0KYg==" spinCount="100000" sqref="D41" name="Range1_1_3_9"/>
    <protectedRange algorithmName="SHA-512" hashValue="ON39YdpmFHfN9f47KpiRvqrKx0V9+erV1CNkpWzYhW/Qyc6aT8rEyCrvauWSYGZK2ia3o7vd3akF07acHAFpOA==" saltValue="yVW9XmDwTqEnmpSGai0KYg==" spinCount="100000" sqref="E41:P41 T41" name="Range1_3_5_3_8"/>
    <protectedRange algorithmName="SHA-512" hashValue="ON39YdpmFHfN9f47KpiRvqrKx0V9+erV1CNkpWzYhW/Qyc6aT8rEyCrvauWSYGZK2ia3o7vd3akF07acHAFpOA==" saltValue="yVW9XmDwTqEnmpSGai0KYg==" spinCount="100000" sqref="B42:C42" name="Range1_12_8"/>
    <protectedRange algorithmName="SHA-512" hashValue="ON39YdpmFHfN9f47KpiRvqrKx0V9+erV1CNkpWzYhW/Qyc6aT8rEyCrvauWSYGZK2ia3o7vd3akF07acHAFpOA==" saltValue="yVW9XmDwTqEnmpSGai0KYg==" spinCount="100000" sqref="D42" name="Range1_1_3_11"/>
    <protectedRange algorithmName="SHA-512" hashValue="ON39YdpmFHfN9f47KpiRvqrKx0V9+erV1CNkpWzYhW/Qyc6aT8rEyCrvauWSYGZK2ia3o7vd3akF07acHAFpOA==" saltValue="yVW9XmDwTqEnmpSGai0KYg==" spinCount="100000" sqref="E42:P42 T42" name="Range1_3_5_3_10"/>
    <protectedRange algorithmName="SHA-512" hashValue="ON39YdpmFHfN9f47KpiRvqrKx0V9+erV1CNkpWzYhW/Qyc6aT8rEyCrvauWSYGZK2ia3o7vd3akF07acHAFpOA==" saltValue="yVW9XmDwTqEnmpSGai0KYg==" spinCount="100000" sqref="B43:C43" name="Range1_3_8"/>
    <protectedRange algorithmName="SHA-512" hashValue="ON39YdpmFHfN9f47KpiRvqrKx0V9+erV1CNkpWzYhW/Qyc6aT8rEyCrvauWSYGZK2ia3o7vd3akF07acHAFpOA==" saltValue="yVW9XmDwTqEnmpSGai0KYg==" spinCount="100000" sqref="D43" name="Range1_1_4_1"/>
    <protectedRange algorithmName="SHA-512" hashValue="ON39YdpmFHfN9f47KpiRvqrKx0V9+erV1CNkpWzYhW/Qyc6aT8rEyCrvauWSYGZK2ia3o7vd3akF07acHAFpOA==" saltValue="yVW9XmDwTqEnmpSGai0KYg==" spinCount="100000" sqref="E43:P43 T43" name="Range1_3_5_5_2"/>
    <protectedRange algorithmName="SHA-512" hashValue="ON39YdpmFHfN9f47KpiRvqrKx0V9+erV1CNkpWzYhW/Qyc6aT8rEyCrvauWSYGZK2ia3o7vd3akF07acHAFpOA==" saltValue="yVW9XmDwTqEnmpSGai0KYg==" spinCount="100000" sqref="B44:C44" name="Range1_12_6"/>
    <protectedRange algorithmName="SHA-512" hashValue="ON39YdpmFHfN9f47KpiRvqrKx0V9+erV1CNkpWzYhW/Qyc6aT8rEyCrvauWSYGZK2ia3o7vd3akF07acHAFpOA==" saltValue="yVW9XmDwTqEnmpSGai0KYg==" spinCount="100000" sqref="D44" name="Range1_1_3_10"/>
    <protectedRange algorithmName="SHA-512" hashValue="ON39YdpmFHfN9f47KpiRvqrKx0V9+erV1CNkpWzYhW/Qyc6aT8rEyCrvauWSYGZK2ia3o7vd3akF07acHAFpOA==" saltValue="yVW9XmDwTqEnmpSGai0KYg==" spinCount="100000" sqref="E44:P44 T44" name="Range1_3_5_3_9"/>
  </protectedRanges>
  <conditionalFormatting sqref="E30">
    <cfRule type="top10" dxfId="366" priority="105" rank="1"/>
  </conditionalFormatting>
  <conditionalFormatting sqref="E31">
    <cfRule type="top10" dxfId="365" priority="98" rank="1"/>
  </conditionalFormatting>
  <conditionalFormatting sqref="E30:P31">
    <cfRule type="cellIs" dxfId="364" priority="96" operator="greaterThanOrEqual">
      <formula>200</formula>
    </cfRule>
  </conditionalFormatting>
  <conditionalFormatting sqref="G30">
    <cfRule type="top10" dxfId="363" priority="104" rank="1"/>
  </conditionalFormatting>
  <conditionalFormatting sqref="G31">
    <cfRule type="top10" dxfId="362" priority="97" rank="1"/>
  </conditionalFormatting>
  <conditionalFormatting sqref="I30">
    <cfRule type="top10" dxfId="361" priority="102" rank="1"/>
  </conditionalFormatting>
  <conditionalFormatting sqref="I31">
    <cfRule type="top10" dxfId="360" priority="95" rank="1"/>
  </conditionalFormatting>
  <conditionalFormatting sqref="K30">
    <cfRule type="top10" dxfId="359" priority="101" rank="1"/>
  </conditionalFormatting>
  <conditionalFormatting sqref="K31">
    <cfRule type="top10" dxfId="358" priority="94" rank="1"/>
  </conditionalFormatting>
  <conditionalFormatting sqref="L25:P25">
    <cfRule type="cellIs" dxfId="357" priority="108" operator="greaterThanOrEqual">
      <formula>200</formula>
    </cfRule>
  </conditionalFormatting>
  <conditionalFormatting sqref="M25">
    <cfRule type="top10" dxfId="356" priority="107" rank="1"/>
  </conditionalFormatting>
  <conditionalFormatting sqref="M30">
    <cfRule type="top10" dxfId="355" priority="100" rank="1"/>
  </conditionalFormatting>
  <conditionalFormatting sqref="M31">
    <cfRule type="top10" dxfId="354" priority="93" rank="1"/>
  </conditionalFormatting>
  <conditionalFormatting sqref="O25">
    <cfRule type="top10" dxfId="353" priority="106" rank="1"/>
  </conditionalFormatting>
  <conditionalFormatting sqref="O30">
    <cfRule type="top10" dxfId="352" priority="99" rank="1"/>
  </conditionalFormatting>
  <conditionalFormatting sqref="O31">
    <cfRule type="top10" dxfId="351" priority="92" rank="1"/>
  </conditionalFormatting>
  <conditionalFormatting sqref="E32">
    <cfRule type="top10" dxfId="350" priority="91" rank="1"/>
  </conditionalFormatting>
  <conditionalFormatting sqref="G32">
    <cfRule type="top10" dxfId="349" priority="90" rank="1"/>
  </conditionalFormatting>
  <conditionalFormatting sqref="E32:P32">
    <cfRule type="cellIs" dxfId="348" priority="89" operator="greaterThanOrEqual">
      <formula>200</formula>
    </cfRule>
  </conditionalFormatting>
  <conditionalFormatting sqref="I32">
    <cfRule type="top10" dxfId="347" priority="88" rank="1"/>
  </conditionalFormatting>
  <conditionalFormatting sqref="K32">
    <cfRule type="top10" dxfId="346" priority="87" rank="1"/>
  </conditionalFormatting>
  <conditionalFormatting sqref="M32">
    <cfRule type="top10" dxfId="345" priority="86" rank="1"/>
  </conditionalFormatting>
  <conditionalFormatting sqref="O32">
    <cfRule type="top10" dxfId="344" priority="85" rank="1"/>
  </conditionalFormatting>
  <conditionalFormatting sqref="E33">
    <cfRule type="top10" dxfId="343" priority="84" rank="1"/>
  </conditionalFormatting>
  <conditionalFormatting sqref="G33">
    <cfRule type="top10" dxfId="342" priority="83" rank="1"/>
  </conditionalFormatting>
  <conditionalFormatting sqref="E33:P33">
    <cfRule type="cellIs" dxfId="341" priority="82" operator="greaterThanOrEqual">
      <formula>200</formula>
    </cfRule>
  </conditionalFormatting>
  <conditionalFormatting sqref="I33">
    <cfRule type="top10" dxfId="340" priority="81" rank="1"/>
  </conditionalFormatting>
  <conditionalFormatting sqref="K33">
    <cfRule type="top10" dxfId="339" priority="80" rank="1"/>
  </conditionalFormatting>
  <conditionalFormatting sqref="M33">
    <cfRule type="top10" dxfId="338" priority="79" rank="1"/>
  </conditionalFormatting>
  <conditionalFormatting sqref="O33">
    <cfRule type="top10" dxfId="337" priority="78" rank="1"/>
  </conditionalFormatting>
  <conditionalFormatting sqref="E34">
    <cfRule type="top10" dxfId="336" priority="77" rank="1"/>
  </conditionalFormatting>
  <conditionalFormatting sqref="G34">
    <cfRule type="top10" dxfId="335" priority="76" rank="1"/>
  </conditionalFormatting>
  <conditionalFormatting sqref="E34:P34">
    <cfRule type="cellIs" dxfId="334" priority="75" operator="greaterThanOrEqual">
      <formula>200</formula>
    </cfRule>
  </conditionalFormatting>
  <conditionalFormatting sqref="I34">
    <cfRule type="top10" dxfId="333" priority="74" rank="1"/>
  </conditionalFormatting>
  <conditionalFormatting sqref="K34">
    <cfRule type="top10" dxfId="332" priority="73" rank="1"/>
  </conditionalFormatting>
  <conditionalFormatting sqref="M34">
    <cfRule type="top10" dxfId="331" priority="72" rank="1"/>
  </conditionalFormatting>
  <conditionalFormatting sqref="O34">
    <cfRule type="top10" dxfId="330" priority="71" rank="1"/>
  </conditionalFormatting>
  <conditionalFormatting sqref="E35:P35">
    <cfRule type="cellIs" dxfId="329" priority="68" operator="greaterThanOrEqual">
      <formula>200</formula>
    </cfRule>
  </conditionalFormatting>
  <conditionalFormatting sqref="E35">
    <cfRule type="top10" dxfId="328" priority="70" rank="1"/>
  </conditionalFormatting>
  <conditionalFormatting sqref="G35">
    <cfRule type="top10" dxfId="327" priority="69" rank="1"/>
  </conditionalFormatting>
  <conditionalFormatting sqref="I35">
    <cfRule type="top10" dxfId="326" priority="67" rank="1"/>
  </conditionalFormatting>
  <conditionalFormatting sqref="K35">
    <cfRule type="top10" dxfId="325" priority="66" rank="1"/>
  </conditionalFormatting>
  <conditionalFormatting sqref="M35">
    <cfRule type="top10" dxfId="324" priority="65" rank="1"/>
  </conditionalFormatting>
  <conditionalFormatting sqref="O35">
    <cfRule type="top10" dxfId="323" priority="64" rank="1"/>
  </conditionalFormatting>
  <conditionalFormatting sqref="E36">
    <cfRule type="top10" dxfId="322" priority="63" rank="1"/>
  </conditionalFormatting>
  <conditionalFormatting sqref="G36">
    <cfRule type="top10" dxfId="321" priority="62" rank="1"/>
  </conditionalFormatting>
  <conditionalFormatting sqref="E36:P36">
    <cfRule type="cellIs" dxfId="320" priority="61" operator="greaterThanOrEqual">
      <formula>200</formula>
    </cfRule>
  </conditionalFormatting>
  <conditionalFormatting sqref="I36">
    <cfRule type="top10" dxfId="319" priority="60" rank="1"/>
  </conditionalFormatting>
  <conditionalFormatting sqref="K36">
    <cfRule type="top10" dxfId="318" priority="59" rank="1"/>
  </conditionalFormatting>
  <conditionalFormatting sqref="M36">
    <cfRule type="top10" dxfId="317" priority="58" rank="1"/>
  </conditionalFormatting>
  <conditionalFormatting sqref="O36">
    <cfRule type="top10" dxfId="316" priority="57" rank="1"/>
  </conditionalFormatting>
  <conditionalFormatting sqref="E37">
    <cfRule type="top10" dxfId="315" priority="56" rank="1"/>
  </conditionalFormatting>
  <conditionalFormatting sqref="G37">
    <cfRule type="top10" dxfId="314" priority="55" rank="1"/>
  </conditionalFormatting>
  <conditionalFormatting sqref="E37:P37">
    <cfRule type="cellIs" dxfId="313" priority="54" operator="greaterThanOrEqual">
      <formula>200</formula>
    </cfRule>
  </conditionalFormatting>
  <conditionalFormatting sqref="I37">
    <cfRule type="top10" dxfId="312" priority="53" rank="1"/>
  </conditionalFormatting>
  <conditionalFormatting sqref="K37">
    <cfRule type="top10" dxfId="311" priority="52" rank="1"/>
  </conditionalFormatting>
  <conditionalFormatting sqref="M37">
    <cfRule type="top10" dxfId="310" priority="51" rank="1"/>
  </conditionalFormatting>
  <conditionalFormatting sqref="O37">
    <cfRule type="top10" dxfId="309" priority="50" rank="1"/>
  </conditionalFormatting>
  <conditionalFormatting sqref="E38">
    <cfRule type="top10" dxfId="308" priority="49" rank="1"/>
  </conditionalFormatting>
  <conditionalFormatting sqref="G38">
    <cfRule type="top10" dxfId="307" priority="48" rank="1"/>
  </conditionalFormatting>
  <conditionalFormatting sqref="E38:P38">
    <cfRule type="cellIs" dxfId="306" priority="47" operator="greaterThanOrEqual">
      <formula>200</formula>
    </cfRule>
  </conditionalFormatting>
  <conditionalFormatting sqref="I38">
    <cfRule type="top10" dxfId="305" priority="46" rank="1"/>
  </conditionalFormatting>
  <conditionalFormatting sqref="K38">
    <cfRule type="top10" dxfId="304" priority="45" rank="1"/>
  </conditionalFormatting>
  <conditionalFormatting sqref="M38">
    <cfRule type="top10" dxfId="303" priority="44" rank="1"/>
  </conditionalFormatting>
  <conditionalFormatting sqref="O38">
    <cfRule type="top10" dxfId="302" priority="43" rank="1"/>
  </conditionalFormatting>
  <conditionalFormatting sqref="E39">
    <cfRule type="top10" dxfId="301" priority="42" rank="1"/>
  </conditionalFormatting>
  <conditionalFormatting sqref="G39">
    <cfRule type="top10" dxfId="300" priority="41" rank="1"/>
  </conditionalFormatting>
  <conditionalFormatting sqref="E39:P39">
    <cfRule type="cellIs" dxfId="299" priority="40" operator="greaterThanOrEqual">
      <formula>200</formula>
    </cfRule>
  </conditionalFormatting>
  <conditionalFormatting sqref="I39">
    <cfRule type="top10" dxfId="298" priority="39" rank="1"/>
  </conditionalFormatting>
  <conditionalFormatting sqref="K39">
    <cfRule type="top10" dxfId="297" priority="38" rank="1"/>
  </conditionalFormatting>
  <conditionalFormatting sqref="M39">
    <cfRule type="top10" dxfId="296" priority="37" rank="1"/>
  </conditionalFormatting>
  <conditionalFormatting sqref="O39">
    <cfRule type="top10" dxfId="295" priority="36" rank="1"/>
  </conditionalFormatting>
  <conditionalFormatting sqref="E40:P40">
    <cfRule type="cellIs" dxfId="294" priority="33" operator="greaterThanOrEqual">
      <formula>200</formula>
    </cfRule>
  </conditionalFormatting>
  <conditionalFormatting sqref="E40">
    <cfRule type="top10" dxfId="293" priority="35" rank="1"/>
  </conditionalFormatting>
  <conditionalFormatting sqref="G40">
    <cfRule type="top10" dxfId="292" priority="34" rank="1"/>
  </conditionalFormatting>
  <conditionalFormatting sqref="I40">
    <cfRule type="top10" dxfId="291" priority="32" rank="1"/>
  </conditionalFormatting>
  <conditionalFormatting sqref="K40">
    <cfRule type="top10" dxfId="290" priority="31" rank="1"/>
  </conditionalFormatting>
  <conditionalFormatting sqref="M40">
    <cfRule type="top10" dxfId="289" priority="30" rank="1"/>
  </conditionalFormatting>
  <conditionalFormatting sqref="O40">
    <cfRule type="top10" dxfId="288" priority="29" rank="1"/>
  </conditionalFormatting>
  <conditionalFormatting sqref="E41:P41">
    <cfRule type="cellIs" dxfId="287" priority="26" operator="greaterThanOrEqual">
      <formula>200</formula>
    </cfRule>
  </conditionalFormatting>
  <conditionalFormatting sqref="E41">
    <cfRule type="top10" dxfId="286" priority="28" rank="1"/>
  </conditionalFormatting>
  <conditionalFormatting sqref="G41">
    <cfRule type="top10" dxfId="285" priority="27" rank="1"/>
  </conditionalFormatting>
  <conditionalFormatting sqref="I41">
    <cfRule type="top10" dxfId="284" priority="25" rank="1"/>
  </conditionalFormatting>
  <conditionalFormatting sqref="K41">
    <cfRule type="top10" dxfId="283" priority="24" rank="1"/>
  </conditionalFormatting>
  <conditionalFormatting sqref="M41">
    <cfRule type="top10" dxfId="282" priority="23" rank="1"/>
  </conditionalFormatting>
  <conditionalFormatting sqref="O41">
    <cfRule type="top10" dxfId="281" priority="22" rank="1"/>
  </conditionalFormatting>
  <conditionalFormatting sqref="E42">
    <cfRule type="top10" dxfId="280" priority="21" rank="1"/>
  </conditionalFormatting>
  <conditionalFormatting sqref="G42">
    <cfRule type="top10" dxfId="279" priority="20" rank="1"/>
  </conditionalFormatting>
  <conditionalFormatting sqref="E42:P42">
    <cfRule type="cellIs" dxfId="278" priority="19" operator="greaterThanOrEqual">
      <formula>200</formula>
    </cfRule>
  </conditionalFormatting>
  <conditionalFormatting sqref="I42">
    <cfRule type="top10" dxfId="277" priority="18" rank="1"/>
  </conditionalFormatting>
  <conditionalFormatting sqref="K42">
    <cfRule type="top10" dxfId="276" priority="17" rank="1"/>
  </conditionalFormatting>
  <conditionalFormatting sqref="M42">
    <cfRule type="top10" dxfId="275" priority="16" rank="1"/>
  </conditionalFormatting>
  <conditionalFormatting sqref="O42">
    <cfRule type="top10" dxfId="274" priority="15" rank="1"/>
  </conditionalFormatting>
  <conditionalFormatting sqref="E43">
    <cfRule type="top10" dxfId="273" priority="14" rank="1"/>
  </conditionalFormatting>
  <conditionalFormatting sqref="G43">
    <cfRule type="top10" dxfId="272" priority="13" rank="1"/>
  </conditionalFormatting>
  <conditionalFormatting sqref="E43:P43">
    <cfRule type="cellIs" dxfId="271" priority="12" operator="greaterThanOrEqual">
      <formula>200</formula>
    </cfRule>
  </conditionalFormatting>
  <conditionalFormatting sqref="I43">
    <cfRule type="top10" dxfId="270" priority="11" rank="1"/>
  </conditionalFormatting>
  <conditionalFormatting sqref="K43">
    <cfRule type="top10" dxfId="269" priority="10" rank="1"/>
  </conditionalFormatting>
  <conditionalFormatting sqref="M43">
    <cfRule type="top10" dxfId="268" priority="9" rank="1"/>
  </conditionalFormatting>
  <conditionalFormatting sqref="O43">
    <cfRule type="top10" dxfId="267" priority="8" rank="1"/>
  </conditionalFormatting>
  <conditionalFormatting sqref="E44">
    <cfRule type="top10" dxfId="266" priority="7" rank="1"/>
  </conditionalFormatting>
  <conditionalFormatting sqref="G44">
    <cfRule type="top10" dxfId="265" priority="6" rank="1"/>
  </conditionalFormatting>
  <conditionalFormatting sqref="E44:P44">
    <cfRule type="cellIs" dxfId="264" priority="5" operator="greaterThanOrEqual">
      <formula>200</formula>
    </cfRule>
  </conditionalFormatting>
  <conditionalFormatting sqref="I44">
    <cfRule type="top10" dxfId="263" priority="4" rank="1"/>
  </conditionalFormatting>
  <conditionalFormatting sqref="K44">
    <cfRule type="top10" dxfId="262" priority="3" rank="1"/>
  </conditionalFormatting>
  <conditionalFormatting sqref="M44">
    <cfRule type="top10" dxfId="261" priority="2" rank="1"/>
  </conditionalFormatting>
  <conditionalFormatting sqref="O44">
    <cfRule type="top10" dxfId="260" priority="1" rank="1"/>
  </conditionalFormatting>
  <hyperlinks>
    <hyperlink ref="X1" location="'Mississippi 2025'!A1" display="Return to Rankings" xr:uid="{1FDEA177-63D2-49F2-A520-04D50FC758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2A75704-6F54-4611-BAAE-58B60FA4DBB8}">
          <x14:formula1>
            <xm:f>'C:\Users\jmfg1\Downloads\[Results 10 18 25 ABRA Biloxi MS.xlsm]DATA'!#REF!</xm:f>
          </x14:formula1>
          <xm:sqref>D39</xm:sqref>
        </x14:dataValidation>
        <x14:dataValidation type="list" allowBlank="1" showInputMessage="1" showErrorMessage="1" xr:uid="{B67C46A6-7500-4319-A64B-2DF4474350BD}">
          <x14:formula1>
            <xm:f>'C:\Users\jmfg1\Downloads\[Results 10 18 25 ABRA Biloxi MS.xlsm]DATA'!#REF!</xm:f>
          </x14:formula1>
          <xm:sqref>B39</xm:sqref>
        </x14:dataValidation>
        <x14:dataValidation type="list" allowBlank="1" showInputMessage="1" showErrorMessage="1" xr:uid="{0A4C69E4-414B-4071-A2CA-4D26A069D894}">
          <x14:formula1>
            <xm:f>'C:\Users\jmfg1\OneDrive\Documents\ABRA\Scoring\Mississippi\[MS Scoring Spreadsheet_09.17.25.xlsm]DATA'!#REF!</xm:f>
          </x14:formula1>
          <xm:sqref>B40 D40</xm:sqref>
        </x14:dataValidation>
        <x14:dataValidation type="list" allowBlank="1" showInputMessage="1" showErrorMessage="1" xr:uid="{14FF3245-0F5E-4342-8C29-EBFD778A025C}">
          <x14:formula1>
            <xm:f>'C:\Users\jmfg1\Downloads\[10-31.xlsm]DATA'!#REF!</xm:f>
          </x14:formula1>
          <xm:sqref>B41 D41</xm:sqref>
        </x14:dataValidation>
        <x14:dataValidation type="list" allowBlank="1" showInputMessage="1" showErrorMessage="1" xr:uid="{76BEDE31-77AF-494A-A87B-0E5AEF18C8A1}">
          <x14:formula1>
            <xm:f>'C:\Users\jmfg1\Downloads\[_11-01-2025-Buck Hollow (Outdoor) ABRA 2025 Club Tournament(Town, ST) Scoring MASTER  ver 2.3 (2).xlsm]DATA'!#REF!</xm:f>
          </x14:formula1>
          <xm:sqref>D42 B42</xm:sqref>
        </x14:dataValidation>
        <x14:dataValidation type="list" allowBlank="1" showInputMessage="1" showErrorMessage="1" xr:uid="{0CB48B16-37D8-4285-B9C4-1C1DE0651D56}">
          <x14:formula1>
            <xm:f>'C:\Users\jmfg1\Downloads\[11-15.xlsm]DATA'!#REF!</xm:f>
          </x14:formula1>
          <xm:sqref>B43 D43</xm:sqref>
        </x14:dataValidation>
        <x14:dataValidation type="list" allowBlank="1" showInputMessage="1" showErrorMessage="1" xr:uid="{26E6334C-9C0C-45D3-91F2-6F55B9CEEA49}">
          <x14:formula1>
            <xm:f>'C:\Users\jmfg1\Downloads\[11-29.xlsm]DATA'!#REF!</xm:f>
          </x14:formula1>
          <xm:sqref>B44</xm:sqref>
        </x14:dataValidation>
        <x14:dataValidation type="list" allowBlank="1" showInputMessage="1" showErrorMessage="1" xr:uid="{31D07EB4-E9E0-49C4-87C1-B063115A2016}">
          <x14:formula1>
            <xm:f>'C:\Users\jmfg1\Downloads\[11-29.xlsm]DATA'!#REF!</xm:f>
          </x14:formula1>
          <xm:sqref>D44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A89E-9974-4043-A17D-9FF0200C18A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67</v>
      </c>
      <c r="C2" s="3">
        <v>45738</v>
      </c>
      <c r="D2" s="4" t="s">
        <v>36</v>
      </c>
      <c r="E2" s="24">
        <v>185</v>
      </c>
      <c r="F2" s="22">
        <v>1</v>
      </c>
      <c r="G2" s="24">
        <v>181</v>
      </c>
      <c r="H2" s="22">
        <v>0</v>
      </c>
      <c r="I2" s="5">
        <v>169</v>
      </c>
      <c r="J2" s="22">
        <v>0</v>
      </c>
      <c r="K2" s="26">
        <v>177</v>
      </c>
      <c r="L2" s="22">
        <v>0</v>
      </c>
      <c r="M2" s="26"/>
      <c r="N2" s="22"/>
      <c r="O2" s="5"/>
      <c r="P2" s="22"/>
      <c r="Q2" s="6">
        <v>4</v>
      </c>
      <c r="R2" s="6">
        <v>712</v>
      </c>
      <c r="S2" s="7">
        <v>178</v>
      </c>
      <c r="T2" s="44">
        <v>1</v>
      </c>
      <c r="U2" s="8">
        <v>6</v>
      </c>
      <c r="V2" s="9">
        <v>184</v>
      </c>
    </row>
    <row r="4" spans="1:24" x14ac:dyDescent="0.25">
      <c r="Q4" s="40">
        <f>SUM(Q2:Q3)</f>
        <v>4</v>
      </c>
      <c r="R4" s="40">
        <f>SUM(R2:R3)</f>
        <v>712</v>
      </c>
      <c r="S4" s="41">
        <f>SUM(R4/Q4)</f>
        <v>178</v>
      </c>
      <c r="T4" s="40">
        <f>SUM(T2:T3)</f>
        <v>1</v>
      </c>
      <c r="U4" s="40">
        <f>SUM(U2:U3)</f>
        <v>6</v>
      </c>
      <c r="V4" s="42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109078BF-DF55-4A98-9CE8-BD68000B342D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735D-5AE7-4509-B8B5-A4E44B6BE4A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68</v>
      </c>
      <c r="C2" s="3">
        <v>45751</v>
      </c>
      <c r="D2" s="4" t="s">
        <v>36</v>
      </c>
      <c r="E2" s="24">
        <v>179</v>
      </c>
      <c r="F2" s="22">
        <v>0</v>
      </c>
      <c r="G2" s="24">
        <v>186</v>
      </c>
      <c r="H2" s="22">
        <v>1</v>
      </c>
      <c r="I2" s="5">
        <v>184</v>
      </c>
      <c r="J2" s="22">
        <v>0</v>
      </c>
      <c r="K2" s="26">
        <v>188.001</v>
      </c>
      <c r="L2" s="22">
        <v>2</v>
      </c>
      <c r="M2" s="26"/>
      <c r="N2" s="22"/>
      <c r="O2" s="5"/>
      <c r="P2" s="22"/>
      <c r="Q2" s="6">
        <v>4</v>
      </c>
      <c r="R2" s="6">
        <v>737.00099999999998</v>
      </c>
      <c r="S2" s="7">
        <v>184.25024999999999</v>
      </c>
      <c r="T2" s="44">
        <v>3</v>
      </c>
      <c r="U2" s="8">
        <v>6</v>
      </c>
      <c r="V2" s="9">
        <v>190.25024999999999</v>
      </c>
    </row>
    <row r="4" spans="1:24" x14ac:dyDescent="0.25">
      <c r="Q4" s="40">
        <f>SUM(Q2:Q3)</f>
        <v>4</v>
      </c>
      <c r="R4" s="40">
        <f>SUM(R2:R3)</f>
        <v>737.00099999999998</v>
      </c>
      <c r="S4" s="41">
        <f>SUM(R4/Q4)</f>
        <v>184.25024999999999</v>
      </c>
      <c r="T4" s="40">
        <f>SUM(T2:T3)</f>
        <v>3</v>
      </c>
      <c r="U4" s="40">
        <f>SUM(U2:U3)</f>
        <v>6</v>
      </c>
      <c r="V4" s="42">
        <f>SUM(S4+U4)</f>
        <v>190.25024999999999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32131E05-B72D-4031-85A3-5944E3D45F6E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B09F-99D4-4F1D-AA57-2FD3FFAA961E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75</v>
      </c>
      <c r="C2" s="3">
        <v>45752</v>
      </c>
      <c r="D2" s="4" t="s">
        <v>69</v>
      </c>
      <c r="E2" s="24">
        <v>182</v>
      </c>
      <c r="F2" s="22">
        <v>1</v>
      </c>
      <c r="G2" s="24">
        <v>182</v>
      </c>
      <c r="H2" s="22">
        <v>1</v>
      </c>
      <c r="I2" s="5">
        <v>186</v>
      </c>
      <c r="J2" s="22">
        <v>1</v>
      </c>
      <c r="K2" s="26">
        <v>175</v>
      </c>
      <c r="L2" s="22">
        <v>1</v>
      </c>
      <c r="M2" s="26"/>
      <c r="N2" s="22"/>
      <c r="O2" s="5"/>
      <c r="P2" s="22"/>
      <c r="Q2" s="6">
        <v>4</v>
      </c>
      <c r="R2" s="6">
        <v>725</v>
      </c>
      <c r="S2" s="7">
        <v>181.25</v>
      </c>
      <c r="T2" s="44">
        <v>4</v>
      </c>
      <c r="U2" s="8">
        <v>3</v>
      </c>
      <c r="V2" s="9">
        <v>184.25</v>
      </c>
    </row>
    <row r="4" spans="1:24" x14ac:dyDescent="0.25">
      <c r="Q4" s="40">
        <f>SUM(Q2:Q3)</f>
        <v>4</v>
      </c>
      <c r="R4" s="40">
        <f>SUM(R2:R3)</f>
        <v>725</v>
      </c>
      <c r="S4" s="41">
        <f>SUM(R4/Q4)</f>
        <v>181.25</v>
      </c>
      <c r="T4" s="40">
        <f>SUM(T2:T3)</f>
        <v>4</v>
      </c>
      <c r="U4" s="40">
        <f>SUM(U2:U3)</f>
        <v>3</v>
      </c>
      <c r="V4" s="42">
        <f>SUM(S4+U4)</f>
        <v>184.25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11</v>
      </c>
      <c r="B8" s="2" t="s">
        <v>75</v>
      </c>
      <c r="C8" s="3">
        <v>45780</v>
      </c>
      <c r="D8" s="4" t="s">
        <v>69</v>
      </c>
      <c r="E8" s="5">
        <v>177</v>
      </c>
      <c r="F8" s="22">
        <v>1</v>
      </c>
      <c r="G8" s="24">
        <v>191</v>
      </c>
      <c r="H8" s="22">
        <v>1</v>
      </c>
      <c r="I8" s="5">
        <v>167</v>
      </c>
      <c r="J8" s="22">
        <v>0</v>
      </c>
      <c r="K8" s="5">
        <v>0</v>
      </c>
      <c r="L8" s="22">
        <v>0</v>
      </c>
      <c r="M8" s="5"/>
      <c r="N8" s="22"/>
      <c r="O8" s="5"/>
      <c r="P8" s="22"/>
      <c r="Q8" s="6">
        <v>4</v>
      </c>
      <c r="R8" s="6">
        <v>535</v>
      </c>
      <c r="S8" s="7">
        <v>133.75</v>
      </c>
      <c r="T8" s="44">
        <v>2</v>
      </c>
      <c r="U8" s="8">
        <v>2</v>
      </c>
      <c r="V8" s="9">
        <v>135.75</v>
      </c>
    </row>
    <row r="9" spans="1:24" x14ac:dyDescent="0.25">
      <c r="A9" s="1" t="s">
        <v>11</v>
      </c>
      <c r="B9" s="2" t="s">
        <v>75</v>
      </c>
      <c r="C9" s="3">
        <v>45801</v>
      </c>
      <c r="D9" s="4" t="s">
        <v>36</v>
      </c>
      <c r="E9" s="24">
        <v>189</v>
      </c>
      <c r="F9" s="22">
        <v>1</v>
      </c>
      <c r="G9" s="24">
        <v>186</v>
      </c>
      <c r="H9" s="22">
        <v>0</v>
      </c>
      <c r="I9" s="5">
        <v>188</v>
      </c>
      <c r="J9" s="22">
        <v>1</v>
      </c>
      <c r="K9" s="26">
        <v>189</v>
      </c>
      <c r="L9" s="22">
        <v>1</v>
      </c>
      <c r="M9" s="26"/>
      <c r="N9" s="22"/>
      <c r="O9" s="5"/>
      <c r="P9" s="22"/>
      <c r="Q9" s="6">
        <v>4</v>
      </c>
      <c r="R9" s="6">
        <v>752</v>
      </c>
      <c r="S9" s="7">
        <v>188</v>
      </c>
      <c r="T9" s="44">
        <v>3</v>
      </c>
      <c r="U9" s="8">
        <v>4</v>
      </c>
      <c r="V9" s="9">
        <v>192</v>
      </c>
    </row>
    <row r="10" spans="1:24" x14ac:dyDescent="0.25">
      <c r="A10" s="1" t="s">
        <v>11</v>
      </c>
      <c r="B10" s="2" t="s">
        <v>75</v>
      </c>
      <c r="C10" s="3">
        <v>45808</v>
      </c>
      <c r="D10" s="4" t="s">
        <v>36</v>
      </c>
      <c r="E10" s="24">
        <v>191</v>
      </c>
      <c r="F10" s="22">
        <v>1</v>
      </c>
      <c r="G10" s="24">
        <v>192</v>
      </c>
      <c r="H10" s="22">
        <v>1</v>
      </c>
      <c r="I10" s="5">
        <v>192</v>
      </c>
      <c r="J10" s="22">
        <v>1</v>
      </c>
      <c r="K10" s="26">
        <v>185</v>
      </c>
      <c r="L10" s="22">
        <v>2</v>
      </c>
      <c r="M10" s="26">
        <v>189</v>
      </c>
      <c r="N10" s="22">
        <v>2</v>
      </c>
      <c r="O10" s="5">
        <v>189</v>
      </c>
      <c r="P10" s="22">
        <v>0</v>
      </c>
      <c r="Q10" s="6">
        <v>6</v>
      </c>
      <c r="R10" s="6">
        <v>1138</v>
      </c>
      <c r="S10" s="7">
        <v>189.66666666666666</v>
      </c>
      <c r="T10" s="44">
        <v>7</v>
      </c>
      <c r="U10" s="8">
        <v>12</v>
      </c>
      <c r="V10" s="9">
        <v>201.66666666666666</v>
      </c>
    </row>
    <row r="11" spans="1:24" x14ac:dyDescent="0.25">
      <c r="A11" s="1" t="s">
        <v>11</v>
      </c>
      <c r="B11" s="2" t="s">
        <v>75</v>
      </c>
      <c r="C11" s="3">
        <v>45857</v>
      </c>
      <c r="D11" s="4" t="s">
        <v>36</v>
      </c>
      <c r="E11" s="5">
        <v>0</v>
      </c>
      <c r="F11" s="22">
        <v>0</v>
      </c>
      <c r="G11" s="24">
        <v>136</v>
      </c>
      <c r="H11" s="22">
        <v>0</v>
      </c>
      <c r="I11" s="5">
        <v>0</v>
      </c>
      <c r="J11" s="22">
        <v>0</v>
      </c>
      <c r="K11" s="5">
        <v>0</v>
      </c>
      <c r="L11" s="22">
        <v>0</v>
      </c>
      <c r="M11" s="5"/>
      <c r="N11" s="22"/>
      <c r="O11" s="5"/>
      <c r="P11" s="22"/>
      <c r="Q11" s="6">
        <v>4</v>
      </c>
      <c r="R11" s="6">
        <v>136</v>
      </c>
      <c r="S11" s="7">
        <v>34</v>
      </c>
      <c r="T11" s="44">
        <v>0</v>
      </c>
      <c r="U11" s="8">
        <v>4</v>
      </c>
      <c r="V11" s="9">
        <v>38</v>
      </c>
    </row>
    <row r="12" spans="1:24" x14ac:dyDescent="0.25">
      <c r="A12" s="1" t="s">
        <v>11</v>
      </c>
      <c r="B12" s="2" t="s">
        <v>75</v>
      </c>
      <c r="C12" s="3">
        <v>45871</v>
      </c>
      <c r="D12" s="4" t="s">
        <v>69</v>
      </c>
      <c r="E12" s="24">
        <v>198</v>
      </c>
      <c r="F12" s="22">
        <v>0</v>
      </c>
      <c r="G12" s="24">
        <v>199</v>
      </c>
      <c r="H12" s="22">
        <v>4</v>
      </c>
      <c r="I12" s="5">
        <v>197</v>
      </c>
      <c r="J12" s="22">
        <v>3</v>
      </c>
      <c r="K12" s="26">
        <v>196</v>
      </c>
      <c r="L12" s="22">
        <v>2</v>
      </c>
      <c r="M12" s="26"/>
      <c r="N12" s="22"/>
      <c r="O12" s="5"/>
      <c r="P12" s="22"/>
      <c r="Q12" s="6">
        <v>4</v>
      </c>
      <c r="R12" s="6">
        <v>790</v>
      </c>
      <c r="S12" s="7">
        <v>197.5</v>
      </c>
      <c r="T12" s="44">
        <v>9</v>
      </c>
      <c r="U12" s="8">
        <v>5</v>
      </c>
      <c r="V12" s="9">
        <v>202.5</v>
      </c>
    </row>
    <row r="13" spans="1:24" x14ac:dyDescent="0.25">
      <c r="A13" s="1" t="s">
        <v>11</v>
      </c>
      <c r="B13" s="2" t="s">
        <v>75</v>
      </c>
      <c r="C13" s="3" t="s">
        <v>95</v>
      </c>
      <c r="D13" s="4" t="s">
        <v>36</v>
      </c>
      <c r="E13" s="24">
        <v>199</v>
      </c>
      <c r="F13" s="22">
        <v>3</v>
      </c>
      <c r="G13" s="24">
        <v>196</v>
      </c>
      <c r="H13" s="22">
        <v>0</v>
      </c>
      <c r="I13" s="5">
        <v>195</v>
      </c>
      <c r="J13" s="22">
        <v>2</v>
      </c>
      <c r="K13" s="26">
        <v>196</v>
      </c>
      <c r="L13" s="22">
        <v>2</v>
      </c>
      <c r="M13" s="26">
        <v>194</v>
      </c>
      <c r="N13" s="22">
        <v>1</v>
      </c>
      <c r="O13" s="5">
        <v>193</v>
      </c>
      <c r="P13" s="22">
        <v>2</v>
      </c>
      <c r="Q13" s="6">
        <v>6</v>
      </c>
      <c r="R13" s="6">
        <v>1173</v>
      </c>
      <c r="S13" s="7">
        <v>195.5</v>
      </c>
      <c r="T13" s="44">
        <v>10</v>
      </c>
      <c r="U13" s="8">
        <v>8</v>
      </c>
      <c r="V13" s="9">
        <v>203.5</v>
      </c>
    </row>
    <row r="14" spans="1:24" x14ac:dyDescent="0.25">
      <c r="A14" s="1" t="s">
        <v>11</v>
      </c>
      <c r="B14" s="2" t="s">
        <v>75</v>
      </c>
      <c r="C14" s="3">
        <v>45906</v>
      </c>
      <c r="D14" s="4" t="s">
        <v>69</v>
      </c>
      <c r="E14" s="24">
        <v>195</v>
      </c>
      <c r="F14" s="22">
        <v>2</v>
      </c>
      <c r="G14" s="24">
        <v>198</v>
      </c>
      <c r="H14" s="22">
        <v>3</v>
      </c>
      <c r="I14" s="5">
        <v>194</v>
      </c>
      <c r="J14" s="22">
        <v>3</v>
      </c>
      <c r="K14" s="26">
        <v>196</v>
      </c>
      <c r="L14" s="22">
        <v>1</v>
      </c>
      <c r="M14" s="26"/>
      <c r="N14" s="22"/>
      <c r="O14" s="5"/>
      <c r="P14" s="22"/>
      <c r="Q14" s="6">
        <v>4</v>
      </c>
      <c r="R14" s="6">
        <v>783</v>
      </c>
      <c r="S14" s="7">
        <v>195.75</v>
      </c>
      <c r="T14" s="44">
        <v>9</v>
      </c>
      <c r="U14" s="8">
        <v>5</v>
      </c>
      <c r="V14" s="9">
        <v>200.75</v>
      </c>
    </row>
    <row r="16" spans="1:24" x14ac:dyDescent="0.25">
      <c r="Q16" s="40">
        <f>SUM(Q8:Q15)</f>
        <v>32</v>
      </c>
      <c r="R16" s="40">
        <f>SUM(R8:R15)</f>
        <v>5307</v>
      </c>
      <c r="S16" s="41">
        <f>SUM(R16/Q16)</f>
        <v>165.84375</v>
      </c>
      <c r="T16" s="40">
        <f>SUM(T8:T15)</f>
        <v>40</v>
      </c>
      <c r="U16" s="40">
        <f>SUM(U8:U15)</f>
        <v>40</v>
      </c>
      <c r="V16" s="42">
        <f>SUM(S16+U16)</f>
        <v>205.84375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10:C10" name="Range1_11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E10 G10:O10" name="Range1_33_1_2"/>
    <protectedRange algorithmName="SHA-512" hashValue="ON39YdpmFHfN9f47KpiRvqrKx0V9+erV1CNkpWzYhW/Qyc6aT8rEyCrvauWSYGZK2ia3o7vd3akF07acHAFpOA==" saltValue="yVW9XmDwTqEnmpSGai0KYg==" spinCount="100000" sqref="T10" name="Range1_3_5_9"/>
    <protectedRange algorithmName="SHA-512" hashValue="ON39YdpmFHfN9f47KpiRvqrKx0V9+erV1CNkpWzYhW/Qyc6aT8rEyCrvauWSYGZK2ia3o7vd3akF07acHAFpOA==" saltValue="yVW9XmDwTqEnmpSGai0KYg==" spinCount="100000" sqref="B12:C12" name="Range1_28"/>
    <protectedRange algorithmName="SHA-512" hashValue="ON39YdpmFHfN9f47KpiRvqrKx0V9+erV1CNkpWzYhW/Qyc6aT8rEyCrvauWSYGZK2ia3o7vd3akF07acHAFpOA==" saltValue="yVW9XmDwTqEnmpSGai0KYg==" spinCount="100000" sqref="D12" name="Range1_1_18"/>
    <protectedRange algorithmName="SHA-512" hashValue="ON39YdpmFHfN9f47KpiRvqrKx0V9+erV1CNkpWzYhW/Qyc6aT8rEyCrvauWSYGZK2ia3o7vd3akF07acHAFpOA==" saltValue="yVW9XmDwTqEnmpSGai0KYg==" spinCount="100000" sqref="T12" name="Range1_3_5_24"/>
    <protectedRange algorithmName="SHA-512" hashValue="ON39YdpmFHfN9f47KpiRvqrKx0V9+erV1CNkpWzYhW/Qyc6aT8rEyCrvauWSYGZK2ia3o7vd3akF07acHAFpOA==" saltValue="yVW9XmDwTqEnmpSGai0KYg==" spinCount="100000" sqref="B14:C14" name="Range1_13_2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3"/>
  </protectedRanges>
  <conditionalFormatting sqref="E14">
    <cfRule type="top10" dxfId="259" priority="7" rank="1"/>
  </conditionalFormatting>
  <conditionalFormatting sqref="E14:P14">
    <cfRule type="cellIs" dxfId="258" priority="1" operator="greaterThanOrEqual">
      <formula>200</formula>
    </cfRule>
  </conditionalFormatting>
  <conditionalFormatting sqref="G14">
    <cfRule type="top10" dxfId="257" priority="6" rank="1"/>
  </conditionalFormatting>
  <conditionalFormatting sqref="I14">
    <cfRule type="top10" dxfId="256" priority="5" rank="1"/>
  </conditionalFormatting>
  <conditionalFormatting sqref="K14">
    <cfRule type="top10" dxfId="255" priority="4" rank="1"/>
  </conditionalFormatting>
  <conditionalFormatting sqref="L12:P12">
    <cfRule type="cellIs" dxfId="254" priority="8" operator="greaterThanOrEqual">
      <formula>200</formula>
    </cfRule>
  </conditionalFormatting>
  <conditionalFormatting sqref="M12">
    <cfRule type="top10" dxfId="253" priority="10" rank="1"/>
  </conditionalFormatting>
  <conditionalFormatting sqref="M14">
    <cfRule type="top10" dxfId="252" priority="3" rank="1"/>
  </conditionalFormatting>
  <conditionalFormatting sqref="O12">
    <cfRule type="top10" dxfId="251" priority="9" rank="1"/>
  </conditionalFormatting>
  <conditionalFormatting sqref="O14">
    <cfRule type="top10" dxfId="250" priority="2" rank="1"/>
  </conditionalFormatting>
  <hyperlinks>
    <hyperlink ref="X1" location="'Mississippi 2025'!A1" display="Return to Rankings" xr:uid="{7BC914D2-DB2F-4DA1-908E-4951238B00C0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25B9-1C89-45D4-B31F-8429BE3F74B1}">
  <dimension ref="A1:X5"/>
  <sheetViews>
    <sheetView workbookViewId="0">
      <selection activeCell="C8" sqref="C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46</v>
      </c>
      <c r="B2" s="2" t="s">
        <v>99</v>
      </c>
      <c r="C2" s="3">
        <v>45913</v>
      </c>
      <c r="D2" s="4" t="s">
        <v>59</v>
      </c>
      <c r="E2" s="5">
        <v>175</v>
      </c>
      <c r="F2" s="22">
        <v>1</v>
      </c>
      <c r="G2" s="5">
        <v>170</v>
      </c>
      <c r="H2" s="22">
        <v>0</v>
      </c>
      <c r="I2" s="5">
        <v>180</v>
      </c>
      <c r="J2" s="22">
        <v>0</v>
      </c>
      <c r="K2" s="5">
        <v>178</v>
      </c>
      <c r="L2" s="22">
        <v>0</v>
      </c>
      <c r="M2" s="5"/>
      <c r="N2" s="22"/>
      <c r="O2" s="5"/>
      <c r="P2" s="22"/>
      <c r="Q2" s="6">
        <v>4</v>
      </c>
      <c r="R2" s="6">
        <v>703</v>
      </c>
      <c r="S2" s="7">
        <v>175.75</v>
      </c>
      <c r="T2" s="44">
        <v>1</v>
      </c>
      <c r="U2" s="8">
        <v>4</v>
      </c>
      <c r="V2" s="9">
        <v>179.75</v>
      </c>
    </row>
    <row r="3" spans="1:24" x14ac:dyDescent="0.25">
      <c r="A3" s="1" t="s">
        <v>48</v>
      </c>
      <c r="B3" s="2" t="s">
        <v>99</v>
      </c>
      <c r="C3" s="3">
        <v>45948</v>
      </c>
      <c r="D3" s="4" t="s">
        <v>59</v>
      </c>
      <c r="E3" s="5">
        <v>178</v>
      </c>
      <c r="F3" s="22">
        <v>2</v>
      </c>
      <c r="G3" s="5">
        <v>176</v>
      </c>
      <c r="H3" s="22">
        <v>0</v>
      </c>
      <c r="I3" s="5">
        <v>176</v>
      </c>
      <c r="J3" s="22">
        <v>1</v>
      </c>
      <c r="K3" s="5">
        <v>172</v>
      </c>
      <c r="L3" s="22">
        <v>1</v>
      </c>
      <c r="M3" s="5"/>
      <c r="N3" s="22"/>
      <c r="O3" s="5"/>
      <c r="P3" s="22"/>
      <c r="Q3" s="6">
        <v>4</v>
      </c>
      <c r="R3" s="6">
        <v>702</v>
      </c>
      <c r="S3" s="7">
        <v>175.5</v>
      </c>
      <c r="T3" s="44">
        <v>4</v>
      </c>
      <c r="U3" s="8">
        <v>4</v>
      </c>
      <c r="V3" s="9">
        <v>179.5</v>
      </c>
    </row>
    <row r="5" spans="1:24" x14ac:dyDescent="0.25">
      <c r="Q5" s="40">
        <f>SUM(Q2:Q4)</f>
        <v>8</v>
      </c>
      <c r="R5" s="40">
        <f>SUM(R2:R4)</f>
        <v>1405</v>
      </c>
      <c r="S5" s="41">
        <f>SUM(R5/Q5)</f>
        <v>175.625</v>
      </c>
      <c r="T5" s="40">
        <f>SUM(T2:T4)</f>
        <v>5</v>
      </c>
      <c r="U5" s="40">
        <f>SUM(U2:U4)</f>
        <v>8</v>
      </c>
      <c r="V5" s="42">
        <f>SUM(S5+U5)</f>
        <v>183.625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G3">
    <cfRule type="top10" dxfId="249" priority="7" rank="1"/>
  </conditionalFormatting>
  <conditionalFormatting sqref="I3">
    <cfRule type="top10" dxfId="248" priority="6" rank="1"/>
  </conditionalFormatting>
  <conditionalFormatting sqref="E3">
    <cfRule type="top10" dxfId="247" priority="5" rank="1"/>
  </conditionalFormatting>
  <conditionalFormatting sqref="M3">
    <cfRule type="top10" dxfId="246" priority="4" rank="1"/>
  </conditionalFormatting>
  <conditionalFormatting sqref="O3">
    <cfRule type="top10" dxfId="245" priority="3" rank="1"/>
  </conditionalFormatting>
  <conditionalFormatting sqref="E3:O3">
    <cfRule type="cellIs" dxfId="244" priority="2" operator="greaterThanOrEqual">
      <formula>200</formula>
    </cfRule>
  </conditionalFormatting>
  <conditionalFormatting sqref="K3">
    <cfRule type="top10" dxfId="243" priority="1" rank="1"/>
  </conditionalFormatting>
  <hyperlinks>
    <hyperlink ref="X1" location="'Mississippi 2025'!A1" display="Return to Rankings" xr:uid="{C7D75B0D-F921-442D-8DEE-7A035BDFC0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DAC6F9-CE7C-4DD2-A496-9EADC1AD413F}">
          <x14:formula1>
            <xm:f>'C:\Users\jmfg1\Downloads\[Results 10 18 25 ABRA Biloxi MS.xlsm]DATA'!#REF!</xm:f>
          </x14:formula1>
          <xm:sqref>D3</xm:sqref>
        </x14:dataValidation>
        <x14:dataValidation type="list" allowBlank="1" showInputMessage="1" showErrorMessage="1" xr:uid="{A8690594-A5E9-4D54-8E38-874474E7FA56}">
          <x14:formula1>
            <xm:f>'C:\Users\jmfg1\Downloads\[Results 10 18 25 ABRA Biloxi MS.xlsm]DATA'!#REF!</xm:f>
          </x14:formula1>
          <xm:sqref>B3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1CB-2CA6-4743-8120-0F63CBB48B4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86</v>
      </c>
      <c r="C2" s="3">
        <v>45815</v>
      </c>
      <c r="D2" s="4" t="s">
        <v>69</v>
      </c>
      <c r="E2" s="24">
        <v>188</v>
      </c>
      <c r="F2" s="22">
        <v>1</v>
      </c>
      <c r="G2" s="24">
        <v>185</v>
      </c>
      <c r="H2" s="22">
        <v>1</v>
      </c>
      <c r="I2" s="5">
        <v>188</v>
      </c>
      <c r="J2" s="22">
        <v>0</v>
      </c>
      <c r="K2" s="26">
        <v>195</v>
      </c>
      <c r="L2" s="22">
        <v>1</v>
      </c>
      <c r="M2" s="26">
        <v>194</v>
      </c>
      <c r="N2" s="22">
        <v>2</v>
      </c>
      <c r="O2" s="5">
        <v>184</v>
      </c>
      <c r="P2" s="22">
        <v>1</v>
      </c>
      <c r="Q2" s="6">
        <v>6</v>
      </c>
      <c r="R2" s="6">
        <v>1134</v>
      </c>
      <c r="S2" s="7">
        <v>189</v>
      </c>
      <c r="T2" s="44">
        <v>6</v>
      </c>
      <c r="U2" s="8">
        <v>18</v>
      </c>
      <c r="V2" s="9">
        <v>207</v>
      </c>
    </row>
    <row r="4" spans="1:24" x14ac:dyDescent="0.25">
      <c r="Q4" s="40">
        <f>SUM(Q2:Q3)</f>
        <v>6</v>
      </c>
      <c r="R4" s="40">
        <f>SUM(R2:R3)</f>
        <v>1134</v>
      </c>
      <c r="S4" s="41">
        <f>SUM(R4/Q4)</f>
        <v>189</v>
      </c>
      <c r="T4" s="40">
        <f>SUM(T2:T3)</f>
        <v>6</v>
      </c>
      <c r="U4" s="40">
        <f>SUM(U2:U3)</f>
        <v>18</v>
      </c>
      <c r="V4" s="42">
        <f>SUM(S4+U4)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D70830D7-43DB-4863-9F67-48F7CEC9EDE9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4CB9-BBF2-4A09-A208-77ACDB048CC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63</v>
      </c>
      <c r="C2" s="3">
        <v>45703</v>
      </c>
      <c r="D2" s="4" t="s">
        <v>36</v>
      </c>
      <c r="E2" s="5">
        <v>176</v>
      </c>
      <c r="F2" s="22">
        <v>0</v>
      </c>
      <c r="G2" s="24">
        <v>168</v>
      </c>
      <c r="H2" s="22">
        <v>0</v>
      </c>
      <c r="I2" s="5">
        <v>179</v>
      </c>
      <c r="J2" s="22">
        <v>1</v>
      </c>
      <c r="K2" s="5">
        <v>160</v>
      </c>
      <c r="L2" s="22">
        <v>0</v>
      </c>
      <c r="M2" s="5"/>
      <c r="N2" s="22"/>
      <c r="O2" s="5"/>
      <c r="P2" s="22"/>
      <c r="Q2" s="6">
        <v>4</v>
      </c>
      <c r="R2" s="6">
        <v>683</v>
      </c>
      <c r="S2" s="7">
        <v>170.75</v>
      </c>
      <c r="T2" s="44">
        <v>1</v>
      </c>
      <c r="U2" s="8">
        <v>4</v>
      </c>
      <c r="V2" s="9">
        <v>174.75</v>
      </c>
    </row>
    <row r="4" spans="1:24" x14ac:dyDescent="0.25">
      <c r="Q4" s="40">
        <f>SUM(Q2:Q3)</f>
        <v>4</v>
      </c>
      <c r="R4" s="40">
        <f>SUM(R2:R3)</f>
        <v>683</v>
      </c>
      <c r="S4" s="41">
        <f>SUM(R4/Q4)</f>
        <v>170.75</v>
      </c>
      <c r="T4" s="40">
        <f>SUM(T2:T3)</f>
        <v>1</v>
      </c>
      <c r="U4" s="40">
        <f>SUM(U2:U3)</f>
        <v>4</v>
      </c>
      <c r="V4" s="42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9D341600-A7DE-4653-85EB-1023D6477318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EBED-8B8F-44E6-BAD4-442A10AB1A71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88</v>
      </c>
      <c r="C2" s="3">
        <v>45822</v>
      </c>
      <c r="D2" s="4" t="s">
        <v>59</v>
      </c>
      <c r="E2" s="5">
        <v>197</v>
      </c>
      <c r="F2" s="22">
        <v>1</v>
      </c>
      <c r="G2" s="5">
        <v>197</v>
      </c>
      <c r="H2" s="22">
        <v>3</v>
      </c>
      <c r="I2" s="5">
        <v>197</v>
      </c>
      <c r="J2" s="22">
        <v>2</v>
      </c>
      <c r="K2" s="5">
        <v>196</v>
      </c>
      <c r="L2" s="22">
        <v>3</v>
      </c>
      <c r="M2" s="5"/>
      <c r="N2" s="22"/>
      <c r="O2" s="5"/>
      <c r="P2" s="22"/>
      <c r="Q2" s="6">
        <v>4</v>
      </c>
      <c r="R2" s="6">
        <v>787</v>
      </c>
      <c r="S2" s="7">
        <v>196.75</v>
      </c>
      <c r="T2" s="23">
        <v>9</v>
      </c>
      <c r="U2" s="8">
        <v>7</v>
      </c>
      <c r="V2" s="9">
        <v>203.75</v>
      </c>
    </row>
    <row r="3" spans="1:24" x14ac:dyDescent="0.25">
      <c r="A3" s="1" t="s">
        <v>15</v>
      </c>
      <c r="B3" s="2" t="s">
        <v>88</v>
      </c>
      <c r="C3" s="3">
        <v>45850</v>
      </c>
      <c r="D3" s="4" t="s">
        <v>59</v>
      </c>
      <c r="E3" s="5">
        <v>196</v>
      </c>
      <c r="F3" s="22">
        <v>2</v>
      </c>
      <c r="G3" s="5">
        <v>193</v>
      </c>
      <c r="H3" s="22">
        <v>1</v>
      </c>
      <c r="I3" s="5">
        <v>195</v>
      </c>
      <c r="J3" s="22">
        <v>1</v>
      </c>
      <c r="K3" s="5">
        <v>197</v>
      </c>
      <c r="L3" s="22">
        <v>4</v>
      </c>
      <c r="M3" s="5"/>
      <c r="N3" s="22"/>
      <c r="O3" s="5"/>
      <c r="P3" s="22"/>
      <c r="Q3" s="6">
        <v>4</v>
      </c>
      <c r="R3" s="6">
        <v>781</v>
      </c>
      <c r="S3" s="7">
        <v>195.25</v>
      </c>
      <c r="T3" s="23">
        <v>8</v>
      </c>
      <c r="U3" s="8">
        <v>2</v>
      </c>
      <c r="V3" s="9">
        <v>195</v>
      </c>
    </row>
    <row r="4" spans="1:24" x14ac:dyDescent="0.25">
      <c r="A4" s="1" t="s">
        <v>15</v>
      </c>
      <c r="B4" s="2" t="s">
        <v>88</v>
      </c>
      <c r="C4" s="3">
        <v>45913</v>
      </c>
      <c r="D4" s="4" t="s">
        <v>59</v>
      </c>
      <c r="E4" s="5">
        <v>195</v>
      </c>
      <c r="F4" s="22">
        <v>5</v>
      </c>
      <c r="G4" s="5">
        <v>193</v>
      </c>
      <c r="H4" s="22">
        <v>2</v>
      </c>
      <c r="I4" s="5">
        <v>195</v>
      </c>
      <c r="J4" s="22">
        <v>3</v>
      </c>
      <c r="K4" s="5">
        <v>195</v>
      </c>
      <c r="L4" s="22">
        <v>1</v>
      </c>
      <c r="M4" s="5"/>
      <c r="N4" s="22"/>
      <c r="O4" s="5"/>
      <c r="P4" s="22"/>
      <c r="Q4" s="6">
        <v>4</v>
      </c>
      <c r="R4" s="6">
        <v>778</v>
      </c>
      <c r="S4" s="7">
        <v>194.5</v>
      </c>
      <c r="T4" s="44">
        <v>11</v>
      </c>
      <c r="U4" s="8">
        <v>4</v>
      </c>
      <c r="V4" s="9">
        <v>198.5</v>
      </c>
    </row>
    <row r="5" spans="1:24" x14ac:dyDescent="0.25">
      <c r="A5" s="1" t="s">
        <v>15</v>
      </c>
      <c r="B5" s="2" t="s">
        <v>88</v>
      </c>
      <c r="C5" s="3">
        <v>45948</v>
      </c>
      <c r="D5" s="4" t="s">
        <v>59</v>
      </c>
      <c r="E5" s="5">
        <v>193</v>
      </c>
      <c r="F5" s="22">
        <v>2</v>
      </c>
      <c r="G5" s="5">
        <v>190</v>
      </c>
      <c r="H5" s="22">
        <v>1</v>
      </c>
      <c r="I5" s="5">
        <v>196</v>
      </c>
      <c r="J5" s="22">
        <v>3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767</v>
      </c>
      <c r="S5" s="7">
        <v>191.75</v>
      </c>
      <c r="T5" s="44">
        <v>7</v>
      </c>
      <c r="U5" s="8">
        <v>2</v>
      </c>
      <c r="V5" s="9">
        <v>193.75</v>
      </c>
    </row>
    <row r="6" spans="1:24" x14ac:dyDescent="0.25">
      <c r="A6" s="56" t="s">
        <v>15</v>
      </c>
      <c r="B6" s="2" t="s">
        <v>88</v>
      </c>
      <c r="C6" s="3">
        <v>45969</v>
      </c>
      <c r="D6" s="57" t="s">
        <v>59</v>
      </c>
      <c r="E6" s="5">
        <v>196</v>
      </c>
      <c r="F6" s="22">
        <v>4</v>
      </c>
      <c r="G6" s="5">
        <v>195</v>
      </c>
      <c r="H6" s="22">
        <v>2</v>
      </c>
      <c r="I6" s="5">
        <v>196</v>
      </c>
      <c r="J6" s="22">
        <v>4</v>
      </c>
      <c r="K6" s="5">
        <v>191</v>
      </c>
      <c r="L6" s="22">
        <v>1</v>
      </c>
      <c r="M6" s="5"/>
      <c r="N6" s="22"/>
      <c r="O6" s="5"/>
      <c r="P6" s="22"/>
      <c r="Q6" s="8">
        <v>4</v>
      </c>
      <c r="R6" s="8">
        <v>778</v>
      </c>
      <c r="S6" s="7">
        <v>194.5</v>
      </c>
      <c r="T6" s="44">
        <v>11</v>
      </c>
      <c r="U6" s="8">
        <v>2</v>
      </c>
      <c r="V6" s="7">
        <v>196.5</v>
      </c>
    </row>
    <row r="8" spans="1:24" x14ac:dyDescent="0.25">
      <c r="Q8" s="40">
        <f>SUM(Q2:Q7)</f>
        <v>20</v>
      </c>
      <c r="R8" s="40">
        <f>SUM(R2:R7)</f>
        <v>3891</v>
      </c>
      <c r="S8" s="41">
        <f>SUM(R8/Q8)</f>
        <v>194.55</v>
      </c>
      <c r="T8" s="40">
        <f>SUM(T2:T7)</f>
        <v>46</v>
      </c>
      <c r="U8" s="40">
        <f>SUM(U2:U7)</f>
        <v>17</v>
      </c>
      <c r="V8" s="42">
        <f>SUM(S8+U8)</f>
        <v>211.55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E4:P4 T4" name="Range1_3_5_3"/>
    <protectedRange algorithmName="SHA-512" hashValue="ON39YdpmFHfN9f47KpiRvqrKx0V9+erV1CNkpWzYhW/Qyc6aT8rEyCrvauWSYGZK2ia3o7vd3akF07acHAFpOA==" saltValue="yVW9XmDwTqEnmpSGai0KYg==" spinCount="100000" sqref="B5:C5" name="Range1_3_2"/>
    <protectedRange algorithmName="SHA-512" hashValue="ON39YdpmFHfN9f47KpiRvqrKx0V9+erV1CNkpWzYhW/Qyc6aT8rEyCrvauWSYGZK2ia3o7vd3akF07acHAFpOA==" saltValue="yVW9XmDwTqEnmpSGai0KYg==" spinCount="100000" sqref="D5" name="Range1_1_3_1"/>
    <protectedRange algorithmName="SHA-512" hashValue="ON39YdpmFHfN9f47KpiRvqrKx0V9+erV1CNkpWzYhW/Qyc6aT8rEyCrvauWSYGZK2ia3o7vd3akF07acHAFpOA==" saltValue="yVW9XmDwTqEnmpSGai0KYg==" spinCount="100000" sqref="E5:P5 T5" name="Range1_3_5_3_1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E4">
    <cfRule type="top10" dxfId="242" priority="21" rank="1"/>
  </conditionalFormatting>
  <conditionalFormatting sqref="G4">
    <cfRule type="top10" dxfId="241" priority="20" rank="1"/>
  </conditionalFormatting>
  <conditionalFormatting sqref="E4:P4">
    <cfRule type="cellIs" dxfId="240" priority="19" operator="greaterThanOrEqual">
      <formula>200</formula>
    </cfRule>
  </conditionalFormatting>
  <conditionalFormatting sqref="I4">
    <cfRule type="top10" dxfId="239" priority="18" rank="1"/>
  </conditionalFormatting>
  <conditionalFormatting sqref="K4">
    <cfRule type="top10" dxfId="238" priority="17" rank="1"/>
  </conditionalFormatting>
  <conditionalFormatting sqref="M4">
    <cfRule type="top10" dxfId="237" priority="16" rank="1"/>
  </conditionalFormatting>
  <conditionalFormatting sqref="O4">
    <cfRule type="top10" dxfId="236" priority="15" rank="1"/>
  </conditionalFormatting>
  <conditionalFormatting sqref="E5">
    <cfRule type="top10" dxfId="235" priority="14" rank="1"/>
  </conditionalFormatting>
  <conditionalFormatting sqref="G5">
    <cfRule type="top10" dxfId="234" priority="13" rank="1"/>
  </conditionalFormatting>
  <conditionalFormatting sqref="E5:P5">
    <cfRule type="cellIs" dxfId="233" priority="12" operator="greaterThanOrEqual">
      <formula>200</formula>
    </cfRule>
  </conditionalFormatting>
  <conditionalFormatting sqref="I5">
    <cfRule type="top10" dxfId="232" priority="11" rank="1"/>
  </conditionalFormatting>
  <conditionalFormatting sqref="K5">
    <cfRule type="top10" dxfId="231" priority="10" rank="1"/>
  </conditionalFormatting>
  <conditionalFormatting sqref="M5">
    <cfRule type="top10" dxfId="230" priority="9" rank="1"/>
  </conditionalFormatting>
  <conditionalFormatting sqref="O5">
    <cfRule type="top10" dxfId="229" priority="8" rank="1"/>
  </conditionalFormatting>
  <conditionalFormatting sqref="E6">
    <cfRule type="top10" dxfId="228" priority="7" rank="1"/>
  </conditionalFormatting>
  <conditionalFormatting sqref="G6">
    <cfRule type="top10" dxfId="227" priority="6" rank="1"/>
  </conditionalFormatting>
  <conditionalFormatting sqref="E6:P6">
    <cfRule type="cellIs" dxfId="226" priority="5" operator="greaterThanOrEqual">
      <formula>200</formula>
    </cfRule>
  </conditionalFormatting>
  <conditionalFormatting sqref="I6">
    <cfRule type="top10" dxfId="225" priority="4" rank="1"/>
  </conditionalFormatting>
  <conditionalFormatting sqref="K6">
    <cfRule type="top10" dxfId="224" priority="3" rank="1"/>
  </conditionalFormatting>
  <conditionalFormatting sqref="M6">
    <cfRule type="top10" dxfId="223" priority="2" rank="1"/>
  </conditionalFormatting>
  <conditionalFormatting sqref="O6">
    <cfRule type="top10" dxfId="222" priority="1" rank="1"/>
  </conditionalFormatting>
  <hyperlinks>
    <hyperlink ref="X1" location="'Mississippi 2025'!A1" display="Return to Rankings" xr:uid="{B9BA41D3-262A-41BD-AA7A-65B6B29FD68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D9E39F-340F-49A7-86E9-2504F5DF71BB}">
          <x14:formula1>
            <xm:f>'C:\Users\jmfg1\Downloads\[Results 10 18 25 ABRA Biloxi MS.xlsm]DATA'!#REF!</xm:f>
          </x14:formula1>
          <xm:sqref>D5</xm:sqref>
        </x14:dataValidation>
        <x14:dataValidation type="list" allowBlank="1" showInputMessage="1" showErrorMessage="1" xr:uid="{D0320F46-4419-40B1-8F2D-E0BB5F36F7BA}">
          <x14:formula1>
            <xm:f>'C:\Users\jmfg1\Downloads\[Results 10 18 25 ABRA Biloxi MS.xlsm]DATA'!#REF!</xm:f>
          </x14:formula1>
          <xm:sqref>B5</xm:sqref>
        </x14:dataValidation>
        <x14:dataValidation type="list" allowBlank="1" showInputMessage="1" showErrorMessage="1" xr:uid="{47570D59-4CD9-4F1A-A917-F8A6634121A6}">
          <x14:formula1>
            <xm:f>'C:\Users\jmfg1\Downloads\[11 8 25 ABRA Biloxi MS Results.xlsm]DATA'!#REF!</xm:f>
          </x14:formula1>
          <xm:sqref>D6 B6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AE34-3BDB-448A-A622-ABDD3CE82A0F}">
  <dimension ref="A1:X16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54</v>
      </c>
      <c r="C2" s="3">
        <v>45696</v>
      </c>
      <c r="D2" s="4" t="s">
        <v>59</v>
      </c>
      <c r="E2" s="5">
        <v>195</v>
      </c>
      <c r="F2" s="22"/>
      <c r="G2" s="5">
        <v>195</v>
      </c>
      <c r="H2" s="22"/>
      <c r="I2" s="5">
        <v>196</v>
      </c>
      <c r="J2" s="22"/>
      <c r="K2" s="5">
        <v>199</v>
      </c>
      <c r="L2" s="22"/>
      <c r="M2" s="5"/>
      <c r="N2" s="22"/>
      <c r="O2" s="5"/>
      <c r="P2" s="22"/>
      <c r="Q2" s="6">
        <v>4</v>
      </c>
      <c r="R2" s="6">
        <v>785</v>
      </c>
      <c r="S2" s="7">
        <v>196.25</v>
      </c>
      <c r="T2" s="23">
        <v>0</v>
      </c>
      <c r="U2" s="8">
        <v>5</v>
      </c>
      <c r="V2" s="9">
        <v>201.25</v>
      </c>
    </row>
    <row r="3" spans="1:24" x14ac:dyDescent="0.25">
      <c r="A3" s="1" t="s">
        <v>15</v>
      </c>
      <c r="B3" s="2" t="s">
        <v>54</v>
      </c>
      <c r="C3" s="3">
        <v>45752</v>
      </c>
      <c r="D3" s="4" t="s">
        <v>69</v>
      </c>
      <c r="E3" s="5">
        <v>198</v>
      </c>
      <c r="F3" s="22">
        <v>1</v>
      </c>
      <c r="G3" s="5">
        <v>199</v>
      </c>
      <c r="H3" s="22">
        <v>1</v>
      </c>
      <c r="I3" s="5">
        <v>197</v>
      </c>
      <c r="J3" s="22">
        <v>4</v>
      </c>
      <c r="K3" s="5">
        <v>198</v>
      </c>
      <c r="L3" s="22">
        <v>4</v>
      </c>
      <c r="M3" s="5"/>
      <c r="N3" s="22"/>
      <c r="O3" s="5"/>
      <c r="P3" s="22"/>
      <c r="Q3" s="6">
        <v>4</v>
      </c>
      <c r="R3" s="6">
        <v>792</v>
      </c>
      <c r="S3" s="7">
        <v>198</v>
      </c>
      <c r="T3" s="44">
        <v>10</v>
      </c>
      <c r="U3" s="8">
        <v>5</v>
      </c>
      <c r="V3" s="9">
        <v>203</v>
      </c>
    </row>
    <row r="4" spans="1:24" x14ac:dyDescent="0.25">
      <c r="A4" s="1" t="s">
        <v>15</v>
      </c>
      <c r="B4" s="2" t="s">
        <v>54</v>
      </c>
      <c r="C4" s="3">
        <v>45759</v>
      </c>
      <c r="D4" s="4" t="s">
        <v>59</v>
      </c>
      <c r="E4" s="5">
        <v>198</v>
      </c>
      <c r="F4" s="22">
        <v>2</v>
      </c>
      <c r="G4" s="5">
        <v>192</v>
      </c>
      <c r="H4" s="22">
        <v>3</v>
      </c>
      <c r="I4" s="5">
        <v>196</v>
      </c>
      <c r="J4" s="22">
        <v>2</v>
      </c>
      <c r="K4" s="5">
        <v>194</v>
      </c>
      <c r="L4" s="22">
        <v>2</v>
      </c>
      <c r="M4" s="5"/>
      <c r="N4" s="22"/>
      <c r="O4" s="5"/>
      <c r="P4" s="22"/>
      <c r="Q4" s="6">
        <v>4</v>
      </c>
      <c r="R4" s="6">
        <v>780</v>
      </c>
      <c r="S4" s="7">
        <v>195</v>
      </c>
      <c r="T4" s="23">
        <v>9</v>
      </c>
      <c r="U4" s="8">
        <v>3</v>
      </c>
      <c r="V4" s="9">
        <v>198</v>
      </c>
    </row>
    <row r="5" spans="1:24" x14ac:dyDescent="0.25">
      <c r="A5" s="1" t="s">
        <v>15</v>
      </c>
      <c r="B5" s="2" t="s">
        <v>54</v>
      </c>
      <c r="C5" s="3">
        <v>45850</v>
      </c>
      <c r="D5" s="4" t="s">
        <v>59</v>
      </c>
      <c r="E5" s="5">
        <v>195</v>
      </c>
      <c r="F5" s="22">
        <v>1</v>
      </c>
      <c r="G5" s="5">
        <v>198</v>
      </c>
      <c r="H5" s="22">
        <v>2</v>
      </c>
      <c r="I5" s="5">
        <v>193</v>
      </c>
      <c r="J5" s="22">
        <v>1</v>
      </c>
      <c r="K5" s="5">
        <v>197</v>
      </c>
      <c r="L5" s="22">
        <v>5</v>
      </c>
      <c r="M5" s="5"/>
      <c r="N5" s="22"/>
      <c r="O5" s="5"/>
      <c r="P5" s="22"/>
      <c r="Q5" s="6">
        <v>4</v>
      </c>
      <c r="R5" s="6">
        <v>783</v>
      </c>
      <c r="S5" s="7">
        <v>195.75</v>
      </c>
      <c r="T5" s="23">
        <v>9</v>
      </c>
      <c r="U5" s="8">
        <v>4</v>
      </c>
      <c r="V5" s="9">
        <v>199.75</v>
      </c>
    </row>
    <row r="6" spans="1:24" x14ac:dyDescent="0.25">
      <c r="A6" s="1" t="s">
        <v>15</v>
      </c>
      <c r="B6" s="2" t="s">
        <v>54</v>
      </c>
      <c r="C6" s="3">
        <v>45878</v>
      </c>
      <c r="D6" s="4" t="s">
        <v>59</v>
      </c>
      <c r="E6" s="5">
        <v>194</v>
      </c>
      <c r="F6" s="22">
        <v>1</v>
      </c>
      <c r="G6" s="5">
        <v>198</v>
      </c>
      <c r="H6" s="22">
        <v>3</v>
      </c>
      <c r="I6" s="45">
        <v>200</v>
      </c>
      <c r="J6" s="22">
        <v>5</v>
      </c>
      <c r="K6" s="5">
        <v>194</v>
      </c>
      <c r="L6" s="22">
        <v>2</v>
      </c>
      <c r="M6" s="5"/>
      <c r="N6" s="22"/>
      <c r="O6" s="5"/>
      <c r="P6" s="22"/>
      <c r="Q6" s="6">
        <v>4</v>
      </c>
      <c r="R6" s="6">
        <v>786</v>
      </c>
      <c r="S6" s="7">
        <v>196.5</v>
      </c>
      <c r="T6" s="44">
        <v>11</v>
      </c>
      <c r="U6" s="8">
        <v>4</v>
      </c>
      <c r="V6" s="9">
        <v>200.5</v>
      </c>
    </row>
    <row r="7" spans="1:24" ht="13.5" customHeight="1" x14ac:dyDescent="0.25">
      <c r="A7" s="1" t="s">
        <v>15</v>
      </c>
      <c r="B7" s="2" t="s">
        <v>54</v>
      </c>
      <c r="C7" s="3">
        <v>45913</v>
      </c>
      <c r="D7" s="4" t="s">
        <v>59</v>
      </c>
      <c r="E7" s="5">
        <v>195</v>
      </c>
      <c r="F7" s="22">
        <v>1</v>
      </c>
      <c r="G7" s="5">
        <v>192</v>
      </c>
      <c r="H7" s="22">
        <v>2</v>
      </c>
      <c r="I7" s="5">
        <v>190</v>
      </c>
      <c r="J7" s="22">
        <v>2</v>
      </c>
      <c r="K7" s="5">
        <v>195</v>
      </c>
      <c r="L7" s="22">
        <v>1</v>
      </c>
      <c r="M7" s="5"/>
      <c r="N7" s="22"/>
      <c r="O7" s="5"/>
      <c r="P7" s="22"/>
      <c r="Q7" s="6">
        <v>4</v>
      </c>
      <c r="R7" s="6">
        <v>772</v>
      </c>
      <c r="S7" s="7">
        <v>193</v>
      </c>
      <c r="T7" s="44">
        <v>6</v>
      </c>
      <c r="U7" s="8">
        <v>3</v>
      </c>
      <c r="V7" s="9">
        <v>196</v>
      </c>
    </row>
    <row r="8" spans="1:24" x14ac:dyDescent="0.25">
      <c r="A8" s="1" t="s">
        <v>15</v>
      </c>
      <c r="B8" s="2" t="s">
        <v>54</v>
      </c>
      <c r="C8" s="3">
        <v>45948</v>
      </c>
      <c r="D8" s="4" t="s">
        <v>59</v>
      </c>
      <c r="E8" s="5">
        <v>197.001</v>
      </c>
      <c r="F8" s="22">
        <v>6</v>
      </c>
      <c r="G8" s="5">
        <v>195</v>
      </c>
      <c r="H8" s="22">
        <v>1</v>
      </c>
      <c r="I8" s="5">
        <v>195</v>
      </c>
      <c r="J8" s="22">
        <v>4</v>
      </c>
      <c r="K8" s="5">
        <v>197</v>
      </c>
      <c r="L8" s="22">
        <v>1</v>
      </c>
      <c r="M8" s="5"/>
      <c r="N8" s="22"/>
      <c r="O8" s="5"/>
      <c r="P8" s="22"/>
      <c r="Q8" s="6">
        <v>4</v>
      </c>
      <c r="R8" s="6">
        <v>784.00099999999998</v>
      </c>
      <c r="S8" s="7">
        <v>196.00024999999999</v>
      </c>
      <c r="T8" s="44">
        <v>12</v>
      </c>
      <c r="U8" s="8">
        <v>5</v>
      </c>
      <c r="V8" s="9">
        <v>201.00024999999999</v>
      </c>
    </row>
    <row r="10" spans="1:24" x14ac:dyDescent="0.25">
      <c r="Q10" s="40">
        <f>SUM(Q2:Q9)</f>
        <v>28</v>
      </c>
      <c r="R10" s="40">
        <f>SUM(R2:R9)</f>
        <v>5482.0010000000002</v>
      </c>
      <c r="S10" s="41">
        <f>SUM(R10/Q10)</f>
        <v>195.78575000000001</v>
      </c>
      <c r="T10" s="40">
        <f>SUM(T2:T9)</f>
        <v>57</v>
      </c>
      <c r="U10" s="40">
        <f>SUM(U2:U9)</f>
        <v>29</v>
      </c>
      <c r="V10" s="42">
        <f>SUM(S10+U10)</f>
        <v>224.78575000000001</v>
      </c>
    </row>
    <row r="13" spans="1:24" x14ac:dyDescent="0.25">
      <c r="A13" s="27" t="s">
        <v>1</v>
      </c>
      <c r="B13" s="28" t="s">
        <v>2</v>
      </c>
      <c r="C13" s="29" t="s">
        <v>3</v>
      </c>
      <c r="D13" s="30" t="s">
        <v>4</v>
      </c>
      <c r="E13" s="31" t="s">
        <v>24</v>
      </c>
      <c r="F13" s="31" t="s">
        <v>25</v>
      </c>
      <c r="G13" s="31" t="s">
        <v>26</v>
      </c>
      <c r="H13" s="31" t="s">
        <v>25</v>
      </c>
      <c r="I13" s="31" t="s">
        <v>27</v>
      </c>
      <c r="J13" s="31" t="s">
        <v>25</v>
      </c>
      <c r="K13" s="31" t="s">
        <v>28</v>
      </c>
      <c r="L13" s="31" t="s">
        <v>25</v>
      </c>
      <c r="M13" s="31" t="s">
        <v>29</v>
      </c>
      <c r="N13" s="31" t="s">
        <v>25</v>
      </c>
      <c r="O13" s="31" t="s">
        <v>30</v>
      </c>
      <c r="P13" s="31" t="s">
        <v>25</v>
      </c>
      <c r="Q13" s="32" t="s">
        <v>31</v>
      </c>
      <c r="R13" s="33" t="s">
        <v>32</v>
      </c>
      <c r="S13" s="34" t="s">
        <v>5</v>
      </c>
      <c r="T13" s="34" t="s">
        <v>33</v>
      </c>
      <c r="U13" s="33" t="s">
        <v>6</v>
      </c>
      <c r="V13" s="34" t="s">
        <v>34</v>
      </c>
    </row>
    <row r="14" spans="1:24" x14ac:dyDescent="0.25">
      <c r="A14" s="1" t="s">
        <v>11</v>
      </c>
      <c r="B14" s="2" t="s">
        <v>54</v>
      </c>
      <c r="C14" s="3">
        <v>45759</v>
      </c>
      <c r="D14" s="4" t="s">
        <v>59</v>
      </c>
      <c r="E14" s="5">
        <v>188</v>
      </c>
      <c r="F14" s="22">
        <v>0</v>
      </c>
      <c r="G14" s="26">
        <v>190</v>
      </c>
      <c r="H14" s="22">
        <v>0</v>
      </c>
      <c r="I14" s="5">
        <v>191</v>
      </c>
      <c r="J14" s="22">
        <v>0</v>
      </c>
      <c r="K14" s="5">
        <v>185</v>
      </c>
      <c r="L14" s="22">
        <v>1</v>
      </c>
      <c r="M14" s="5"/>
      <c r="N14" s="22"/>
      <c r="O14" s="5"/>
      <c r="P14" s="22"/>
      <c r="Q14" s="6">
        <v>4</v>
      </c>
      <c r="R14" s="6">
        <v>754</v>
      </c>
      <c r="S14" s="7">
        <v>188.5</v>
      </c>
      <c r="T14" s="23">
        <v>1</v>
      </c>
      <c r="U14" s="8">
        <v>3</v>
      </c>
      <c r="V14" s="9">
        <v>191.5</v>
      </c>
    </row>
    <row r="16" spans="1:24" x14ac:dyDescent="0.25">
      <c r="Q16" s="40">
        <f>SUM(Q14:Q15)</f>
        <v>4</v>
      </c>
      <c r="R16" s="40">
        <f>SUM(R14:R15)</f>
        <v>754</v>
      </c>
      <c r="S16" s="41">
        <f>SUM(R16/Q16)</f>
        <v>188.5</v>
      </c>
      <c r="T16" s="40">
        <f>SUM(T14:T15)</f>
        <v>1</v>
      </c>
      <c r="U16" s="40">
        <f>SUM(U14:U15)</f>
        <v>3</v>
      </c>
      <c r="V16" s="42">
        <f>SUM(S16+U16)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4"/>
    <protectedRange algorithmName="SHA-512" hashValue="ON39YdpmFHfN9f47KpiRvqrKx0V9+erV1CNkpWzYhW/Qyc6aT8rEyCrvauWSYGZK2ia3o7vd3akF07acHAFpOA==" saltValue="yVW9XmDwTqEnmpSGai0KYg==" spinCount="100000" sqref="B14:C14" name="Range1_7"/>
    <protectedRange algorithmName="SHA-512" hashValue="ON39YdpmFHfN9f47KpiRvqrKx0V9+erV1CNkpWzYhW/Qyc6aT8rEyCrvauWSYGZK2ia3o7vd3akF07acHAFpOA==" saltValue="yVW9XmDwTqEnmpSGai0KYg==" spinCount="100000" sqref="D14" name="Range1_1_5"/>
    <protectedRange algorithmName="SHA-512" hashValue="ON39YdpmFHfN9f47KpiRvqrKx0V9+erV1CNkpWzYhW/Qyc6aT8rEyCrvauWSYGZK2ia3o7vd3akF07acHAFpOA==" saltValue="yVW9XmDwTqEnmpSGai0KYg==" spinCount="100000" sqref="E14 H14:O14" name="Range1_1_2_19_1"/>
    <protectedRange algorithmName="SHA-512" hashValue="ON39YdpmFHfN9f47KpiRvqrKx0V9+erV1CNkpWzYhW/Qyc6aT8rEyCrvauWSYGZK2ia3o7vd3akF07acHAFpOA==" saltValue="yVW9XmDwTqEnmpSGai0KYg==" spinCount="100000" sqref="T14" name="Range1_3_5_5"/>
    <protectedRange algorithmName="SHA-512" hashValue="ON39YdpmFHfN9f47KpiRvqrKx0V9+erV1CNkpWzYhW/Qyc6aT8rEyCrvauWSYGZK2ia3o7vd3akF07acHAFpOA==" saltValue="yVW9XmDwTqEnmpSGai0KYg==" spinCount="100000" sqref="B7:C7" name="Range1_3_2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3_3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"/>
  </protectedRanges>
  <conditionalFormatting sqref="E7">
    <cfRule type="top10" dxfId="221" priority="14" rank="1"/>
  </conditionalFormatting>
  <conditionalFormatting sqref="G7">
    <cfRule type="top10" dxfId="220" priority="13" rank="1"/>
  </conditionalFormatting>
  <conditionalFormatting sqref="E7:P7">
    <cfRule type="cellIs" dxfId="219" priority="12" operator="greaterThanOrEqual">
      <formula>200</formula>
    </cfRule>
  </conditionalFormatting>
  <conditionalFormatting sqref="I7">
    <cfRule type="top10" dxfId="218" priority="11" rank="1"/>
  </conditionalFormatting>
  <conditionalFormatting sqref="K7">
    <cfRule type="top10" dxfId="217" priority="10" rank="1"/>
  </conditionalFormatting>
  <conditionalFormatting sqref="M7">
    <cfRule type="top10" dxfId="216" priority="9" rank="1"/>
  </conditionalFormatting>
  <conditionalFormatting sqref="O7">
    <cfRule type="top10" dxfId="215" priority="8" rank="1"/>
  </conditionalFormatting>
  <conditionalFormatting sqref="E8">
    <cfRule type="top10" dxfId="214" priority="7" rank="1"/>
  </conditionalFormatting>
  <conditionalFormatting sqref="G8">
    <cfRule type="top10" dxfId="213" priority="6" rank="1"/>
  </conditionalFormatting>
  <conditionalFormatting sqref="E8:P8">
    <cfRule type="cellIs" dxfId="212" priority="5" operator="greaterThanOrEqual">
      <formula>200</formula>
    </cfRule>
  </conditionalFormatting>
  <conditionalFormatting sqref="I8">
    <cfRule type="top10" dxfId="211" priority="4" rank="1"/>
  </conditionalFormatting>
  <conditionalFormatting sqref="K8">
    <cfRule type="top10" dxfId="210" priority="3" rank="1"/>
  </conditionalFormatting>
  <conditionalFormatting sqref="M8">
    <cfRule type="top10" dxfId="209" priority="2" rank="1"/>
  </conditionalFormatting>
  <conditionalFormatting sqref="O8">
    <cfRule type="top10" dxfId="208" priority="1" rank="1"/>
  </conditionalFormatting>
  <hyperlinks>
    <hyperlink ref="X1" location="'Mississippi 2025'!A1" display="Return to Rankings" xr:uid="{8C161792-4737-4CCA-B04F-B05255B7C0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89C8AD-0734-4FD4-B386-21D7C903DF0A}">
          <x14:formula1>
            <xm:f>'C:\Users\jmfg1\Downloads\[Results 10 18 25 ABRA Biloxi MS.xlsm]DATA'!#REF!</xm:f>
          </x14:formula1>
          <xm:sqref>D8</xm:sqref>
        </x14:dataValidation>
        <x14:dataValidation type="list" allowBlank="1" showInputMessage="1" showErrorMessage="1" xr:uid="{497C3B46-675F-451B-BCEC-9C80C9F7C54F}">
          <x14:formula1>
            <xm:f>'C:\Users\jmfg1\Downloads\[Results 10 18 25 ABRA Biloxi MS.xlsm]DATA'!#REF!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0583-3DCB-453A-9FF8-4AD3A91D8363}">
  <dimension ref="A1:X36"/>
  <sheetViews>
    <sheetView topLeftCell="A10" workbookViewId="0">
      <selection activeCell="B33" sqref="B33:B34"/>
    </sheetView>
  </sheetViews>
  <sheetFormatPr defaultColWidth="11.140625" defaultRowHeight="15" x14ac:dyDescent="0.25"/>
  <cols>
    <col min="1" max="1" width="12.5703125" style="59" customWidth="1"/>
    <col min="2" max="2" width="20" style="59" customWidth="1"/>
    <col min="3" max="3" width="14.85546875" style="59" customWidth="1"/>
    <col min="4" max="4" width="16.42578125" style="59" bestFit="1" customWidth="1"/>
    <col min="5" max="5" width="5.5703125" style="59" bestFit="1" customWidth="1"/>
    <col min="6" max="6" width="2.140625" style="59" bestFit="1" customWidth="1"/>
    <col min="7" max="7" width="5.5703125" style="59" bestFit="1" customWidth="1"/>
    <col min="8" max="8" width="2.140625" style="59" bestFit="1" customWidth="1"/>
    <col min="9" max="9" width="5.5703125" style="59" bestFit="1" customWidth="1"/>
    <col min="10" max="10" width="2.140625" style="59" bestFit="1" customWidth="1"/>
    <col min="11" max="11" width="5.5703125" style="59" bestFit="1" customWidth="1"/>
    <col min="12" max="12" width="2.140625" style="59" bestFit="1" customWidth="1"/>
    <col min="13" max="13" width="5.5703125" style="59" bestFit="1" customWidth="1"/>
    <col min="14" max="14" width="2.140625" style="59" bestFit="1" customWidth="1"/>
    <col min="15" max="15" width="5.5703125" style="59" bestFit="1" customWidth="1"/>
    <col min="16" max="16" width="2.140625" style="59" bestFit="1" customWidth="1"/>
    <col min="17" max="17" width="6.5703125" style="59" bestFit="1" customWidth="1"/>
    <col min="18" max="18" width="7.140625" style="59" bestFit="1" customWidth="1"/>
    <col min="19" max="19" width="6.5703125" style="59" bestFit="1" customWidth="1"/>
    <col min="20" max="20" width="5.5703125" style="59" bestFit="1" customWidth="1"/>
    <col min="21" max="21" width="6.140625" style="59" bestFit="1" customWidth="1"/>
    <col min="22" max="22" width="9" style="59" bestFit="1" customWidth="1"/>
    <col min="23" max="23" width="11.140625" style="59"/>
    <col min="24" max="24" width="17.85546875" style="59" bestFit="1" customWidth="1"/>
    <col min="25" max="16384" width="11.140625" style="59"/>
  </cols>
  <sheetData>
    <row r="1" spans="1:24" x14ac:dyDescent="0.25">
      <c r="A1" s="29" t="s">
        <v>1</v>
      </c>
      <c r="B1" s="28" t="s">
        <v>2</v>
      </c>
      <c r="C1" s="29" t="s">
        <v>3</v>
      </c>
      <c r="D1" s="29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60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15</v>
      </c>
      <c r="B2" s="2" t="s">
        <v>112</v>
      </c>
      <c r="C2" s="3">
        <v>45751</v>
      </c>
      <c r="D2" s="57" t="s">
        <v>36</v>
      </c>
      <c r="E2" s="5">
        <v>191</v>
      </c>
      <c r="F2" s="22">
        <v>0</v>
      </c>
      <c r="G2" s="5">
        <v>187</v>
      </c>
      <c r="H2" s="22">
        <v>0</v>
      </c>
      <c r="I2" s="5">
        <v>175</v>
      </c>
      <c r="J2" s="22">
        <v>0</v>
      </c>
      <c r="K2" s="5">
        <v>188</v>
      </c>
      <c r="L2" s="22">
        <v>1</v>
      </c>
      <c r="M2" s="5"/>
      <c r="N2" s="22"/>
      <c r="O2" s="5"/>
      <c r="P2" s="22"/>
      <c r="Q2" s="8">
        <v>4</v>
      </c>
      <c r="R2" s="8">
        <v>741</v>
      </c>
      <c r="S2" s="7">
        <v>185.25</v>
      </c>
      <c r="T2" s="44">
        <v>1</v>
      </c>
      <c r="U2" s="8">
        <v>2</v>
      </c>
      <c r="V2" s="7">
        <v>187.25</v>
      </c>
    </row>
    <row r="3" spans="1:24" x14ac:dyDescent="0.25">
      <c r="A3" s="56" t="s">
        <v>15</v>
      </c>
      <c r="B3" s="2" t="s">
        <v>112</v>
      </c>
      <c r="C3" s="3">
        <v>45752</v>
      </c>
      <c r="D3" s="57" t="s">
        <v>69</v>
      </c>
      <c r="E3" s="5">
        <v>197</v>
      </c>
      <c r="F3" s="22">
        <v>2</v>
      </c>
      <c r="G3" s="5">
        <v>194</v>
      </c>
      <c r="H3" s="22">
        <v>1</v>
      </c>
      <c r="I3" s="5">
        <v>190</v>
      </c>
      <c r="J3" s="22">
        <v>3</v>
      </c>
      <c r="K3" s="5">
        <v>188</v>
      </c>
      <c r="L3" s="22">
        <v>3</v>
      </c>
      <c r="M3" s="5"/>
      <c r="N3" s="22"/>
      <c r="O3" s="5"/>
      <c r="P3" s="22"/>
      <c r="Q3" s="8">
        <v>4</v>
      </c>
      <c r="R3" s="8">
        <v>769</v>
      </c>
      <c r="S3" s="7">
        <v>192.25</v>
      </c>
      <c r="T3" s="44">
        <v>9</v>
      </c>
      <c r="U3" s="8">
        <v>2</v>
      </c>
      <c r="V3" s="7">
        <v>194.25</v>
      </c>
    </row>
    <row r="4" spans="1:24" x14ac:dyDescent="0.25">
      <c r="A4" s="56" t="s">
        <v>15</v>
      </c>
      <c r="B4" s="2" t="s">
        <v>112</v>
      </c>
      <c r="C4" s="3">
        <v>45765</v>
      </c>
      <c r="D4" s="57" t="s">
        <v>36</v>
      </c>
      <c r="E4" s="5">
        <v>182</v>
      </c>
      <c r="F4" s="22">
        <v>0</v>
      </c>
      <c r="G4" s="5">
        <v>186</v>
      </c>
      <c r="H4" s="22">
        <v>2</v>
      </c>
      <c r="I4" s="5">
        <v>180</v>
      </c>
      <c r="J4" s="22">
        <v>0</v>
      </c>
      <c r="K4" s="5">
        <v>191</v>
      </c>
      <c r="L4" s="22">
        <v>2</v>
      </c>
      <c r="M4" s="5"/>
      <c r="N4" s="22"/>
      <c r="O4" s="5"/>
      <c r="P4" s="22"/>
      <c r="Q4" s="8">
        <v>4</v>
      </c>
      <c r="R4" s="8">
        <v>739</v>
      </c>
      <c r="S4" s="7">
        <v>184.75</v>
      </c>
      <c r="T4" s="44">
        <v>4</v>
      </c>
      <c r="U4" s="8">
        <v>2</v>
      </c>
      <c r="V4" s="7">
        <v>186.75</v>
      </c>
    </row>
    <row r="5" spans="1:24" x14ac:dyDescent="0.25">
      <c r="A5" s="56" t="s">
        <v>15</v>
      </c>
      <c r="B5" s="2" t="s">
        <v>112</v>
      </c>
      <c r="C5" s="3">
        <v>45779</v>
      </c>
      <c r="D5" s="57" t="s">
        <v>36</v>
      </c>
      <c r="E5" s="5">
        <v>189</v>
      </c>
      <c r="F5" s="22">
        <v>0</v>
      </c>
      <c r="G5" s="5">
        <v>171</v>
      </c>
      <c r="H5" s="22">
        <v>0</v>
      </c>
      <c r="I5" s="5">
        <v>181</v>
      </c>
      <c r="J5" s="22">
        <v>4</v>
      </c>
      <c r="K5" s="5">
        <v>195</v>
      </c>
      <c r="L5" s="22">
        <v>4</v>
      </c>
      <c r="M5" s="5"/>
      <c r="N5" s="22"/>
      <c r="O5" s="5"/>
      <c r="P5" s="22"/>
      <c r="Q5" s="8">
        <v>4</v>
      </c>
      <c r="R5" s="8">
        <v>736</v>
      </c>
      <c r="S5" s="7">
        <v>184</v>
      </c>
      <c r="T5" s="44">
        <v>8</v>
      </c>
      <c r="U5" s="8">
        <v>3</v>
      </c>
      <c r="V5" s="7">
        <v>187</v>
      </c>
    </row>
    <row r="6" spans="1:24" x14ac:dyDescent="0.25">
      <c r="A6" s="56" t="s">
        <v>15</v>
      </c>
      <c r="B6" s="2" t="s">
        <v>112</v>
      </c>
      <c r="C6" s="3">
        <v>45780</v>
      </c>
      <c r="D6" s="57" t="s">
        <v>69</v>
      </c>
      <c r="E6" s="5">
        <v>183</v>
      </c>
      <c r="F6" s="22">
        <v>1</v>
      </c>
      <c r="G6" s="5">
        <v>189</v>
      </c>
      <c r="H6" s="22">
        <v>2</v>
      </c>
      <c r="I6" s="5">
        <v>194</v>
      </c>
      <c r="J6" s="22">
        <v>1</v>
      </c>
      <c r="K6" s="5">
        <v>186</v>
      </c>
      <c r="L6" s="22">
        <v>2</v>
      </c>
      <c r="M6" s="5"/>
      <c r="N6" s="22"/>
      <c r="O6" s="5"/>
      <c r="P6" s="22"/>
      <c r="Q6" s="8">
        <v>4</v>
      </c>
      <c r="R6" s="8">
        <v>752</v>
      </c>
      <c r="S6" s="7">
        <v>188</v>
      </c>
      <c r="T6" s="44">
        <v>6</v>
      </c>
      <c r="U6" s="8">
        <v>2</v>
      </c>
      <c r="V6" s="7">
        <v>190</v>
      </c>
    </row>
    <row r="7" spans="1:24" x14ac:dyDescent="0.25">
      <c r="A7" s="56" t="s">
        <v>15</v>
      </c>
      <c r="B7" s="2" t="s">
        <v>112</v>
      </c>
      <c r="C7" s="3">
        <v>45808</v>
      </c>
      <c r="D7" s="57" t="s">
        <v>36</v>
      </c>
      <c r="E7" s="5">
        <v>172</v>
      </c>
      <c r="F7" s="22">
        <v>0</v>
      </c>
      <c r="G7" s="5">
        <v>188</v>
      </c>
      <c r="H7" s="22">
        <v>1</v>
      </c>
      <c r="I7" s="5">
        <v>185</v>
      </c>
      <c r="J7" s="22">
        <v>0</v>
      </c>
      <c r="K7" s="5">
        <v>185</v>
      </c>
      <c r="L7" s="22">
        <v>1</v>
      </c>
      <c r="M7" s="5">
        <v>168</v>
      </c>
      <c r="N7" s="22">
        <v>0</v>
      </c>
      <c r="O7" s="5">
        <v>190</v>
      </c>
      <c r="P7" s="22">
        <v>3</v>
      </c>
      <c r="Q7" s="8">
        <v>6</v>
      </c>
      <c r="R7" s="8">
        <v>1088</v>
      </c>
      <c r="S7" s="7">
        <v>181.33333333333334</v>
      </c>
      <c r="T7" s="44">
        <v>5</v>
      </c>
      <c r="U7" s="8">
        <v>4</v>
      </c>
      <c r="V7" s="7">
        <v>185.33333333333334</v>
      </c>
    </row>
    <row r="8" spans="1:24" x14ac:dyDescent="0.25">
      <c r="A8" s="56" t="s">
        <v>15</v>
      </c>
      <c r="B8" s="2" t="s">
        <v>112</v>
      </c>
      <c r="C8" s="3">
        <v>45815</v>
      </c>
      <c r="D8" s="57" t="s">
        <v>69</v>
      </c>
      <c r="E8" s="5">
        <v>195</v>
      </c>
      <c r="F8" s="22">
        <v>1</v>
      </c>
      <c r="G8" s="5">
        <v>185</v>
      </c>
      <c r="H8" s="22">
        <v>0</v>
      </c>
      <c r="I8" s="5">
        <v>194</v>
      </c>
      <c r="J8" s="22">
        <v>2</v>
      </c>
      <c r="K8" s="5">
        <v>192</v>
      </c>
      <c r="L8" s="22">
        <v>2</v>
      </c>
      <c r="M8" s="5">
        <v>188</v>
      </c>
      <c r="N8" s="22">
        <v>0</v>
      </c>
      <c r="O8" s="5">
        <v>188</v>
      </c>
      <c r="P8" s="22">
        <v>0</v>
      </c>
      <c r="Q8" s="8">
        <v>6</v>
      </c>
      <c r="R8" s="8">
        <v>1142</v>
      </c>
      <c r="S8" s="7">
        <v>190.33333333333334</v>
      </c>
      <c r="T8" s="44">
        <v>5</v>
      </c>
      <c r="U8" s="8">
        <v>4</v>
      </c>
      <c r="V8" s="7">
        <v>194.33333333333334</v>
      </c>
    </row>
    <row r="9" spans="1:24" x14ac:dyDescent="0.25">
      <c r="A9" s="56" t="s">
        <v>15</v>
      </c>
      <c r="B9" s="2" t="s">
        <v>112</v>
      </c>
      <c r="C9" s="3">
        <v>45836</v>
      </c>
      <c r="D9" s="57" t="s">
        <v>69</v>
      </c>
      <c r="E9" s="5">
        <v>196</v>
      </c>
      <c r="F9" s="22">
        <v>0</v>
      </c>
      <c r="G9" s="5">
        <v>188</v>
      </c>
      <c r="H9" s="22">
        <v>0</v>
      </c>
      <c r="I9" s="5">
        <v>185</v>
      </c>
      <c r="J9" s="22">
        <v>0</v>
      </c>
      <c r="K9" s="5">
        <v>189</v>
      </c>
      <c r="L9" s="22">
        <v>0</v>
      </c>
      <c r="M9" s="5"/>
      <c r="N9" s="22"/>
      <c r="O9" s="5"/>
      <c r="P9" s="22"/>
      <c r="Q9" s="8">
        <v>4</v>
      </c>
      <c r="R9" s="8">
        <v>758</v>
      </c>
      <c r="S9" s="7">
        <v>189.5</v>
      </c>
      <c r="T9" s="44">
        <v>0</v>
      </c>
      <c r="U9" s="8">
        <v>2</v>
      </c>
      <c r="V9" s="7">
        <v>191.5</v>
      </c>
    </row>
    <row r="10" spans="1:24" x14ac:dyDescent="0.25">
      <c r="A10" s="56" t="s">
        <v>15</v>
      </c>
      <c r="B10" s="2" t="s">
        <v>112</v>
      </c>
      <c r="C10" s="3">
        <v>45906</v>
      </c>
      <c r="D10" s="57" t="s">
        <v>69</v>
      </c>
      <c r="E10" s="5">
        <v>191</v>
      </c>
      <c r="F10" s="22">
        <v>2</v>
      </c>
      <c r="G10" s="5">
        <v>193</v>
      </c>
      <c r="H10" s="22">
        <v>0</v>
      </c>
      <c r="I10" s="5">
        <v>188</v>
      </c>
      <c r="J10" s="22">
        <v>4</v>
      </c>
      <c r="K10" s="5">
        <v>188</v>
      </c>
      <c r="L10" s="22">
        <v>0</v>
      </c>
      <c r="M10" s="5"/>
      <c r="N10" s="22"/>
      <c r="O10" s="5"/>
      <c r="P10" s="22"/>
      <c r="Q10" s="8">
        <v>4</v>
      </c>
      <c r="R10" s="8">
        <v>760</v>
      </c>
      <c r="S10" s="7">
        <v>190</v>
      </c>
      <c r="T10" s="44">
        <v>6</v>
      </c>
      <c r="U10" s="8">
        <v>2</v>
      </c>
      <c r="V10" s="7">
        <v>192</v>
      </c>
    </row>
    <row r="11" spans="1:24" x14ac:dyDescent="0.25">
      <c r="A11" s="56" t="s">
        <v>15</v>
      </c>
      <c r="B11" s="2" t="s">
        <v>112</v>
      </c>
      <c r="C11" s="3">
        <v>45939</v>
      </c>
      <c r="D11" s="57" t="s">
        <v>101</v>
      </c>
      <c r="E11" s="5">
        <v>184</v>
      </c>
      <c r="F11" s="22"/>
      <c r="G11" s="5">
        <v>184</v>
      </c>
      <c r="H11" s="22"/>
      <c r="I11" s="5">
        <v>182</v>
      </c>
      <c r="J11" s="22"/>
      <c r="K11" s="5">
        <v>191</v>
      </c>
      <c r="L11" s="22">
        <v>3</v>
      </c>
      <c r="M11" s="5"/>
      <c r="N11" s="22"/>
      <c r="O11" s="5"/>
      <c r="P11" s="22"/>
      <c r="Q11" s="8">
        <v>4</v>
      </c>
      <c r="R11" s="8">
        <v>741</v>
      </c>
      <c r="S11" s="7">
        <v>185.25</v>
      </c>
      <c r="T11" s="44">
        <v>3</v>
      </c>
      <c r="U11" s="8">
        <v>4</v>
      </c>
      <c r="V11" s="7">
        <v>189.25</v>
      </c>
    </row>
    <row r="12" spans="1:24" x14ac:dyDescent="0.25">
      <c r="A12" s="1" t="s">
        <v>15</v>
      </c>
      <c r="B12" s="2" t="s">
        <v>112</v>
      </c>
      <c r="C12" s="3">
        <v>45943</v>
      </c>
      <c r="D12" s="4" t="s">
        <v>101</v>
      </c>
      <c r="E12" s="5">
        <v>190</v>
      </c>
      <c r="F12" s="22">
        <v>0</v>
      </c>
      <c r="G12" s="5">
        <v>191</v>
      </c>
      <c r="H12" s="22">
        <v>4</v>
      </c>
      <c r="I12" s="5">
        <v>185</v>
      </c>
      <c r="J12" s="22">
        <v>2</v>
      </c>
      <c r="K12" s="5">
        <v>183</v>
      </c>
      <c r="L12" s="22">
        <v>0</v>
      </c>
      <c r="M12" s="5"/>
      <c r="N12" s="22"/>
      <c r="O12" s="5"/>
      <c r="P12" s="22"/>
      <c r="Q12" s="6">
        <v>4</v>
      </c>
      <c r="R12" s="6">
        <v>749</v>
      </c>
      <c r="S12" s="7">
        <v>187.25</v>
      </c>
      <c r="T12" s="44">
        <v>6</v>
      </c>
      <c r="U12" s="8">
        <v>4</v>
      </c>
      <c r="V12" s="9">
        <v>191.25</v>
      </c>
    </row>
    <row r="13" spans="1:24" x14ac:dyDescent="0.25">
      <c r="A13" s="1" t="s">
        <v>15</v>
      </c>
      <c r="B13" s="2" t="s">
        <v>112</v>
      </c>
      <c r="C13" s="3">
        <v>45946</v>
      </c>
      <c r="D13" s="4" t="s">
        <v>101</v>
      </c>
      <c r="E13" s="5">
        <v>191</v>
      </c>
      <c r="F13" s="22">
        <v>0</v>
      </c>
      <c r="G13" s="5">
        <v>189</v>
      </c>
      <c r="H13" s="22">
        <v>3</v>
      </c>
      <c r="I13" s="5">
        <v>186</v>
      </c>
      <c r="J13" s="22">
        <v>1</v>
      </c>
      <c r="K13" s="5">
        <v>187</v>
      </c>
      <c r="L13" s="22">
        <v>1</v>
      </c>
      <c r="M13" s="5"/>
      <c r="N13" s="22"/>
      <c r="O13" s="5"/>
      <c r="P13" s="22"/>
      <c r="Q13" s="6">
        <v>4</v>
      </c>
      <c r="R13" s="6">
        <v>753</v>
      </c>
      <c r="S13" s="7">
        <v>188.25</v>
      </c>
      <c r="T13" s="44">
        <v>5</v>
      </c>
      <c r="U13" s="8">
        <v>4</v>
      </c>
      <c r="V13" s="9">
        <v>192.25</v>
      </c>
    </row>
    <row r="14" spans="1:24" x14ac:dyDescent="0.25">
      <c r="A14" s="56" t="s">
        <v>15</v>
      </c>
      <c r="B14" s="2" t="s">
        <v>112</v>
      </c>
      <c r="C14" s="3">
        <v>45950</v>
      </c>
      <c r="D14" s="57" t="s">
        <v>101</v>
      </c>
      <c r="E14" s="5">
        <v>194</v>
      </c>
      <c r="F14" s="22">
        <v>4</v>
      </c>
      <c r="G14" s="5">
        <v>192</v>
      </c>
      <c r="H14" s="22">
        <v>4</v>
      </c>
      <c r="I14" s="5">
        <v>194</v>
      </c>
      <c r="J14" s="22">
        <v>4</v>
      </c>
      <c r="K14" s="5">
        <v>195</v>
      </c>
      <c r="L14" s="22">
        <v>1</v>
      </c>
      <c r="M14" s="5"/>
      <c r="N14" s="22"/>
      <c r="O14" s="5"/>
      <c r="P14" s="22"/>
      <c r="Q14" s="8">
        <v>4</v>
      </c>
      <c r="R14" s="8">
        <v>775</v>
      </c>
      <c r="S14" s="7">
        <v>193.75</v>
      </c>
      <c r="T14" s="44">
        <v>13</v>
      </c>
      <c r="U14" s="8">
        <v>3</v>
      </c>
      <c r="V14" s="7">
        <v>196.75</v>
      </c>
    </row>
    <row r="15" spans="1:24" x14ac:dyDescent="0.25">
      <c r="A15" s="56" t="s">
        <v>15</v>
      </c>
      <c r="B15" s="2" t="s">
        <v>112</v>
      </c>
      <c r="C15" s="3">
        <v>45955</v>
      </c>
      <c r="D15" s="57" t="s">
        <v>101</v>
      </c>
      <c r="E15" s="5">
        <v>192</v>
      </c>
      <c r="F15" s="22">
        <v>3</v>
      </c>
      <c r="G15" s="5">
        <v>191</v>
      </c>
      <c r="H15" s="22">
        <v>2</v>
      </c>
      <c r="I15" s="5">
        <v>189</v>
      </c>
      <c r="J15" s="22">
        <v>1</v>
      </c>
      <c r="K15" s="5">
        <v>190</v>
      </c>
      <c r="L15" s="22">
        <v>1</v>
      </c>
      <c r="M15" s="5"/>
      <c r="N15" s="22"/>
      <c r="O15" s="5"/>
      <c r="P15" s="22"/>
      <c r="Q15" s="8">
        <v>4</v>
      </c>
      <c r="R15" s="8">
        <v>762</v>
      </c>
      <c r="S15" s="7">
        <v>190.5</v>
      </c>
      <c r="T15" s="44">
        <v>7</v>
      </c>
      <c r="U15" s="8">
        <v>3</v>
      </c>
      <c r="V15" s="7">
        <v>193.5</v>
      </c>
    </row>
    <row r="16" spans="1:24" x14ac:dyDescent="0.25">
      <c r="A16" s="56" t="s">
        <v>15</v>
      </c>
      <c r="B16" s="2" t="s">
        <v>112</v>
      </c>
      <c r="C16" s="3">
        <v>45953</v>
      </c>
      <c r="D16" s="57" t="s">
        <v>101</v>
      </c>
      <c r="E16" s="5">
        <v>187</v>
      </c>
      <c r="F16" s="22">
        <v>1</v>
      </c>
      <c r="G16" s="5">
        <v>189</v>
      </c>
      <c r="H16" s="22">
        <v>2</v>
      </c>
      <c r="I16" s="5">
        <v>193</v>
      </c>
      <c r="J16" s="22">
        <v>3</v>
      </c>
      <c r="K16" s="5">
        <v>195</v>
      </c>
      <c r="L16" s="22">
        <v>3</v>
      </c>
      <c r="M16" s="5"/>
      <c r="N16" s="22"/>
      <c r="O16" s="5"/>
      <c r="P16" s="22"/>
      <c r="Q16" s="8">
        <v>4</v>
      </c>
      <c r="R16" s="8">
        <v>764</v>
      </c>
      <c r="S16" s="7">
        <v>191</v>
      </c>
      <c r="T16" s="44">
        <v>9</v>
      </c>
      <c r="U16" s="8">
        <v>2</v>
      </c>
      <c r="V16" s="7">
        <v>193</v>
      </c>
    </row>
    <row r="17" spans="1:22" x14ac:dyDescent="0.25">
      <c r="A17" s="56" t="s">
        <v>15</v>
      </c>
      <c r="B17" s="2" t="s">
        <v>112</v>
      </c>
      <c r="C17" s="3">
        <v>45957</v>
      </c>
      <c r="D17" s="57" t="s">
        <v>101</v>
      </c>
      <c r="E17" s="5">
        <v>191</v>
      </c>
      <c r="F17" s="22">
        <v>4</v>
      </c>
      <c r="G17" s="5">
        <v>193</v>
      </c>
      <c r="H17" s="22">
        <v>1</v>
      </c>
      <c r="I17" s="5">
        <v>193</v>
      </c>
      <c r="J17" s="22">
        <v>4</v>
      </c>
      <c r="K17" s="5">
        <v>193</v>
      </c>
      <c r="L17" s="22">
        <v>1</v>
      </c>
      <c r="M17" s="5"/>
      <c r="N17" s="22"/>
      <c r="O17" s="5"/>
      <c r="P17" s="22"/>
      <c r="Q17" s="8">
        <v>4</v>
      </c>
      <c r="R17" s="8">
        <v>770</v>
      </c>
      <c r="S17" s="7">
        <v>192.5</v>
      </c>
      <c r="T17" s="44">
        <v>10</v>
      </c>
      <c r="U17" s="8">
        <v>5</v>
      </c>
      <c r="V17" s="7">
        <v>197.5</v>
      </c>
    </row>
    <row r="18" spans="1:22" x14ac:dyDescent="0.25">
      <c r="A18" s="56" t="s">
        <v>15</v>
      </c>
      <c r="B18" s="2" t="s">
        <v>112</v>
      </c>
      <c r="C18" s="3">
        <v>45960</v>
      </c>
      <c r="D18" s="57" t="s">
        <v>101</v>
      </c>
      <c r="E18" s="5">
        <v>196</v>
      </c>
      <c r="F18" s="22">
        <v>1</v>
      </c>
      <c r="G18" s="5">
        <v>196.001</v>
      </c>
      <c r="H18" s="22">
        <v>4</v>
      </c>
      <c r="I18" s="5">
        <v>197</v>
      </c>
      <c r="J18" s="22">
        <v>1</v>
      </c>
      <c r="K18" s="5">
        <v>186</v>
      </c>
      <c r="L18" s="22">
        <v>1</v>
      </c>
      <c r="M18" s="5"/>
      <c r="N18" s="22"/>
      <c r="O18" s="5"/>
      <c r="P18" s="22"/>
      <c r="Q18" s="8">
        <v>4</v>
      </c>
      <c r="R18" s="8">
        <v>775.00099999999998</v>
      </c>
      <c r="S18" s="7">
        <v>193.75024999999999</v>
      </c>
      <c r="T18" s="44">
        <v>7</v>
      </c>
      <c r="U18" s="8">
        <v>7</v>
      </c>
      <c r="V18" s="7">
        <v>200.75024999999999</v>
      </c>
    </row>
    <row r="19" spans="1:22" x14ac:dyDescent="0.25">
      <c r="A19" s="56" t="s">
        <v>15</v>
      </c>
      <c r="B19" s="2" t="s">
        <v>112</v>
      </c>
      <c r="C19" s="3">
        <v>45964</v>
      </c>
      <c r="D19" s="57" t="s">
        <v>101</v>
      </c>
      <c r="E19" s="5">
        <v>186</v>
      </c>
      <c r="F19" s="22">
        <v>1</v>
      </c>
      <c r="G19" s="5">
        <v>194</v>
      </c>
      <c r="H19" s="22">
        <v>5</v>
      </c>
      <c r="I19" s="5">
        <v>185</v>
      </c>
      <c r="J19" s="22">
        <v>0</v>
      </c>
      <c r="K19" s="5">
        <v>191</v>
      </c>
      <c r="L19" s="22">
        <v>1</v>
      </c>
      <c r="M19" s="5"/>
      <c r="N19" s="22"/>
      <c r="O19" s="5"/>
      <c r="P19" s="22"/>
      <c r="Q19" s="8">
        <v>4</v>
      </c>
      <c r="R19" s="8">
        <v>756</v>
      </c>
      <c r="S19" s="7">
        <v>189</v>
      </c>
      <c r="T19" s="44">
        <v>7</v>
      </c>
      <c r="U19" s="8">
        <v>3</v>
      </c>
      <c r="V19" s="7">
        <v>192</v>
      </c>
    </row>
    <row r="20" spans="1:22" x14ac:dyDescent="0.25">
      <c r="A20" s="56" t="s">
        <v>15</v>
      </c>
      <c r="B20" s="2" t="s">
        <v>112</v>
      </c>
      <c r="C20" s="3">
        <v>45969</v>
      </c>
      <c r="D20" s="57" t="s">
        <v>101</v>
      </c>
      <c r="E20" s="5">
        <v>196</v>
      </c>
      <c r="F20" s="22">
        <v>2</v>
      </c>
      <c r="G20" s="5">
        <v>197</v>
      </c>
      <c r="H20" s="22">
        <v>8</v>
      </c>
      <c r="I20" s="5">
        <v>196</v>
      </c>
      <c r="J20" s="22">
        <v>3</v>
      </c>
      <c r="K20" s="5">
        <v>194</v>
      </c>
      <c r="L20" s="22">
        <v>5</v>
      </c>
      <c r="M20" s="5"/>
      <c r="N20" s="22"/>
      <c r="O20" s="5"/>
      <c r="P20" s="22"/>
      <c r="Q20" s="8">
        <v>4</v>
      </c>
      <c r="R20" s="8">
        <v>783</v>
      </c>
      <c r="S20" s="7">
        <v>195.75</v>
      </c>
      <c r="T20" s="44">
        <v>18</v>
      </c>
      <c r="U20" s="8">
        <v>4</v>
      </c>
      <c r="V20" s="7">
        <v>199.75</v>
      </c>
    </row>
    <row r="21" spans="1:22" x14ac:dyDescent="0.25">
      <c r="A21" s="56" t="s">
        <v>15</v>
      </c>
      <c r="B21" s="2" t="s">
        <v>112</v>
      </c>
      <c r="C21" s="3">
        <v>45967</v>
      </c>
      <c r="D21" s="57" t="s">
        <v>101</v>
      </c>
      <c r="E21" s="5">
        <v>195</v>
      </c>
      <c r="F21" s="22">
        <v>1</v>
      </c>
      <c r="G21" s="5">
        <v>192</v>
      </c>
      <c r="H21" s="22">
        <v>2</v>
      </c>
      <c r="I21" s="5">
        <v>193.001</v>
      </c>
      <c r="J21" s="22">
        <v>3</v>
      </c>
      <c r="K21" s="5">
        <v>191</v>
      </c>
      <c r="L21" s="22">
        <v>3</v>
      </c>
      <c r="M21" s="5"/>
      <c r="N21" s="22"/>
      <c r="O21" s="5"/>
      <c r="P21" s="22"/>
      <c r="Q21" s="8">
        <v>4</v>
      </c>
      <c r="R21" s="8">
        <v>771.00099999999998</v>
      </c>
      <c r="S21" s="7">
        <v>192.75024999999999</v>
      </c>
      <c r="T21" s="44">
        <v>9</v>
      </c>
      <c r="U21" s="8">
        <v>6</v>
      </c>
      <c r="V21" s="7">
        <v>198.75024999999999</v>
      </c>
    </row>
    <row r="22" spans="1:22" x14ac:dyDescent="0.25">
      <c r="A22" s="56" t="s">
        <v>15</v>
      </c>
      <c r="B22" s="2" t="s">
        <v>112</v>
      </c>
      <c r="C22" s="3">
        <v>45974</v>
      </c>
      <c r="D22" s="57" t="s">
        <v>101</v>
      </c>
      <c r="E22" s="5">
        <v>191</v>
      </c>
      <c r="F22" s="22">
        <v>1</v>
      </c>
      <c r="G22" s="5">
        <v>194</v>
      </c>
      <c r="H22" s="22">
        <v>3</v>
      </c>
      <c r="I22" s="5">
        <v>187</v>
      </c>
      <c r="J22" s="22">
        <v>3</v>
      </c>
      <c r="K22" s="5">
        <v>192</v>
      </c>
      <c r="L22" s="22">
        <v>3</v>
      </c>
      <c r="M22" s="5"/>
      <c r="N22" s="22"/>
      <c r="O22" s="5"/>
      <c r="P22" s="22"/>
      <c r="Q22" s="8">
        <v>4</v>
      </c>
      <c r="R22" s="8">
        <v>764</v>
      </c>
      <c r="S22" s="7">
        <v>191</v>
      </c>
      <c r="T22" s="44">
        <v>10</v>
      </c>
      <c r="U22" s="8">
        <v>3</v>
      </c>
      <c r="V22" s="7">
        <v>194</v>
      </c>
    </row>
    <row r="23" spans="1:22" x14ac:dyDescent="0.25">
      <c r="A23" s="56" t="s">
        <v>15</v>
      </c>
      <c r="B23" s="2" t="s">
        <v>112</v>
      </c>
      <c r="C23" s="3">
        <v>45978</v>
      </c>
      <c r="D23" s="57" t="s">
        <v>101</v>
      </c>
      <c r="E23" s="5">
        <v>196</v>
      </c>
      <c r="F23" s="22">
        <v>5</v>
      </c>
      <c r="G23" s="5">
        <v>194</v>
      </c>
      <c r="H23" s="22">
        <v>3</v>
      </c>
      <c r="I23" s="5">
        <v>196</v>
      </c>
      <c r="J23" s="22">
        <v>7</v>
      </c>
      <c r="K23" s="5">
        <v>193</v>
      </c>
      <c r="L23" s="22">
        <v>4</v>
      </c>
      <c r="M23" s="5"/>
      <c r="N23" s="22"/>
      <c r="O23" s="5"/>
      <c r="P23" s="22"/>
      <c r="Q23" s="8">
        <v>4</v>
      </c>
      <c r="R23" s="8">
        <v>779</v>
      </c>
      <c r="S23" s="7">
        <v>194.75</v>
      </c>
      <c r="T23" s="44">
        <v>19</v>
      </c>
      <c r="U23" s="8">
        <v>3</v>
      </c>
      <c r="V23" s="7">
        <v>197.75</v>
      </c>
    </row>
    <row r="24" spans="1:22" x14ac:dyDescent="0.25">
      <c r="A24" s="56" t="s">
        <v>15</v>
      </c>
      <c r="B24" s="2" t="s">
        <v>112</v>
      </c>
      <c r="C24" s="3">
        <v>45981</v>
      </c>
      <c r="D24" s="57" t="s">
        <v>101</v>
      </c>
      <c r="E24" s="5">
        <v>196</v>
      </c>
      <c r="F24" s="22">
        <v>5</v>
      </c>
      <c r="G24" s="5">
        <v>194</v>
      </c>
      <c r="H24" s="22">
        <v>6</v>
      </c>
      <c r="I24" s="5">
        <v>196</v>
      </c>
      <c r="J24" s="22">
        <v>7</v>
      </c>
      <c r="K24" s="5">
        <v>195</v>
      </c>
      <c r="L24" s="22">
        <v>6</v>
      </c>
      <c r="M24" s="5"/>
      <c r="N24" s="22"/>
      <c r="O24" s="5"/>
      <c r="P24" s="22"/>
      <c r="Q24" s="8">
        <v>4</v>
      </c>
      <c r="R24" s="8">
        <v>781</v>
      </c>
      <c r="S24" s="7">
        <v>195.25</v>
      </c>
      <c r="T24" s="44">
        <v>24</v>
      </c>
      <c r="U24" s="8">
        <v>3</v>
      </c>
      <c r="V24" s="7">
        <v>198.25</v>
      </c>
    </row>
    <row r="25" spans="1:22" x14ac:dyDescent="0.25">
      <c r="A25" s="56" t="s">
        <v>15</v>
      </c>
      <c r="B25" s="2" t="s">
        <v>112</v>
      </c>
      <c r="C25" s="3">
        <v>45983</v>
      </c>
      <c r="D25" s="57" t="s">
        <v>101</v>
      </c>
      <c r="E25" s="5">
        <v>189</v>
      </c>
      <c r="F25" s="22">
        <v>5</v>
      </c>
      <c r="G25" s="5">
        <v>195</v>
      </c>
      <c r="H25" s="22">
        <v>4</v>
      </c>
      <c r="I25" s="5">
        <v>192</v>
      </c>
      <c r="J25" s="22">
        <v>3</v>
      </c>
      <c r="K25" s="5">
        <v>193</v>
      </c>
      <c r="L25" s="22">
        <v>3</v>
      </c>
      <c r="M25" s="5"/>
      <c r="N25" s="22"/>
      <c r="O25" s="5"/>
      <c r="P25" s="22"/>
      <c r="Q25" s="8">
        <v>4</v>
      </c>
      <c r="R25" s="8">
        <v>769</v>
      </c>
      <c r="S25" s="7">
        <v>192.25</v>
      </c>
      <c r="T25" s="44">
        <v>15</v>
      </c>
      <c r="U25" s="8">
        <v>2</v>
      </c>
      <c r="V25" s="7">
        <v>194.25</v>
      </c>
    </row>
    <row r="26" spans="1:22" x14ac:dyDescent="0.25">
      <c r="A26" s="56" t="s">
        <v>15</v>
      </c>
      <c r="B26" s="2" t="s">
        <v>112</v>
      </c>
      <c r="C26" s="3">
        <v>45985</v>
      </c>
      <c r="D26" s="57" t="s">
        <v>101</v>
      </c>
      <c r="E26" s="5">
        <v>195</v>
      </c>
      <c r="F26" s="22">
        <v>4</v>
      </c>
      <c r="G26" s="5">
        <v>193</v>
      </c>
      <c r="H26" s="22">
        <v>5</v>
      </c>
      <c r="I26" s="5">
        <v>195</v>
      </c>
      <c r="J26" s="22">
        <v>5</v>
      </c>
      <c r="K26" s="5">
        <v>197</v>
      </c>
      <c r="L26" s="22">
        <v>1</v>
      </c>
      <c r="M26" s="5"/>
      <c r="N26" s="22"/>
      <c r="O26" s="5"/>
      <c r="P26" s="22"/>
      <c r="Q26" s="8">
        <v>4</v>
      </c>
      <c r="R26" s="8">
        <v>780</v>
      </c>
      <c r="S26" s="7">
        <v>195</v>
      </c>
      <c r="T26" s="44">
        <v>15</v>
      </c>
      <c r="U26" s="8">
        <v>3</v>
      </c>
      <c r="V26" s="7">
        <v>198</v>
      </c>
    </row>
    <row r="27" spans="1:22" x14ac:dyDescent="0.25">
      <c r="A27" s="56" t="s">
        <v>15</v>
      </c>
      <c r="B27" s="2" t="s">
        <v>112</v>
      </c>
      <c r="C27" s="3">
        <v>45990</v>
      </c>
      <c r="D27" s="57" t="s">
        <v>101</v>
      </c>
      <c r="E27" s="5">
        <v>199</v>
      </c>
      <c r="F27" s="22">
        <v>4</v>
      </c>
      <c r="G27" s="5">
        <v>198</v>
      </c>
      <c r="H27" s="22">
        <v>3</v>
      </c>
      <c r="I27" s="5">
        <v>193</v>
      </c>
      <c r="J27" s="22">
        <v>3</v>
      </c>
      <c r="K27" s="5">
        <v>198</v>
      </c>
      <c r="L27" s="22">
        <v>5</v>
      </c>
      <c r="M27" s="5">
        <v>199</v>
      </c>
      <c r="N27" s="22">
        <v>0</v>
      </c>
      <c r="O27" s="5">
        <v>197</v>
      </c>
      <c r="P27" s="22">
        <v>6</v>
      </c>
      <c r="Q27" s="8">
        <v>6</v>
      </c>
      <c r="R27" s="8">
        <v>1184</v>
      </c>
      <c r="S27" s="7">
        <v>197.33333333333334</v>
      </c>
      <c r="T27" s="44">
        <v>21</v>
      </c>
      <c r="U27" s="8">
        <v>34</v>
      </c>
      <c r="V27" s="7">
        <v>231.33333333333334</v>
      </c>
    </row>
    <row r="29" spans="1:22" x14ac:dyDescent="0.25">
      <c r="Q29" s="40">
        <f>SUM(Q2:Q28)</f>
        <v>110</v>
      </c>
      <c r="R29" s="40">
        <f>SUM(R2:R28)</f>
        <v>20941.002</v>
      </c>
      <c r="S29" s="41">
        <f>SUM(R29/Q29)</f>
        <v>190.37274545454545</v>
      </c>
      <c r="T29" s="40">
        <f>SUM(T2:T28)</f>
        <v>242</v>
      </c>
      <c r="U29" s="40">
        <f>SUM(U2:U28)</f>
        <v>116</v>
      </c>
      <c r="V29" s="42">
        <f>SUM(S29+U29)</f>
        <v>306.37274545454545</v>
      </c>
    </row>
    <row r="32" spans="1:22" x14ac:dyDescent="0.25">
      <c r="A32" s="29" t="s">
        <v>1</v>
      </c>
      <c r="B32" s="28" t="s">
        <v>2</v>
      </c>
      <c r="C32" s="29" t="s">
        <v>3</v>
      </c>
      <c r="D32" s="29" t="s">
        <v>4</v>
      </c>
      <c r="E32" s="31" t="s">
        <v>24</v>
      </c>
      <c r="F32" s="31" t="s">
        <v>25</v>
      </c>
      <c r="G32" s="31" t="s">
        <v>26</v>
      </c>
      <c r="H32" s="31" t="s">
        <v>25</v>
      </c>
      <c r="I32" s="31" t="s">
        <v>27</v>
      </c>
      <c r="J32" s="31" t="s">
        <v>25</v>
      </c>
      <c r="K32" s="31" t="s">
        <v>28</v>
      </c>
      <c r="L32" s="31" t="s">
        <v>25</v>
      </c>
      <c r="M32" s="31" t="s">
        <v>29</v>
      </c>
      <c r="N32" s="31" t="s">
        <v>25</v>
      </c>
      <c r="O32" s="31" t="s">
        <v>30</v>
      </c>
      <c r="P32" s="31" t="s">
        <v>25</v>
      </c>
      <c r="Q32" s="60" t="s">
        <v>31</v>
      </c>
      <c r="R32" s="33" t="s">
        <v>32</v>
      </c>
      <c r="S32" s="34" t="s">
        <v>5</v>
      </c>
      <c r="T32" s="34" t="s">
        <v>33</v>
      </c>
      <c r="U32" s="33" t="s">
        <v>6</v>
      </c>
      <c r="V32" s="34" t="s">
        <v>34</v>
      </c>
    </row>
    <row r="33" spans="1:22" x14ac:dyDescent="0.25">
      <c r="A33" s="1" t="s">
        <v>43</v>
      </c>
      <c r="B33" s="2" t="s">
        <v>112</v>
      </c>
      <c r="C33" s="3">
        <v>45946</v>
      </c>
      <c r="D33" s="4" t="s">
        <v>101</v>
      </c>
      <c r="E33" s="5">
        <v>160</v>
      </c>
      <c r="F33" s="22">
        <v>0</v>
      </c>
      <c r="G33" s="24">
        <v>162</v>
      </c>
      <c r="H33" s="22">
        <v>0</v>
      </c>
      <c r="I33" s="5">
        <v>169</v>
      </c>
      <c r="J33" s="22">
        <v>0</v>
      </c>
      <c r="K33" s="5">
        <v>169</v>
      </c>
      <c r="L33" s="22">
        <v>0</v>
      </c>
      <c r="M33" s="5"/>
      <c r="N33" s="22"/>
      <c r="O33" s="5"/>
      <c r="P33" s="22"/>
      <c r="Q33" s="6">
        <v>4</v>
      </c>
      <c r="R33" s="6">
        <v>660</v>
      </c>
      <c r="S33" s="7">
        <v>165</v>
      </c>
      <c r="T33" s="44">
        <v>0</v>
      </c>
      <c r="U33" s="8">
        <v>4</v>
      </c>
      <c r="V33" s="9">
        <v>169</v>
      </c>
    </row>
    <row r="34" spans="1:22" x14ac:dyDescent="0.25">
      <c r="A34" s="56" t="s">
        <v>43</v>
      </c>
      <c r="B34" s="2" t="s">
        <v>112</v>
      </c>
      <c r="C34" s="3">
        <v>45953</v>
      </c>
      <c r="D34" s="57" t="s">
        <v>101</v>
      </c>
      <c r="E34" s="5">
        <v>154</v>
      </c>
      <c r="F34" s="22">
        <v>0</v>
      </c>
      <c r="G34" s="24">
        <v>173</v>
      </c>
      <c r="H34" s="22">
        <v>0</v>
      </c>
      <c r="I34" s="5">
        <v>176</v>
      </c>
      <c r="J34" s="22">
        <v>0</v>
      </c>
      <c r="K34" s="5">
        <v>163</v>
      </c>
      <c r="L34" s="22">
        <v>0</v>
      </c>
      <c r="M34" s="5"/>
      <c r="N34" s="22"/>
      <c r="O34" s="5"/>
      <c r="P34" s="22"/>
      <c r="Q34" s="8">
        <v>4</v>
      </c>
      <c r="R34" s="8">
        <v>666</v>
      </c>
      <c r="S34" s="7">
        <v>166.5</v>
      </c>
      <c r="T34" s="44">
        <v>0</v>
      </c>
      <c r="U34" s="8">
        <v>4</v>
      </c>
      <c r="V34" s="7">
        <v>170.5</v>
      </c>
    </row>
    <row r="36" spans="1:22" x14ac:dyDescent="0.25">
      <c r="Q36" s="40">
        <f>SUM(Q33:Q35)</f>
        <v>8</v>
      </c>
      <c r="R36" s="40">
        <f>SUM(R33:R35)</f>
        <v>1326</v>
      </c>
      <c r="S36" s="41">
        <f>SUM(R36/Q36)</f>
        <v>165.75</v>
      </c>
      <c r="T36" s="40">
        <f>SUM(T33:T35)</f>
        <v>0</v>
      </c>
      <c r="U36" s="40">
        <f>SUM(U33:U35)</f>
        <v>8</v>
      </c>
      <c r="V36" s="42">
        <f>SUM(S36+U36)</f>
        <v>173.75</v>
      </c>
    </row>
  </sheetData>
  <protectedRanges>
    <protectedRange algorithmName="SHA-512" hashValue="ON39YdpmFHfN9f47KpiRvqrKx0V9+erV1CNkpWzYhW/Qyc6aT8rEyCrvauWSYGZK2ia3o7vd3akF07acHAFpOA==" saltValue="yVW9XmDwTqEnmpSGai0KYg==" spinCount="100000" sqref="B1 B32" name="Range1_2_1_1"/>
    <protectedRange algorithmName="SHA-512" hashValue="ON39YdpmFHfN9f47KpiRvqrKx0V9+erV1CNkpWzYhW/Qyc6aT8rEyCrvauWSYGZK2ia3o7vd3akF07acHAFpOA==" saltValue="yVW9XmDwTqEnmpSGai0KYg==" spinCount="100000" sqref="C7" name="Range1_10"/>
    <protectedRange algorithmName="SHA-512" hashValue="ON39YdpmFHfN9f47KpiRvqrKx0V9+erV1CNkpWzYhW/Qyc6aT8rEyCrvauWSYGZK2ia3o7vd3akF07acHAFpOA==" saltValue="yVW9XmDwTqEnmpSGai0KYg==" spinCount="100000" sqref="D7" name="Range1_1_8"/>
    <protectedRange algorithmName="SHA-512" hashValue="ON39YdpmFHfN9f47KpiRvqrKx0V9+erV1CNkpWzYhW/Qyc6aT8rEyCrvauWSYGZK2ia3o7vd3akF07acHAFpOA==" saltValue="yVW9XmDwTqEnmpSGai0KYg==" spinCount="100000" sqref="T7 E7:P7" name="Range1_3_5_8"/>
    <protectedRange algorithmName="SHA-512" hashValue="ON39YdpmFHfN9f47KpiRvqrKx0V9+erV1CNkpWzYhW/Qyc6aT8rEyCrvauWSYGZK2ia3o7vd3akF07acHAFpOA==" saltValue="yVW9XmDwTqEnmpSGai0KYg==" spinCount="100000" sqref="C10" name="Range1_12_2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E10:P10 T10" name="Range1_3_5_3_3"/>
    <protectedRange algorithmName="SHA-512" hashValue="ON39YdpmFHfN9f47KpiRvqrKx0V9+erV1CNkpWzYhW/Qyc6aT8rEyCrvauWSYGZK2ia3o7vd3akF07acHAFpOA==" saltValue="yVW9XmDwTqEnmpSGai0KYg==" spinCount="100000" sqref="C11" name="Range1_3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E11:P11 T11" name="Range1_3_5_5"/>
    <protectedRange algorithmName="SHA-512" hashValue="ON39YdpmFHfN9f47KpiRvqrKx0V9+erV1CNkpWzYhW/Qyc6aT8rEyCrvauWSYGZK2ia3o7vd3akF07acHAFpOA==" saltValue="yVW9XmDwTqEnmpSGai0KYg==" spinCount="100000" sqref="C12" name="Range1_3_1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1"/>
    <protectedRange algorithmName="SHA-512" hashValue="ON39YdpmFHfN9f47KpiRvqrKx0V9+erV1CNkpWzYhW/Qyc6aT8rEyCrvauWSYGZK2ia3o7vd3akF07acHAFpOA==" saltValue="yVW9XmDwTqEnmpSGai0KYg==" spinCount="100000" sqref="C13" name="Range1_3_2"/>
    <protectedRange algorithmName="SHA-512" hashValue="ON39YdpmFHfN9f47KpiRvqrKx0V9+erV1CNkpWzYhW/Qyc6aT8rEyCrvauWSYGZK2ia3o7vd3akF07acHAFpOA==" saltValue="yVW9XmDwTqEnmpSGai0KYg==" spinCount="100000" sqref="D13" name="Range1_1_6_2"/>
    <protectedRange algorithmName="SHA-512" hashValue="ON39YdpmFHfN9f47KpiRvqrKx0V9+erV1CNkpWzYhW/Qyc6aT8rEyCrvauWSYGZK2ia3o7vd3akF07acHAFpOA==" saltValue="yVW9XmDwTqEnmpSGai0KYg==" spinCount="100000" sqref="E13:P13 T13" name="Range1_3_5_5_2"/>
    <protectedRange algorithmName="SHA-512" hashValue="ON39YdpmFHfN9f47KpiRvqrKx0V9+erV1CNkpWzYhW/Qyc6aT8rEyCrvauWSYGZK2ia3o7vd3akF07acHAFpOA==" saltValue="yVW9XmDwTqEnmpSGai0KYg==" spinCount="100000" sqref="E33:P33 C33" name="Range1_10_1"/>
    <protectedRange algorithmName="SHA-512" hashValue="ON39YdpmFHfN9f47KpiRvqrKx0V9+erV1CNkpWzYhW/Qyc6aT8rEyCrvauWSYGZK2ia3o7vd3akF07acHAFpOA==" saltValue="yVW9XmDwTqEnmpSGai0KYg==" spinCount="100000" sqref="D33" name="Range1_1_15"/>
    <protectedRange algorithmName="SHA-512" hashValue="ON39YdpmFHfN9f47KpiRvqrKx0V9+erV1CNkpWzYhW/Qyc6aT8rEyCrvauWSYGZK2ia3o7vd3akF07acHAFpOA==" saltValue="yVW9XmDwTqEnmpSGai0KYg==" spinCount="100000" sqref="T33" name="Range1_3_5_10"/>
    <protectedRange algorithmName="SHA-512" hashValue="ON39YdpmFHfN9f47KpiRvqrKx0V9+erV1CNkpWzYhW/Qyc6aT8rEyCrvauWSYGZK2ia3o7vd3akF07acHAFpOA==" saltValue="yVW9XmDwTqEnmpSGai0KYg==" spinCount="100000" sqref="C14" name="Range1_3_3"/>
    <protectedRange algorithmName="SHA-512" hashValue="ON39YdpmFHfN9f47KpiRvqrKx0V9+erV1CNkpWzYhW/Qyc6aT8rEyCrvauWSYGZK2ia3o7vd3akF07acHAFpOA==" saltValue="yVW9XmDwTqEnmpSGai0KYg==" spinCount="100000" sqref="D14" name="Range1_1_6_3"/>
    <protectedRange algorithmName="SHA-512" hashValue="ON39YdpmFHfN9f47KpiRvqrKx0V9+erV1CNkpWzYhW/Qyc6aT8rEyCrvauWSYGZK2ia3o7vd3akF07acHAFpOA==" saltValue="yVW9XmDwTqEnmpSGai0KYg==" spinCount="100000" sqref="E14:P14 T14" name="Range1_3_5_5_3"/>
    <protectedRange algorithmName="SHA-512" hashValue="ON39YdpmFHfN9f47KpiRvqrKx0V9+erV1CNkpWzYhW/Qyc6aT8rEyCrvauWSYGZK2ia3o7vd3akF07acHAFpOA==" saltValue="yVW9XmDwTqEnmpSGai0KYg==" spinCount="100000" sqref="C15" name="Range1_3_4"/>
    <protectedRange algorithmName="SHA-512" hashValue="ON39YdpmFHfN9f47KpiRvqrKx0V9+erV1CNkpWzYhW/Qyc6aT8rEyCrvauWSYGZK2ia3o7vd3akF07acHAFpOA==" saltValue="yVW9XmDwTqEnmpSGai0KYg==" spinCount="100000" sqref="D15" name="Range1_1_6_4"/>
    <protectedRange algorithmName="SHA-512" hashValue="ON39YdpmFHfN9f47KpiRvqrKx0V9+erV1CNkpWzYhW/Qyc6aT8rEyCrvauWSYGZK2ia3o7vd3akF07acHAFpOA==" saltValue="yVW9XmDwTqEnmpSGai0KYg==" spinCount="100000" sqref="E15:P15 T15" name="Range1_3_5_5_4"/>
    <protectedRange algorithmName="SHA-512" hashValue="ON39YdpmFHfN9f47KpiRvqrKx0V9+erV1CNkpWzYhW/Qyc6aT8rEyCrvauWSYGZK2ia3o7vd3akF07acHAFpOA==" saltValue="yVW9XmDwTqEnmpSGai0KYg==" spinCount="100000" sqref="C16" name="Range1_3_5"/>
    <protectedRange algorithmName="SHA-512" hashValue="ON39YdpmFHfN9f47KpiRvqrKx0V9+erV1CNkpWzYhW/Qyc6aT8rEyCrvauWSYGZK2ia3o7vd3akF07acHAFpOA==" saltValue="yVW9XmDwTqEnmpSGai0KYg==" spinCount="100000" sqref="D16" name="Range1_1_6_5"/>
    <protectedRange algorithmName="SHA-512" hashValue="ON39YdpmFHfN9f47KpiRvqrKx0V9+erV1CNkpWzYhW/Qyc6aT8rEyCrvauWSYGZK2ia3o7vd3akF07acHAFpOA==" saltValue="yVW9XmDwTqEnmpSGai0KYg==" spinCount="100000" sqref="E16:P16 T16" name="Range1_3_5_5_5"/>
    <protectedRange algorithmName="SHA-512" hashValue="ON39YdpmFHfN9f47KpiRvqrKx0V9+erV1CNkpWzYhW/Qyc6aT8rEyCrvauWSYGZK2ia3o7vd3akF07acHAFpOA==" saltValue="yVW9XmDwTqEnmpSGai0KYg==" spinCount="100000" sqref="C34 E34:P34" name="Range1_10_2"/>
    <protectedRange algorithmName="SHA-512" hashValue="ON39YdpmFHfN9f47KpiRvqrKx0V9+erV1CNkpWzYhW/Qyc6aT8rEyCrvauWSYGZK2ia3o7vd3akF07acHAFpOA==" saltValue="yVW9XmDwTqEnmpSGai0KYg==" spinCount="100000" sqref="D34" name="Range1_1_7"/>
    <protectedRange algorithmName="SHA-512" hashValue="ON39YdpmFHfN9f47KpiRvqrKx0V9+erV1CNkpWzYhW/Qyc6aT8rEyCrvauWSYGZK2ia3o7vd3akF07acHAFpOA==" saltValue="yVW9XmDwTqEnmpSGai0KYg==" spinCount="100000" sqref="T34" name="Range1_3_5_6"/>
    <protectedRange algorithmName="SHA-512" hashValue="ON39YdpmFHfN9f47KpiRvqrKx0V9+erV1CNkpWzYhW/Qyc6aT8rEyCrvauWSYGZK2ia3o7vd3akF07acHAFpOA==" saltValue="yVW9XmDwTqEnmpSGai0KYg==" spinCount="100000" sqref="C17" name="Range1_12"/>
    <protectedRange algorithmName="SHA-512" hashValue="ON39YdpmFHfN9f47KpiRvqrKx0V9+erV1CNkpWzYhW/Qyc6aT8rEyCrvauWSYGZK2ia3o7vd3akF07acHAFpOA==" saltValue="yVW9XmDwTqEnmpSGai0KYg==" spinCount="100000" sqref="D17" name="Range1_1_3"/>
    <protectedRange algorithmName="SHA-512" hashValue="ON39YdpmFHfN9f47KpiRvqrKx0V9+erV1CNkpWzYhW/Qyc6aT8rEyCrvauWSYGZK2ia3o7vd3akF07acHAFpOA==" saltValue="yVW9XmDwTqEnmpSGai0KYg==" spinCount="100000" sqref="E17:P17 T17" name="Range1_3_5_3"/>
    <protectedRange algorithmName="SHA-512" hashValue="ON39YdpmFHfN9f47KpiRvqrKx0V9+erV1CNkpWzYhW/Qyc6aT8rEyCrvauWSYGZK2ia3o7vd3akF07acHAFpOA==" saltValue="yVW9XmDwTqEnmpSGai0KYg==" spinCount="100000" sqref="C18" name="Range1_3_6"/>
    <protectedRange algorithmName="SHA-512" hashValue="ON39YdpmFHfN9f47KpiRvqrKx0V9+erV1CNkpWzYhW/Qyc6aT8rEyCrvauWSYGZK2ia3o7vd3akF07acHAFpOA==" saltValue="yVW9XmDwTqEnmpSGai0KYg==" spinCount="100000" sqref="D18" name="Range1_1_6_6"/>
    <protectedRange algorithmName="SHA-512" hashValue="ON39YdpmFHfN9f47KpiRvqrKx0V9+erV1CNkpWzYhW/Qyc6aT8rEyCrvauWSYGZK2ia3o7vd3akF07acHAFpOA==" saltValue="yVW9XmDwTqEnmpSGai0KYg==" spinCount="100000" sqref="E18:P18 T18" name="Range1_3_5_5_6"/>
    <protectedRange algorithmName="SHA-512" hashValue="ON39YdpmFHfN9f47KpiRvqrKx0V9+erV1CNkpWzYhW/Qyc6aT8rEyCrvauWSYGZK2ia3o7vd3akF07acHAFpOA==" saltValue="yVW9XmDwTqEnmpSGai0KYg==" spinCount="100000" sqref="C19" name="Range1_30"/>
    <protectedRange algorithmName="SHA-512" hashValue="ON39YdpmFHfN9f47KpiRvqrKx0V9+erV1CNkpWzYhW/Qyc6aT8rEyCrvauWSYGZK2ia3o7vd3akF07acHAFpOA==" saltValue="yVW9XmDwTqEnmpSGai0KYg==" spinCount="100000" sqref="D19" name="Range1_1_13"/>
    <protectedRange algorithmName="SHA-512" hashValue="ON39YdpmFHfN9f47KpiRvqrKx0V9+erV1CNkpWzYhW/Qyc6aT8rEyCrvauWSYGZK2ia3o7vd3akF07acHAFpOA==" saltValue="yVW9XmDwTqEnmpSGai0KYg==" spinCount="100000" sqref="E19:P19 T19" name="Range1_3_5_9"/>
    <protectedRange algorithmName="SHA-512" hashValue="ON39YdpmFHfN9f47KpiRvqrKx0V9+erV1CNkpWzYhW/Qyc6aT8rEyCrvauWSYGZK2ia3o7vd3akF07acHAFpOA==" saltValue="yVW9XmDwTqEnmpSGai0KYg==" spinCount="100000" sqref="C20" name="Range1_12_1"/>
    <protectedRange algorithmName="SHA-512" hashValue="ON39YdpmFHfN9f47KpiRvqrKx0V9+erV1CNkpWzYhW/Qyc6aT8rEyCrvauWSYGZK2ia3o7vd3akF07acHAFpOA==" saltValue="yVW9XmDwTqEnmpSGai0KYg==" spinCount="100000" sqref="D20" name="Range1_1_3_1"/>
    <protectedRange algorithmName="SHA-512" hashValue="ON39YdpmFHfN9f47KpiRvqrKx0V9+erV1CNkpWzYhW/Qyc6aT8rEyCrvauWSYGZK2ia3o7vd3akF07acHAFpOA==" saltValue="yVW9XmDwTqEnmpSGai0KYg==" spinCount="100000" sqref="E20:P20 T20" name="Range1_3_5_3_1"/>
    <protectedRange algorithmName="SHA-512" hashValue="ON39YdpmFHfN9f47KpiRvqrKx0V9+erV1CNkpWzYhW/Qyc6aT8rEyCrvauWSYGZK2ia3o7vd3akF07acHAFpOA==" saltValue="yVW9XmDwTqEnmpSGai0KYg==" spinCount="100000" sqref="C21" name="Range1_29"/>
    <protectedRange algorithmName="SHA-512" hashValue="ON39YdpmFHfN9f47KpiRvqrKx0V9+erV1CNkpWzYhW/Qyc6aT8rEyCrvauWSYGZK2ia3o7vd3akF07acHAFpOA==" saltValue="yVW9XmDwTqEnmpSGai0KYg==" spinCount="100000" sqref="D21" name="Range1_1_13_1"/>
    <protectedRange algorithmName="SHA-512" hashValue="ON39YdpmFHfN9f47KpiRvqrKx0V9+erV1CNkpWzYhW/Qyc6aT8rEyCrvauWSYGZK2ia3o7vd3akF07acHAFpOA==" saltValue="yVW9XmDwTqEnmpSGai0KYg==" spinCount="100000" sqref="E21:P21 T21" name="Range1_3_5_9_1"/>
    <protectedRange algorithmName="SHA-512" hashValue="ON39YdpmFHfN9f47KpiRvqrKx0V9+erV1CNkpWzYhW/Qyc6aT8rEyCrvauWSYGZK2ia3o7vd3akF07acHAFpOA==" saltValue="yVW9XmDwTqEnmpSGai0KYg==" spinCount="100000" sqref="C22" name="Range1_12_3"/>
    <protectedRange algorithmName="SHA-512" hashValue="ON39YdpmFHfN9f47KpiRvqrKx0V9+erV1CNkpWzYhW/Qyc6aT8rEyCrvauWSYGZK2ia3o7vd3akF07acHAFpOA==" saltValue="yVW9XmDwTqEnmpSGai0KYg==" spinCount="100000" sqref="D22" name="Range1_1_3_2"/>
    <protectedRange algorithmName="SHA-512" hashValue="ON39YdpmFHfN9f47KpiRvqrKx0V9+erV1CNkpWzYhW/Qyc6aT8rEyCrvauWSYGZK2ia3o7vd3akF07acHAFpOA==" saltValue="yVW9XmDwTqEnmpSGai0KYg==" spinCount="100000" sqref="E22:P22 T22" name="Range1_3_5_3_2"/>
    <protectedRange algorithmName="SHA-512" hashValue="ON39YdpmFHfN9f47KpiRvqrKx0V9+erV1CNkpWzYhW/Qyc6aT8rEyCrvauWSYGZK2ia3o7vd3akF07acHAFpOA==" saltValue="yVW9XmDwTqEnmpSGai0KYg==" spinCount="100000" sqref="C23" name="Range1_3_7"/>
    <protectedRange algorithmName="SHA-512" hashValue="ON39YdpmFHfN9f47KpiRvqrKx0V9+erV1CNkpWzYhW/Qyc6aT8rEyCrvauWSYGZK2ia3o7vd3akF07acHAFpOA==" saltValue="yVW9XmDwTqEnmpSGai0KYg==" spinCount="100000" sqref="D23" name="Range1_1_4"/>
    <protectedRange algorithmName="SHA-512" hashValue="ON39YdpmFHfN9f47KpiRvqrKx0V9+erV1CNkpWzYhW/Qyc6aT8rEyCrvauWSYGZK2ia3o7vd3akF07acHAFpOA==" saltValue="yVW9XmDwTqEnmpSGai0KYg==" spinCount="100000" sqref="E23:P23 T23" name="Range1_3_5_5_7"/>
    <protectedRange algorithmName="SHA-512" hashValue="ON39YdpmFHfN9f47KpiRvqrKx0V9+erV1CNkpWzYhW/Qyc6aT8rEyCrvauWSYGZK2ia3o7vd3akF07acHAFpOA==" saltValue="yVW9XmDwTqEnmpSGai0KYg==" spinCount="100000" sqref="C24" name="Range1_3_8"/>
    <protectedRange algorithmName="SHA-512" hashValue="ON39YdpmFHfN9f47KpiRvqrKx0V9+erV1CNkpWzYhW/Qyc6aT8rEyCrvauWSYGZK2ia3o7vd3akF07acHAFpOA==" saltValue="yVW9XmDwTqEnmpSGai0KYg==" spinCount="100000" sqref="D24" name="Range1_1_6_7"/>
    <protectedRange algorithmName="SHA-512" hashValue="ON39YdpmFHfN9f47KpiRvqrKx0V9+erV1CNkpWzYhW/Qyc6aT8rEyCrvauWSYGZK2ia3o7vd3akF07acHAFpOA==" saltValue="yVW9XmDwTqEnmpSGai0KYg==" spinCount="100000" sqref="E24:P24 T24" name="Range1_3_5_5_8"/>
    <protectedRange algorithmName="SHA-512" hashValue="ON39YdpmFHfN9f47KpiRvqrKx0V9+erV1CNkpWzYhW/Qyc6aT8rEyCrvauWSYGZK2ia3o7vd3akF07acHAFpOA==" saltValue="yVW9XmDwTqEnmpSGai0KYg==" spinCount="100000" sqref="C25" name="Range1_11"/>
    <protectedRange algorithmName="SHA-512" hashValue="ON39YdpmFHfN9f47KpiRvqrKx0V9+erV1CNkpWzYhW/Qyc6aT8rEyCrvauWSYGZK2ia3o7vd3akF07acHAFpOA==" saltValue="yVW9XmDwTqEnmpSGai0KYg==" spinCount="100000" sqref="D25" name="Range1_1_3_4"/>
    <protectedRange algorithmName="SHA-512" hashValue="ON39YdpmFHfN9f47KpiRvqrKx0V9+erV1CNkpWzYhW/Qyc6aT8rEyCrvauWSYGZK2ia3o7vd3akF07acHAFpOA==" saltValue="yVW9XmDwTqEnmpSGai0KYg==" spinCount="100000" sqref="E25:P25 T25" name="Range1_3_5_3_4"/>
    <protectedRange algorithmName="SHA-512" hashValue="ON39YdpmFHfN9f47KpiRvqrKx0V9+erV1CNkpWzYhW/Qyc6aT8rEyCrvauWSYGZK2ia3o7vd3akF07acHAFpOA==" saltValue="yVW9XmDwTqEnmpSGai0KYg==" spinCount="100000" sqref="C26" name="Range1_3_9"/>
    <protectedRange algorithmName="SHA-512" hashValue="ON39YdpmFHfN9f47KpiRvqrKx0V9+erV1CNkpWzYhW/Qyc6aT8rEyCrvauWSYGZK2ia3o7vd3akF07acHAFpOA==" saltValue="yVW9XmDwTqEnmpSGai0KYg==" spinCount="100000" sqref="D26" name="Range1_1_6_8"/>
    <protectedRange algorithmName="SHA-512" hashValue="ON39YdpmFHfN9f47KpiRvqrKx0V9+erV1CNkpWzYhW/Qyc6aT8rEyCrvauWSYGZK2ia3o7vd3akF07acHAFpOA==" saltValue="yVW9XmDwTqEnmpSGai0KYg==" spinCount="100000" sqref="E26:P26 T26" name="Range1_3_5_5_9"/>
    <protectedRange algorithmName="SHA-512" hashValue="ON39YdpmFHfN9f47KpiRvqrKx0V9+erV1CNkpWzYhW/Qyc6aT8rEyCrvauWSYGZK2ia3o7vd3akF07acHAFpOA==" saltValue="yVW9XmDwTqEnmpSGai0KYg==" spinCount="100000" sqref="C27" name="Range1_3_10"/>
    <protectedRange algorithmName="SHA-512" hashValue="ON39YdpmFHfN9f47KpiRvqrKx0V9+erV1CNkpWzYhW/Qyc6aT8rEyCrvauWSYGZK2ia3o7vd3akF07acHAFpOA==" saltValue="yVW9XmDwTqEnmpSGai0KYg==" spinCount="100000" sqref="D27" name="Range1_1_6_9"/>
    <protectedRange algorithmName="SHA-512" hashValue="ON39YdpmFHfN9f47KpiRvqrKx0V9+erV1CNkpWzYhW/Qyc6aT8rEyCrvauWSYGZK2ia3o7vd3akF07acHAFpOA==" saltValue="yVW9XmDwTqEnmpSGai0KYg==" spinCount="100000" sqref="E27:P27 T27" name="Range1_3_5_5_10"/>
  </protectedRanges>
  <conditionalFormatting sqref="E10">
    <cfRule type="top10" dxfId="1631" priority="168" rank="1"/>
  </conditionalFormatting>
  <conditionalFormatting sqref="E10:P10">
    <cfRule type="cellIs" dxfId="1630" priority="166" operator="greaterThanOrEqual">
      <formula>200</formula>
    </cfRule>
  </conditionalFormatting>
  <conditionalFormatting sqref="G10">
    <cfRule type="top10" dxfId="1629" priority="167" rank="1"/>
  </conditionalFormatting>
  <conditionalFormatting sqref="I10">
    <cfRule type="top10" dxfId="1628" priority="165" rank="1"/>
  </conditionalFormatting>
  <conditionalFormatting sqref="K10">
    <cfRule type="top10" dxfId="1627" priority="164" rank="1"/>
  </conditionalFormatting>
  <conditionalFormatting sqref="M10">
    <cfRule type="top10" dxfId="1626" priority="163" rank="1"/>
  </conditionalFormatting>
  <conditionalFormatting sqref="O10">
    <cfRule type="top10" dxfId="1625" priority="162" rank="1"/>
  </conditionalFormatting>
  <conditionalFormatting sqref="E11">
    <cfRule type="top10" dxfId="1624" priority="161" rank="1"/>
  </conditionalFormatting>
  <conditionalFormatting sqref="G11">
    <cfRule type="top10" dxfId="1623" priority="160" rank="1"/>
  </conditionalFormatting>
  <conditionalFormatting sqref="E11:P11">
    <cfRule type="cellIs" dxfId="1622" priority="159" operator="greaterThanOrEqual">
      <formula>200</formula>
    </cfRule>
  </conditionalFormatting>
  <conditionalFormatting sqref="I11">
    <cfRule type="top10" dxfId="1621" priority="158" rank="1"/>
  </conditionalFormatting>
  <conditionalFormatting sqref="K11">
    <cfRule type="top10" dxfId="1620" priority="157" rank="1"/>
  </conditionalFormatting>
  <conditionalFormatting sqref="M11">
    <cfRule type="top10" dxfId="1619" priority="156" rank="1"/>
  </conditionalFormatting>
  <conditionalFormatting sqref="O11">
    <cfRule type="top10" dxfId="1618" priority="155" rank="1"/>
  </conditionalFormatting>
  <conditionalFormatting sqref="E12">
    <cfRule type="top10" dxfId="1617" priority="154" rank="1"/>
  </conditionalFormatting>
  <conditionalFormatting sqref="G12">
    <cfRule type="top10" dxfId="1616" priority="153" rank="1"/>
  </conditionalFormatting>
  <conditionalFormatting sqref="E12:P12">
    <cfRule type="cellIs" dxfId="1615" priority="152" operator="greaterThanOrEqual">
      <formula>200</formula>
    </cfRule>
  </conditionalFormatting>
  <conditionalFormatting sqref="I12">
    <cfRule type="top10" dxfId="1614" priority="151" rank="1"/>
  </conditionalFormatting>
  <conditionalFormatting sqref="K12">
    <cfRule type="top10" dxfId="1613" priority="150" rank="1"/>
  </conditionalFormatting>
  <conditionalFormatting sqref="M12">
    <cfRule type="top10" dxfId="1612" priority="149" rank="1"/>
  </conditionalFormatting>
  <conditionalFormatting sqref="O12">
    <cfRule type="top10" dxfId="1611" priority="148" rank="1"/>
  </conditionalFormatting>
  <conditionalFormatting sqref="E13">
    <cfRule type="top10" dxfId="1610" priority="147" rank="1"/>
  </conditionalFormatting>
  <conditionalFormatting sqref="G13">
    <cfRule type="top10" dxfId="1609" priority="146" rank="1"/>
  </conditionalFormatting>
  <conditionalFormatting sqref="E13:P13">
    <cfRule type="cellIs" dxfId="1608" priority="145" operator="greaterThanOrEqual">
      <formula>200</formula>
    </cfRule>
  </conditionalFormatting>
  <conditionalFormatting sqref="I13">
    <cfRule type="top10" dxfId="1607" priority="144" rank="1"/>
  </conditionalFormatting>
  <conditionalFormatting sqref="K13">
    <cfRule type="top10" dxfId="1606" priority="143" rank="1"/>
  </conditionalFormatting>
  <conditionalFormatting sqref="M13">
    <cfRule type="top10" dxfId="1605" priority="142" rank="1"/>
  </conditionalFormatting>
  <conditionalFormatting sqref="O13">
    <cfRule type="top10" dxfId="1604" priority="141" rank="1"/>
  </conditionalFormatting>
  <conditionalFormatting sqref="E33">
    <cfRule type="top10" dxfId="1603" priority="112" rank="1"/>
  </conditionalFormatting>
  <conditionalFormatting sqref="G33">
    <cfRule type="top10" dxfId="1602" priority="111" rank="1"/>
  </conditionalFormatting>
  <conditionalFormatting sqref="I33">
    <cfRule type="top10" dxfId="1601" priority="110" rank="1"/>
  </conditionalFormatting>
  <conditionalFormatting sqref="K33">
    <cfRule type="top10" dxfId="1600" priority="109" rank="1"/>
  </conditionalFormatting>
  <conditionalFormatting sqref="M33">
    <cfRule type="top10" dxfId="1599" priority="108" rank="1"/>
  </conditionalFormatting>
  <conditionalFormatting sqref="O33">
    <cfRule type="top10" dxfId="1598" priority="107" rank="1"/>
  </conditionalFormatting>
  <conditionalFormatting sqref="E33:P33">
    <cfRule type="cellIs" dxfId="1597" priority="106" operator="greaterThanOrEqual">
      <formula>200</formula>
    </cfRule>
  </conditionalFormatting>
  <conditionalFormatting sqref="E14">
    <cfRule type="top10" dxfId="1596" priority="105" rank="1"/>
  </conditionalFormatting>
  <conditionalFormatting sqref="G14">
    <cfRule type="top10" dxfId="1595" priority="104" rank="1"/>
  </conditionalFormatting>
  <conditionalFormatting sqref="E14:P14">
    <cfRule type="cellIs" dxfId="1594" priority="103" operator="greaterThanOrEqual">
      <formula>200</formula>
    </cfRule>
  </conditionalFormatting>
  <conditionalFormatting sqref="I14">
    <cfRule type="top10" dxfId="1593" priority="102" rank="1"/>
  </conditionalFormatting>
  <conditionalFormatting sqref="K14">
    <cfRule type="top10" dxfId="1592" priority="101" rank="1"/>
  </conditionalFormatting>
  <conditionalFormatting sqref="M14">
    <cfRule type="top10" dxfId="1591" priority="100" rank="1"/>
  </conditionalFormatting>
  <conditionalFormatting sqref="O14">
    <cfRule type="top10" dxfId="1590" priority="99" rank="1"/>
  </conditionalFormatting>
  <conditionalFormatting sqref="E15">
    <cfRule type="top10" dxfId="1589" priority="98" rank="1"/>
  </conditionalFormatting>
  <conditionalFormatting sqref="G15">
    <cfRule type="top10" dxfId="1588" priority="97" rank="1"/>
  </conditionalFormatting>
  <conditionalFormatting sqref="E15:P15">
    <cfRule type="cellIs" dxfId="1587" priority="96" operator="greaterThanOrEqual">
      <formula>200</formula>
    </cfRule>
  </conditionalFormatting>
  <conditionalFormatting sqref="I15">
    <cfRule type="top10" dxfId="1586" priority="95" rank="1"/>
  </conditionalFormatting>
  <conditionalFormatting sqref="K15">
    <cfRule type="top10" dxfId="1585" priority="94" rank="1"/>
  </conditionalFormatting>
  <conditionalFormatting sqref="M15">
    <cfRule type="top10" dxfId="1584" priority="93" rank="1"/>
  </conditionalFormatting>
  <conditionalFormatting sqref="O15">
    <cfRule type="top10" dxfId="1583" priority="92" rank="1"/>
  </conditionalFormatting>
  <conditionalFormatting sqref="E16:P16">
    <cfRule type="cellIs" dxfId="1582" priority="89" operator="greaterThanOrEqual">
      <formula>200</formula>
    </cfRule>
  </conditionalFormatting>
  <conditionalFormatting sqref="E16">
    <cfRule type="top10" dxfId="1581" priority="91" rank="1"/>
  </conditionalFormatting>
  <conditionalFormatting sqref="G16">
    <cfRule type="top10" dxfId="1580" priority="90" rank="1"/>
  </conditionalFormatting>
  <conditionalFormatting sqref="I16">
    <cfRule type="top10" dxfId="1579" priority="88" rank="1"/>
  </conditionalFormatting>
  <conditionalFormatting sqref="K16">
    <cfRule type="top10" dxfId="1578" priority="87" rank="1"/>
  </conditionalFormatting>
  <conditionalFormatting sqref="M16">
    <cfRule type="top10" dxfId="1577" priority="86" rank="1"/>
  </conditionalFormatting>
  <conditionalFormatting sqref="O16">
    <cfRule type="top10" dxfId="1576" priority="85" rank="1"/>
  </conditionalFormatting>
  <conditionalFormatting sqref="E34">
    <cfRule type="top10" dxfId="1575" priority="84" rank="1"/>
  </conditionalFormatting>
  <conditionalFormatting sqref="G34">
    <cfRule type="top10" dxfId="1574" priority="83" rank="1"/>
  </conditionalFormatting>
  <conditionalFormatting sqref="I34">
    <cfRule type="top10" dxfId="1573" priority="82" rank="1"/>
  </conditionalFormatting>
  <conditionalFormatting sqref="K34">
    <cfRule type="top10" dxfId="1572" priority="81" rank="1"/>
  </conditionalFormatting>
  <conditionalFormatting sqref="M34">
    <cfRule type="top10" dxfId="1571" priority="80" rank="1"/>
  </conditionalFormatting>
  <conditionalFormatting sqref="O34">
    <cfRule type="top10" dxfId="1570" priority="79" rank="1"/>
  </conditionalFormatting>
  <conditionalFormatting sqref="E34:P34">
    <cfRule type="cellIs" dxfId="1569" priority="78" operator="greaterThanOrEqual">
      <formula>200</formula>
    </cfRule>
  </conditionalFormatting>
  <conditionalFormatting sqref="E17">
    <cfRule type="top10" dxfId="1568" priority="77" rank="1"/>
  </conditionalFormatting>
  <conditionalFormatting sqref="G17">
    <cfRule type="top10" dxfId="1567" priority="76" rank="1"/>
  </conditionalFormatting>
  <conditionalFormatting sqref="E17:P17">
    <cfRule type="cellIs" dxfId="1566" priority="75" operator="greaterThanOrEqual">
      <formula>200</formula>
    </cfRule>
  </conditionalFormatting>
  <conditionalFormatting sqref="I17">
    <cfRule type="top10" dxfId="1565" priority="74" rank="1"/>
  </conditionalFormatting>
  <conditionalFormatting sqref="K17">
    <cfRule type="top10" dxfId="1564" priority="73" rank="1"/>
  </conditionalFormatting>
  <conditionalFormatting sqref="M17">
    <cfRule type="top10" dxfId="1563" priority="72" rank="1"/>
  </conditionalFormatting>
  <conditionalFormatting sqref="O17">
    <cfRule type="top10" dxfId="1562" priority="71" rank="1"/>
  </conditionalFormatting>
  <conditionalFormatting sqref="E18">
    <cfRule type="top10" dxfId="1561" priority="70" rank="1"/>
  </conditionalFormatting>
  <conditionalFormatting sqref="G18">
    <cfRule type="top10" dxfId="1560" priority="69" rank="1"/>
  </conditionalFormatting>
  <conditionalFormatting sqref="E18:P18">
    <cfRule type="cellIs" dxfId="1559" priority="68" operator="greaterThanOrEqual">
      <formula>200</formula>
    </cfRule>
  </conditionalFormatting>
  <conditionalFormatting sqref="I18">
    <cfRule type="top10" dxfId="1558" priority="67" rank="1"/>
  </conditionalFormatting>
  <conditionalFormatting sqref="K18">
    <cfRule type="top10" dxfId="1557" priority="66" rank="1"/>
  </conditionalFormatting>
  <conditionalFormatting sqref="M18">
    <cfRule type="top10" dxfId="1556" priority="65" rank="1"/>
  </conditionalFormatting>
  <conditionalFormatting sqref="O18">
    <cfRule type="top10" dxfId="1555" priority="64" rank="1"/>
  </conditionalFormatting>
  <conditionalFormatting sqref="E19">
    <cfRule type="top10" dxfId="1554" priority="63" rank="1"/>
  </conditionalFormatting>
  <conditionalFormatting sqref="G19">
    <cfRule type="top10" dxfId="1553" priority="62" rank="1"/>
  </conditionalFormatting>
  <conditionalFormatting sqref="E19:P19">
    <cfRule type="cellIs" dxfId="1552" priority="61" operator="greaterThanOrEqual">
      <formula>200</formula>
    </cfRule>
  </conditionalFormatting>
  <conditionalFormatting sqref="I19">
    <cfRule type="top10" dxfId="1551" priority="60" rank="1"/>
  </conditionalFormatting>
  <conditionalFormatting sqref="K19">
    <cfRule type="top10" dxfId="1550" priority="59" rank="1"/>
  </conditionalFormatting>
  <conditionalFormatting sqref="M19">
    <cfRule type="top10" dxfId="1549" priority="58" rank="1"/>
  </conditionalFormatting>
  <conditionalFormatting sqref="O19">
    <cfRule type="top10" dxfId="1548" priority="57" rank="1"/>
  </conditionalFormatting>
  <conditionalFormatting sqref="E20">
    <cfRule type="top10" dxfId="1547" priority="56" rank="1"/>
  </conditionalFormatting>
  <conditionalFormatting sqref="G20">
    <cfRule type="top10" dxfId="1546" priority="55" rank="1"/>
  </conditionalFormatting>
  <conditionalFormatting sqref="E20:P20">
    <cfRule type="cellIs" dxfId="1545" priority="54" operator="greaterThanOrEqual">
      <formula>200</formula>
    </cfRule>
  </conditionalFormatting>
  <conditionalFormatting sqref="I20">
    <cfRule type="top10" dxfId="1544" priority="53" rank="1"/>
  </conditionalFormatting>
  <conditionalFormatting sqref="K20">
    <cfRule type="top10" dxfId="1543" priority="52" rank="1"/>
  </conditionalFormatting>
  <conditionalFormatting sqref="M20">
    <cfRule type="top10" dxfId="1542" priority="51" rank="1"/>
  </conditionalFormatting>
  <conditionalFormatting sqref="O20">
    <cfRule type="top10" dxfId="1541" priority="50" rank="1"/>
  </conditionalFormatting>
  <conditionalFormatting sqref="E21:P21">
    <cfRule type="cellIs" dxfId="1540" priority="47" operator="greaterThanOrEqual">
      <formula>200</formula>
    </cfRule>
  </conditionalFormatting>
  <conditionalFormatting sqref="E21">
    <cfRule type="top10" dxfId="1539" priority="49" rank="1"/>
  </conditionalFormatting>
  <conditionalFormatting sqref="G21">
    <cfRule type="top10" dxfId="1538" priority="48" rank="1"/>
  </conditionalFormatting>
  <conditionalFormatting sqref="I21">
    <cfRule type="top10" dxfId="1537" priority="46" rank="1"/>
  </conditionalFormatting>
  <conditionalFormatting sqref="K21">
    <cfRule type="top10" dxfId="1536" priority="45" rank="1"/>
  </conditionalFormatting>
  <conditionalFormatting sqref="M21">
    <cfRule type="top10" dxfId="1535" priority="44" rank="1"/>
  </conditionalFormatting>
  <conditionalFormatting sqref="O21">
    <cfRule type="top10" dxfId="1534" priority="43" rank="1"/>
  </conditionalFormatting>
  <conditionalFormatting sqref="E22">
    <cfRule type="top10" dxfId="1533" priority="42" rank="1"/>
  </conditionalFormatting>
  <conditionalFormatting sqref="G22">
    <cfRule type="top10" dxfId="1532" priority="41" rank="1"/>
  </conditionalFormatting>
  <conditionalFormatting sqref="E22:P22">
    <cfRule type="cellIs" dxfId="1531" priority="40" operator="greaterThanOrEqual">
      <formula>200</formula>
    </cfRule>
  </conditionalFormatting>
  <conditionalFormatting sqref="I22">
    <cfRule type="top10" dxfId="1530" priority="39" rank="1"/>
  </conditionalFormatting>
  <conditionalFormatting sqref="K22">
    <cfRule type="top10" dxfId="1529" priority="38" rank="1"/>
  </conditionalFormatting>
  <conditionalFormatting sqref="M22">
    <cfRule type="top10" dxfId="1528" priority="37" rank="1"/>
  </conditionalFormatting>
  <conditionalFormatting sqref="O22">
    <cfRule type="top10" dxfId="1527" priority="36" rank="1"/>
  </conditionalFormatting>
  <conditionalFormatting sqref="E23">
    <cfRule type="top10" dxfId="1526" priority="35" rank="1"/>
  </conditionalFormatting>
  <conditionalFormatting sqref="G23">
    <cfRule type="top10" dxfId="1525" priority="34" rank="1"/>
  </conditionalFormatting>
  <conditionalFormatting sqref="E23:P23">
    <cfRule type="cellIs" dxfId="1524" priority="33" operator="greaterThanOrEqual">
      <formula>200</formula>
    </cfRule>
  </conditionalFormatting>
  <conditionalFormatting sqref="I23">
    <cfRule type="top10" dxfId="1523" priority="32" rank="1"/>
  </conditionalFormatting>
  <conditionalFormatting sqref="K23">
    <cfRule type="top10" dxfId="1522" priority="31" rank="1"/>
  </conditionalFormatting>
  <conditionalFormatting sqref="M23">
    <cfRule type="top10" dxfId="1521" priority="30" rank="1"/>
  </conditionalFormatting>
  <conditionalFormatting sqref="O23">
    <cfRule type="top10" dxfId="1520" priority="29" rank="1"/>
  </conditionalFormatting>
  <conditionalFormatting sqref="E24">
    <cfRule type="top10" dxfId="1519" priority="28" rank="1"/>
  </conditionalFormatting>
  <conditionalFormatting sqref="G24">
    <cfRule type="top10" dxfId="1518" priority="27" rank="1"/>
  </conditionalFormatting>
  <conditionalFormatting sqref="E24:P24">
    <cfRule type="cellIs" dxfId="1517" priority="26" operator="greaterThanOrEqual">
      <formula>200</formula>
    </cfRule>
  </conditionalFormatting>
  <conditionalFormatting sqref="I24">
    <cfRule type="top10" dxfId="1516" priority="25" rank="1"/>
  </conditionalFormatting>
  <conditionalFormatting sqref="K24">
    <cfRule type="top10" dxfId="1515" priority="24" rank="1"/>
  </conditionalFormatting>
  <conditionalFormatting sqref="M24">
    <cfRule type="top10" dxfId="1514" priority="23" rank="1"/>
  </conditionalFormatting>
  <conditionalFormatting sqref="O24">
    <cfRule type="top10" dxfId="1513" priority="22" rank="1"/>
  </conditionalFormatting>
  <conditionalFormatting sqref="E25:P25">
    <cfRule type="cellIs" dxfId="1512" priority="19" operator="greaterThanOrEqual">
      <formula>200</formula>
    </cfRule>
  </conditionalFormatting>
  <conditionalFormatting sqref="E25">
    <cfRule type="top10" dxfId="1511" priority="21" rank="1"/>
  </conditionalFormatting>
  <conditionalFormatting sqref="G25">
    <cfRule type="top10" dxfId="1510" priority="20" rank="1"/>
  </conditionalFormatting>
  <conditionalFormatting sqref="I25">
    <cfRule type="top10" dxfId="1509" priority="18" rank="1"/>
  </conditionalFormatting>
  <conditionalFormatting sqref="K25">
    <cfRule type="top10" dxfId="1508" priority="17" rank="1"/>
  </conditionalFormatting>
  <conditionalFormatting sqref="M25">
    <cfRule type="top10" dxfId="1507" priority="16" rank="1"/>
  </conditionalFormatting>
  <conditionalFormatting sqref="O25">
    <cfRule type="top10" dxfId="1506" priority="15" rank="1"/>
  </conditionalFormatting>
  <conditionalFormatting sqref="E26:P26">
    <cfRule type="cellIs" dxfId="1505" priority="12" operator="greaterThanOrEqual">
      <formula>200</formula>
    </cfRule>
  </conditionalFormatting>
  <conditionalFormatting sqref="E26">
    <cfRule type="top10" dxfId="1504" priority="14" rank="1"/>
  </conditionalFormatting>
  <conditionalFormatting sqref="G26">
    <cfRule type="top10" dxfId="1503" priority="13" rank="1"/>
  </conditionalFormatting>
  <conditionalFormatting sqref="I26">
    <cfRule type="top10" dxfId="1502" priority="11" rank="1"/>
  </conditionalFormatting>
  <conditionalFormatting sqref="K26">
    <cfRule type="top10" dxfId="1501" priority="10" rank="1"/>
  </conditionalFormatting>
  <conditionalFormatting sqref="M26">
    <cfRule type="top10" dxfId="1500" priority="9" rank="1"/>
  </conditionalFormatting>
  <conditionalFormatting sqref="O26">
    <cfRule type="top10" dxfId="1499" priority="8" rank="1"/>
  </conditionalFormatting>
  <conditionalFormatting sqref="E27">
    <cfRule type="top10" dxfId="1498" priority="7" rank="1"/>
  </conditionalFormatting>
  <conditionalFormatting sqref="G27">
    <cfRule type="top10" dxfId="1497" priority="6" rank="1"/>
  </conditionalFormatting>
  <conditionalFormatting sqref="E27:P27">
    <cfRule type="cellIs" dxfId="1496" priority="5" operator="greaterThanOrEqual">
      <formula>200</formula>
    </cfRule>
  </conditionalFormatting>
  <conditionalFormatting sqref="I27">
    <cfRule type="top10" dxfId="1495" priority="4" rank="1"/>
  </conditionalFormatting>
  <conditionalFormatting sqref="K27">
    <cfRule type="top10" dxfId="1494" priority="3" rank="1"/>
  </conditionalFormatting>
  <conditionalFormatting sqref="M27">
    <cfRule type="top10" dxfId="1493" priority="2" rank="1"/>
  </conditionalFormatting>
  <conditionalFormatting sqref="O27">
    <cfRule type="top10" dxfId="1492" priority="1" rank="1"/>
  </conditionalFormatting>
  <hyperlinks>
    <hyperlink ref="X1" location="'Mississippi 2025'!A1" display="Return to Rankings" xr:uid="{B40C2BC7-BFFB-48EA-BF8F-FF4AAB985A8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571849F-3015-4230-A4DA-C7AC31BC3F86}">
          <x14:formula1>
            <xm:f>'https://d.docs.live.net/de09e3dc91b47856/Documents/ABRA/Scoring/[Master Scoring Workbook2_10.01.25.xlsm]DATA'!#REF!</xm:f>
          </x14:formula1>
          <xm:sqref>D14</xm:sqref>
        </x14:dataValidation>
        <x14:dataValidation type="list" allowBlank="1" showInputMessage="1" showErrorMessage="1" xr:uid="{FC596651-74D9-48C7-8445-6B58FCEA75E0}">
          <x14:formula1>
            <xm:f>'C:\Users\jmfg1\OneDrive\Documents\ABRA\Scoring\[Master Scoring Workbook2_10.01.25.xlsm]DATA'!#REF!</xm:f>
          </x14:formula1>
          <xm:sqref>D15</xm:sqref>
        </x14:dataValidation>
        <x14:dataValidation type="list" allowBlank="1" showInputMessage="1" showErrorMessage="1" xr:uid="{0EE973D7-E869-4B90-8B22-B2B6A943DB9C}">
          <x14:formula1>
            <xm:f>'C:\Users\jmfg1\OneDrive\Documents\ABRA\Scoring\Mississippi\[MS Scoring Spreadsheet_09.17.25.xlsm]DATA'!#REF!</xm:f>
          </x14:formula1>
          <xm:sqref>D34 D16:D22</xm:sqref>
        </x14:dataValidation>
        <x14:dataValidation type="list" allowBlank="1" showInputMessage="1" showErrorMessage="1" xr:uid="{188A6FAE-B4A7-4AC9-9048-273778181686}">
          <x14:formula1>
            <xm:f>'C:\Users\jmfg1\Downloads\[11-15.xlsm]DATA'!#REF!</xm:f>
          </x14:formula1>
          <xm:sqref>D23</xm:sqref>
        </x14:dataValidation>
        <x14:dataValidation type="list" allowBlank="1" showInputMessage="1" showErrorMessage="1" xr:uid="{C0E2D0DA-875B-4DA5-B157-6E9D270C53E0}">
          <x14:formula1>
            <xm:f>'C:\Users\jmfg1\OneDrive\Documents\ABRA\Scoring\[Master Scoring Workbook_10.01.25B.xlsm]DATA'!#REF!</xm:f>
          </x14:formula1>
          <xm:sqref>D24:D26</xm:sqref>
        </x14:dataValidation>
        <x14:dataValidation type="list" allowBlank="1" showInputMessage="1" showErrorMessage="1" xr:uid="{1EE79CFC-EE81-484E-A424-29702A4BB53E}">
          <x14:formula1>
            <xm:f>'[11-25 herritage.xlsm]DATA'!#REF!</xm:f>
          </x14:formula1>
          <xm:sqref>D27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FD6E-6153-44F7-B484-FDED96038709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93</v>
      </c>
      <c r="C2" s="3">
        <v>45870</v>
      </c>
      <c r="D2" s="4" t="s">
        <v>36</v>
      </c>
      <c r="E2" s="24">
        <v>194</v>
      </c>
      <c r="F2" s="22">
        <v>1</v>
      </c>
      <c r="G2" s="24">
        <v>190</v>
      </c>
      <c r="H2" s="22">
        <v>1</v>
      </c>
      <c r="I2" s="5">
        <v>192</v>
      </c>
      <c r="J2" s="22">
        <v>2</v>
      </c>
      <c r="K2" s="26">
        <v>193</v>
      </c>
      <c r="L2" s="22">
        <v>0</v>
      </c>
      <c r="M2" s="26"/>
      <c r="N2" s="22"/>
      <c r="O2" s="5"/>
      <c r="P2" s="22"/>
      <c r="Q2" s="6">
        <v>4</v>
      </c>
      <c r="R2" s="6">
        <v>769</v>
      </c>
      <c r="S2" s="7">
        <v>192.25</v>
      </c>
      <c r="T2" s="44">
        <v>4</v>
      </c>
      <c r="U2" s="8">
        <v>5</v>
      </c>
      <c r="V2" s="9">
        <v>197.25</v>
      </c>
    </row>
    <row r="3" spans="1:24" x14ac:dyDescent="0.25">
      <c r="A3" s="1" t="s">
        <v>11</v>
      </c>
      <c r="B3" s="2" t="s">
        <v>93</v>
      </c>
      <c r="C3" s="3">
        <v>45941</v>
      </c>
      <c r="D3" s="4" t="s">
        <v>36</v>
      </c>
      <c r="E3" s="24">
        <v>185</v>
      </c>
      <c r="F3" s="22">
        <v>1</v>
      </c>
      <c r="G3" s="24">
        <v>186</v>
      </c>
      <c r="H3" s="22">
        <v>2</v>
      </c>
      <c r="I3" s="5">
        <v>189</v>
      </c>
      <c r="J3" s="22">
        <v>4</v>
      </c>
      <c r="K3" s="26">
        <v>192</v>
      </c>
      <c r="L3" s="22">
        <v>0</v>
      </c>
      <c r="M3" s="26"/>
      <c r="N3" s="22"/>
      <c r="O3" s="5"/>
      <c r="P3" s="22"/>
      <c r="Q3" s="6">
        <v>4</v>
      </c>
      <c r="R3" s="6">
        <v>752</v>
      </c>
      <c r="S3" s="7">
        <v>188</v>
      </c>
      <c r="T3" s="44">
        <v>7</v>
      </c>
      <c r="U3" s="8">
        <v>3</v>
      </c>
      <c r="V3" s="9">
        <v>191</v>
      </c>
    </row>
    <row r="5" spans="1:24" x14ac:dyDescent="0.25">
      <c r="Q5" s="40">
        <f>SUM(Q2:Q4)</f>
        <v>8</v>
      </c>
      <c r="R5" s="40">
        <f>SUM(R2:R4)</f>
        <v>1521</v>
      </c>
      <c r="S5" s="41">
        <f>SUM(R5/Q5)</f>
        <v>190.125</v>
      </c>
      <c r="T5" s="40">
        <f>SUM(T2:T4)</f>
        <v>11</v>
      </c>
      <c r="U5" s="40">
        <f>SUM(U2:U4)</f>
        <v>8</v>
      </c>
      <c r="V5" s="42">
        <f>SUM(S5+U5)</f>
        <v>198.125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5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20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 H3:L3 N3" name="Range1_1_2_19_1"/>
    <protectedRange algorithmName="SHA-512" hashValue="ON39YdpmFHfN9f47KpiRvqrKx0V9+erV1CNkpWzYhW/Qyc6aT8rEyCrvauWSYGZK2ia3o7vd3akF07acHAFpOA==" saltValue="yVW9XmDwTqEnmpSGai0KYg==" spinCount="100000" sqref="T3" name="Range1_3_5_4"/>
  </protectedRanges>
  <conditionalFormatting sqref="M2">
    <cfRule type="top10" dxfId="207" priority="10" rank="1"/>
  </conditionalFormatting>
  <conditionalFormatting sqref="M2:P2">
    <cfRule type="cellIs" dxfId="206" priority="8" operator="greaterThanOrEqual">
      <formula>200</formula>
    </cfRule>
  </conditionalFormatting>
  <conditionalFormatting sqref="O2">
    <cfRule type="top10" dxfId="205" priority="9" rank="1"/>
  </conditionalFormatting>
  <conditionalFormatting sqref="E3">
    <cfRule type="top10" dxfId="204" priority="7" rank="1"/>
  </conditionalFormatting>
  <conditionalFormatting sqref="G3">
    <cfRule type="top10" dxfId="203" priority="6" rank="1"/>
  </conditionalFormatting>
  <conditionalFormatting sqref="I3">
    <cfRule type="top10" dxfId="202" priority="5" rank="1"/>
  </conditionalFormatting>
  <conditionalFormatting sqref="K3">
    <cfRule type="top10" dxfId="201" priority="4" rank="1"/>
  </conditionalFormatting>
  <conditionalFormatting sqref="M3">
    <cfRule type="top10" dxfId="200" priority="3" rank="1"/>
  </conditionalFormatting>
  <conditionalFormatting sqref="O3">
    <cfRule type="top10" dxfId="199" priority="2" rank="1"/>
  </conditionalFormatting>
  <conditionalFormatting sqref="E3:P3">
    <cfRule type="cellIs" dxfId="198" priority="1" operator="greaterThanOrEqual">
      <formula>200</formula>
    </cfRule>
  </conditionalFormatting>
  <hyperlinks>
    <hyperlink ref="X1" location="'Mississippi 2025'!A1" display="Return to Rankings" xr:uid="{D840E54C-A66C-4F25-93BB-91F21374D565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6D29-57BE-4F89-9770-E1F7F29254C7}">
  <dimension ref="A1:X37"/>
  <sheetViews>
    <sheetView topLeftCell="A19" workbookViewId="0">
      <selection activeCell="A35" sqref="A35:V35"/>
    </sheetView>
  </sheetViews>
  <sheetFormatPr defaultColWidth="11.140625" defaultRowHeight="15" x14ac:dyDescent="0.25"/>
  <cols>
    <col min="1" max="1" width="12.5703125" customWidth="1"/>
    <col min="2" max="2" width="20" style="62" customWidth="1"/>
    <col min="3" max="3" width="14.85546875" customWidth="1"/>
    <col min="4" max="4" width="16.42578125" style="59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29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71</v>
      </c>
      <c r="C2" s="3">
        <v>45709</v>
      </c>
      <c r="D2" s="57" t="s">
        <v>36</v>
      </c>
      <c r="E2" s="5">
        <v>183</v>
      </c>
      <c r="F2" s="22">
        <v>1</v>
      </c>
      <c r="G2" s="5">
        <v>187</v>
      </c>
      <c r="H2" s="22">
        <v>2</v>
      </c>
      <c r="I2" s="5">
        <v>191</v>
      </c>
      <c r="J2" s="22">
        <v>4</v>
      </c>
      <c r="K2" s="5">
        <v>192</v>
      </c>
      <c r="L2" s="22">
        <v>1</v>
      </c>
      <c r="M2" s="5"/>
      <c r="N2" s="22"/>
      <c r="O2" s="5"/>
      <c r="P2" s="22"/>
      <c r="Q2" s="6">
        <v>4</v>
      </c>
      <c r="R2" s="6">
        <v>753</v>
      </c>
      <c r="S2" s="7">
        <v>188.25</v>
      </c>
      <c r="T2" s="44">
        <v>8</v>
      </c>
      <c r="U2" s="8">
        <v>2</v>
      </c>
      <c r="V2" s="9">
        <v>190.25</v>
      </c>
    </row>
    <row r="3" spans="1:24" x14ac:dyDescent="0.25">
      <c r="A3" s="1" t="s">
        <v>15</v>
      </c>
      <c r="B3" s="2" t="s">
        <v>71</v>
      </c>
      <c r="C3" s="3">
        <v>45716</v>
      </c>
      <c r="D3" s="57" t="s">
        <v>36</v>
      </c>
      <c r="E3" s="5">
        <v>187</v>
      </c>
      <c r="F3" s="22">
        <v>0</v>
      </c>
      <c r="G3" s="5">
        <v>189</v>
      </c>
      <c r="H3" s="22">
        <v>2</v>
      </c>
      <c r="I3" s="5">
        <v>189</v>
      </c>
      <c r="J3" s="22">
        <v>0</v>
      </c>
      <c r="K3" s="5">
        <v>195</v>
      </c>
      <c r="L3" s="22">
        <v>1</v>
      </c>
      <c r="M3" s="5"/>
      <c r="N3" s="22"/>
      <c r="O3" s="5"/>
      <c r="P3" s="22"/>
      <c r="Q3" s="6">
        <v>4</v>
      </c>
      <c r="R3" s="6">
        <v>760</v>
      </c>
      <c r="S3" s="7">
        <v>190</v>
      </c>
      <c r="T3" s="44">
        <v>3</v>
      </c>
      <c r="U3" s="8">
        <v>2</v>
      </c>
      <c r="V3" s="9">
        <v>192</v>
      </c>
    </row>
    <row r="4" spans="1:24" x14ac:dyDescent="0.25">
      <c r="A4" s="1" t="s">
        <v>15</v>
      </c>
      <c r="B4" s="2" t="s">
        <v>71</v>
      </c>
      <c r="C4" s="3">
        <v>45730</v>
      </c>
      <c r="D4" s="57" t="s">
        <v>36</v>
      </c>
      <c r="E4" s="5">
        <v>188</v>
      </c>
      <c r="F4" s="22">
        <v>3</v>
      </c>
      <c r="G4" s="5">
        <v>182</v>
      </c>
      <c r="H4" s="22">
        <v>0</v>
      </c>
      <c r="I4" s="5">
        <v>194</v>
      </c>
      <c r="J4" s="22">
        <v>0</v>
      </c>
      <c r="K4" s="5">
        <v>188</v>
      </c>
      <c r="L4" s="22">
        <v>1</v>
      </c>
      <c r="M4" s="5"/>
      <c r="N4" s="22"/>
      <c r="O4" s="5"/>
      <c r="P4" s="22"/>
      <c r="Q4" s="6">
        <v>4</v>
      </c>
      <c r="R4" s="6">
        <v>752</v>
      </c>
      <c r="S4" s="7">
        <v>188</v>
      </c>
      <c r="T4" s="44">
        <v>4</v>
      </c>
      <c r="U4" s="8">
        <v>2</v>
      </c>
      <c r="V4" s="9">
        <v>190</v>
      </c>
    </row>
    <row r="5" spans="1:24" x14ac:dyDescent="0.25">
      <c r="A5" s="1" t="s">
        <v>15</v>
      </c>
      <c r="B5" s="2" t="s">
        <v>71</v>
      </c>
      <c r="C5" s="3">
        <v>45737</v>
      </c>
      <c r="D5" s="57" t="s">
        <v>36</v>
      </c>
      <c r="E5" s="5">
        <v>191</v>
      </c>
      <c r="F5" s="22">
        <v>1</v>
      </c>
      <c r="G5" s="5">
        <v>191</v>
      </c>
      <c r="H5" s="22">
        <v>2</v>
      </c>
      <c r="I5" s="5">
        <v>192</v>
      </c>
      <c r="J5" s="22">
        <v>1</v>
      </c>
      <c r="K5" s="5">
        <v>191</v>
      </c>
      <c r="L5" s="22">
        <v>1</v>
      </c>
      <c r="M5" s="5"/>
      <c r="N5" s="22"/>
      <c r="O5" s="5"/>
      <c r="P5" s="22"/>
      <c r="Q5" s="6">
        <v>4</v>
      </c>
      <c r="R5" s="6">
        <v>765</v>
      </c>
      <c r="S5" s="7">
        <v>191.25</v>
      </c>
      <c r="T5" s="44">
        <v>5</v>
      </c>
      <c r="U5" s="8">
        <v>6</v>
      </c>
      <c r="V5" s="9">
        <v>197.25</v>
      </c>
    </row>
    <row r="6" spans="1:24" x14ac:dyDescent="0.25">
      <c r="A6" s="1" t="s">
        <v>15</v>
      </c>
      <c r="B6" s="2" t="s">
        <v>71</v>
      </c>
      <c r="C6" s="3">
        <v>45744</v>
      </c>
      <c r="D6" s="57" t="s">
        <v>36</v>
      </c>
      <c r="E6" s="5">
        <v>193</v>
      </c>
      <c r="F6" s="22">
        <v>3</v>
      </c>
      <c r="G6" s="5">
        <v>189</v>
      </c>
      <c r="H6" s="22">
        <v>0</v>
      </c>
      <c r="I6" s="5">
        <v>190</v>
      </c>
      <c r="J6" s="22">
        <v>6</v>
      </c>
      <c r="K6" s="5">
        <v>192</v>
      </c>
      <c r="L6" s="22">
        <v>1</v>
      </c>
      <c r="M6" s="5"/>
      <c r="N6" s="22"/>
      <c r="O6" s="5"/>
      <c r="P6" s="22"/>
      <c r="Q6" s="6">
        <v>4</v>
      </c>
      <c r="R6" s="6">
        <v>764</v>
      </c>
      <c r="S6" s="7">
        <v>191</v>
      </c>
      <c r="T6" s="44">
        <v>10</v>
      </c>
      <c r="U6" s="8">
        <v>2</v>
      </c>
      <c r="V6" s="9">
        <v>193</v>
      </c>
    </row>
    <row r="7" spans="1:24" x14ac:dyDescent="0.25">
      <c r="A7" s="1" t="s">
        <v>15</v>
      </c>
      <c r="B7" s="2" t="s">
        <v>71</v>
      </c>
      <c r="C7" s="3">
        <v>45751</v>
      </c>
      <c r="D7" s="57" t="s">
        <v>36</v>
      </c>
      <c r="E7" s="5">
        <v>194</v>
      </c>
      <c r="F7" s="22">
        <v>0</v>
      </c>
      <c r="G7" s="5">
        <v>186</v>
      </c>
      <c r="H7" s="22">
        <v>1</v>
      </c>
      <c r="I7" s="5">
        <v>188.001</v>
      </c>
      <c r="J7" s="22">
        <v>1</v>
      </c>
      <c r="K7" s="5">
        <v>191</v>
      </c>
      <c r="L7" s="22">
        <v>2</v>
      </c>
      <c r="M7" s="5"/>
      <c r="N7" s="22"/>
      <c r="O7" s="5"/>
      <c r="P7" s="22"/>
      <c r="Q7" s="6">
        <v>4</v>
      </c>
      <c r="R7" s="6">
        <v>759.00099999999998</v>
      </c>
      <c r="S7" s="7">
        <v>189.75024999999999</v>
      </c>
      <c r="T7" s="44">
        <v>4</v>
      </c>
      <c r="U7" s="8">
        <v>2</v>
      </c>
      <c r="V7" s="9">
        <v>191.75024999999999</v>
      </c>
    </row>
    <row r="8" spans="1:24" x14ac:dyDescent="0.25">
      <c r="A8" s="1" t="s">
        <v>15</v>
      </c>
      <c r="B8" s="2" t="s">
        <v>71</v>
      </c>
      <c r="C8" s="3">
        <v>45752</v>
      </c>
      <c r="D8" s="57" t="s">
        <v>69</v>
      </c>
      <c r="E8" s="5">
        <v>198</v>
      </c>
      <c r="F8" s="22">
        <v>2</v>
      </c>
      <c r="G8" s="5">
        <v>184</v>
      </c>
      <c r="H8" s="22">
        <v>0</v>
      </c>
      <c r="I8" s="5">
        <v>190</v>
      </c>
      <c r="J8" s="22">
        <v>0</v>
      </c>
      <c r="K8" s="5">
        <v>193</v>
      </c>
      <c r="L8" s="22">
        <v>2</v>
      </c>
      <c r="M8" s="5"/>
      <c r="N8" s="22"/>
      <c r="O8" s="5"/>
      <c r="P8" s="22"/>
      <c r="Q8" s="6">
        <v>4</v>
      </c>
      <c r="R8" s="6">
        <v>765</v>
      </c>
      <c r="S8" s="7">
        <v>191.25</v>
      </c>
      <c r="T8" s="44">
        <v>4</v>
      </c>
      <c r="U8" s="8">
        <v>2</v>
      </c>
      <c r="V8" s="9">
        <v>193.25</v>
      </c>
    </row>
    <row r="9" spans="1:24" x14ac:dyDescent="0.25">
      <c r="A9" s="1" t="s">
        <v>15</v>
      </c>
      <c r="B9" s="2" t="s">
        <v>71</v>
      </c>
      <c r="C9" s="3">
        <v>45758</v>
      </c>
      <c r="D9" s="57" t="s">
        <v>36</v>
      </c>
      <c r="E9" s="5">
        <v>189</v>
      </c>
      <c r="F9" s="22">
        <v>3</v>
      </c>
      <c r="G9" s="5">
        <v>187</v>
      </c>
      <c r="H9" s="22">
        <v>0</v>
      </c>
      <c r="I9" s="5">
        <v>182</v>
      </c>
      <c r="J9" s="22">
        <v>2</v>
      </c>
      <c r="K9" s="5">
        <v>181</v>
      </c>
      <c r="L9" s="22">
        <v>0</v>
      </c>
      <c r="M9" s="5"/>
      <c r="N9" s="22"/>
      <c r="O9" s="5"/>
      <c r="P9" s="22"/>
      <c r="Q9" s="6">
        <v>4</v>
      </c>
      <c r="R9" s="6">
        <v>739</v>
      </c>
      <c r="S9" s="7">
        <v>184.75</v>
      </c>
      <c r="T9" s="44">
        <v>5</v>
      </c>
      <c r="U9" s="8">
        <v>4</v>
      </c>
      <c r="V9" s="9">
        <v>188.75</v>
      </c>
    </row>
    <row r="10" spans="1:24" x14ac:dyDescent="0.25">
      <c r="A10" s="1" t="s">
        <v>15</v>
      </c>
      <c r="B10" s="2" t="s">
        <v>71</v>
      </c>
      <c r="C10" s="3">
        <v>45765</v>
      </c>
      <c r="D10" s="57" t="s">
        <v>36</v>
      </c>
      <c r="E10" s="5">
        <v>180</v>
      </c>
      <c r="F10" s="22">
        <v>0</v>
      </c>
      <c r="G10" s="5">
        <v>192</v>
      </c>
      <c r="H10" s="22">
        <v>6</v>
      </c>
      <c r="I10" s="5">
        <v>186</v>
      </c>
      <c r="J10" s="22">
        <v>1</v>
      </c>
      <c r="K10" s="5">
        <v>195</v>
      </c>
      <c r="L10" s="22">
        <v>2</v>
      </c>
      <c r="M10" s="5"/>
      <c r="N10" s="22"/>
      <c r="O10" s="5"/>
      <c r="P10" s="22"/>
      <c r="Q10" s="6">
        <v>4</v>
      </c>
      <c r="R10" s="6">
        <v>753</v>
      </c>
      <c r="S10" s="7">
        <v>188.25</v>
      </c>
      <c r="T10" s="44">
        <v>9</v>
      </c>
      <c r="U10" s="8">
        <v>6</v>
      </c>
      <c r="V10" s="9">
        <v>194.25</v>
      </c>
    </row>
    <row r="11" spans="1:24" x14ac:dyDescent="0.25">
      <c r="A11" s="1" t="s">
        <v>15</v>
      </c>
      <c r="B11" s="2" t="s">
        <v>71</v>
      </c>
      <c r="C11" s="3">
        <v>45772</v>
      </c>
      <c r="D11" s="57" t="s">
        <v>36</v>
      </c>
      <c r="E11" s="5">
        <v>192</v>
      </c>
      <c r="F11" s="22">
        <v>2</v>
      </c>
      <c r="G11" s="5">
        <v>191</v>
      </c>
      <c r="H11" s="22">
        <v>0</v>
      </c>
      <c r="I11" s="5">
        <v>198</v>
      </c>
      <c r="J11" s="22">
        <v>0</v>
      </c>
      <c r="K11" s="5">
        <v>194</v>
      </c>
      <c r="L11" s="22">
        <v>3</v>
      </c>
      <c r="M11" s="5"/>
      <c r="N11" s="22"/>
      <c r="O11" s="5"/>
      <c r="P11" s="22"/>
      <c r="Q11" s="6">
        <v>4</v>
      </c>
      <c r="R11" s="6">
        <v>775</v>
      </c>
      <c r="S11" s="7">
        <v>193.75</v>
      </c>
      <c r="T11" s="44">
        <v>5</v>
      </c>
      <c r="U11" s="8">
        <v>2</v>
      </c>
      <c r="V11" s="9">
        <v>195.75</v>
      </c>
    </row>
    <row r="12" spans="1:24" x14ac:dyDescent="0.25">
      <c r="A12" s="1" t="s">
        <v>15</v>
      </c>
      <c r="B12" s="2" t="s">
        <v>71</v>
      </c>
      <c r="C12" s="3">
        <v>45779</v>
      </c>
      <c r="D12" s="57" t="s">
        <v>36</v>
      </c>
      <c r="E12" s="5">
        <v>192</v>
      </c>
      <c r="F12" s="22">
        <v>2</v>
      </c>
      <c r="G12" s="5">
        <v>187</v>
      </c>
      <c r="H12" s="22">
        <v>1</v>
      </c>
      <c r="I12" s="5">
        <v>195</v>
      </c>
      <c r="J12" s="22">
        <v>2</v>
      </c>
      <c r="K12" s="5">
        <v>197</v>
      </c>
      <c r="L12" s="22">
        <v>3</v>
      </c>
      <c r="M12" s="5"/>
      <c r="N12" s="22"/>
      <c r="O12" s="5"/>
      <c r="P12" s="22"/>
      <c r="Q12" s="6">
        <v>4</v>
      </c>
      <c r="R12" s="6">
        <v>771</v>
      </c>
      <c r="S12" s="7">
        <v>192.75</v>
      </c>
      <c r="T12" s="44">
        <v>8</v>
      </c>
      <c r="U12" s="8">
        <v>4</v>
      </c>
      <c r="V12" s="9">
        <v>196.75</v>
      </c>
    </row>
    <row r="13" spans="1:24" x14ac:dyDescent="0.25">
      <c r="A13" s="1" t="s">
        <v>15</v>
      </c>
      <c r="B13" s="2" t="s">
        <v>71</v>
      </c>
      <c r="C13" s="3">
        <v>45780</v>
      </c>
      <c r="D13" s="57" t="s">
        <v>69</v>
      </c>
      <c r="E13" s="5">
        <v>198</v>
      </c>
      <c r="F13" s="22">
        <v>3</v>
      </c>
      <c r="G13" s="5">
        <v>199</v>
      </c>
      <c r="H13" s="22">
        <v>2</v>
      </c>
      <c r="I13" s="5">
        <v>198</v>
      </c>
      <c r="J13" s="22">
        <v>1</v>
      </c>
      <c r="K13" s="5">
        <v>195</v>
      </c>
      <c r="L13" s="22">
        <v>4</v>
      </c>
      <c r="M13" s="5"/>
      <c r="N13" s="22"/>
      <c r="O13" s="5"/>
      <c r="P13" s="22"/>
      <c r="Q13" s="6">
        <v>4</v>
      </c>
      <c r="R13" s="6">
        <v>790</v>
      </c>
      <c r="S13" s="7">
        <v>197.5</v>
      </c>
      <c r="T13" s="44">
        <v>10</v>
      </c>
      <c r="U13" s="8">
        <v>2</v>
      </c>
      <c r="V13" s="9">
        <v>199.5</v>
      </c>
    </row>
    <row r="14" spans="1:24" x14ac:dyDescent="0.25">
      <c r="A14" s="1" t="s">
        <v>15</v>
      </c>
      <c r="B14" s="2" t="s">
        <v>71</v>
      </c>
      <c r="C14" s="3">
        <v>45793</v>
      </c>
      <c r="D14" s="57" t="s">
        <v>36</v>
      </c>
      <c r="E14" s="5">
        <v>193</v>
      </c>
      <c r="F14" s="22">
        <v>2</v>
      </c>
      <c r="G14" s="5">
        <v>197</v>
      </c>
      <c r="H14" s="22">
        <v>1</v>
      </c>
      <c r="I14" s="5">
        <v>192</v>
      </c>
      <c r="J14" s="22">
        <v>1</v>
      </c>
      <c r="K14" s="5">
        <v>198</v>
      </c>
      <c r="L14" s="22">
        <v>1</v>
      </c>
      <c r="M14" s="5"/>
      <c r="N14" s="22"/>
      <c r="O14" s="5"/>
      <c r="P14" s="22"/>
      <c r="Q14" s="6">
        <v>4</v>
      </c>
      <c r="R14" s="6">
        <v>780</v>
      </c>
      <c r="S14" s="7">
        <v>195</v>
      </c>
      <c r="T14" s="44">
        <v>5</v>
      </c>
      <c r="U14" s="8">
        <v>11</v>
      </c>
      <c r="V14" s="9">
        <v>206</v>
      </c>
    </row>
    <row r="15" spans="1:24" x14ac:dyDescent="0.25">
      <c r="A15" s="1" t="s">
        <v>15</v>
      </c>
      <c r="B15" s="2" t="s">
        <v>71</v>
      </c>
      <c r="C15" s="3">
        <v>45808</v>
      </c>
      <c r="D15" s="57" t="s">
        <v>36</v>
      </c>
      <c r="E15" s="5">
        <v>190</v>
      </c>
      <c r="F15" s="22">
        <v>1</v>
      </c>
      <c r="G15" s="5">
        <v>193</v>
      </c>
      <c r="H15" s="22">
        <v>3</v>
      </c>
      <c r="I15" s="5">
        <v>195</v>
      </c>
      <c r="J15" s="22">
        <v>5</v>
      </c>
      <c r="K15" s="5">
        <v>196</v>
      </c>
      <c r="L15" s="22">
        <v>5</v>
      </c>
      <c r="M15" s="5">
        <v>196</v>
      </c>
      <c r="N15" s="22">
        <v>8</v>
      </c>
      <c r="O15" s="5">
        <v>193</v>
      </c>
      <c r="P15" s="22">
        <v>4</v>
      </c>
      <c r="Q15" s="6">
        <v>6</v>
      </c>
      <c r="R15" s="6">
        <v>1163</v>
      </c>
      <c r="S15" s="7">
        <v>193.83333333333334</v>
      </c>
      <c r="T15" s="44">
        <v>26</v>
      </c>
      <c r="U15" s="8">
        <v>4</v>
      </c>
      <c r="V15" s="9">
        <v>197.83333333333334</v>
      </c>
    </row>
    <row r="16" spans="1:24" x14ac:dyDescent="0.25">
      <c r="A16" s="1" t="s">
        <v>15</v>
      </c>
      <c r="B16" s="2" t="s">
        <v>71</v>
      </c>
      <c r="C16" s="3">
        <v>45815</v>
      </c>
      <c r="D16" s="57" t="s">
        <v>69</v>
      </c>
      <c r="E16" s="5">
        <v>195</v>
      </c>
      <c r="F16" s="22">
        <v>0</v>
      </c>
      <c r="G16" s="5">
        <v>198</v>
      </c>
      <c r="H16" s="22">
        <v>2</v>
      </c>
      <c r="I16" s="5">
        <v>195</v>
      </c>
      <c r="J16" s="22">
        <v>2</v>
      </c>
      <c r="K16" s="5">
        <v>192</v>
      </c>
      <c r="L16" s="22">
        <v>3</v>
      </c>
      <c r="M16" s="5">
        <v>191</v>
      </c>
      <c r="N16" s="22">
        <v>3</v>
      </c>
      <c r="O16" s="5">
        <v>197</v>
      </c>
      <c r="P16" s="22">
        <v>1</v>
      </c>
      <c r="Q16" s="6">
        <v>6</v>
      </c>
      <c r="R16" s="6">
        <v>1168</v>
      </c>
      <c r="S16" s="7">
        <v>194.66666666666666</v>
      </c>
      <c r="T16" s="44">
        <v>11</v>
      </c>
      <c r="U16" s="8">
        <v>4</v>
      </c>
      <c r="V16" s="9">
        <v>198.66666666666666</v>
      </c>
    </row>
    <row r="17" spans="1:22" x14ac:dyDescent="0.25">
      <c r="A17" s="1" t="s">
        <v>15</v>
      </c>
      <c r="B17" s="2" t="s">
        <v>71</v>
      </c>
      <c r="C17" s="3">
        <v>45836</v>
      </c>
      <c r="D17" s="57" t="s">
        <v>69</v>
      </c>
      <c r="E17" s="5">
        <v>197</v>
      </c>
      <c r="F17" s="22">
        <v>1</v>
      </c>
      <c r="G17" s="5">
        <v>197</v>
      </c>
      <c r="H17" s="22">
        <v>0</v>
      </c>
      <c r="I17" s="5">
        <v>198</v>
      </c>
      <c r="J17" s="22">
        <v>2</v>
      </c>
      <c r="K17" s="5">
        <v>194</v>
      </c>
      <c r="L17" s="22">
        <v>3</v>
      </c>
      <c r="M17" s="5"/>
      <c r="N17" s="22"/>
      <c r="O17" s="5"/>
      <c r="P17" s="22"/>
      <c r="Q17" s="6">
        <v>4</v>
      </c>
      <c r="R17" s="6">
        <v>786</v>
      </c>
      <c r="S17" s="7">
        <v>196.5</v>
      </c>
      <c r="T17" s="44">
        <v>6</v>
      </c>
      <c r="U17" s="8">
        <v>2</v>
      </c>
      <c r="V17" s="9">
        <v>198.5</v>
      </c>
    </row>
    <row r="18" spans="1:22" x14ac:dyDescent="0.25">
      <c r="A18" s="1" t="s">
        <v>15</v>
      </c>
      <c r="B18" s="2" t="s">
        <v>71</v>
      </c>
      <c r="C18" s="3">
        <v>45871</v>
      </c>
      <c r="D18" s="57" t="s">
        <v>69</v>
      </c>
      <c r="E18" s="5">
        <v>196</v>
      </c>
      <c r="F18" s="22">
        <v>5</v>
      </c>
      <c r="G18" s="45">
        <v>200</v>
      </c>
      <c r="H18" s="22">
        <v>3</v>
      </c>
      <c r="I18" s="5">
        <v>197</v>
      </c>
      <c r="J18" s="22">
        <v>4</v>
      </c>
      <c r="K18" s="5">
        <v>197</v>
      </c>
      <c r="L18" s="22">
        <v>0</v>
      </c>
      <c r="M18" s="5"/>
      <c r="N18" s="22"/>
      <c r="O18" s="5"/>
      <c r="P18" s="22"/>
      <c r="Q18" s="6">
        <v>4</v>
      </c>
      <c r="R18" s="6">
        <v>790</v>
      </c>
      <c r="S18" s="7">
        <v>197.5</v>
      </c>
      <c r="T18" s="44">
        <v>12</v>
      </c>
      <c r="U18" s="8">
        <v>4</v>
      </c>
      <c r="V18" s="9">
        <v>201.5</v>
      </c>
    </row>
    <row r="19" spans="1:22" x14ac:dyDescent="0.25">
      <c r="A19" s="1" t="s">
        <v>15</v>
      </c>
      <c r="B19" s="2" t="s">
        <v>71</v>
      </c>
      <c r="C19" s="3">
        <v>45906</v>
      </c>
      <c r="D19" s="57" t="s">
        <v>69</v>
      </c>
      <c r="E19" s="5">
        <v>193</v>
      </c>
      <c r="F19" s="22">
        <v>3</v>
      </c>
      <c r="G19" s="5">
        <v>198</v>
      </c>
      <c r="H19" s="22">
        <v>2</v>
      </c>
      <c r="I19" s="5">
        <v>194</v>
      </c>
      <c r="J19" s="22">
        <v>2</v>
      </c>
      <c r="K19" s="5">
        <v>194</v>
      </c>
      <c r="L19" s="22">
        <v>1</v>
      </c>
      <c r="M19" s="5"/>
      <c r="N19" s="22"/>
      <c r="O19" s="5"/>
      <c r="P19" s="22"/>
      <c r="Q19" s="6">
        <v>4</v>
      </c>
      <c r="R19" s="6">
        <v>779</v>
      </c>
      <c r="S19" s="7">
        <v>194.75</v>
      </c>
      <c r="T19" s="44">
        <v>8</v>
      </c>
      <c r="U19" s="8">
        <v>5</v>
      </c>
      <c r="V19" s="9">
        <v>199.75</v>
      </c>
    </row>
    <row r="20" spans="1:22" x14ac:dyDescent="0.25">
      <c r="A20" s="1" t="s">
        <v>15</v>
      </c>
      <c r="B20" s="2" t="s">
        <v>71</v>
      </c>
      <c r="C20" s="3">
        <v>45939</v>
      </c>
      <c r="D20" s="57" t="s">
        <v>101</v>
      </c>
      <c r="E20" s="5">
        <v>195</v>
      </c>
      <c r="F20" s="22"/>
      <c r="G20" s="5">
        <v>196</v>
      </c>
      <c r="H20" s="22"/>
      <c r="I20" s="5">
        <v>199</v>
      </c>
      <c r="J20" s="22"/>
      <c r="K20" s="5">
        <v>194</v>
      </c>
      <c r="L20" s="22">
        <v>9</v>
      </c>
      <c r="M20" s="5"/>
      <c r="N20" s="22"/>
      <c r="O20" s="5"/>
      <c r="P20" s="22"/>
      <c r="Q20" s="6">
        <v>4</v>
      </c>
      <c r="R20" s="6">
        <v>784</v>
      </c>
      <c r="S20" s="7">
        <v>196</v>
      </c>
      <c r="T20" s="44">
        <v>9</v>
      </c>
      <c r="U20" s="8">
        <v>13</v>
      </c>
      <c r="V20" s="9">
        <v>209</v>
      </c>
    </row>
    <row r="21" spans="1:22" x14ac:dyDescent="0.25">
      <c r="A21" s="1" t="s">
        <v>15</v>
      </c>
      <c r="B21" s="2" t="s">
        <v>71</v>
      </c>
      <c r="C21" s="3">
        <v>45943</v>
      </c>
      <c r="D21" s="4" t="s">
        <v>101</v>
      </c>
      <c r="E21" s="5">
        <v>198</v>
      </c>
      <c r="F21" s="22">
        <v>1</v>
      </c>
      <c r="G21" s="5">
        <v>193</v>
      </c>
      <c r="H21" s="22">
        <v>1</v>
      </c>
      <c r="I21" s="5">
        <v>191</v>
      </c>
      <c r="J21" s="22">
        <v>3</v>
      </c>
      <c r="K21" s="5">
        <v>195</v>
      </c>
      <c r="L21" s="22">
        <v>5</v>
      </c>
      <c r="M21" s="5"/>
      <c r="N21" s="22"/>
      <c r="O21" s="5"/>
      <c r="P21" s="22"/>
      <c r="Q21" s="6">
        <v>4</v>
      </c>
      <c r="R21" s="6">
        <v>777</v>
      </c>
      <c r="S21" s="7">
        <v>194.25</v>
      </c>
      <c r="T21" s="44">
        <v>10</v>
      </c>
      <c r="U21" s="8">
        <v>13</v>
      </c>
      <c r="V21" s="9">
        <v>207.25</v>
      </c>
    </row>
    <row r="22" spans="1:22" x14ac:dyDescent="0.25">
      <c r="A22" s="1" t="s">
        <v>15</v>
      </c>
      <c r="B22" s="2" t="s">
        <v>71</v>
      </c>
      <c r="C22" s="3">
        <v>45946</v>
      </c>
      <c r="D22" s="4" t="s">
        <v>101</v>
      </c>
      <c r="E22" s="5">
        <v>196</v>
      </c>
      <c r="F22" s="22">
        <v>3</v>
      </c>
      <c r="G22" s="5">
        <v>194</v>
      </c>
      <c r="H22" s="22">
        <v>5</v>
      </c>
      <c r="I22" s="5">
        <v>197</v>
      </c>
      <c r="J22" s="22">
        <v>3</v>
      </c>
      <c r="K22" s="5">
        <v>193</v>
      </c>
      <c r="L22" s="22">
        <v>3</v>
      </c>
      <c r="M22" s="5"/>
      <c r="N22" s="22"/>
      <c r="O22" s="5"/>
      <c r="P22" s="22"/>
      <c r="Q22" s="6">
        <v>4</v>
      </c>
      <c r="R22" s="6">
        <v>780</v>
      </c>
      <c r="S22" s="7">
        <v>195</v>
      </c>
      <c r="T22" s="44">
        <v>14</v>
      </c>
      <c r="U22" s="8">
        <v>13</v>
      </c>
      <c r="V22" s="9">
        <v>208</v>
      </c>
    </row>
    <row r="23" spans="1:22" x14ac:dyDescent="0.25">
      <c r="A23" s="56" t="s">
        <v>15</v>
      </c>
      <c r="B23" s="2" t="s">
        <v>71</v>
      </c>
      <c r="C23" s="3">
        <v>45950</v>
      </c>
      <c r="D23" s="57" t="s">
        <v>101</v>
      </c>
      <c r="E23" s="5">
        <v>198</v>
      </c>
      <c r="F23" s="22">
        <v>2</v>
      </c>
      <c r="G23" s="5">
        <v>197</v>
      </c>
      <c r="H23" s="22">
        <v>3</v>
      </c>
      <c r="I23" s="5">
        <v>195</v>
      </c>
      <c r="J23" s="22">
        <v>4</v>
      </c>
      <c r="K23" s="5">
        <v>197</v>
      </c>
      <c r="L23" s="22">
        <v>4</v>
      </c>
      <c r="M23" s="5"/>
      <c r="N23" s="22"/>
      <c r="O23" s="5"/>
      <c r="P23" s="22"/>
      <c r="Q23" s="8">
        <v>4</v>
      </c>
      <c r="R23" s="8">
        <v>787</v>
      </c>
      <c r="S23" s="7">
        <v>196.75</v>
      </c>
      <c r="T23" s="44">
        <v>13</v>
      </c>
      <c r="U23" s="8">
        <v>6</v>
      </c>
      <c r="V23" s="7">
        <v>202.75</v>
      </c>
    </row>
    <row r="24" spans="1:22" x14ac:dyDescent="0.25">
      <c r="A24" s="56" t="s">
        <v>15</v>
      </c>
      <c r="B24" s="2" t="s">
        <v>71</v>
      </c>
      <c r="C24" s="3">
        <v>45955</v>
      </c>
      <c r="D24" s="57" t="s">
        <v>101</v>
      </c>
      <c r="E24" s="5">
        <v>195</v>
      </c>
      <c r="F24" s="22">
        <v>2</v>
      </c>
      <c r="G24" s="5">
        <v>197</v>
      </c>
      <c r="H24" s="22">
        <v>2</v>
      </c>
      <c r="I24" s="5">
        <v>196</v>
      </c>
      <c r="J24" s="22">
        <v>5</v>
      </c>
      <c r="K24" s="5">
        <v>192</v>
      </c>
      <c r="L24" s="22">
        <v>3</v>
      </c>
      <c r="M24" s="5"/>
      <c r="N24" s="22"/>
      <c r="O24" s="5"/>
      <c r="P24" s="22"/>
      <c r="Q24" s="8">
        <v>4</v>
      </c>
      <c r="R24" s="8">
        <v>780</v>
      </c>
      <c r="S24" s="7">
        <v>195</v>
      </c>
      <c r="T24" s="44">
        <v>12</v>
      </c>
      <c r="U24" s="8">
        <v>11</v>
      </c>
      <c r="V24" s="7">
        <v>206</v>
      </c>
    </row>
    <row r="25" spans="1:22" x14ac:dyDescent="0.25">
      <c r="A25" s="56" t="s">
        <v>15</v>
      </c>
      <c r="B25" s="2" t="s">
        <v>71</v>
      </c>
      <c r="C25" s="3">
        <v>45953</v>
      </c>
      <c r="D25" s="57" t="s">
        <v>101</v>
      </c>
      <c r="E25" s="5">
        <v>198</v>
      </c>
      <c r="F25" s="22">
        <v>6</v>
      </c>
      <c r="G25" s="5">
        <v>196</v>
      </c>
      <c r="H25" s="22">
        <v>4</v>
      </c>
      <c r="I25" s="5">
        <v>199</v>
      </c>
      <c r="J25" s="22">
        <v>1</v>
      </c>
      <c r="K25" s="5">
        <v>196</v>
      </c>
      <c r="L25" s="22">
        <v>4</v>
      </c>
      <c r="M25" s="5"/>
      <c r="N25" s="22"/>
      <c r="O25" s="5"/>
      <c r="P25" s="22"/>
      <c r="Q25" s="8">
        <v>4</v>
      </c>
      <c r="R25" s="8">
        <v>789</v>
      </c>
      <c r="S25" s="7">
        <v>197.25</v>
      </c>
      <c r="T25" s="44">
        <v>15</v>
      </c>
      <c r="U25" s="8">
        <v>6</v>
      </c>
      <c r="V25" s="7">
        <v>203.25</v>
      </c>
    </row>
    <row r="26" spans="1:22" x14ac:dyDescent="0.25">
      <c r="A26" s="56" t="s">
        <v>15</v>
      </c>
      <c r="B26" s="61" t="s">
        <v>71</v>
      </c>
      <c r="C26" s="3">
        <v>45957</v>
      </c>
      <c r="D26" s="57" t="s">
        <v>101</v>
      </c>
      <c r="E26" s="5">
        <v>194</v>
      </c>
      <c r="F26" s="22">
        <v>3</v>
      </c>
      <c r="G26" s="5">
        <v>192</v>
      </c>
      <c r="H26" s="22">
        <v>2</v>
      </c>
      <c r="I26" s="5">
        <v>194</v>
      </c>
      <c r="J26" s="22">
        <v>1</v>
      </c>
      <c r="K26" s="5">
        <v>199</v>
      </c>
      <c r="L26" s="22">
        <v>4</v>
      </c>
      <c r="M26" s="5"/>
      <c r="N26" s="22"/>
      <c r="O26" s="5"/>
      <c r="P26" s="22"/>
      <c r="Q26" s="8">
        <v>4</v>
      </c>
      <c r="R26" s="8">
        <v>779</v>
      </c>
      <c r="S26" s="7">
        <v>194.75</v>
      </c>
      <c r="T26" s="44">
        <v>10</v>
      </c>
      <c r="U26" s="8">
        <v>11</v>
      </c>
      <c r="V26" s="7">
        <v>205.75</v>
      </c>
    </row>
    <row r="27" spans="1:22" x14ac:dyDescent="0.25">
      <c r="A27" s="1" t="s">
        <v>15</v>
      </c>
      <c r="B27" s="39" t="s">
        <v>71</v>
      </c>
      <c r="C27" s="3">
        <v>45960</v>
      </c>
      <c r="D27" s="4" t="s">
        <v>101</v>
      </c>
      <c r="E27" s="5">
        <v>199</v>
      </c>
      <c r="F27" s="22">
        <v>2</v>
      </c>
      <c r="G27" s="5">
        <v>196</v>
      </c>
      <c r="H27" s="22">
        <v>2</v>
      </c>
      <c r="I27" s="5">
        <v>193</v>
      </c>
      <c r="J27" s="22">
        <v>2</v>
      </c>
      <c r="K27" s="5">
        <v>197</v>
      </c>
      <c r="L27" s="22">
        <v>4</v>
      </c>
      <c r="M27" s="5"/>
      <c r="N27" s="22"/>
      <c r="O27" s="5"/>
      <c r="P27" s="22"/>
      <c r="Q27" s="6">
        <v>4</v>
      </c>
      <c r="R27" s="6">
        <v>785</v>
      </c>
      <c r="S27" s="7">
        <v>196.25</v>
      </c>
      <c r="T27" s="44">
        <v>10</v>
      </c>
      <c r="U27" s="8">
        <v>9</v>
      </c>
      <c r="V27" s="9">
        <v>205.25</v>
      </c>
    </row>
    <row r="28" spans="1:22" x14ac:dyDescent="0.25">
      <c r="A28" s="56" t="s">
        <v>15</v>
      </c>
      <c r="B28" s="39" t="s">
        <v>71</v>
      </c>
      <c r="C28" s="3">
        <v>45964</v>
      </c>
      <c r="D28" s="57" t="s">
        <v>101</v>
      </c>
      <c r="E28" s="5">
        <v>196</v>
      </c>
      <c r="F28" s="22">
        <v>4</v>
      </c>
      <c r="G28" s="5">
        <v>193</v>
      </c>
      <c r="H28" s="22">
        <v>3</v>
      </c>
      <c r="I28" s="5">
        <v>197</v>
      </c>
      <c r="J28" s="22">
        <v>4</v>
      </c>
      <c r="K28" s="5">
        <v>197</v>
      </c>
      <c r="L28" s="22">
        <v>1</v>
      </c>
      <c r="M28" s="5"/>
      <c r="N28" s="22"/>
      <c r="O28" s="5"/>
      <c r="P28" s="22"/>
      <c r="Q28" s="8">
        <v>4</v>
      </c>
      <c r="R28" s="8">
        <v>783</v>
      </c>
      <c r="S28" s="7">
        <v>195.75</v>
      </c>
      <c r="T28" s="44">
        <v>12</v>
      </c>
      <c r="U28" s="8">
        <v>4</v>
      </c>
      <c r="V28" s="7">
        <v>199.75</v>
      </c>
    </row>
    <row r="29" spans="1:22" x14ac:dyDescent="0.25">
      <c r="A29" s="56" t="s">
        <v>15</v>
      </c>
      <c r="B29" s="61" t="s">
        <v>71</v>
      </c>
      <c r="C29" s="3">
        <v>45969</v>
      </c>
      <c r="D29" s="57" t="s">
        <v>101</v>
      </c>
      <c r="E29" s="5">
        <v>200</v>
      </c>
      <c r="F29" s="22">
        <v>4</v>
      </c>
      <c r="G29" s="5">
        <v>196</v>
      </c>
      <c r="H29" s="22">
        <v>11</v>
      </c>
      <c r="I29" s="5">
        <v>195</v>
      </c>
      <c r="J29" s="22">
        <v>5</v>
      </c>
      <c r="K29" s="5">
        <v>198</v>
      </c>
      <c r="L29" s="22">
        <v>7</v>
      </c>
      <c r="M29" s="5"/>
      <c r="N29" s="22"/>
      <c r="O29" s="5"/>
      <c r="P29" s="22"/>
      <c r="Q29" s="8">
        <v>4</v>
      </c>
      <c r="R29" s="8">
        <v>789</v>
      </c>
      <c r="S29" s="7">
        <v>197.25</v>
      </c>
      <c r="T29" s="44">
        <v>27</v>
      </c>
      <c r="U29" s="8">
        <v>9</v>
      </c>
      <c r="V29" s="7">
        <v>206.25</v>
      </c>
    </row>
    <row r="30" spans="1:22" x14ac:dyDescent="0.25">
      <c r="A30" s="56" t="s">
        <v>15</v>
      </c>
      <c r="B30" s="39" t="s">
        <v>71</v>
      </c>
      <c r="C30" s="3">
        <v>45967</v>
      </c>
      <c r="D30" s="57" t="s">
        <v>101</v>
      </c>
      <c r="E30" s="5">
        <v>197</v>
      </c>
      <c r="F30" s="22">
        <v>0</v>
      </c>
      <c r="G30" s="5">
        <v>196</v>
      </c>
      <c r="H30" s="22">
        <v>3</v>
      </c>
      <c r="I30" s="5">
        <v>193</v>
      </c>
      <c r="J30" s="22">
        <v>2</v>
      </c>
      <c r="K30" s="5">
        <v>199</v>
      </c>
      <c r="L30" s="22">
        <v>3</v>
      </c>
      <c r="M30" s="5"/>
      <c r="N30" s="22"/>
      <c r="O30" s="5"/>
      <c r="P30" s="22"/>
      <c r="Q30" s="8">
        <v>4</v>
      </c>
      <c r="R30" s="8">
        <v>785</v>
      </c>
      <c r="S30" s="7">
        <v>196.25</v>
      </c>
      <c r="T30" s="44">
        <v>8</v>
      </c>
      <c r="U30" s="8">
        <v>11</v>
      </c>
      <c r="V30" s="7">
        <v>207.25</v>
      </c>
    </row>
    <row r="31" spans="1:22" x14ac:dyDescent="0.25">
      <c r="A31" s="56" t="s">
        <v>15</v>
      </c>
      <c r="B31" s="61" t="s">
        <v>71</v>
      </c>
      <c r="C31" s="3">
        <v>45974</v>
      </c>
      <c r="D31" s="57" t="s">
        <v>101</v>
      </c>
      <c r="E31" s="5">
        <v>196</v>
      </c>
      <c r="F31" s="22">
        <v>8</v>
      </c>
      <c r="G31" s="5">
        <v>198</v>
      </c>
      <c r="H31" s="22">
        <v>2</v>
      </c>
      <c r="I31" s="5">
        <v>196.001</v>
      </c>
      <c r="J31" s="22">
        <v>7</v>
      </c>
      <c r="K31" s="5">
        <v>196</v>
      </c>
      <c r="L31" s="22">
        <v>2</v>
      </c>
      <c r="M31" s="5"/>
      <c r="N31" s="22"/>
      <c r="O31" s="5"/>
      <c r="P31" s="22"/>
      <c r="Q31" s="8">
        <v>4</v>
      </c>
      <c r="R31" s="8">
        <v>786.00099999999998</v>
      </c>
      <c r="S31" s="7">
        <v>196.50024999999999</v>
      </c>
      <c r="T31" s="44">
        <v>19</v>
      </c>
      <c r="U31" s="8">
        <v>13</v>
      </c>
      <c r="V31" s="7">
        <v>209.50024999999999</v>
      </c>
    </row>
    <row r="32" spans="1:22" x14ac:dyDescent="0.25">
      <c r="A32" s="56" t="s">
        <v>15</v>
      </c>
      <c r="B32" s="2" t="s">
        <v>71</v>
      </c>
      <c r="C32" s="3">
        <v>45978</v>
      </c>
      <c r="D32" s="57" t="s">
        <v>101</v>
      </c>
      <c r="E32" s="5">
        <v>197.001</v>
      </c>
      <c r="F32" s="22">
        <v>5</v>
      </c>
      <c r="G32" s="5">
        <v>199</v>
      </c>
      <c r="H32" s="22">
        <v>6</v>
      </c>
      <c r="I32" s="5">
        <v>197</v>
      </c>
      <c r="J32" s="22">
        <v>4</v>
      </c>
      <c r="K32" s="5">
        <v>198</v>
      </c>
      <c r="L32" s="22">
        <v>3</v>
      </c>
      <c r="M32" s="5"/>
      <c r="N32" s="22"/>
      <c r="O32" s="5"/>
      <c r="P32" s="22"/>
      <c r="Q32" s="8">
        <v>4</v>
      </c>
      <c r="R32" s="8">
        <v>791.00099999999998</v>
      </c>
      <c r="S32" s="7">
        <v>197.75024999999999</v>
      </c>
      <c r="T32" s="44">
        <v>18</v>
      </c>
      <c r="U32" s="8">
        <v>11</v>
      </c>
      <c r="V32" s="7">
        <v>208.75024999999999</v>
      </c>
    </row>
    <row r="33" spans="1:22" x14ac:dyDescent="0.25">
      <c r="A33" s="56" t="s">
        <v>15</v>
      </c>
      <c r="B33" s="2" t="s">
        <v>71</v>
      </c>
      <c r="C33" s="3">
        <v>45981</v>
      </c>
      <c r="D33" s="57" t="s">
        <v>101</v>
      </c>
      <c r="E33" s="5">
        <v>199</v>
      </c>
      <c r="F33" s="22">
        <v>9</v>
      </c>
      <c r="G33" s="5">
        <v>199</v>
      </c>
      <c r="H33" s="22">
        <v>5</v>
      </c>
      <c r="I33" s="5">
        <v>196</v>
      </c>
      <c r="J33" s="22">
        <v>10</v>
      </c>
      <c r="K33" s="5">
        <v>198</v>
      </c>
      <c r="L33" s="22">
        <v>6</v>
      </c>
      <c r="M33" s="5"/>
      <c r="N33" s="22"/>
      <c r="O33" s="5"/>
      <c r="P33" s="22"/>
      <c r="Q33" s="8">
        <v>4</v>
      </c>
      <c r="R33" s="8">
        <v>792</v>
      </c>
      <c r="S33" s="7">
        <v>198</v>
      </c>
      <c r="T33" s="44">
        <v>30</v>
      </c>
      <c r="U33" s="8">
        <v>11</v>
      </c>
      <c r="V33" s="7">
        <v>209</v>
      </c>
    </row>
    <row r="34" spans="1:22" x14ac:dyDescent="0.25">
      <c r="A34" s="56" t="s">
        <v>15</v>
      </c>
      <c r="B34" s="2" t="s">
        <v>71</v>
      </c>
      <c r="C34" s="3">
        <v>45983</v>
      </c>
      <c r="D34" s="57" t="s">
        <v>101</v>
      </c>
      <c r="E34" s="5">
        <v>197</v>
      </c>
      <c r="F34" s="22">
        <v>2</v>
      </c>
      <c r="G34" s="5">
        <v>198</v>
      </c>
      <c r="H34" s="22">
        <v>2</v>
      </c>
      <c r="I34" s="5">
        <v>194.001</v>
      </c>
      <c r="J34" s="22">
        <v>3</v>
      </c>
      <c r="K34" s="5">
        <v>198.001</v>
      </c>
      <c r="L34" s="22">
        <v>5</v>
      </c>
      <c r="M34" s="5"/>
      <c r="N34" s="22"/>
      <c r="O34" s="5"/>
      <c r="P34" s="22"/>
      <c r="Q34" s="8">
        <v>4</v>
      </c>
      <c r="R34" s="8">
        <v>787.00199999999995</v>
      </c>
      <c r="S34" s="7">
        <v>196.75049999999999</v>
      </c>
      <c r="T34" s="44">
        <v>12</v>
      </c>
      <c r="U34" s="8">
        <v>13</v>
      </c>
      <c r="V34" s="7">
        <v>209.75049999999999</v>
      </c>
    </row>
    <row r="35" spans="1:22" x14ac:dyDescent="0.25">
      <c r="A35" s="56" t="s">
        <v>15</v>
      </c>
      <c r="B35" s="64" t="s">
        <v>71</v>
      </c>
      <c r="C35" s="3">
        <v>45985</v>
      </c>
      <c r="D35" s="57" t="s">
        <v>101</v>
      </c>
      <c r="E35" s="5">
        <v>198</v>
      </c>
      <c r="F35" s="22">
        <v>3</v>
      </c>
      <c r="G35" s="5">
        <v>198</v>
      </c>
      <c r="H35" s="22">
        <v>5</v>
      </c>
      <c r="I35" s="5">
        <v>195</v>
      </c>
      <c r="J35" s="22">
        <v>4</v>
      </c>
      <c r="K35" s="5">
        <v>193</v>
      </c>
      <c r="L35" s="22">
        <v>3</v>
      </c>
      <c r="M35" s="5"/>
      <c r="N35" s="22"/>
      <c r="O35" s="5"/>
      <c r="P35" s="22"/>
      <c r="Q35" s="8">
        <v>4</v>
      </c>
      <c r="R35" s="8">
        <v>784</v>
      </c>
      <c r="S35" s="7">
        <v>196</v>
      </c>
      <c r="T35" s="44">
        <v>15</v>
      </c>
      <c r="U35" s="8">
        <v>8</v>
      </c>
      <c r="V35" s="7">
        <v>204</v>
      </c>
    </row>
    <row r="37" spans="1:22" x14ac:dyDescent="0.25">
      <c r="Q37" s="40">
        <f>SUM(Q2:Q36)</f>
        <v>140</v>
      </c>
      <c r="R37" s="40">
        <f>SUM(R2:R36)</f>
        <v>27170.005000000001</v>
      </c>
      <c r="S37" s="41">
        <f>SUM(R37/Q37)</f>
        <v>194.07146428571428</v>
      </c>
      <c r="T37" s="40">
        <f>SUM(T2:T36)</f>
        <v>377</v>
      </c>
      <c r="U37" s="40">
        <f>SUM(U2:U36)</f>
        <v>228</v>
      </c>
      <c r="V37" s="42">
        <f>SUM(S37+U37)</f>
        <v>422.07146428571428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15" name="Range1_10"/>
    <protectedRange algorithmName="SHA-512" hashValue="ON39YdpmFHfN9f47KpiRvqrKx0V9+erV1CNkpWzYhW/Qyc6aT8rEyCrvauWSYGZK2ia3o7vd3akF07acHAFpOA==" saltValue="yVW9XmDwTqEnmpSGai0KYg==" spinCount="100000" sqref="D15" name="Range1_1_8"/>
    <protectedRange algorithmName="SHA-512" hashValue="ON39YdpmFHfN9f47KpiRvqrKx0V9+erV1CNkpWzYhW/Qyc6aT8rEyCrvauWSYGZK2ia3o7vd3akF07acHAFpOA==" saltValue="yVW9XmDwTqEnmpSGai0KYg==" spinCount="100000" sqref="T15 E15:P15" name="Range1_3_5_8"/>
    <protectedRange algorithmName="SHA-512" hashValue="ON39YdpmFHfN9f47KpiRvqrKx0V9+erV1CNkpWzYhW/Qyc6aT8rEyCrvauWSYGZK2ia3o7vd3akF07acHAFpOA==" saltValue="yVW9XmDwTqEnmpSGai0KYg==" spinCount="100000" sqref="B18:C18" name="Range1_27"/>
    <protectedRange algorithmName="SHA-512" hashValue="ON39YdpmFHfN9f47KpiRvqrKx0V9+erV1CNkpWzYhW/Qyc6aT8rEyCrvauWSYGZK2ia3o7vd3akF07acHAFpOA==" saltValue="yVW9XmDwTqEnmpSGai0KYg==" spinCount="100000" sqref="D18" name="Range1_1_17"/>
    <protectedRange algorithmName="SHA-512" hashValue="ON39YdpmFHfN9f47KpiRvqrKx0V9+erV1CNkpWzYhW/Qyc6aT8rEyCrvauWSYGZK2ia3o7vd3akF07acHAFpOA==" saltValue="yVW9XmDwTqEnmpSGai0KYg==" spinCount="100000" sqref="E18:P18 T18" name="Range1_3_5_23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3"/>
    <protectedRange algorithmName="SHA-512" hashValue="ON39YdpmFHfN9f47KpiRvqrKx0V9+erV1CNkpWzYhW/Qyc6aT8rEyCrvauWSYGZK2ia3o7vd3akF07acHAFpOA==" saltValue="yVW9XmDwTqEnmpSGai0KYg==" spinCount="100000" sqref="E19:P19 T19" name="Range1_3_5_3_3"/>
    <protectedRange algorithmName="SHA-512" hashValue="ON39YdpmFHfN9f47KpiRvqrKx0V9+erV1CNkpWzYhW/Qyc6aT8rEyCrvauWSYGZK2ia3o7vd3akF07acHAFpOA==" saltValue="yVW9XmDwTqEnmpSGai0KYg==" spinCount="100000" sqref="B20:C20" name="Range1_3"/>
    <protectedRange algorithmName="SHA-512" hashValue="ON39YdpmFHfN9f47KpiRvqrKx0V9+erV1CNkpWzYhW/Qyc6aT8rEyCrvauWSYGZK2ia3o7vd3akF07acHAFpOA==" saltValue="yVW9XmDwTqEnmpSGai0KYg==" spinCount="100000" sqref="D20" name="Range1_1_6"/>
    <protectedRange algorithmName="SHA-512" hashValue="ON39YdpmFHfN9f47KpiRvqrKx0V9+erV1CNkpWzYhW/Qyc6aT8rEyCrvauWSYGZK2ia3o7vd3akF07acHAFpOA==" saltValue="yVW9XmDwTqEnmpSGai0KYg==" spinCount="100000" sqref="E20:P20 T20" name="Range1_3_5_5"/>
    <protectedRange algorithmName="SHA-512" hashValue="ON39YdpmFHfN9f47KpiRvqrKx0V9+erV1CNkpWzYhW/Qyc6aT8rEyCrvauWSYGZK2ia3o7vd3akF07acHAFpOA==" saltValue="yVW9XmDwTqEnmpSGai0KYg==" spinCount="100000" sqref="B21:C21" name="Range1_3_1"/>
    <protectedRange algorithmName="SHA-512" hashValue="ON39YdpmFHfN9f47KpiRvqrKx0V9+erV1CNkpWzYhW/Qyc6aT8rEyCrvauWSYGZK2ia3o7vd3akF07acHAFpOA==" saltValue="yVW9XmDwTqEnmpSGai0KYg==" spinCount="100000" sqref="D21" name="Range1_1_6_1"/>
    <protectedRange algorithmName="SHA-512" hashValue="ON39YdpmFHfN9f47KpiRvqrKx0V9+erV1CNkpWzYhW/Qyc6aT8rEyCrvauWSYGZK2ia3o7vd3akF07acHAFpOA==" saltValue="yVW9XmDwTqEnmpSGai0KYg==" spinCount="100000" sqref="E21:P21 T21" name="Range1_3_5_5_1"/>
    <protectedRange algorithmName="SHA-512" hashValue="ON39YdpmFHfN9f47KpiRvqrKx0V9+erV1CNkpWzYhW/Qyc6aT8rEyCrvauWSYGZK2ia3o7vd3akF07acHAFpOA==" saltValue="yVW9XmDwTqEnmpSGai0KYg==" spinCount="100000" sqref="B22:C22" name="Range1_3_2"/>
    <protectedRange algorithmName="SHA-512" hashValue="ON39YdpmFHfN9f47KpiRvqrKx0V9+erV1CNkpWzYhW/Qyc6aT8rEyCrvauWSYGZK2ia3o7vd3akF07acHAFpOA==" saltValue="yVW9XmDwTqEnmpSGai0KYg==" spinCount="100000" sqref="D22" name="Range1_1_6_2"/>
    <protectedRange algorithmName="SHA-512" hashValue="ON39YdpmFHfN9f47KpiRvqrKx0V9+erV1CNkpWzYhW/Qyc6aT8rEyCrvauWSYGZK2ia3o7vd3akF07acHAFpOA==" saltValue="yVW9XmDwTqEnmpSGai0KYg==" spinCount="100000" sqref="E22:P22 T22" name="Range1_3_5_5_2"/>
    <protectedRange algorithmName="SHA-512" hashValue="ON39YdpmFHfN9f47KpiRvqrKx0V9+erV1CNkpWzYhW/Qyc6aT8rEyCrvauWSYGZK2ia3o7vd3akF07acHAFpOA==" saltValue="yVW9XmDwTqEnmpSGai0KYg==" spinCount="100000" sqref="B23:C23" name="Range1_3_3"/>
    <protectedRange algorithmName="SHA-512" hashValue="ON39YdpmFHfN9f47KpiRvqrKx0V9+erV1CNkpWzYhW/Qyc6aT8rEyCrvauWSYGZK2ia3o7vd3akF07acHAFpOA==" saltValue="yVW9XmDwTqEnmpSGai0KYg==" spinCount="100000" sqref="D23" name="Range1_1_6_3"/>
    <protectedRange algorithmName="SHA-512" hashValue="ON39YdpmFHfN9f47KpiRvqrKx0V9+erV1CNkpWzYhW/Qyc6aT8rEyCrvauWSYGZK2ia3o7vd3akF07acHAFpOA==" saltValue="yVW9XmDwTqEnmpSGai0KYg==" spinCount="100000" sqref="E23:P23 T23" name="Range1_3_5_5_3"/>
    <protectedRange algorithmName="SHA-512" hashValue="ON39YdpmFHfN9f47KpiRvqrKx0V9+erV1CNkpWzYhW/Qyc6aT8rEyCrvauWSYGZK2ia3o7vd3akF07acHAFpOA==" saltValue="yVW9XmDwTqEnmpSGai0KYg==" spinCount="100000" sqref="B24:C24" name="Range1_3_4"/>
    <protectedRange algorithmName="SHA-512" hashValue="ON39YdpmFHfN9f47KpiRvqrKx0V9+erV1CNkpWzYhW/Qyc6aT8rEyCrvauWSYGZK2ia3o7vd3akF07acHAFpOA==" saltValue="yVW9XmDwTqEnmpSGai0KYg==" spinCount="100000" sqref="D24" name="Range1_1_6_4"/>
    <protectedRange algorithmName="SHA-512" hashValue="ON39YdpmFHfN9f47KpiRvqrKx0V9+erV1CNkpWzYhW/Qyc6aT8rEyCrvauWSYGZK2ia3o7vd3akF07acHAFpOA==" saltValue="yVW9XmDwTqEnmpSGai0KYg==" spinCount="100000" sqref="E24:P24 T24" name="Range1_3_5_5_4"/>
    <protectedRange algorithmName="SHA-512" hashValue="ON39YdpmFHfN9f47KpiRvqrKx0V9+erV1CNkpWzYhW/Qyc6aT8rEyCrvauWSYGZK2ia3o7vd3akF07acHAFpOA==" saltValue="yVW9XmDwTqEnmpSGai0KYg==" spinCount="100000" sqref="B25:C25" name="Range1_3_5"/>
    <protectedRange algorithmName="SHA-512" hashValue="ON39YdpmFHfN9f47KpiRvqrKx0V9+erV1CNkpWzYhW/Qyc6aT8rEyCrvauWSYGZK2ia3o7vd3akF07acHAFpOA==" saltValue="yVW9XmDwTqEnmpSGai0KYg==" spinCount="100000" sqref="D25" name="Range1_1_6_5"/>
    <protectedRange algorithmName="SHA-512" hashValue="ON39YdpmFHfN9f47KpiRvqrKx0V9+erV1CNkpWzYhW/Qyc6aT8rEyCrvauWSYGZK2ia3o7vd3akF07acHAFpOA==" saltValue="yVW9XmDwTqEnmpSGai0KYg==" spinCount="100000" sqref="E25:P25 T25" name="Range1_3_5_5_5"/>
    <protectedRange algorithmName="SHA-512" hashValue="ON39YdpmFHfN9f47KpiRvqrKx0V9+erV1CNkpWzYhW/Qyc6aT8rEyCrvauWSYGZK2ia3o7vd3akF07acHAFpOA==" saltValue="yVW9XmDwTqEnmpSGai0KYg==" spinCount="100000" sqref="B26:C26" name="Range1_12"/>
    <protectedRange algorithmName="SHA-512" hashValue="ON39YdpmFHfN9f47KpiRvqrKx0V9+erV1CNkpWzYhW/Qyc6aT8rEyCrvauWSYGZK2ia3o7vd3akF07acHAFpOA==" saltValue="yVW9XmDwTqEnmpSGai0KYg==" spinCount="100000" sqref="D26" name="Range1_1_3"/>
    <protectedRange algorithmName="SHA-512" hashValue="ON39YdpmFHfN9f47KpiRvqrKx0V9+erV1CNkpWzYhW/Qyc6aT8rEyCrvauWSYGZK2ia3o7vd3akF07acHAFpOA==" saltValue="yVW9XmDwTqEnmpSGai0KYg==" spinCount="100000" sqref="E26:P26 T26" name="Range1_3_5_3"/>
    <protectedRange algorithmName="SHA-512" hashValue="ON39YdpmFHfN9f47KpiRvqrKx0V9+erV1CNkpWzYhW/Qyc6aT8rEyCrvauWSYGZK2ia3o7vd3akF07acHAFpOA==" saltValue="yVW9XmDwTqEnmpSGai0KYg==" spinCount="100000" sqref="B27:C27" name="Range1_3_6"/>
    <protectedRange algorithmName="SHA-512" hashValue="ON39YdpmFHfN9f47KpiRvqrKx0V9+erV1CNkpWzYhW/Qyc6aT8rEyCrvauWSYGZK2ia3o7vd3akF07acHAFpOA==" saltValue="yVW9XmDwTqEnmpSGai0KYg==" spinCount="100000" sqref="D27" name="Range1_1_6_6"/>
    <protectedRange algorithmName="SHA-512" hashValue="ON39YdpmFHfN9f47KpiRvqrKx0V9+erV1CNkpWzYhW/Qyc6aT8rEyCrvauWSYGZK2ia3o7vd3akF07acHAFpOA==" saltValue="yVW9XmDwTqEnmpSGai0KYg==" spinCount="100000" sqref="E27:P27 T27" name="Range1_3_5_5_6"/>
    <protectedRange algorithmName="SHA-512" hashValue="ON39YdpmFHfN9f47KpiRvqrKx0V9+erV1CNkpWzYhW/Qyc6aT8rEyCrvauWSYGZK2ia3o7vd3akF07acHAFpOA==" saltValue="yVW9XmDwTqEnmpSGai0KYg==" spinCount="100000" sqref="B28:C28" name="Range1_30"/>
    <protectedRange algorithmName="SHA-512" hashValue="ON39YdpmFHfN9f47KpiRvqrKx0V9+erV1CNkpWzYhW/Qyc6aT8rEyCrvauWSYGZK2ia3o7vd3akF07acHAFpOA==" saltValue="yVW9XmDwTqEnmpSGai0KYg==" spinCount="100000" sqref="D28" name="Range1_1_13"/>
    <protectedRange algorithmName="SHA-512" hashValue="ON39YdpmFHfN9f47KpiRvqrKx0V9+erV1CNkpWzYhW/Qyc6aT8rEyCrvauWSYGZK2ia3o7vd3akF07acHAFpOA==" saltValue="yVW9XmDwTqEnmpSGai0KYg==" spinCount="100000" sqref="E28:P28 T28" name="Range1_3_5_9"/>
    <protectedRange algorithmName="SHA-512" hashValue="ON39YdpmFHfN9f47KpiRvqrKx0V9+erV1CNkpWzYhW/Qyc6aT8rEyCrvauWSYGZK2ia3o7vd3akF07acHAFpOA==" saltValue="yVW9XmDwTqEnmpSGai0KYg==" spinCount="100000" sqref="B29:C29" name="Range1_12_1"/>
    <protectedRange algorithmName="SHA-512" hashValue="ON39YdpmFHfN9f47KpiRvqrKx0V9+erV1CNkpWzYhW/Qyc6aT8rEyCrvauWSYGZK2ia3o7vd3akF07acHAFpOA==" saltValue="yVW9XmDwTqEnmpSGai0KYg==" spinCount="100000" sqref="D29" name="Range1_1_3_1"/>
    <protectedRange algorithmName="SHA-512" hashValue="ON39YdpmFHfN9f47KpiRvqrKx0V9+erV1CNkpWzYhW/Qyc6aT8rEyCrvauWSYGZK2ia3o7vd3akF07acHAFpOA==" saltValue="yVW9XmDwTqEnmpSGai0KYg==" spinCount="100000" sqref="E29:P29 T29" name="Range1_3_5_3_1"/>
    <protectedRange algorithmName="SHA-512" hashValue="ON39YdpmFHfN9f47KpiRvqrKx0V9+erV1CNkpWzYhW/Qyc6aT8rEyCrvauWSYGZK2ia3o7vd3akF07acHAFpOA==" saltValue="yVW9XmDwTqEnmpSGai0KYg==" spinCount="100000" sqref="B30:C30" name="Range1_29"/>
    <protectedRange algorithmName="SHA-512" hashValue="ON39YdpmFHfN9f47KpiRvqrKx0V9+erV1CNkpWzYhW/Qyc6aT8rEyCrvauWSYGZK2ia3o7vd3akF07acHAFpOA==" saltValue="yVW9XmDwTqEnmpSGai0KYg==" spinCount="100000" sqref="D30" name="Range1_1_13_1"/>
    <protectedRange algorithmName="SHA-512" hashValue="ON39YdpmFHfN9f47KpiRvqrKx0V9+erV1CNkpWzYhW/Qyc6aT8rEyCrvauWSYGZK2ia3o7vd3akF07acHAFpOA==" saltValue="yVW9XmDwTqEnmpSGai0KYg==" spinCount="100000" sqref="E30:P30 T30" name="Range1_3_5_9_1"/>
    <protectedRange algorithmName="SHA-512" hashValue="ON39YdpmFHfN9f47KpiRvqrKx0V9+erV1CNkpWzYhW/Qyc6aT8rEyCrvauWSYGZK2ia3o7vd3akF07acHAFpOA==" saltValue="yVW9XmDwTqEnmpSGai0KYg==" spinCount="100000" sqref="B31:C31" name="Range1_12_3"/>
    <protectedRange algorithmName="SHA-512" hashValue="ON39YdpmFHfN9f47KpiRvqrKx0V9+erV1CNkpWzYhW/Qyc6aT8rEyCrvauWSYGZK2ia3o7vd3akF07acHAFpOA==" saltValue="yVW9XmDwTqEnmpSGai0KYg==" spinCount="100000" sqref="D31" name="Range1_1_3_2"/>
    <protectedRange algorithmName="SHA-512" hashValue="ON39YdpmFHfN9f47KpiRvqrKx0V9+erV1CNkpWzYhW/Qyc6aT8rEyCrvauWSYGZK2ia3o7vd3akF07acHAFpOA==" saltValue="yVW9XmDwTqEnmpSGai0KYg==" spinCount="100000" sqref="E31:P31 T31" name="Range1_3_5_3_2"/>
    <protectedRange algorithmName="SHA-512" hashValue="ON39YdpmFHfN9f47KpiRvqrKx0V9+erV1CNkpWzYhW/Qyc6aT8rEyCrvauWSYGZK2ia3o7vd3akF07acHAFpOA==" saltValue="yVW9XmDwTqEnmpSGai0KYg==" spinCount="100000" sqref="B32:C32" name="Range1_3_7"/>
    <protectedRange algorithmName="SHA-512" hashValue="ON39YdpmFHfN9f47KpiRvqrKx0V9+erV1CNkpWzYhW/Qyc6aT8rEyCrvauWSYGZK2ia3o7vd3akF07acHAFpOA==" saltValue="yVW9XmDwTqEnmpSGai0KYg==" spinCount="100000" sqref="D32" name="Range1_1_4"/>
    <protectedRange algorithmName="SHA-512" hashValue="ON39YdpmFHfN9f47KpiRvqrKx0V9+erV1CNkpWzYhW/Qyc6aT8rEyCrvauWSYGZK2ia3o7vd3akF07acHAFpOA==" saltValue="yVW9XmDwTqEnmpSGai0KYg==" spinCount="100000" sqref="E32:P32 T32" name="Range1_3_5_5_7"/>
    <protectedRange algorithmName="SHA-512" hashValue="ON39YdpmFHfN9f47KpiRvqrKx0V9+erV1CNkpWzYhW/Qyc6aT8rEyCrvauWSYGZK2ia3o7vd3akF07acHAFpOA==" saltValue="yVW9XmDwTqEnmpSGai0KYg==" spinCount="100000" sqref="B33:C33" name="Range1_3_8"/>
    <protectedRange algorithmName="SHA-512" hashValue="ON39YdpmFHfN9f47KpiRvqrKx0V9+erV1CNkpWzYhW/Qyc6aT8rEyCrvauWSYGZK2ia3o7vd3akF07acHAFpOA==" saltValue="yVW9XmDwTqEnmpSGai0KYg==" spinCount="100000" sqref="D33" name="Range1_1_6_7"/>
    <protectedRange algorithmName="SHA-512" hashValue="ON39YdpmFHfN9f47KpiRvqrKx0V9+erV1CNkpWzYhW/Qyc6aT8rEyCrvauWSYGZK2ia3o7vd3akF07acHAFpOA==" saltValue="yVW9XmDwTqEnmpSGai0KYg==" spinCount="100000" sqref="E33:P33 T33" name="Range1_3_5_5_8"/>
    <protectedRange algorithmName="SHA-512" hashValue="ON39YdpmFHfN9f47KpiRvqrKx0V9+erV1CNkpWzYhW/Qyc6aT8rEyCrvauWSYGZK2ia3o7vd3akF07acHAFpOA==" saltValue="yVW9XmDwTqEnmpSGai0KYg==" spinCount="100000" sqref="B34:C34" name="Range1_11"/>
    <protectedRange algorithmName="SHA-512" hashValue="ON39YdpmFHfN9f47KpiRvqrKx0V9+erV1CNkpWzYhW/Qyc6aT8rEyCrvauWSYGZK2ia3o7vd3akF07acHAFpOA==" saltValue="yVW9XmDwTqEnmpSGai0KYg==" spinCount="100000" sqref="D34" name="Range1_1_3_4"/>
    <protectedRange algorithmName="SHA-512" hashValue="ON39YdpmFHfN9f47KpiRvqrKx0V9+erV1CNkpWzYhW/Qyc6aT8rEyCrvauWSYGZK2ia3o7vd3akF07acHAFpOA==" saltValue="yVW9XmDwTqEnmpSGai0KYg==" spinCount="100000" sqref="E34:P34 T34" name="Range1_3_5_3_4"/>
    <protectedRange algorithmName="SHA-512" hashValue="ON39YdpmFHfN9f47KpiRvqrKx0V9+erV1CNkpWzYhW/Qyc6aT8rEyCrvauWSYGZK2ia3o7vd3akF07acHAFpOA==" saltValue="yVW9XmDwTqEnmpSGai0KYg==" spinCount="100000" sqref="B35:C35" name="Range1_3_9"/>
    <protectedRange algorithmName="SHA-512" hashValue="ON39YdpmFHfN9f47KpiRvqrKx0V9+erV1CNkpWzYhW/Qyc6aT8rEyCrvauWSYGZK2ia3o7vd3akF07acHAFpOA==" saltValue="yVW9XmDwTqEnmpSGai0KYg==" spinCount="100000" sqref="D35" name="Range1_1_6_8"/>
    <protectedRange algorithmName="SHA-512" hashValue="ON39YdpmFHfN9f47KpiRvqrKx0V9+erV1CNkpWzYhW/Qyc6aT8rEyCrvauWSYGZK2ia3o7vd3akF07acHAFpOA==" saltValue="yVW9XmDwTqEnmpSGai0KYg==" spinCount="100000" sqref="E35:P35 T35" name="Range1_3_5_5_9"/>
  </protectedRanges>
  <conditionalFormatting sqref="E19">
    <cfRule type="top10" dxfId="197" priority="119" rank="1"/>
  </conditionalFormatting>
  <conditionalFormatting sqref="E19:P19">
    <cfRule type="cellIs" dxfId="196" priority="117" operator="greaterThanOrEqual">
      <formula>200</formula>
    </cfRule>
  </conditionalFormatting>
  <conditionalFormatting sqref="G19">
    <cfRule type="top10" dxfId="195" priority="118" rank="1"/>
  </conditionalFormatting>
  <conditionalFormatting sqref="I19">
    <cfRule type="top10" dxfId="194" priority="116" rank="1"/>
  </conditionalFormatting>
  <conditionalFormatting sqref="K19">
    <cfRule type="top10" dxfId="193" priority="115" rank="1"/>
  </conditionalFormatting>
  <conditionalFormatting sqref="L18:P18">
    <cfRule type="cellIs" dxfId="192" priority="122" operator="greaterThanOrEqual">
      <formula>200</formula>
    </cfRule>
  </conditionalFormatting>
  <conditionalFormatting sqref="M18">
    <cfRule type="top10" dxfId="191" priority="121" rank="1"/>
  </conditionalFormatting>
  <conditionalFormatting sqref="M19">
    <cfRule type="top10" dxfId="190" priority="114" rank="1"/>
  </conditionalFormatting>
  <conditionalFormatting sqref="O18">
    <cfRule type="top10" dxfId="189" priority="120" rank="1"/>
  </conditionalFormatting>
  <conditionalFormatting sqref="O19">
    <cfRule type="top10" dxfId="188" priority="113" rank="1"/>
  </conditionalFormatting>
  <conditionalFormatting sqref="E20">
    <cfRule type="top10" dxfId="187" priority="112" rank="1"/>
  </conditionalFormatting>
  <conditionalFormatting sqref="G20">
    <cfRule type="top10" dxfId="186" priority="111" rank="1"/>
  </conditionalFormatting>
  <conditionalFormatting sqref="E20:P20">
    <cfRule type="cellIs" dxfId="185" priority="110" operator="greaterThanOrEqual">
      <formula>200</formula>
    </cfRule>
  </conditionalFormatting>
  <conditionalFormatting sqref="I20">
    <cfRule type="top10" dxfId="184" priority="109" rank="1"/>
  </conditionalFormatting>
  <conditionalFormatting sqref="K20">
    <cfRule type="top10" dxfId="183" priority="108" rank="1"/>
  </conditionalFormatting>
  <conditionalFormatting sqref="M20">
    <cfRule type="top10" dxfId="182" priority="107" rank="1"/>
  </conditionalFormatting>
  <conditionalFormatting sqref="O20">
    <cfRule type="top10" dxfId="181" priority="106" rank="1"/>
  </conditionalFormatting>
  <conditionalFormatting sqref="E21">
    <cfRule type="top10" dxfId="180" priority="105" rank="1"/>
  </conditionalFormatting>
  <conditionalFormatting sqref="G21">
    <cfRule type="top10" dxfId="179" priority="104" rank="1"/>
  </conditionalFormatting>
  <conditionalFormatting sqref="E21:P21">
    <cfRule type="cellIs" dxfId="178" priority="103" operator="greaterThanOrEqual">
      <formula>200</formula>
    </cfRule>
  </conditionalFormatting>
  <conditionalFormatting sqref="I21">
    <cfRule type="top10" dxfId="177" priority="102" rank="1"/>
  </conditionalFormatting>
  <conditionalFormatting sqref="K21">
    <cfRule type="top10" dxfId="176" priority="101" rank="1"/>
  </conditionalFormatting>
  <conditionalFormatting sqref="M21">
    <cfRule type="top10" dxfId="175" priority="100" rank="1"/>
  </conditionalFormatting>
  <conditionalFormatting sqref="O21">
    <cfRule type="top10" dxfId="174" priority="99" rank="1"/>
  </conditionalFormatting>
  <conditionalFormatting sqref="E22">
    <cfRule type="top10" dxfId="173" priority="98" rank="1"/>
  </conditionalFormatting>
  <conditionalFormatting sqref="G22">
    <cfRule type="top10" dxfId="172" priority="97" rank="1"/>
  </conditionalFormatting>
  <conditionalFormatting sqref="E22:P22">
    <cfRule type="cellIs" dxfId="171" priority="96" operator="greaterThanOrEqual">
      <formula>200</formula>
    </cfRule>
  </conditionalFormatting>
  <conditionalFormatting sqref="I22">
    <cfRule type="top10" dxfId="170" priority="95" rank="1"/>
  </conditionalFormatting>
  <conditionalFormatting sqref="K22">
    <cfRule type="top10" dxfId="169" priority="94" rank="1"/>
  </conditionalFormatting>
  <conditionalFormatting sqref="M22">
    <cfRule type="top10" dxfId="168" priority="93" rank="1"/>
  </conditionalFormatting>
  <conditionalFormatting sqref="O22">
    <cfRule type="top10" dxfId="167" priority="92" rank="1"/>
  </conditionalFormatting>
  <conditionalFormatting sqref="E23">
    <cfRule type="top10" dxfId="166" priority="91" rank="1"/>
  </conditionalFormatting>
  <conditionalFormatting sqref="G23">
    <cfRule type="top10" dxfId="165" priority="90" rank="1"/>
  </conditionalFormatting>
  <conditionalFormatting sqref="E23:P23">
    <cfRule type="cellIs" dxfId="164" priority="89" operator="greaterThanOrEqual">
      <formula>200</formula>
    </cfRule>
  </conditionalFormatting>
  <conditionalFormatting sqref="I23">
    <cfRule type="top10" dxfId="163" priority="88" rank="1"/>
  </conditionalFormatting>
  <conditionalFormatting sqref="K23">
    <cfRule type="top10" dxfId="162" priority="87" rank="1"/>
  </conditionalFormatting>
  <conditionalFormatting sqref="M23">
    <cfRule type="top10" dxfId="161" priority="86" rank="1"/>
  </conditionalFormatting>
  <conditionalFormatting sqref="O23">
    <cfRule type="top10" dxfId="160" priority="85" rank="1"/>
  </conditionalFormatting>
  <conditionalFormatting sqref="E24">
    <cfRule type="top10" dxfId="159" priority="84" rank="1"/>
  </conditionalFormatting>
  <conditionalFormatting sqref="G24">
    <cfRule type="top10" dxfId="158" priority="83" rank="1"/>
  </conditionalFormatting>
  <conditionalFormatting sqref="E24:P24">
    <cfRule type="cellIs" dxfId="157" priority="82" operator="greaterThanOrEqual">
      <formula>200</formula>
    </cfRule>
  </conditionalFormatting>
  <conditionalFormatting sqref="I24">
    <cfRule type="top10" dxfId="156" priority="81" rank="1"/>
  </conditionalFormatting>
  <conditionalFormatting sqref="K24">
    <cfRule type="top10" dxfId="155" priority="80" rank="1"/>
  </conditionalFormatting>
  <conditionalFormatting sqref="M24">
    <cfRule type="top10" dxfId="154" priority="79" rank="1"/>
  </conditionalFormatting>
  <conditionalFormatting sqref="O24">
    <cfRule type="top10" dxfId="153" priority="78" rank="1"/>
  </conditionalFormatting>
  <conditionalFormatting sqref="E25:P25">
    <cfRule type="cellIs" dxfId="152" priority="75" operator="greaterThanOrEqual">
      <formula>200</formula>
    </cfRule>
  </conditionalFormatting>
  <conditionalFormatting sqref="E25">
    <cfRule type="top10" dxfId="151" priority="77" rank="1"/>
  </conditionalFormatting>
  <conditionalFormatting sqref="G25">
    <cfRule type="top10" dxfId="150" priority="76" rank="1"/>
  </conditionalFormatting>
  <conditionalFormatting sqref="I25">
    <cfRule type="top10" dxfId="149" priority="74" rank="1"/>
  </conditionalFormatting>
  <conditionalFormatting sqref="K25">
    <cfRule type="top10" dxfId="148" priority="73" rank="1"/>
  </conditionalFormatting>
  <conditionalFormatting sqref="M25">
    <cfRule type="top10" dxfId="147" priority="72" rank="1"/>
  </conditionalFormatting>
  <conditionalFormatting sqref="O25">
    <cfRule type="top10" dxfId="146" priority="71" rank="1"/>
  </conditionalFormatting>
  <conditionalFormatting sqref="E26">
    <cfRule type="top10" dxfId="145" priority="70" rank="1"/>
  </conditionalFormatting>
  <conditionalFormatting sqref="G26">
    <cfRule type="top10" dxfId="144" priority="69" rank="1"/>
  </conditionalFormatting>
  <conditionalFormatting sqref="E26:P26">
    <cfRule type="cellIs" dxfId="143" priority="68" operator="greaterThanOrEqual">
      <formula>200</formula>
    </cfRule>
  </conditionalFormatting>
  <conditionalFormatting sqref="I26">
    <cfRule type="top10" dxfId="142" priority="67" rank="1"/>
  </conditionalFormatting>
  <conditionalFormatting sqref="K26">
    <cfRule type="top10" dxfId="141" priority="66" rank="1"/>
  </conditionalFormatting>
  <conditionalFormatting sqref="M26">
    <cfRule type="top10" dxfId="140" priority="65" rank="1"/>
  </conditionalFormatting>
  <conditionalFormatting sqref="O26">
    <cfRule type="top10" dxfId="139" priority="64" rank="1"/>
  </conditionalFormatting>
  <conditionalFormatting sqref="E27">
    <cfRule type="top10" dxfId="138" priority="63" rank="1"/>
  </conditionalFormatting>
  <conditionalFormatting sqref="G27">
    <cfRule type="top10" dxfId="137" priority="62" rank="1"/>
  </conditionalFormatting>
  <conditionalFormatting sqref="E27:P27">
    <cfRule type="cellIs" dxfId="136" priority="61" operator="greaterThanOrEqual">
      <formula>200</formula>
    </cfRule>
  </conditionalFormatting>
  <conditionalFormatting sqref="I27">
    <cfRule type="top10" dxfId="135" priority="60" rank="1"/>
  </conditionalFormatting>
  <conditionalFormatting sqref="K27">
    <cfRule type="top10" dxfId="134" priority="59" rank="1"/>
  </conditionalFormatting>
  <conditionalFormatting sqref="M27">
    <cfRule type="top10" dxfId="133" priority="58" rank="1"/>
  </conditionalFormatting>
  <conditionalFormatting sqref="O27">
    <cfRule type="top10" dxfId="132" priority="57" rank="1"/>
  </conditionalFormatting>
  <conditionalFormatting sqref="E28">
    <cfRule type="top10" dxfId="131" priority="56" rank="1"/>
  </conditionalFormatting>
  <conditionalFormatting sqref="G28">
    <cfRule type="top10" dxfId="130" priority="55" rank="1"/>
  </conditionalFormatting>
  <conditionalFormatting sqref="E28:P28">
    <cfRule type="cellIs" dxfId="129" priority="54" operator="greaterThanOrEqual">
      <formula>200</formula>
    </cfRule>
  </conditionalFormatting>
  <conditionalFormatting sqref="I28">
    <cfRule type="top10" dxfId="128" priority="53" rank="1"/>
  </conditionalFormatting>
  <conditionalFormatting sqref="K28">
    <cfRule type="top10" dxfId="127" priority="52" rank="1"/>
  </conditionalFormatting>
  <conditionalFormatting sqref="M28">
    <cfRule type="top10" dxfId="126" priority="51" rank="1"/>
  </conditionalFormatting>
  <conditionalFormatting sqref="O28">
    <cfRule type="top10" dxfId="125" priority="50" rank="1"/>
  </conditionalFormatting>
  <conditionalFormatting sqref="E29">
    <cfRule type="top10" dxfId="124" priority="49" rank="1"/>
  </conditionalFormatting>
  <conditionalFormatting sqref="G29">
    <cfRule type="top10" dxfId="123" priority="48" rank="1"/>
  </conditionalFormatting>
  <conditionalFormatting sqref="E29:P29">
    <cfRule type="cellIs" dxfId="122" priority="47" operator="greaterThanOrEqual">
      <formula>200</formula>
    </cfRule>
  </conditionalFormatting>
  <conditionalFormatting sqref="I29">
    <cfRule type="top10" dxfId="121" priority="46" rank="1"/>
  </conditionalFormatting>
  <conditionalFormatting sqref="K29">
    <cfRule type="top10" dxfId="120" priority="45" rank="1"/>
  </conditionalFormatting>
  <conditionalFormatting sqref="M29">
    <cfRule type="top10" dxfId="119" priority="44" rank="1"/>
  </conditionalFormatting>
  <conditionalFormatting sqref="O29">
    <cfRule type="top10" dxfId="118" priority="43" rank="1"/>
  </conditionalFormatting>
  <conditionalFormatting sqref="E30:P30">
    <cfRule type="cellIs" dxfId="117" priority="40" operator="greaterThanOrEqual">
      <formula>200</formula>
    </cfRule>
  </conditionalFormatting>
  <conditionalFormatting sqref="E30">
    <cfRule type="top10" dxfId="116" priority="42" rank="1"/>
  </conditionalFormatting>
  <conditionalFormatting sqref="G30">
    <cfRule type="top10" dxfId="115" priority="41" rank="1"/>
  </conditionalFormatting>
  <conditionalFormatting sqref="I30">
    <cfRule type="top10" dxfId="114" priority="39" rank="1"/>
  </conditionalFormatting>
  <conditionalFormatting sqref="K30">
    <cfRule type="top10" dxfId="113" priority="38" rank="1"/>
  </conditionalFormatting>
  <conditionalFormatting sqref="M30">
    <cfRule type="top10" dxfId="112" priority="37" rank="1"/>
  </conditionalFormatting>
  <conditionalFormatting sqref="O30">
    <cfRule type="top10" dxfId="111" priority="36" rank="1"/>
  </conditionalFormatting>
  <conditionalFormatting sqref="E31">
    <cfRule type="top10" dxfId="110" priority="35" rank="1"/>
  </conditionalFormatting>
  <conditionalFormatting sqref="G31">
    <cfRule type="top10" dxfId="109" priority="34" rank="1"/>
  </conditionalFormatting>
  <conditionalFormatting sqref="E31:P31">
    <cfRule type="cellIs" dxfId="108" priority="33" operator="greaterThanOrEqual">
      <formula>200</formula>
    </cfRule>
  </conditionalFormatting>
  <conditionalFormatting sqref="I31">
    <cfRule type="top10" dxfId="107" priority="32" rank="1"/>
  </conditionalFormatting>
  <conditionalFormatting sqref="K31">
    <cfRule type="top10" dxfId="106" priority="31" rank="1"/>
  </conditionalFormatting>
  <conditionalFormatting sqref="M31">
    <cfRule type="top10" dxfId="105" priority="30" rank="1"/>
  </conditionalFormatting>
  <conditionalFormatting sqref="O31">
    <cfRule type="top10" dxfId="104" priority="29" rank="1"/>
  </conditionalFormatting>
  <conditionalFormatting sqref="E32">
    <cfRule type="top10" dxfId="103" priority="28" rank="1"/>
  </conditionalFormatting>
  <conditionalFormatting sqref="G32">
    <cfRule type="top10" dxfId="102" priority="27" rank="1"/>
  </conditionalFormatting>
  <conditionalFormatting sqref="E32:P32">
    <cfRule type="cellIs" dxfId="101" priority="26" operator="greaterThanOrEqual">
      <formula>200</formula>
    </cfRule>
  </conditionalFormatting>
  <conditionalFormatting sqref="I32">
    <cfRule type="top10" dxfId="100" priority="25" rank="1"/>
  </conditionalFormatting>
  <conditionalFormatting sqref="K32">
    <cfRule type="top10" dxfId="99" priority="24" rank="1"/>
  </conditionalFormatting>
  <conditionalFormatting sqref="M32">
    <cfRule type="top10" dxfId="98" priority="23" rank="1"/>
  </conditionalFormatting>
  <conditionalFormatting sqref="O32">
    <cfRule type="top10" dxfId="97" priority="22" rank="1"/>
  </conditionalFormatting>
  <conditionalFormatting sqref="E33">
    <cfRule type="top10" dxfId="96" priority="21" rank="1"/>
  </conditionalFormatting>
  <conditionalFormatting sqref="G33">
    <cfRule type="top10" dxfId="95" priority="20" rank="1"/>
  </conditionalFormatting>
  <conditionalFormatting sqref="E33:P33">
    <cfRule type="cellIs" dxfId="94" priority="19" operator="greaterThanOrEqual">
      <formula>200</formula>
    </cfRule>
  </conditionalFormatting>
  <conditionalFormatting sqref="I33">
    <cfRule type="top10" dxfId="93" priority="18" rank="1"/>
  </conditionalFormatting>
  <conditionalFormatting sqref="K33">
    <cfRule type="top10" dxfId="92" priority="17" rank="1"/>
  </conditionalFormatting>
  <conditionalFormatting sqref="M33">
    <cfRule type="top10" dxfId="91" priority="16" rank="1"/>
  </conditionalFormatting>
  <conditionalFormatting sqref="O33">
    <cfRule type="top10" dxfId="90" priority="15" rank="1"/>
  </conditionalFormatting>
  <conditionalFormatting sqref="E34:P34">
    <cfRule type="cellIs" dxfId="89" priority="12" operator="greaterThanOrEqual">
      <formula>200</formula>
    </cfRule>
  </conditionalFormatting>
  <conditionalFormatting sqref="E34">
    <cfRule type="top10" dxfId="88" priority="14" rank="1"/>
  </conditionalFormatting>
  <conditionalFormatting sqref="G34">
    <cfRule type="top10" dxfId="87" priority="13" rank="1"/>
  </conditionalFormatting>
  <conditionalFormatting sqref="I34">
    <cfRule type="top10" dxfId="86" priority="11" rank="1"/>
  </conditionalFormatting>
  <conditionalFormatting sqref="K34">
    <cfRule type="top10" dxfId="85" priority="10" rank="1"/>
  </conditionalFormatting>
  <conditionalFormatting sqref="M34">
    <cfRule type="top10" dxfId="84" priority="9" rank="1"/>
  </conditionalFormatting>
  <conditionalFormatting sqref="O34">
    <cfRule type="top10" dxfId="83" priority="8" rank="1"/>
  </conditionalFormatting>
  <conditionalFormatting sqref="E35:P35">
    <cfRule type="cellIs" dxfId="82" priority="5" operator="greaterThanOrEqual">
      <formula>200</formula>
    </cfRule>
  </conditionalFormatting>
  <conditionalFormatting sqref="E35">
    <cfRule type="top10" dxfId="81" priority="7" rank="1"/>
  </conditionalFormatting>
  <conditionalFormatting sqref="G35">
    <cfRule type="top10" dxfId="80" priority="6" rank="1"/>
  </conditionalFormatting>
  <conditionalFormatting sqref="I35">
    <cfRule type="top10" dxfId="79" priority="4" rank="1"/>
  </conditionalFormatting>
  <conditionalFormatting sqref="K35">
    <cfRule type="top10" dxfId="78" priority="3" rank="1"/>
  </conditionalFormatting>
  <conditionalFormatting sqref="M35">
    <cfRule type="top10" dxfId="77" priority="2" rank="1"/>
  </conditionalFormatting>
  <conditionalFormatting sqref="O35">
    <cfRule type="top10" dxfId="76" priority="1" rank="1"/>
  </conditionalFormatting>
  <hyperlinks>
    <hyperlink ref="X1" location="'Mississippi 2025'!A1" display="Return to Rankings" xr:uid="{5D4E1C51-59F5-49DA-8E8B-46E32F0E26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29B45A7-D687-49AB-8234-FE50EC5A9E9A}">
          <x14:formula1>
            <xm:f>'https://d.docs.live.net/de09e3dc91b47856/Documents/ABRA/Scoring/[Master Scoring Workbook2_10.01.25.xlsm]DATA'!#REF!</xm:f>
          </x14:formula1>
          <xm:sqref>D23</xm:sqref>
        </x14:dataValidation>
        <x14:dataValidation type="list" allowBlank="1" showInputMessage="1" showErrorMessage="1" xr:uid="{576AF58F-D284-4C28-9CB5-03278538967F}">
          <x14:formula1>
            <xm:f>'https://d.docs.live.net/de09e3dc91b47856/Documents/ABRA/Scoring/[Master Scoring Workbook2_10.01.25.xlsm]DATA'!#REF!</xm:f>
          </x14:formula1>
          <xm:sqref>B23</xm:sqref>
        </x14:dataValidation>
        <x14:dataValidation type="list" allowBlank="1" showInputMessage="1" showErrorMessage="1" xr:uid="{2C792BD3-98E6-4082-B9CC-33186668FDF6}">
          <x14:formula1>
            <xm:f>'C:\Users\jmfg1\OneDrive\Documents\ABRA\Scoring\[Master Scoring Workbook2_10.01.25.xlsm]DATA'!#REF!</xm:f>
          </x14:formula1>
          <xm:sqref>B24 D24</xm:sqref>
        </x14:dataValidation>
        <x14:dataValidation type="list" allowBlank="1" showInputMessage="1" showErrorMessage="1" xr:uid="{F7323005-C2DA-4E12-ACC3-2C7A0083E8F3}">
          <x14:formula1>
            <xm:f>'C:\Users\jmfg1\OneDrive\Documents\ABRA\Scoring\Mississippi\[MS Scoring Spreadsheet_09.17.25.xlsm]DATA'!#REF!</xm:f>
          </x14:formula1>
          <xm:sqref>B25 B27:B28 B30 D25:D31</xm:sqref>
        </x14:dataValidation>
        <x14:dataValidation type="list" allowBlank="1" showInputMessage="1" showErrorMessage="1" xr:uid="{4D6392AE-B7C9-4037-AA98-6AC106629D80}">
          <x14:formula1>
            <xm:f>'C:\Users\jmfg1\Downloads\[11-15.xlsm]DATA'!#REF!</xm:f>
          </x14:formula1>
          <xm:sqref>B32 D32</xm:sqref>
        </x14:dataValidation>
        <x14:dataValidation type="list" allowBlank="1" showInputMessage="1" showErrorMessage="1" xr:uid="{5DF8953A-2CAA-43E6-8827-E9875C67A586}">
          <x14:formula1>
            <xm:f>'C:\Users\jmfg1\OneDrive\Documents\ABRA\Scoring\[Master Scoring Workbook_10.01.25B.xlsm]DATA'!#REF!</xm:f>
          </x14:formula1>
          <xm:sqref>B33:B35 D33:D35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07F1-75BB-4C14-A5D3-8D0C549B4332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89</v>
      </c>
      <c r="C2" s="3">
        <v>45822</v>
      </c>
      <c r="D2" s="4" t="s">
        <v>59</v>
      </c>
      <c r="E2" s="5">
        <v>192</v>
      </c>
      <c r="F2" s="22">
        <v>0</v>
      </c>
      <c r="G2" s="24">
        <v>194.01</v>
      </c>
      <c r="H2" s="22">
        <v>1</v>
      </c>
      <c r="I2" s="5">
        <v>188</v>
      </c>
      <c r="J2" s="22">
        <v>1</v>
      </c>
      <c r="K2" s="5">
        <v>190</v>
      </c>
      <c r="L2" s="22">
        <v>2</v>
      </c>
      <c r="M2" s="5"/>
      <c r="N2" s="22"/>
      <c r="O2" s="5"/>
      <c r="P2" s="22"/>
      <c r="Q2" s="6">
        <v>4</v>
      </c>
      <c r="R2" s="6">
        <v>764.01</v>
      </c>
      <c r="S2" s="7">
        <v>191.0025</v>
      </c>
      <c r="T2" s="23">
        <v>4</v>
      </c>
      <c r="U2" s="8">
        <v>6</v>
      </c>
      <c r="V2" s="9">
        <v>197.0025</v>
      </c>
    </row>
    <row r="4" spans="1:24" x14ac:dyDescent="0.25">
      <c r="Q4" s="40">
        <f>SUM(Q2:Q3)</f>
        <v>4</v>
      </c>
      <c r="R4" s="40">
        <f>SUM(R2:R3)</f>
        <v>764.01</v>
      </c>
      <c r="S4" s="41">
        <f>SUM(R4/Q4)</f>
        <v>191.0025</v>
      </c>
      <c r="T4" s="40">
        <f>SUM(T2:T3)</f>
        <v>4</v>
      </c>
      <c r="U4" s="40">
        <f>SUM(U2:U3)</f>
        <v>6</v>
      </c>
      <c r="V4" s="42">
        <f>SUM(S4+U4)</f>
        <v>197.0025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G2:O2" name="Range1_33_1_3"/>
    <protectedRange algorithmName="SHA-512" hashValue="ON39YdpmFHfN9f47KpiRvqrKx0V9+erV1CNkpWzYhW/Qyc6aT8rEyCrvauWSYGZK2ia3o7vd3akF07acHAFpOA==" saltValue="yVW9XmDwTqEnmpSGai0KYg==" spinCount="100000" sqref="T2" name="Range1_3_5_14"/>
  </protectedRanges>
  <hyperlinks>
    <hyperlink ref="X1" location="'Mississippi 2025'!A1" display="Return to Rankings" xr:uid="{5DAE0E24-27FE-4D78-948F-D991E31D4DA7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B585-B604-468C-81F2-CD36F2F0CA63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47</v>
      </c>
      <c r="C2" s="3">
        <v>45668</v>
      </c>
      <c r="D2" s="4" t="s">
        <v>36</v>
      </c>
      <c r="E2" s="37">
        <v>173</v>
      </c>
      <c r="F2" s="43">
        <v>0</v>
      </c>
      <c r="G2" s="37">
        <v>172</v>
      </c>
      <c r="H2" s="43">
        <v>0</v>
      </c>
      <c r="I2" s="37">
        <v>168</v>
      </c>
      <c r="J2" s="43">
        <v>0</v>
      </c>
      <c r="K2" s="37">
        <v>170</v>
      </c>
      <c r="L2" s="43">
        <v>1</v>
      </c>
      <c r="M2" s="39"/>
      <c r="N2" s="38"/>
      <c r="O2" s="39"/>
      <c r="P2" s="38"/>
      <c r="Q2" s="6">
        <v>4</v>
      </c>
      <c r="R2" s="6">
        <v>683</v>
      </c>
      <c r="S2" s="7">
        <v>170.75</v>
      </c>
      <c r="T2" s="23">
        <v>1</v>
      </c>
      <c r="U2" s="8">
        <v>4</v>
      </c>
      <c r="V2" s="9">
        <v>174.75</v>
      </c>
    </row>
    <row r="4" spans="1:24" x14ac:dyDescent="0.25">
      <c r="Q4" s="40">
        <f>SUM(Q2:Q3)</f>
        <v>4</v>
      </c>
      <c r="R4" s="40">
        <f>SUM(R2:R3)</f>
        <v>683</v>
      </c>
      <c r="S4" s="41">
        <f>SUM(R4/Q4)</f>
        <v>170.75</v>
      </c>
      <c r="T4" s="40">
        <f>SUM(T2:T3)</f>
        <v>1</v>
      </c>
      <c r="U4" s="40">
        <f>SUM(U2:U3)</f>
        <v>4</v>
      </c>
      <c r="V4" s="42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63800583-F9DD-4D8A-985F-FA1C316A31B2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A81-BBDA-48C3-8E1A-CB84AF5BE0CD}">
  <dimension ref="A1:X22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64</v>
      </c>
      <c r="C2" s="3">
        <v>45716</v>
      </c>
      <c r="D2" s="4" t="s">
        <v>36</v>
      </c>
      <c r="E2" s="24">
        <v>174</v>
      </c>
      <c r="F2" s="22">
        <v>0</v>
      </c>
      <c r="G2" s="24">
        <v>177</v>
      </c>
      <c r="H2" s="22">
        <v>0</v>
      </c>
      <c r="I2" s="5">
        <v>186</v>
      </c>
      <c r="J2" s="22">
        <v>1</v>
      </c>
      <c r="K2" s="26">
        <v>187</v>
      </c>
      <c r="L2" s="22">
        <v>3</v>
      </c>
      <c r="M2" s="26"/>
      <c r="N2" s="22"/>
      <c r="O2" s="5"/>
      <c r="P2" s="22"/>
      <c r="Q2" s="6">
        <v>4</v>
      </c>
      <c r="R2" s="6">
        <v>724</v>
      </c>
      <c r="S2" s="7">
        <v>181</v>
      </c>
      <c r="T2" s="44">
        <v>4</v>
      </c>
      <c r="U2" s="8">
        <v>3</v>
      </c>
      <c r="V2" s="9">
        <v>184</v>
      </c>
    </row>
    <row r="3" spans="1:24" x14ac:dyDescent="0.25">
      <c r="A3" s="1" t="s">
        <v>11</v>
      </c>
      <c r="B3" s="2" t="s">
        <v>64</v>
      </c>
      <c r="C3" s="3">
        <v>45737</v>
      </c>
      <c r="D3" s="4" t="s">
        <v>36</v>
      </c>
      <c r="E3" s="24">
        <v>187</v>
      </c>
      <c r="F3" s="22">
        <v>1</v>
      </c>
      <c r="G3" s="24">
        <v>187</v>
      </c>
      <c r="H3" s="22">
        <v>1</v>
      </c>
      <c r="I3" s="5">
        <v>180</v>
      </c>
      <c r="J3" s="22">
        <v>0</v>
      </c>
      <c r="K3" s="26">
        <v>185</v>
      </c>
      <c r="L3" s="22">
        <v>0</v>
      </c>
      <c r="M3" s="26"/>
      <c r="N3" s="22"/>
      <c r="O3" s="5"/>
      <c r="P3" s="22"/>
      <c r="Q3" s="6">
        <v>4</v>
      </c>
      <c r="R3" s="6">
        <v>739</v>
      </c>
      <c r="S3" s="7">
        <v>184.75</v>
      </c>
      <c r="T3" s="44">
        <v>2</v>
      </c>
      <c r="U3" s="8">
        <v>5</v>
      </c>
      <c r="V3" s="9">
        <v>189.75</v>
      </c>
    </row>
    <row r="4" spans="1:24" x14ac:dyDescent="0.25">
      <c r="A4" s="1" t="s">
        <v>11</v>
      </c>
      <c r="B4" s="2" t="s">
        <v>64</v>
      </c>
      <c r="C4" s="3">
        <v>45744</v>
      </c>
      <c r="D4" s="4" t="s">
        <v>36</v>
      </c>
      <c r="E4" s="24">
        <v>188</v>
      </c>
      <c r="F4" s="22">
        <v>1</v>
      </c>
      <c r="G4" s="24">
        <v>188</v>
      </c>
      <c r="H4" s="22">
        <v>1</v>
      </c>
      <c r="I4" s="5">
        <v>187</v>
      </c>
      <c r="J4" s="22">
        <v>0</v>
      </c>
      <c r="K4" s="26">
        <v>189</v>
      </c>
      <c r="L4" s="22">
        <v>2</v>
      </c>
      <c r="M4" s="26"/>
      <c r="N4" s="22"/>
      <c r="O4" s="5"/>
      <c r="P4" s="22"/>
      <c r="Q4" s="6">
        <v>4</v>
      </c>
      <c r="R4" s="6">
        <v>752</v>
      </c>
      <c r="S4" s="7">
        <v>188</v>
      </c>
      <c r="T4" s="44">
        <v>4</v>
      </c>
      <c r="U4" s="8">
        <v>4</v>
      </c>
      <c r="V4" s="9">
        <v>192</v>
      </c>
    </row>
    <row r="5" spans="1:24" x14ac:dyDescent="0.25">
      <c r="A5" s="1" t="s">
        <v>11</v>
      </c>
      <c r="B5" s="2" t="s">
        <v>64</v>
      </c>
      <c r="C5" s="3">
        <v>45751</v>
      </c>
      <c r="D5" s="4" t="s">
        <v>36</v>
      </c>
      <c r="E5" s="24">
        <v>170</v>
      </c>
      <c r="F5" s="22">
        <v>0</v>
      </c>
      <c r="G5" s="24">
        <v>161</v>
      </c>
      <c r="H5" s="22">
        <v>0</v>
      </c>
      <c r="I5" s="5">
        <v>169</v>
      </c>
      <c r="J5" s="22">
        <v>0</v>
      </c>
      <c r="K5" s="26">
        <v>168</v>
      </c>
      <c r="L5" s="22">
        <v>0</v>
      </c>
      <c r="M5" s="26"/>
      <c r="N5" s="22"/>
      <c r="O5" s="5"/>
      <c r="P5" s="22"/>
      <c r="Q5" s="6">
        <v>4</v>
      </c>
      <c r="R5" s="6">
        <v>668</v>
      </c>
      <c r="S5" s="7">
        <v>167</v>
      </c>
      <c r="T5" s="44">
        <v>0</v>
      </c>
      <c r="U5" s="8">
        <v>5</v>
      </c>
      <c r="V5" s="9">
        <v>172</v>
      </c>
    </row>
    <row r="6" spans="1:24" x14ac:dyDescent="0.25">
      <c r="A6" s="1" t="s">
        <v>11</v>
      </c>
      <c r="B6" s="2" t="s">
        <v>64</v>
      </c>
      <c r="C6" s="3">
        <v>45752</v>
      </c>
      <c r="D6" s="4" t="s">
        <v>69</v>
      </c>
      <c r="E6" s="24">
        <v>186</v>
      </c>
      <c r="F6" s="22">
        <v>0</v>
      </c>
      <c r="G6" s="24">
        <v>182</v>
      </c>
      <c r="H6" s="22">
        <v>0</v>
      </c>
      <c r="I6" s="5">
        <v>187</v>
      </c>
      <c r="J6" s="22">
        <v>2</v>
      </c>
      <c r="K6" s="26">
        <v>191</v>
      </c>
      <c r="L6" s="22">
        <v>4</v>
      </c>
      <c r="M6" s="26"/>
      <c r="N6" s="22"/>
      <c r="O6" s="5"/>
      <c r="P6" s="22"/>
      <c r="Q6" s="6">
        <v>4</v>
      </c>
      <c r="R6" s="6">
        <v>746</v>
      </c>
      <c r="S6" s="7">
        <v>186.5</v>
      </c>
      <c r="T6" s="44">
        <v>6</v>
      </c>
      <c r="U6" s="8">
        <v>5</v>
      </c>
      <c r="V6" s="9">
        <v>191.5</v>
      </c>
    </row>
    <row r="7" spans="1:24" x14ac:dyDescent="0.25">
      <c r="A7" s="1" t="s">
        <v>11</v>
      </c>
      <c r="B7" s="2" t="s">
        <v>64</v>
      </c>
      <c r="C7" s="3">
        <v>45772</v>
      </c>
      <c r="D7" s="4" t="s">
        <v>36</v>
      </c>
      <c r="E7" s="5">
        <v>196</v>
      </c>
      <c r="F7" s="22">
        <v>1</v>
      </c>
      <c r="G7" s="24">
        <v>193</v>
      </c>
      <c r="H7" s="22">
        <v>0</v>
      </c>
      <c r="I7" s="5">
        <v>181</v>
      </c>
      <c r="J7" s="22">
        <v>1</v>
      </c>
      <c r="K7" s="5">
        <v>188</v>
      </c>
      <c r="L7" s="22">
        <v>0</v>
      </c>
      <c r="M7" s="5"/>
      <c r="N7" s="22"/>
      <c r="O7" s="5"/>
      <c r="P7" s="22"/>
      <c r="Q7" s="6">
        <v>4</v>
      </c>
      <c r="R7" s="6">
        <v>758</v>
      </c>
      <c r="S7" s="7">
        <v>189.5</v>
      </c>
      <c r="T7" s="44">
        <v>2</v>
      </c>
      <c r="U7" s="8">
        <v>6</v>
      </c>
      <c r="V7" s="9">
        <v>195.5</v>
      </c>
    </row>
    <row r="8" spans="1:24" x14ac:dyDescent="0.25">
      <c r="A8" s="1" t="s">
        <v>11</v>
      </c>
      <c r="B8" s="2" t="s">
        <v>64</v>
      </c>
      <c r="C8" s="3">
        <v>45779</v>
      </c>
      <c r="D8" s="4" t="s">
        <v>36</v>
      </c>
      <c r="E8" s="24">
        <v>176</v>
      </c>
      <c r="F8" s="22">
        <v>0</v>
      </c>
      <c r="G8" s="24">
        <v>176</v>
      </c>
      <c r="H8" s="22">
        <v>1</v>
      </c>
      <c r="I8" s="5">
        <v>179</v>
      </c>
      <c r="J8" s="22">
        <v>0</v>
      </c>
      <c r="K8" s="26">
        <v>178</v>
      </c>
      <c r="L8" s="22">
        <v>2</v>
      </c>
      <c r="M8" s="26"/>
      <c r="N8" s="22"/>
      <c r="O8" s="5"/>
      <c r="P8" s="22"/>
      <c r="Q8" s="6">
        <v>4</v>
      </c>
      <c r="R8" s="6">
        <v>709</v>
      </c>
      <c r="S8" s="7">
        <v>177.25</v>
      </c>
      <c r="T8" s="44">
        <v>3</v>
      </c>
      <c r="U8" s="8">
        <v>4</v>
      </c>
      <c r="V8" s="9">
        <v>181.25</v>
      </c>
    </row>
    <row r="9" spans="1:24" x14ac:dyDescent="0.25">
      <c r="A9" s="1" t="s">
        <v>11</v>
      </c>
      <c r="B9" s="2" t="s">
        <v>64</v>
      </c>
      <c r="C9" s="3">
        <v>45780</v>
      </c>
      <c r="D9" s="4" t="s">
        <v>69</v>
      </c>
      <c r="E9" s="24">
        <v>190</v>
      </c>
      <c r="F9" s="22">
        <v>2</v>
      </c>
      <c r="G9" s="24">
        <v>189</v>
      </c>
      <c r="H9" s="22">
        <v>1</v>
      </c>
      <c r="I9" s="5">
        <v>185</v>
      </c>
      <c r="J9" s="22">
        <v>1</v>
      </c>
      <c r="K9" s="26">
        <v>186</v>
      </c>
      <c r="L9" s="22">
        <v>0</v>
      </c>
      <c r="M9" s="26"/>
      <c r="N9" s="22"/>
      <c r="O9" s="5"/>
      <c r="P9" s="22"/>
      <c r="Q9" s="6">
        <v>4</v>
      </c>
      <c r="R9" s="6">
        <v>750</v>
      </c>
      <c r="S9" s="7">
        <v>187.5</v>
      </c>
      <c r="T9" s="44">
        <v>4</v>
      </c>
      <c r="U9" s="8">
        <v>3</v>
      </c>
      <c r="V9" s="9">
        <v>190.5</v>
      </c>
    </row>
    <row r="10" spans="1:24" x14ac:dyDescent="0.25">
      <c r="A10" s="1" t="s">
        <v>11</v>
      </c>
      <c r="B10" s="2" t="s">
        <v>64</v>
      </c>
      <c r="C10" s="3">
        <v>45807</v>
      </c>
      <c r="D10" s="4" t="s">
        <v>36</v>
      </c>
      <c r="E10" s="24">
        <v>194</v>
      </c>
      <c r="F10" s="22">
        <v>2</v>
      </c>
      <c r="G10" s="24">
        <v>186</v>
      </c>
      <c r="H10" s="22">
        <v>2</v>
      </c>
      <c r="I10" s="5">
        <v>191</v>
      </c>
      <c r="J10" s="22">
        <v>2</v>
      </c>
      <c r="K10" s="26">
        <v>181</v>
      </c>
      <c r="L10" s="22">
        <v>1</v>
      </c>
      <c r="M10" s="26"/>
      <c r="N10" s="22"/>
      <c r="O10" s="5"/>
      <c r="P10" s="22"/>
      <c r="Q10" s="6">
        <v>4</v>
      </c>
      <c r="R10" s="6">
        <v>752</v>
      </c>
      <c r="S10" s="7">
        <v>188</v>
      </c>
      <c r="T10" s="44">
        <v>7</v>
      </c>
      <c r="U10" s="8">
        <v>5</v>
      </c>
      <c r="V10" s="9">
        <v>193</v>
      </c>
    </row>
    <row r="11" spans="1:24" x14ac:dyDescent="0.25">
      <c r="A11" s="1" t="s">
        <v>11</v>
      </c>
      <c r="B11" s="2" t="s">
        <v>64</v>
      </c>
      <c r="C11" s="3">
        <v>45808</v>
      </c>
      <c r="D11" s="4" t="s">
        <v>36</v>
      </c>
      <c r="E11" s="24">
        <v>191</v>
      </c>
      <c r="F11" s="22">
        <v>3</v>
      </c>
      <c r="G11" s="24">
        <v>192</v>
      </c>
      <c r="H11" s="22">
        <v>1</v>
      </c>
      <c r="I11" s="5">
        <v>190</v>
      </c>
      <c r="J11" s="22">
        <v>4</v>
      </c>
      <c r="K11" s="26">
        <v>192</v>
      </c>
      <c r="L11" s="22">
        <v>1</v>
      </c>
      <c r="M11" s="26">
        <v>185</v>
      </c>
      <c r="N11" s="22">
        <v>0</v>
      </c>
      <c r="O11" s="5">
        <v>186</v>
      </c>
      <c r="P11" s="22">
        <v>1</v>
      </c>
      <c r="Q11" s="6">
        <v>6</v>
      </c>
      <c r="R11" s="6">
        <v>1136</v>
      </c>
      <c r="S11" s="7">
        <v>189.33333333333334</v>
      </c>
      <c r="T11" s="44">
        <v>10</v>
      </c>
      <c r="U11" s="8">
        <v>6</v>
      </c>
      <c r="V11" s="9">
        <v>195.33333333333334</v>
      </c>
    </row>
    <row r="12" spans="1:24" x14ac:dyDescent="0.25">
      <c r="A12" s="1" t="s">
        <v>11</v>
      </c>
      <c r="B12" s="2" t="s">
        <v>64</v>
      </c>
      <c r="C12" s="3">
        <v>45815</v>
      </c>
      <c r="D12" s="4" t="s">
        <v>69</v>
      </c>
      <c r="E12" s="5">
        <v>190</v>
      </c>
      <c r="F12" s="22">
        <v>4</v>
      </c>
      <c r="G12" s="24">
        <v>186</v>
      </c>
      <c r="H12" s="22">
        <v>2</v>
      </c>
      <c r="I12" s="5">
        <v>194</v>
      </c>
      <c r="J12" s="22">
        <v>2</v>
      </c>
      <c r="K12" s="5">
        <v>181</v>
      </c>
      <c r="L12" s="22">
        <v>1</v>
      </c>
      <c r="M12" s="5">
        <v>187</v>
      </c>
      <c r="N12" s="22">
        <v>0</v>
      </c>
      <c r="O12" s="5">
        <v>188</v>
      </c>
      <c r="P12" s="22">
        <v>0</v>
      </c>
      <c r="Q12" s="6">
        <v>6</v>
      </c>
      <c r="R12" s="6">
        <v>1126</v>
      </c>
      <c r="S12" s="7">
        <v>187.66666666666666</v>
      </c>
      <c r="T12" s="44">
        <v>9</v>
      </c>
      <c r="U12" s="8">
        <v>24</v>
      </c>
      <c r="V12" s="9">
        <v>211.66666666666666</v>
      </c>
    </row>
    <row r="14" spans="1:24" x14ac:dyDescent="0.25">
      <c r="Q14" s="40">
        <f>SUM(Q2:Q13)</f>
        <v>48</v>
      </c>
      <c r="R14" s="40">
        <f>SUM(R2:R13)</f>
        <v>8860</v>
      </c>
      <c r="S14" s="41">
        <f>SUM(R14/Q14)</f>
        <v>184.58333333333334</v>
      </c>
      <c r="T14" s="40">
        <f>SUM(T2:T13)</f>
        <v>51</v>
      </c>
      <c r="U14" s="40">
        <f>SUM(U2:U13)</f>
        <v>70</v>
      </c>
      <c r="V14" s="42">
        <f>SUM(S14+U14)</f>
        <v>254.58333333333334</v>
      </c>
    </row>
    <row r="17" spans="1:22" x14ac:dyDescent="0.25">
      <c r="A17" s="27" t="s">
        <v>1</v>
      </c>
      <c r="B17" s="28" t="s">
        <v>2</v>
      </c>
      <c r="C17" s="29" t="s">
        <v>3</v>
      </c>
      <c r="D17" s="30" t="s">
        <v>4</v>
      </c>
      <c r="E17" s="31" t="s">
        <v>24</v>
      </c>
      <c r="F17" s="31" t="s">
        <v>25</v>
      </c>
      <c r="G17" s="31" t="s">
        <v>26</v>
      </c>
      <c r="H17" s="31" t="s">
        <v>25</v>
      </c>
      <c r="I17" s="31" t="s">
        <v>27</v>
      </c>
      <c r="J17" s="31" t="s">
        <v>25</v>
      </c>
      <c r="K17" s="31" t="s">
        <v>28</v>
      </c>
      <c r="L17" s="31" t="s">
        <v>25</v>
      </c>
      <c r="M17" s="31" t="s">
        <v>29</v>
      </c>
      <c r="N17" s="31" t="s">
        <v>25</v>
      </c>
      <c r="O17" s="31" t="s">
        <v>30</v>
      </c>
      <c r="P17" s="31" t="s">
        <v>25</v>
      </c>
      <c r="Q17" s="32" t="s">
        <v>31</v>
      </c>
      <c r="R17" s="33" t="s">
        <v>32</v>
      </c>
      <c r="S17" s="34" t="s">
        <v>5</v>
      </c>
      <c r="T17" s="34" t="s">
        <v>33</v>
      </c>
      <c r="U17" s="33" t="s">
        <v>6</v>
      </c>
      <c r="V17" s="34" t="s">
        <v>34</v>
      </c>
    </row>
    <row r="18" spans="1:22" x14ac:dyDescent="0.25">
      <c r="A18" s="1" t="s">
        <v>43</v>
      </c>
      <c r="B18" s="2" t="s">
        <v>64</v>
      </c>
      <c r="C18" s="3">
        <v>45793</v>
      </c>
      <c r="D18" s="4" t="s">
        <v>36</v>
      </c>
      <c r="E18" s="5">
        <v>171</v>
      </c>
      <c r="F18" s="22">
        <v>0</v>
      </c>
      <c r="G18" s="24">
        <v>172</v>
      </c>
      <c r="H18" s="22">
        <v>0</v>
      </c>
      <c r="I18" s="5">
        <v>165</v>
      </c>
      <c r="J18" s="22">
        <v>0</v>
      </c>
      <c r="K18" s="5">
        <v>179</v>
      </c>
      <c r="L18" s="22">
        <v>2</v>
      </c>
      <c r="M18" s="5"/>
      <c r="N18" s="22"/>
      <c r="O18" s="5"/>
      <c r="P18" s="22"/>
      <c r="Q18" s="6">
        <v>4</v>
      </c>
      <c r="R18" s="6">
        <v>687</v>
      </c>
      <c r="S18" s="7">
        <v>171.75</v>
      </c>
      <c r="T18" s="44">
        <v>2</v>
      </c>
      <c r="U18" s="8">
        <v>4</v>
      </c>
      <c r="V18" s="9">
        <v>175.75</v>
      </c>
    </row>
    <row r="19" spans="1:22" x14ac:dyDescent="0.25">
      <c r="A19" s="1" t="s">
        <v>43</v>
      </c>
      <c r="B19" s="2" t="s">
        <v>64</v>
      </c>
      <c r="C19" s="3">
        <v>45836</v>
      </c>
      <c r="D19" s="4" t="s">
        <v>69</v>
      </c>
      <c r="E19" s="24">
        <v>182</v>
      </c>
      <c r="F19" s="22">
        <v>1</v>
      </c>
      <c r="G19" s="24">
        <v>173</v>
      </c>
      <c r="H19" s="22">
        <v>0</v>
      </c>
      <c r="I19" s="5">
        <v>178</v>
      </c>
      <c r="J19" s="22">
        <v>1</v>
      </c>
      <c r="K19" s="26">
        <v>184</v>
      </c>
      <c r="L19" s="22">
        <v>2</v>
      </c>
      <c r="M19" s="26"/>
      <c r="N19" s="22"/>
      <c r="O19" s="5"/>
      <c r="P19" s="22"/>
      <c r="Q19" s="6">
        <v>4</v>
      </c>
      <c r="R19" s="6">
        <v>717</v>
      </c>
      <c r="S19" s="7">
        <v>179.25</v>
      </c>
      <c r="T19" s="44">
        <v>4</v>
      </c>
      <c r="U19" s="8">
        <v>8</v>
      </c>
      <c r="V19" s="9">
        <v>187.25</v>
      </c>
    </row>
    <row r="20" spans="1:22" x14ac:dyDescent="0.25">
      <c r="A20" s="1" t="s">
        <v>43</v>
      </c>
      <c r="B20" s="2" t="s">
        <v>64</v>
      </c>
      <c r="C20" s="3">
        <v>45856</v>
      </c>
      <c r="D20" s="4" t="s">
        <v>36</v>
      </c>
      <c r="E20" s="5">
        <v>180</v>
      </c>
      <c r="F20" s="22">
        <v>1</v>
      </c>
      <c r="G20" s="24">
        <v>185</v>
      </c>
      <c r="H20" s="22">
        <v>1</v>
      </c>
      <c r="I20" s="5">
        <v>184</v>
      </c>
      <c r="J20" s="22">
        <v>0</v>
      </c>
      <c r="K20" s="5">
        <v>181</v>
      </c>
      <c r="L20" s="22">
        <v>1</v>
      </c>
      <c r="M20" s="5"/>
      <c r="N20" s="22"/>
      <c r="O20" s="5"/>
      <c r="P20" s="22"/>
      <c r="Q20" s="6">
        <v>4</v>
      </c>
      <c r="R20" s="6">
        <v>730</v>
      </c>
      <c r="S20" s="7">
        <v>182.5</v>
      </c>
      <c r="T20" s="44">
        <v>3</v>
      </c>
      <c r="U20" s="8">
        <v>6</v>
      </c>
      <c r="V20" s="9">
        <v>188.5</v>
      </c>
    </row>
    <row r="22" spans="1:22" x14ac:dyDescent="0.25">
      <c r="Q22" s="40">
        <f>SUM(Q18:Q21)</f>
        <v>12</v>
      </c>
      <c r="R22" s="40">
        <f>SUM(R18:R21)</f>
        <v>2134</v>
      </c>
      <c r="S22" s="41">
        <f>SUM(R22/Q22)</f>
        <v>177.83333333333334</v>
      </c>
      <c r="T22" s="40">
        <f>SUM(T18:T21)</f>
        <v>9</v>
      </c>
      <c r="U22" s="40">
        <f>SUM(U18:U21)</f>
        <v>18</v>
      </c>
      <c r="V22" s="42">
        <f>SUM(S22+U22)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7" name="Range1_2_1_1"/>
    <protectedRange algorithmName="SHA-512" hashValue="ON39YdpmFHfN9f47KpiRvqrKx0V9+erV1CNkpWzYhW/Qyc6aT8rEyCrvauWSYGZK2ia3o7vd3akF07acHAFpOA==" saltValue="yVW9XmDwTqEnmpSGai0KYg==" spinCount="100000" sqref="B11:C11" name="Range1_11"/>
    <protectedRange algorithmName="SHA-512" hashValue="ON39YdpmFHfN9f47KpiRvqrKx0V9+erV1CNkpWzYhW/Qyc6aT8rEyCrvauWSYGZK2ia3o7vd3akF07acHAFpOA==" saltValue="yVW9XmDwTqEnmpSGai0KYg==" spinCount="100000" sqref="D11" name="Range1_1_9"/>
    <protectedRange algorithmName="SHA-512" hashValue="ON39YdpmFHfN9f47KpiRvqrKx0V9+erV1CNkpWzYhW/Qyc6aT8rEyCrvauWSYGZK2ia3o7vd3akF07acHAFpOA==" saltValue="yVW9XmDwTqEnmpSGai0KYg==" spinCount="100000" sqref="E11 H11:L11 N11" name="Range1_1_2_19_1_1"/>
    <protectedRange algorithmName="SHA-512" hashValue="ON39YdpmFHfN9f47KpiRvqrKx0V9+erV1CNkpWzYhW/Qyc6aT8rEyCrvauWSYGZK2ia3o7vd3akF07acHAFpOA==" saltValue="yVW9XmDwTqEnmpSGai0KYg==" spinCount="100000" sqref="T11" name="Range1_3_5_9"/>
  </protectedRanges>
  <hyperlinks>
    <hyperlink ref="X1" location="'Mississippi 2025'!A1" display="Return to Rankings" xr:uid="{24578F04-9713-491C-AC60-6C32BEFC245E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A69A-DF3D-48C0-8558-50EB2D819083}">
  <dimension ref="A1:X1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81</v>
      </c>
      <c r="C2" s="3">
        <v>45766</v>
      </c>
      <c r="D2" s="4" t="s">
        <v>36</v>
      </c>
      <c r="E2" s="5">
        <v>196</v>
      </c>
      <c r="F2" s="22">
        <v>3</v>
      </c>
      <c r="G2" s="5">
        <v>194</v>
      </c>
      <c r="H2" s="22">
        <v>2</v>
      </c>
      <c r="I2" s="5">
        <v>194</v>
      </c>
      <c r="J2" s="22">
        <v>3</v>
      </c>
      <c r="K2" s="5">
        <v>192</v>
      </c>
      <c r="L2" s="22">
        <v>2</v>
      </c>
      <c r="M2" s="5"/>
      <c r="N2" s="22"/>
      <c r="O2" s="5"/>
      <c r="P2" s="22"/>
      <c r="Q2" s="6">
        <v>4</v>
      </c>
      <c r="R2" s="6">
        <v>776</v>
      </c>
      <c r="S2" s="7">
        <v>194</v>
      </c>
      <c r="T2" s="44">
        <v>10</v>
      </c>
      <c r="U2" s="8">
        <v>9</v>
      </c>
      <c r="V2" s="9">
        <v>203</v>
      </c>
    </row>
    <row r="3" spans="1:24" x14ac:dyDescent="0.25">
      <c r="A3" s="1" t="s">
        <v>48</v>
      </c>
      <c r="B3" s="2" t="s">
        <v>81</v>
      </c>
      <c r="C3" s="3">
        <v>45780</v>
      </c>
      <c r="D3" s="4" t="s">
        <v>69</v>
      </c>
      <c r="E3" s="5">
        <v>190</v>
      </c>
      <c r="F3" s="22">
        <v>1</v>
      </c>
      <c r="G3" s="5">
        <v>187</v>
      </c>
      <c r="H3" s="22">
        <v>2</v>
      </c>
      <c r="I3" s="5">
        <v>186</v>
      </c>
      <c r="J3" s="22">
        <v>1</v>
      </c>
      <c r="K3" s="5">
        <v>188</v>
      </c>
      <c r="L3" s="22">
        <v>1</v>
      </c>
      <c r="M3" s="5"/>
      <c r="N3" s="22"/>
      <c r="O3" s="5"/>
      <c r="P3" s="22"/>
      <c r="Q3" s="6">
        <v>4</v>
      </c>
      <c r="R3" s="6">
        <v>751</v>
      </c>
      <c r="S3" s="7">
        <v>187.75</v>
      </c>
      <c r="T3" s="44">
        <v>5</v>
      </c>
      <c r="U3" s="8">
        <v>2</v>
      </c>
      <c r="V3" s="9">
        <v>189.75</v>
      </c>
    </row>
    <row r="4" spans="1:24" x14ac:dyDescent="0.25">
      <c r="A4" s="1" t="s">
        <v>48</v>
      </c>
      <c r="B4" s="2" t="s">
        <v>81</v>
      </c>
      <c r="C4" s="3">
        <v>45808</v>
      </c>
      <c r="D4" s="4" t="s">
        <v>36</v>
      </c>
      <c r="E4" s="5">
        <v>194</v>
      </c>
      <c r="F4" s="22">
        <v>0</v>
      </c>
      <c r="G4" s="5">
        <v>190</v>
      </c>
      <c r="H4" s="22">
        <v>1</v>
      </c>
      <c r="I4" s="5">
        <v>191</v>
      </c>
      <c r="J4" s="22">
        <v>2</v>
      </c>
      <c r="K4" s="5">
        <v>184</v>
      </c>
      <c r="L4" s="22">
        <v>2</v>
      </c>
      <c r="M4" s="5">
        <v>187</v>
      </c>
      <c r="N4" s="22">
        <v>2</v>
      </c>
      <c r="O4" s="5">
        <v>192</v>
      </c>
      <c r="P4" s="22">
        <v>2</v>
      </c>
      <c r="Q4" s="6">
        <v>6</v>
      </c>
      <c r="R4" s="6">
        <v>1138</v>
      </c>
      <c r="S4" s="7">
        <v>189.66666666666666</v>
      </c>
      <c r="T4" s="44">
        <v>9</v>
      </c>
      <c r="U4" s="8">
        <v>5</v>
      </c>
      <c r="V4" s="9">
        <v>194.66666666666666</v>
      </c>
    </row>
    <row r="5" spans="1:24" x14ac:dyDescent="0.25">
      <c r="A5" s="1" t="s">
        <v>48</v>
      </c>
      <c r="B5" s="2" t="s">
        <v>81</v>
      </c>
      <c r="C5" s="3">
        <v>45857</v>
      </c>
      <c r="D5" s="4" t="s">
        <v>36</v>
      </c>
      <c r="E5" s="5">
        <v>190</v>
      </c>
      <c r="F5" s="22">
        <v>2</v>
      </c>
      <c r="G5" s="5">
        <v>196</v>
      </c>
      <c r="H5" s="22">
        <v>4</v>
      </c>
      <c r="I5" s="5">
        <v>190</v>
      </c>
      <c r="J5" s="22">
        <v>2</v>
      </c>
      <c r="K5" s="5">
        <v>194</v>
      </c>
      <c r="L5" s="22">
        <v>2</v>
      </c>
      <c r="M5" s="5"/>
      <c r="N5" s="22"/>
      <c r="O5" s="5"/>
      <c r="P5" s="22"/>
      <c r="Q5" s="6">
        <v>4</v>
      </c>
      <c r="R5" s="6">
        <v>770</v>
      </c>
      <c r="S5" s="7">
        <v>192.5</v>
      </c>
      <c r="T5" s="44">
        <v>10</v>
      </c>
      <c r="U5" s="8">
        <v>6</v>
      </c>
      <c r="V5" s="9">
        <v>198.5</v>
      </c>
    </row>
    <row r="7" spans="1:24" x14ac:dyDescent="0.25">
      <c r="Q7" s="40">
        <f>SUM(Q2:Q6)</f>
        <v>18</v>
      </c>
      <c r="R7" s="40">
        <f>SUM(R2:R6)</f>
        <v>3435</v>
      </c>
      <c r="S7" s="41">
        <f>SUM(R7/Q7)</f>
        <v>190.83333333333334</v>
      </c>
      <c r="T7" s="40">
        <f>SUM(T2:T6)</f>
        <v>34</v>
      </c>
      <c r="U7" s="40">
        <f>SUM(U2:U6)</f>
        <v>22</v>
      </c>
      <c r="V7" s="42">
        <f>SUM(S7+U7)</f>
        <v>212.83333333333334</v>
      </c>
    </row>
    <row r="10" spans="1:24" x14ac:dyDescent="0.25">
      <c r="A10" s="27" t="s">
        <v>1</v>
      </c>
      <c r="B10" s="28" t="s">
        <v>2</v>
      </c>
      <c r="C10" s="29" t="s">
        <v>3</v>
      </c>
      <c r="D10" s="30" t="s">
        <v>4</v>
      </c>
      <c r="E10" s="31" t="s">
        <v>24</v>
      </c>
      <c r="F10" s="31" t="s">
        <v>25</v>
      </c>
      <c r="G10" s="31" t="s">
        <v>26</v>
      </c>
      <c r="H10" s="31" t="s">
        <v>25</v>
      </c>
      <c r="I10" s="31" t="s">
        <v>27</v>
      </c>
      <c r="J10" s="31" t="s">
        <v>25</v>
      </c>
      <c r="K10" s="31" t="s">
        <v>28</v>
      </c>
      <c r="L10" s="31" t="s">
        <v>25</v>
      </c>
      <c r="M10" s="31" t="s">
        <v>29</v>
      </c>
      <c r="N10" s="31" t="s">
        <v>25</v>
      </c>
      <c r="O10" s="31" t="s">
        <v>30</v>
      </c>
      <c r="P10" s="31" t="s">
        <v>25</v>
      </c>
      <c r="Q10" s="32" t="s">
        <v>31</v>
      </c>
      <c r="R10" s="33" t="s">
        <v>32</v>
      </c>
      <c r="S10" s="34" t="s">
        <v>5</v>
      </c>
      <c r="T10" s="34" t="s">
        <v>33</v>
      </c>
      <c r="U10" s="33" t="s">
        <v>6</v>
      </c>
      <c r="V10" s="34" t="s">
        <v>34</v>
      </c>
    </row>
    <row r="11" spans="1:24" x14ac:dyDescent="0.25">
      <c r="A11" s="1" t="s">
        <v>16</v>
      </c>
      <c r="B11" s="2" t="s">
        <v>81</v>
      </c>
      <c r="C11" s="3">
        <v>45808</v>
      </c>
      <c r="D11" s="4" t="s">
        <v>36</v>
      </c>
      <c r="E11" s="5">
        <v>187</v>
      </c>
      <c r="F11" s="22">
        <v>0</v>
      </c>
      <c r="G11" s="5">
        <v>182</v>
      </c>
      <c r="H11" s="22">
        <v>0</v>
      </c>
      <c r="I11" s="5">
        <v>181</v>
      </c>
      <c r="J11" s="22">
        <v>3</v>
      </c>
      <c r="K11" s="5">
        <v>188</v>
      </c>
      <c r="L11" s="22">
        <v>2</v>
      </c>
      <c r="M11" s="5">
        <v>191</v>
      </c>
      <c r="N11" s="22">
        <v>5</v>
      </c>
      <c r="O11" s="5">
        <v>192</v>
      </c>
      <c r="P11" s="22">
        <v>2</v>
      </c>
      <c r="Q11" s="6">
        <v>6</v>
      </c>
      <c r="R11" s="6">
        <v>1121</v>
      </c>
      <c r="S11" s="7">
        <v>186.83333333333334</v>
      </c>
      <c r="T11" s="44">
        <v>12</v>
      </c>
      <c r="U11" s="8">
        <v>16</v>
      </c>
      <c r="V11" s="9">
        <v>202.83</v>
      </c>
    </row>
    <row r="12" spans="1:24" x14ac:dyDescent="0.25">
      <c r="A12" s="1" t="s">
        <v>16</v>
      </c>
      <c r="B12" s="2" t="s">
        <v>81</v>
      </c>
      <c r="C12" s="3" t="s">
        <v>95</v>
      </c>
      <c r="D12" s="4" t="s">
        <v>36</v>
      </c>
      <c r="E12" s="45">
        <v>194</v>
      </c>
      <c r="F12" s="22">
        <v>0</v>
      </c>
      <c r="G12" s="5">
        <v>189</v>
      </c>
      <c r="H12" s="22">
        <v>2</v>
      </c>
      <c r="I12" s="5">
        <v>189</v>
      </c>
      <c r="J12" s="22">
        <v>3</v>
      </c>
      <c r="K12" s="5">
        <v>191.001</v>
      </c>
      <c r="L12" s="22">
        <v>2</v>
      </c>
      <c r="M12" s="5">
        <v>188</v>
      </c>
      <c r="N12" s="22">
        <v>1</v>
      </c>
      <c r="O12" s="45">
        <v>194</v>
      </c>
      <c r="P12" s="22">
        <v>2</v>
      </c>
      <c r="Q12" s="6">
        <v>6</v>
      </c>
      <c r="R12" s="6">
        <v>1145.001</v>
      </c>
      <c r="S12" s="7">
        <v>190.83349999999999</v>
      </c>
      <c r="T12" s="44">
        <v>10</v>
      </c>
      <c r="U12" s="8">
        <v>16</v>
      </c>
      <c r="V12" s="9">
        <v>206.83349999999999</v>
      </c>
    </row>
    <row r="14" spans="1:24" x14ac:dyDescent="0.25">
      <c r="Q14" s="40">
        <f>SUM(Q11:Q13)</f>
        <v>12</v>
      </c>
      <c r="R14" s="40">
        <f>SUM(R11:R13)</f>
        <v>2266.0010000000002</v>
      </c>
      <c r="S14" s="41">
        <f>SUM(R14/Q14)</f>
        <v>188.83341666666669</v>
      </c>
      <c r="T14" s="40">
        <f>SUM(T11:T13)</f>
        <v>22</v>
      </c>
      <c r="U14" s="40">
        <f>SUM(U11:U13)</f>
        <v>32</v>
      </c>
      <c r="V14" s="42">
        <f>SUM(S14+U14)</f>
        <v>220.83341666666669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  <protectedRange algorithmName="SHA-512" hashValue="ON39YdpmFHfN9f47KpiRvqrKx0V9+erV1CNkpWzYhW/Qyc6aT8rEyCrvauWSYGZK2ia3o7vd3akF07acHAFpOA==" saltValue="yVW9XmDwTqEnmpSGai0KYg==" spinCount="100000" sqref="H11:P11 E11:F11 B11:C11" name="Range1_14"/>
    <protectedRange algorithmName="SHA-512" hashValue="ON39YdpmFHfN9f47KpiRvqrKx0V9+erV1CNkpWzYhW/Qyc6aT8rEyCrvauWSYGZK2ia3o7vd3akF07acHAFpOA==" saltValue="yVW9XmDwTqEnmpSGai0KYg==" spinCount="100000" sqref="D11" name="Range1_1_12"/>
    <protectedRange algorithmName="SHA-512" hashValue="ON39YdpmFHfN9f47KpiRvqrKx0V9+erV1CNkpWzYhW/Qyc6aT8rEyCrvauWSYGZK2ia3o7vd3akF07acHAFpOA==" saltValue="yVW9XmDwTqEnmpSGai0KYg==" spinCount="100000" sqref="T11" name="Range1_3_5_12"/>
  </protectedRanges>
  <hyperlinks>
    <hyperlink ref="X1" location="'Mississippi 2025'!A1" display="Return to Rankings" xr:uid="{8AD2FAAA-7512-4629-93C7-8BE99148C934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DDC-22F4-44ED-8BC7-DD1A78FE4EE9}">
  <dimension ref="A1:X49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79</v>
      </c>
      <c r="C2" s="3">
        <v>45668</v>
      </c>
      <c r="D2" s="4" t="s">
        <v>36</v>
      </c>
      <c r="E2" s="37">
        <v>195</v>
      </c>
      <c r="F2" s="43">
        <v>2</v>
      </c>
      <c r="G2" s="37">
        <v>189</v>
      </c>
      <c r="H2" s="43">
        <v>1</v>
      </c>
      <c r="I2" s="37">
        <v>188</v>
      </c>
      <c r="J2" s="43">
        <v>1</v>
      </c>
      <c r="K2" s="37">
        <v>188</v>
      </c>
      <c r="L2" s="43">
        <v>1</v>
      </c>
      <c r="M2" s="39"/>
      <c r="N2" s="38"/>
      <c r="O2" s="39"/>
      <c r="P2" s="38"/>
      <c r="Q2" s="6">
        <v>4</v>
      </c>
      <c r="R2" s="6">
        <v>760</v>
      </c>
      <c r="S2" s="7">
        <v>190</v>
      </c>
      <c r="T2" s="23">
        <v>5</v>
      </c>
      <c r="U2" s="8">
        <v>13</v>
      </c>
      <c r="V2" s="9">
        <v>203</v>
      </c>
    </row>
    <row r="3" spans="1:24" x14ac:dyDescent="0.25">
      <c r="A3" s="1" t="s">
        <v>48</v>
      </c>
      <c r="B3" s="2" t="s">
        <v>79</v>
      </c>
      <c r="C3" s="3">
        <v>45689</v>
      </c>
      <c r="D3" s="4" t="s">
        <v>36</v>
      </c>
      <c r="E3" s="5">
        <v>190</v>
      </c>
      <c r="F3" s="22">
        <v>1</v>
      </c>
      <c r="G3" s="5">
        <v>188</v>
      </c>
      <c r="H3" s="22">
        <v>2</v>
      </c>
      <c r="I3" s="5">
        <v>185</v>
      </c>
      <c r="J3" s="22"/>
      <c r="K3" s="5">
        <v>195</v>
      </c>
      <c r="L3" s="22">
        <v>1</v>
      </c>
      <c r="M3" s="5"/>
      <c r="N3" s="22"/>
      <c r="O3" s="5"/>
      <c r="P3" s="22"/>
      <c r="Q3" s="6">
        <v>4</v>
      </c>
      <c r="R3" s="6">
        <v>758</v>
      </c>
      <c r="S3" s="7">
        <v>189.5</v>
      </c>
      <c r="T3" s="44">
        <v>4</v>
      </c>
      <c r="U3" s="8">
        <v>11</v>
      </c>
      <c r="V3" s="9">
        <v>200.5</v>
      </c>
    </row>
    <row r="4" spans="1:24" x14ac:dyDescent="0.25">
      <c r="A4" s="1" t="s">
        <v>48</v>
      </c>
      <c r="B4" s="2" t="s">
        <v>79</v>
      </c>
      <c r="C4" s="3">
        <v>45695</v>
      </c>
      <c r="D4" s="4" t="s">
        <v>36</v>
      </c>
      <c r="E4" s="5">
        <v>196</v>
      </c>
      <c r="F4" s="22">
        <v>2</v>
      </c>
      <c r="G4" s="5">
        <v>187</v>
      </c>
      <c r="H4" s="22">
        <v>0</v>
      </c>
      <c r="I4" s="5">
        <v>188</v>
      </c>
      <c r="J4" s="22">
        <v>0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762</v>
      </c>
      <c r="S4" s="7">
        <v>190.5</v>
      </c>
      <c r="T4" s="44">
        <v>4</v>
      </c>
      <c r="U4" s="8">
        <v>5</v>
      </c>
      <c r="V4" s="9">
        <v>195.5</v>
      </c>
    </row>
    <row r="5" spans="1:24" x14ac:dyDescent="0.25">
      <c r="A5" s="1" t="s">
        <v>48</v>
      </c>
      <c r="B5" s="2" t="s">
        <v>79</v>
      </c>
      <c r="C5" s="3">
        <v>45703</v>
      </c>
      <c r="D5" s="4" t="s">
        <v>36</v>
      </c>
      <c r="E5" s="5">
        <v>189</v>
      </c>
      <c r="F5" s="22">
        <v>2</v>
      </c>
      <c r="G5" s="5">
        <v>186</v>
      </c>
      <c r="H5" s="22">
        <v>0</v>
      </c>
      <c r="I5" s="5">
        <v>189</v>
      </c>
      <c r="J5" s="22">
        <v>0</v>
      </c>
      <c r="K5" s="5">
        <v>183</v>
      </c>
      <c r="L5" s="22">
        <v>1</v>
      </c>
      <c r="M5" s="5"/>
      <c r="N5" s="22"/>
      <c r="O5" s="5"/>
      <c r="P5" s="22"/>
      <c r="Q5" s="6">
        <v>4</v>
      </c>
      <c r="R5" s="6">
        <v>747</v>
      </c>
      <c r="S5" s="7">
        <v>186.75</v>
      </c>
      <c r="T5" s="44">
        <v>3</v>
      </c>
      <c r="U5" s="8">
        <v>6</v>
      </c>
      <c r="V5" s="9">
        <v>192.75</v>
      </c>
    </row>
    <row r="6" spans="1:24" x14ac:dyDescent="0.25">
      <c r="A6" s="1" t="s">
        <v>48</v>
      </c>
      <c r="B6" s="2" t="s">
        <v>79</v>
      </c>
      <c r="C6" s="3">
        <v>45716</v>
      </c>
      <c r="D6" s="4" t="s">
        <v>36</v>
      </c>
      <c r="E6" s="5">
        <v>195</v>
      </c>
      <c r="F6" s="22">
        <v>3</v>
      </c>
      <c r="G6" s="5">
        <v>192</v>
      </c>
      <c r="H6" s="22">
        <v>2</v>
      </c>
      <c r="I6" s="5">
        <v>193</v>
      </c>
      <c r="J6" s="22">
        <v>0</v>
      </c>
      <c r="K6" s="5">
        <v>194</v>
      </c>
      <c r="L6" s="22">
        <v>2</v>
      </c>
      <c r="M6" s="5"/>
      <c r="N6" s="22"/>
      <c r="O6" s="5"/>
      <c r="P6" s="22"/>
      <c r="Q6" s="6">
        <v>4</v>
      </c>
      <c r="R6" s="6">
        <v>774</v>
      </c>
      <c r="S6" s="7">
        <v>193.5</v>
      </c>
      <c r="T6" s="44">
        <v>7</v>
      </c>
      <c r="U6" s="8">
        <v>11</v>
      </c>
      <c r="V6" s="9">
        <v>204.5</v>
      </c>
    </row>
    <row r="7" spans="1:24" x14ac:dyDescent="0.25">
      <c r="A7" s="1" t="s">
        <v>48</v>
      </c>
      <c r="B7" s="2" t="s">
        <v>79</v>
      </c>
      <c r="C7" s="3">
        <v>45730</v>
      </c>
      <c r="D7" s="4" t="s">
        <v>36</v>
      </c>
      <c r="E7" s="5">
        <v>189</v>
      </c>
      <c r="F7" s="22">
        <v>3</v>
      </c>
      <c r="G7" s="5">
        <v>195</v>
      </c>
      <c r="H7" s="22">
        <v>4</v>
      </c>
      <c r="I7" s="5">
        <v>191</v>
      </c>
      <c r="J7" s="22">
        <v>2</v>
      </c>
      <c r="K7" s="5">
        <v>193</v>
      </c>
      <c r="L7" s="22">
        <v>1</v>
      </c>
      <c r="M7" s="5"/>
      <c r="N7" s="22"/>
      <c r="O7" s="5"/>
      <c r="P7" s="22"/>
      <c r="Q7" s="6">
        <v>4</v>
      </c>
      <c r="R7" s="6">
        <v>768</v>
      </c>
      <c r="S7" s="7">
        <v>192</v>
      </c>
      <c r="T7" s="44">
        <v>10</v>
      </c>
      <c r="U7" s="8">
        <v>5</v>
      </c>
      <c r="V7" s="9">
        <v>197</v>
      </c>
    </row>
    <row r="8" spans="1:24" x14ac:dyDescent="0.25">
      <c r="A8" s="1" t="s">
        <v>48</v>
      </c>
      <c r="B8" s="2" t="s">
        <v>79</v>
      </c>
      <c r="C8" s="3">
        <v>45737</v>
      </c>
      <c r="D8" s="4" t="s">
        <v>36</v>
      </c>
      <c r="E8" s="5">
        <v>192</v>
      </c>
      <c r="F8" s="22">
        <v>1</v>
      </c>
      <c r="G8" s="5">
        <v>187</v>
      </c>
      <c r="H8" s="22">
        <v>2</v>
      </c>
      <c r="I8" s="5">
        <v>195</v>
      </c>
      <c r="J8" s="22">
        <v>4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768</v>
      </c>
      <c r="S8" s="7">
        <v>192</v>
      </c>
      <c r="T8" s="44">
        <v>10</v>
      </c>
      <c r="U8" s="8">
        <v>5</v>
      </c>
      <c r="V8" s="9">
        <v>197</v>
      </c>
    </row>
    <row r="9" spans="1:24" x14ac:dyDescent="0.25">
      <c r="A9" s="1" t="s">
        <v>48</v>
      </c>
      <c r="B9" s="2" t="s">
        <v>79</v>
      </c>
      <c r="C9" s="3">
        <v>45738</v>
      </c>
      <c r="D9" s="4" t="s">
        <v>36</v>
      </c>
      <c r="E9" s="5">
        <v>187</v>
      </c>
      <c r="F9" s="22">
        <v>2</v>
      </c>
      <c r="G9" s="5">
        <v>193</v>
      </c>
      <c r="H9" s="22">
        <v>1</v>
      </c>
      <c r="I9" s="5">
        <v>199</v>
      </c>
      <c r="J9" s="22">
        <v>5</v>
      </c>
      <c r="K9" s="5">
        <v>188</v>
      </c>
      <c r="L9" s="22">
        <v>2</v>
      </c>
      <c r="M9" s="5"/>
      <c r="N9" s="22"/>
      <c r="O9" s="5"/>
      <c r="P9" s="22"/>
      <c r="Q9" s="6">
        <v>4</v>
      </c>
      <c r="R9" s="6">
        <v>767</v>
      </c>
      <c r="S9" s="7">
        <v>191.75</v>
      </c>
      <c r="T9" s="44">
        <v>10</v>
      </c>
      <c r="U9" s="8">
        <v>5</v>
      </c>
      <c r="V9" s="9">
        <v>196.75</v>
      </c>
    </row>
    <row r="10" spans="1:24" x14ac:dyDescent="0.25">
      <c r="A10" s="1" t="s">
        <v>48</v>
      </c>
      <c r="B10" s="2" t="s">
        <v>79</v>
      </c>
      <c r="C10" s="3">
        <v>45744</v>
      </c>
      <c r="D10" s="4" t="s">
        <v>36</v>
      </c>
      <c r="E10" s="5">
        <v>189</v>
      </c>
      <c r="F10" s="22">
        <v>1</v>
      </c>
      <c r="G10" s="5">
        <v>192</v>
      </c>
      <c r="H10" s="22">
        <v>3</v>
      </c>
      <c r="I10" s="5">
        <v>193</v>
      </c>
      <c r="J10" s="22">
        <v>2</v>
      </c>
      <c r="K10" s="5">
        <v>191</v>
      </c>
      <c r="L10" s="22">
        <v>2</v>
      </c>
      <c r="M10" s="5"/>
      <c r="N10" s="22"/>
      <c r="O10" s="5"/>
      <c r="P10" s="22"/>
      <c r="Q10" s="6">
        <v>4</v>
      </c>
      <c r="R10" s="6">
        <v>765</v>
      </c>
      <c r="S10" s="7">
        <v>191.25</v>
      </c>
      <c r="T10" s="44">
        <v>8</v>
      </c>
      <c r="U10" s="8">
        <v>5</v>
      </c>
      <c r="V10" s="9">
        <v>196.25</v>
      </c>
    </row>
    <row r="11" spans="1:24" x14ac:dyDescent="0.25">
      <c r="A11" s="1" t="s">
        <v>48</v>
      </c>
      <c r="B11" s="2" t="s">
        <v>79</v>
      </c>
      <c r="C11" s="3">
        <v>45751</v>
      </c>
      <c r="D11" s="4" t="s">
        <v>36</v>
      </c>
      <c r="E11" s="5">
        <v>196.001</v>
      </c>
      <c r="F11" s="22">
        <v>2</v>
      </c>
      <c r="G11" s="5">
        <v>198</v>
      </c>
      <c r="H11" s="22">
        <v>2</v>
      </c>
      <c r="I11" s="5">
        <v>189.001</v>
      </c>
      <c r="J11" s="22">
        <v>1</v>
      </c>
      <c r="K11" s="5">
        <v>196</v>
      </c>
      <c r="L11" s="22">
        <v>2</v>
      </c>
      <c r="M11" s="5"/>
      <c r="N11" s="22"/>
      <c r="O11" s="5"/>
      <c r="P11" s="22"/>
      <c r="Q11" s="6">
        <v>4</v>
      </c>
      <c r="R11" s="6">
        <v>779.00199999999995</v>
      </c>
      <c r="S11" s="7">
        <v>194.75049999999999</v>
      </c>
      <c r="T11" s="44">
        <v>7</v>
      </c>
      <c r="U11" s="8">
        <v>13</v>
      </c>
      <c r="V11" s="9">
        <v>207.75049999999999</v>
      </c>
    </row>
    <row r="12" spans="1:24" x14ac:dyDescent="0.25">
      <c r="A12" s="1" t="s">
        <v>48</v>
      </c>
      <c r="B12" s="2" t="s">
        <v>79</v>
      </c>
      <c r="C12" s="3">
        <v>45752</v>
      </c>
      <c r="D12" s="4" t="s">
        <v>69</v>
      </c>
      <c r="E12" s="5">
        <v>193</v>
      </c>
      <c r="F12" s="22">
        <v>2</v>
      </c>
      <c r="G12" s="5">
        <v>194.001</v>
      </c>
      <c r="H12" s="22">
        <v>3</v>
      </c>
      <c r="I12" s="5">
        <v>196.001</v>
      </c>
      <c r="J12" s="22">
        <v>1</v>
      </c>
      <c r="K12" s="5">
        <v>193</v>
      </c>
      <c r="L12" s="22">
        <v>0</v>
      </c>
      <c r="M12" s="5"/>
      <c r="N12" s="22"/>
      <c r="O12" s="5"/>
      <c r="P12" s="22"/>
      <c r="Q12" s="6">
        <v>4</v>
      </c>
      <c r="R12" s="6">
        <v>776.00199999999995</v>
      </c>
      <c r="S12" s="7">
        <v>194.00049999999999</v>
      </c>
      <c r="T12" s="44">
        <v>6</v>
      </c>
      <c r="U12" s="8">
        <v>9</v>
      </c>
      <c r="V12" s="9">
        <v>203.00049999999999</v>
      </c>
    </row>
    <row r="13" spans="1:24" x14ac:dyDescent="0.25">
      <c r="A13" s="1" t="s">
        <v>48</v>
      </c>
      <c r="B13" s="2" t="s">
        <v>79</v>
      </c>
      <c r="C13" s="3">
        <v>45758</v>
      </c>
      <c r="D13" s="4" t="s">
        <v>36</v>
      </c>
      <c r="E13" s="5">
        <v>187</v>
      </c>
      <c r="F13" s="22">
        <v>1</v>
      </c>
      <c r="G13" s="5">
        <v>194</v>
      </c>
      <c r="H13" s="22">
        <v>3</v>
      </c>
      <c r="I13" s="5">
        <v>196</v>
      </c>
      <c r="J13" s="22">
        <v>0</v>
      </c>
      <c r="K13" s="5">
        <v>193</v>
      </c>
      <c r="L13" s="22">
        <v>3</v>
      </c>
      <c r="M13" s="5"/>
      <c r="N13" s="22"/>
      <c r="O13" s="5"/>
      <c r="P13" s="22"/>
      <c r="Q13" s="6">
        <v>4</v>
      </c>
      <c r="R13" s="6">
        <v>770</v>
      </c>
      <c r="S13" s="7">
        <v>192.5</v>
      </c>
      <c r="T13" s="44">
        <v>7</v>
      </c>
      <c r="U13" s="8">
        <v>5</v>
      </c>
      <c r="V13" s="9">
        <v>197.5</v>
      </c>
    </row>
    <row r="14" spans="1:24" x14ac:dyDescent="0.25">
      <c r="A14" s="1" t="s">
        <v>48</v>
      </c>
      <c r="B14" s="2" t="s">
        <v>79</v>
      </c>
      <c r="C14" s="3">
        <v>45759</v>
      </c>
      <c r="D14" s="4" t="s">
        <v>59</v>
      </c>
      <c r="E14" s="39">
        <v>196</v>
      </c>
      <c r="F14" s="38">
        <v>4</v>
      </c>
      <c r="G14" s="39">
        <v>188</v>
      </c>
      <c r="H14" s="38">
        <v>0</v>
      </c>
      <c r="I14" s="39">
        <v>191</v>
      </c>
      <c r="J14" s="38">
        <v>0</v>
      </c>
      <c r="K14" s="39">
        <v>188</v>
      </c>
      <c r="L14" s="38">
        <v>0</v>
      </c>
      <c r="M14" s="39"/>
      <c r="N14" s="38"/>
      <c r="O14" s="39"/>
      <c r="P14" s="38"/>
      <c r="Q14" s="6">
        <v>4</v>
      </c>
      <c r="R14" s="6">
        <v>763</v>
      </c>
      <c r="S14" s="7">
        <v>190.75</v>
      </c>
      <c r="T14" s="23">
        <v>4</v>
      </c>
      <c r="U14" s="8">
        <v>11</v>
      </c>
      <c r="V14" s="9">
        <v>201.75</v>
      </c>
    </row>
    <row r="15" spans="1:24" x14ac:dyDescent="0.25">
      <c r="A15" s="1" t="s">
        <v>48</v>
      </c>
      <c r="B15" s="2" t="s">
        <v>79</v>
      </c>
      <c r="C15" s="3">
        <v>45765</v>
      </c>
      <c r="D15" s="4" t="s">
        <v>36</v>
      </c>
      <c r="E15" s="5">
        <v>187</v>
      </c>
      <c r="F15" s="22">
        <v>0</v>
      </c>
      <c r="G15" s="5">
        <v>193</v>
      </c>
      <c r="H15" s="22">
        <v>4</v>
      </c>
      <c r="I15" s="5">
        <v>197</v>
      </c>
      <c r="J15" s="22">
        <v>5</v>
      </c>
      <c r="K15" s="5">
        <v>192</v>
      </c>
      <c r="L15" s="22">
        <v>2</v>
      </c>
      <c r="M15" s="5"/>
      <c r="N15" s="22"/>
      <c r="O15" s="5"/>
      <c r="P15" s="22"/>
      <c r="Q15" s="6">
        <v>4</v>
      </c>
      <c r="R15" s="6">
        <v>769</v>
      </c>
      <c r="S15" s="7">
        <v>192.25</v>
      </c>
      <c r="T15" s="44">
        <v>11</v>
      </c>
      <c r="U15" s="8">
        <v>5</v>
      </c>
      <c r="V15" s="9">
        <v>197.25</v>
      </c>
    </row>
    <row r="16" spans="1:24" x14ac:dyDescent="0.25">
      <c r="A16" s="1" t="s">
        <v>48</v>
      </c>
      <c r="B16" s="2" t="s">
        <v>79</v>
      </c>
      <c r="C16" s="3">
        <v>45766</v>
      </c>
      <c r="D16" s="4" t="s">
        <v>36</v>
      </c>
      <c r="E16" s="5">
        <v>190</v>
      </c>
      <c r="F16" s="22">
        <v>2</v>
      </c>
      <c r="G16" s="5">
        <v>195</v>
      </c>
      <c r="H16" s="22">
        <v>2</v>
      </c>
      <c r="I16" s="5">
        <v>195</v>
      </c>
      <c r="J16" s="22">
        <v>2</v>
      </c>
      <c r="K16" s="5">
        <v>182</v>
      </c>
      <c r="L16" s="22">
        <v>2</v>
      </c>
      <c r="M16" s="5"/>
      <c r="N16" s="22"/>
      <c r="O16" s="5"/>
      <c r="P16" s="22"/>
      <c r="Q16" s="6">
        <v>4</v>
      </c>
      <c r="R16" s="6">
        <v>762</v>
      </c>
      <c r="S16" s="7">
        <v>190.5</v>
      </c>
      <c r="T16" s="44">
        <v>8</v>
      </c>
      <c r="U16" s="8">
        <v>5</v>
      </c>
      <c r="V16" s="9">
        <v>195.5</v>
      </c>
    </row>
    <row r="17" spans="1:22" x14ac:dyDescent="0.25">
      <c r="A17" s="1" t="s">
        <v>48</v>
      </c>
      <c r="B17" s="2" t="s">
        <v>79</v>
      </c>
      <c r="C17" s="3">
        <v>45772</v>
      </c>
      <c r="D17" s="4" t="s">
        <v>36</v>
      </c>
      <c r="E17" s="5">
        <v>193</v>
      </c>
      <c r="F17" s="22">
        <v>0</v>
      </c>
      <c r="G17" s="5">
        <v>195</v>
      </c>
      <c r="H17" s="22">
        <v>2</v>
      </c>
      <c r="I17" s="5">
        <v>193</v>
      </c>
      <c r="J17" s="22">
        <v>3</v>
      </c>
      <c r="K17" s="5">
        <v>199</v>
      </c>
      <c r="L17" s="22">
        <v>3</v>
      </c>
      <c r="M17" s="5"/>
      <c r="N17" s="22"/>
      <c r="O17" s="5"/>
      <c r="P17" s="22"/>
      <c r="Q17" s="6">
        <v>4</v>
      </c>
      <c r="R17" s="6">
        <v>780</v>
      </c>
      <c r="S17" s="7">
        <v>195</v>
      </c>
      <c r="T17" s="44">
        <v>8</v>
      </c>
      <c r="U17" s="8">
        <v>5</v>
      </c>
      <c r="V17" s="9">
        <v>200</v>
      </c>
    </row>
    <row r="18" spans="1:22" x14ac:dyDescent="0.25">
      <c r="A18" s="1" t="s">
        <v>48</v>
      </c>
      <c r="B18" s="2" t="s">
        <v>79</v>
      </c>
      <c r="C18" s="3">
        <v>45773</v>
      </c>
      <c r="D18" s="4" t="s">
        <v>36</v>
      </c>
      <c r="E18" s="5">
        <v>190</v>
      </c>
      <c r="F18" s="22">
        <v>2</v>
      </c>
      <c r="G18" s="5">
        <v>195</v>
      </c>
      <c r="H18" s="22">
        <v>4</v>
      </c>
      <c r="I18" s="5">
        <v>193</v>
      </c>
      <c r="J18" s="22">
        <v>1</v>
      </c>
      <c r="K18" s="5">
        <v>194</v>
      </c>
      <c r="L18" s="22">
        <v>1</v>
      </c>
      <c r="M18" s="5"/>
      <c r="N18" s="22"/>
      <c r="O18" s="5"/>
      <c r="P18" s="22"/>
      <c r="Q18" s="6">
        <v>4</v>
      </c>
      <c r="R18" s="6">
        <v>772</v>
      </c>
      <c r="S18" s="7">
        <v>193</v>
      </c>
      <c r="T18" s="44">
        <v>8</v>
      </c>
      <c r="U18" s="8">
        <v>5</v>
      </c>
      <c r="V18" s="9">
        <v>198</v>
      </c>
    </row>
    <row r="19" spans="1:22" x14ac:dyDescent="0.25">
      <c r="A19" s="1" t="s">
        <v>48</v>
      </c>
      <c r="B19" s="2" t="s">
        <v>79</v>
      </c>
      <c r="C19" s="3">
        <v>45779</v>
      </c>
      <c r="D19" s="4" t="s">
        <v>36</v>
      </c>
      <c r="E19" s="5">
        <v>192</v>
      </c>
      <c r="F19" s="22">
        <v>1</v>
      </c>
      <c r="G19" s="5">
        <v>197</v>
      </c>
      <c r="H19" s="22">
        <v>4</v>
      </c>
      <c r="I19" s="5">
        <v>195</v>
      </c>
      <c r="J19" s="22">
        <v>3</v>
      </c>
      <c r="K19" s="5">
        <v>191</v>
      </c>
      <c r="L19" s="22">
        <v>2</v>
      </c>
      <c r="M19" s="5"/>
      <c r="N19" s="22"/>
      <c r="O19" s="5"/>
      <c r="P19" s="22"/>
      <c r="Q19" s="6">
        <v>4</v>
      </c>
      <c r="R19" s="6">
        <v>775</v>
      </c>
      <c r="S19" s="7">
        <v>193.75</v>
      </c>
      <c r="T19" s="44">
        <v>10</v>
      </c>
      <c r="U19" s="8">
        <v>8</v>
      </c>
      <c r="V19" s="9">
        <v>201.75</v>
      </c>
    </row>
    <row r="20" spans="1:22" x14ac:dyDescent="0.25">
      <c r="A20" s="1" t="s">
        <v>48</v>
      </c>
      <c r="B20" s="2" t="s">
        <v>79</v>
      </c>
      <c r="C20" s="3">
        <v>45780</v>
      </c>
      <c r="D20" s="4" t="s">
        <v>69</v>
      </c>
      <c r="E20" s="5">
        <v>196</v>
      </c>
      <c r="F20" s="22">
        <v>1</v>
      </c>
      <c r="G20" s="5">
        <v>192</v>
      </c>
      <c r="H20" s="22">
        <v>1</v>
      </c>
      <c r="I20" s="5">
        <v>195.001</v>
      </c>
      <c r="J20" s="22">
        <v>4</v>
      </c>
      <c r="K20" s="5">
        <v>192</v>
      </c>
      <c r="L20" s="22">
        <v>1</v>
      </c>
      <c r="M20" s="5"/>
      <c r="N20" s="22"/>
      <c r="O20" s="5"/>
      <c r="P20" s="22"/>
      <c r="Q20" s="6">
        <v>4</v>
      </c>
      <c r="R20" s="6">
        <v>775.00099999999998</v>
      </c>
      <c r="S20" s="7">
        <v>193.75024999999999</v>
      </c>
      <c r="T20" s="44">
        <v>7</v>
      </c>
      <c r="U20" s="8">
        <v>6</v>
      </c>
      <c r="V20" s="9">
        <v>199.75024999999999</v>
      </c>
    </row>
    <row r="21" spans="1:22" x14ac:dyDescent="0.25">
      <c r="A21" s="1" t="s">
        <v>48</v>
      </c>
      <c r="B21" s="2" t="s">
        <v>79</v>
      </c>
      <c r="C21" s="3">
        <v>45793</v>
      </c>
      <c r="D21" s="4" t="s">
        <v>36</v>
      </c>
      <c r="E21" s="5">
        <v>194</v>
      </c>
      <c r="F21" s="22">
        <v>4</v>
      </c>
      <c r="G21" s="5">
        <v>192</v>
      </c>
      <c r="H21" s="22">
        <v>1</v>
      </c>
      <c r="I21" s="5">
        <v>194</v>
      </c>
      <c r="J21" s="22">
        <v>1</v>
      </c>
      <c r="K21" s="5">
        <v>190</v>
      </c>
      <c r="L21" s="22">
        <v>1</v>
      </c>
      <c r="M21" s="5"/>
      <c r="N21" s="22"/>
      <c r="O21" s="5"/>
      <c r="P21" s="22"/>
      <c r="Q21" s="6">
        <v>4</v>
      </c>
      <c r="R21" s="6">
        <v>770</v>
      </c>
      <c r="S21" s="7">
        <v>192.5</v>
      </c>
      <c r="T21" s="44">
        <v>7</v>
      </c>
      <c r="U21" s="8">
        <v>5</v>
      </c>
      <c r="V21" s="9">
        <v>197.5</v>
      </c>
    </row>
    <row r="22" spans="1:22" x14ac:dyDescent="0.25">
      <c r="A22" s="1" t="s">
        <v>48</v>
      </c>
      <c r="B22" s="2" t="s">
        <v>79</v>
      </c>
      <c r="C22" s="3">
        <v>45800</v>
      </c>
      <c r="D22" s="4" t="s">
        <v>36</v>
      </c>
      <c r="E22" s="5">
        <v>193</v>
      </c>
      <c r="F22" s="22">
        <v>1</v>
      </c>
      <c r="G22" s="5">
        <v>199</v>
      </c>
      <c r="H22" s="22">
        <v>3</v>
      </c>
      <c r="I22" s="5">
        <v>195</v>
      </c>
      <c r="J22" s="22">
        <v>0</v>
      </c>
      <c r="K22" s="5">
        <v>189</v>
      </c>
      <c r="L22" s="22">
        <v>3</v>
      </c>
      <c r="M22" s="5"/>
      <c r="N22" s="22"/>
      <c r="O22" s="5"/>
      <c r="P22" s="22"/>
      <c r="Q22" s="6">
        <v>4</v>
      </c>
      <c r="R22" s="6">
        <v>776</v>
      </c>
      <c r="S22" s="7">
        <v>194</v>
      </c>
      <c r="T22" s="44">
        <v>7</v>
      </c>
      <c r="U22" s="8">
        <v>9</v>
      </c>
      <c r="V22" s="9">
        <v>203</v>
      </c>
    </row>
    <row r="23" spans="1:22" x14ac:dyDescent="0.25">
      <c r="A23" s="1" t="s">
        <v>48</v>
      </c>
      <c r="B23" s="2" t="s">
        <v>79</v>
      </c>
      <c r="C23" s="3">
        <v>45801</v>
      </c>
      <c r="D23" s="4" t="s">
        <v>36</v>
      </c>
      <c r="E23" s="5">
        <v>195</v>
      </c>
      <c r="F23" s="22">
        <v>4</v>
      </c>
      <c r="G23" s="5">
        <v>199</v>
      </c>
      <c r="H23" s="22">
        <v>2</v>
      </c>
      <c r="I23" s="5">
        <v>197</v>
      </c>
      <c r="J23" s="22">
        <v>4</v>
      </c>
      <c r="K23" s="5">
        <v>196</v>
      </c>
      <c r="L23" s="22">
        <v>2</v>
      </c>
      <c r="M23" s="5"/>
      <c r="N23" s="22"/>
      <c r="O23" s="5"/>
      <c r="P23" s="22"/>
      <c r="Q23" s="6">
        <v>4</v>
      </c>
      <c r="R23" s="6">
        <v>787</v>
      </c>
      <c r="S23" s="7">
        <v>196.75</v>
      </c>
      <c r="T23" s="44">
        <v>12</v>
      </c>
      <c r="U23" s="8">
        <v>13</v>
      </c>
      <c r="V23" s="9">
        <v>209.75</v>
      </c>
    </row>
    <row r="24" spans="1:22" x14ac:dyDescent="0.25">
      <c r="A24" s="1" t="s">
        <v>48</v>
      </c>
      <c r="B24" s="2" t="s">
        <v>79</v>
      </c>
      <c r="C24" s="3">
        <v>45806</v>
      </c>
      <c r="D24" s="4" t="s">
        <v>36</v>
      </c>
      <c r="E24" s="5">
        <v>194</v>
      </c>
      <c r="F24" s="22">
        <v>0</v>
      </c>
      <c r="G24" s="5">
        <v>195</v>
      </c>
      <c r="H24" s="22">
        <v>2</v>
      </c>
      <c r="I24" s="5">
        <v>197</v>
      </c>
      <c r="J24" s="22">
        <v>2</v>
      </c>
      <c r="K24" s="5">
        <v>193</v>
      </c>
      <c r="L24" s="22">
        <v>3</v>
      </c>
      <c r="M24" s="5"/>
      <c r="N24" s="22"/>
      <c r="O24" s="5"/>
      <c r="P24" s="22"/>
      <c r="Q24" s="6">
        <v>4</v>
      </c>
      <c r="R24" s="6">
        <v>779</v>
      </c>
      <c r="S24" s="7">
        <v>194.75</v>
      </c>
      <c r="T24" s="44">
        <v>7</v>
      </c>
      <c r="U24" s="8">
        <v>5</v>
      </c>
      <c r="V24" s="9">
        <v>199.75</v>
      </c>
    </row>
    <row r="25" spans="1:22" x14ac:dyDescent="0.25">
      <c r="A25" s="1" t="s">
        <v>48</v>
      </c>
      <c r="B25" s="2" t="s">
        <v>79</v>
      </c>
      <c r="C25" s="3">
        <v>45807</v>
      </c>
      <c r="D25" s="4" t="s">
        <v>36</v>
      </c>
      <c r="E25" s="5">
        <v>194</v>
      </c>
      <c r="F25" s="22">
        <v>1</v>
      </c>
      <c r="G25" s="5">
        <v>195</v>
      </c>
      <c r="H25" s="22">
        <v>2</v>
      </c>
      <c r="I25" s="5">
        <v>192</v>
      </c>
      <c r="J25" s="22">
        <v>1</v>
      </c>
      <c r="K25" s="5">
        <v>192</v>
      </c>
      <c r="L25" s="22">
        <v>2</v>
      </c>
      <c r="M25" s="5"/>
      <c r="N25" s="22"/>
      <c r="O25" s="5"/>
      <c r="P25" s="22"/>
      <c r="Q25" s="6">
        <v>4</v>
      </c>
      <c r="R25" s="6">
        <v>773</v>
      </c>
      <c r="S25" s="7">
        <v>193.25</v>
      </c>
      <c r="T25" s="44">
        <v>6</v>
      </c>
      <c r="U25" s="8">
        <v>5</v>
      </c>
      <c r="V25" s="9">
        <v>198.25</v>
      </c>
    </row>
    <row r="26" spans="1:22" x14ac:dyDescent="0.25">
      <c r="A26" s="1" t="s">
        <v>48</v>
      </c>
      <c r="B26" s="2" t="s">
        <v>79</v>
      </c>
      <c r="C26" s="3">
        <v>45808</v>
      </c>
      <c r="D26" s="4" t="s">
        <v>36</v>
      </c>
      <c r="E26" s="5">
        <v>189</v>
      </c>
      <c r="F26" s="22">
        <v>3</v>
      </c>
      <c r="G26" s="5">
        <v>185</v>
      </c>
      <c r="H26" s="22">
        <v>0</v>
      </c>
      <c r="I26" s="5">
        <v>198</v>
      </c>
      <c r="J26" s="22">
        <v>4</v>
      </c>
      <c r="K26" s="5">
        <v>195.001</v>
      </c>
      <c r="L26" s="22">
        <v>5</v>
      </c>
      <c r="M26" s="5">
        <v>192</v>
      </c>
      <c r="N26" s="22">
        <v>3</v>
      </c>
      <c r="O26" s="5">
        <v>194</v>
      </c>
      <c r="P26" s="22">
        <v>3</v>
      </c>
      <c r="Q26" s="6">
        <v>6</v>
      </c>
      <c r="R26" s="6">
        <v>1153.001</v>
      </c>
      <c r="S26" s="7">
        <v>192.16683333333333</v>
      </c>
      <c r="T26" s="44">
        <v>18</v>
      </c>
      <c r="U26" s="8">
        <v>16</v>
      </c>
      <c r="V26" s="9">
        <v>202.50016666666667</v>
      </c>
    </row>
    <row r="27" spans="1:22" x14ac:dyDescent="0.25">
      <c r="A27" s="1" t="s">
        <v>48</v>
      </c>
      <c r="B27" s="2" t="s">
        <v>79</v>
      </c>
      <c r="C27" s="3">
        <v>45815</v>
      </c>
      <c r="D27" s="4" t="s">
        <v>69</v>
      </c>
      <c r="E27" s="5">
        <v>193</v>
      </c>
      <c r="F27" s="22">
        <v>3</v>
      </c>
      <c r="G27" s="5">
        <v>198.05</v>
      </c>
      <c r="H27" s="22">
        <v>5</v>
      </c>
      <c r="I27" s="5">
        <v>195</v>
      </c>
      <c r="J27" s="22">
        <v>4</v>
      </c>
      <c r="K27" s="5">
        <v>197</v>
      </c>
      <c r="L27" s="22">
        <v>1</v>
      </c>
      <c r="M27" s="5">
        <v>190</v>
      </c>
      <c r="N27" s="22">
        <v>2</v>
      </c>
      <c r="O27" s="5">
        <v>194</v>
      </c>
      <c r="P27" s="22">
        <v>1</v>
      </c>
      <c r="Q27" s="6">
        <v>6</v>
      </c>
      <c r="R27" s="6">
        <v>1167.05</v>
      </c>
      <c r="S27" s="7">
        <v>194.50833333333333</v>
      </c>
      <c r="T27" s="44">
        <v>16</v>
      </c>
      <c r="U27" s="8">
        <v>14</v>
      </c>
      <c r="V27" s="9">
        <v>208.50833333333333</v>
      </c>
    </row>
    <row r="28" spans="1:22" x14ac:dyDescent="0.25">
      <c r="A28" s="1" t="s">
        <v>48</v>
      </c>
      <c r="B28" s="2" t="s">
        <v>79</v>
      </c>
      <c r="C28" s="3">
        <v>45828</v>
      </c>
      <c r="D28" s="4" t="s">
        <v>36</v>
      </c>
      <c r="E28" s="5">
        <v>195</v>
      </c>
      <c r="F28" s="22">
        <v>1</v>
      </c>
      <c r="G28" s="5">
        <v>193</v>
      </c>
      <c r="H28" s="22">
        <v>1</v>
      </c>
      <c r="I28" s="5">
        <v>192</v>
      </c>
      <c r="J28" s="22">
        <v>2</v>
      </c>
      <c r="K28" s="5">
        <v>194</v>
      </c>
      <c r="L28" s="22">
        <v>5</v>
      </c>
      <c r="M28" s="5"/>
      <c r="N28" s="22"/>
      <c r="O28" s="5"/>
      <c r="P28" s="22"/>
      <c r="Q28" s="6">
        <v>4</v>
      </c>
      <c r="R28" s="6">
        <v>774</v>
      </c>
      <c r="S28" s="7">
        <v>193.5</v>
      </c>
      <c r="T28" s="44">
        <v>9</v>
      </c>
      <c r="U28" s="8">
        <v>9</v>
      </c>
      <c r="V28" s="9">
        <v>202.5</v>
      </c>
    </row>
    <row r="29" spans="1:22" x14ac:dyDescent="0.25">
      <c r="A29" s="1" t="s">
        <v>48</v>
      </c>
      <c r="B29" s="2" t="s">
        <v>79</v>
      </c>
      <c r="C29" s="3">
        <v>45836</v>
      </c>
      <c r="D29" s="4" t="s">
        <v>69</v>
      </c>
      <c r="E29" s="5">
        <v>194</v>
      </c>
      <c r="F29" s="22">
        <v>3</v>
      </c>
      <c r="G29" s="5">
        <v>197</v>
      </c>
      <c r="H29" s="22">
        <v>0</v>
      </c>
      <c r="I29" s="5">
        <v>194</v>
      </c>
      <c r="J29" s="22">
        <v>3</v>
      </c>
      <c r="K29" s="5">
        <v>195</v>
      </c>
      <c r="L29" s="22">
        <v>3</v>
      </c>
      <c r="M29" s="5"/>
      <c r="N29" s="22"/>
      <c r="O29" s="5"/>
      <c r="P29" s="22"/>
      <c r="Q29" s="6">
        <v>4</v>
      </c>
      <c r="R29" s="6">
        <v>780</v>
      </c>
      <c r="S29" s="7">
        <v>195</v>
      </c>
      <c r="T29" s="44">
        <v>9</v>
      </c>
      <c r="U29" s="8">
        <v>5</v>
      </c>
      <c r="V29" s="9">
        <v>200</v>
      </c>
    </row>
    <row r="30" spans="1:22" x14ac:dyDescent="0.25">
      <c r="A30" s="1" t="s">
        <v>48</v>
      </c>
      <c r="B30" s="2" t="s">
        <v>79</v>
      </c>
      <c r="C30" s="3">
        <v>45856</v>
      </c>
      <c r="D30" s="4" t="s">
        <v>36</v>
      </c>
      <c r="E30" s="5">
        <v>190</v>
      </c>
      <c r="F30" s="22">
        <v>3</v>
      </c>
      <c r="G30" s="5">
        <v>194</v>
      </c>
      <c r="H30" s="22">
        <v>3</v>
      </c>
      <c r="I30" s="5">
        <v>194</v>
      </c>
      <c r="J30" s="22">
        <v>3</v>
      </c>
      <c r="K30" s="5">
        <v>196</v>
      </c>
      <c r="L30" s="22">
        <v>0</v>
      </c>
      <c r="M30" s="5"/>
      <c r="N30" s="22"/>
      <c r="O30" s="5"/>
      <c r="P30" s="22"/>
      <c r="Q30" s="6">
        <v>4</v>
      </c>
      <c r="R30" s="6">
        <v>774</v>
      </c>
      <c r="S30" s="7">
        <v>193.5</v>
      </c>
      <c r="T30" s="44">
        <v>9</v>
      </c>
      <c r="U30" s="8">
        <v>10</v>
      </c>
      <c r="V30" s="9">
        <v>203.5</v>
      </c>
    </row>
    <row r="31" spans="1:22" x14ac:dyDescent="0.25">
      <c r="A31" s="1" t="s">
        <v>48</v>
      </c>
      <c r="B31" s="2" t="s">
        <v>79</v>
      </c>
      <c r="C31" s="3">
        <v>45863</v>
      </c>
      <c r="D31" s="4" t="s">
        <v>36</v>
      </c>
      <c r="E31" s="5">
        <v>193.001</v>
      </c>
      <c r="F31" s="22">
        <v>0</v>
      </c>
      <c r="G31" s="5">
        <v>196</v>
      </c>
      <c r="H31" s="22">
        <v>1</v>
      </c>
      <c r="I31" s="5">
        <v>196</v>
      </c>
      <c r="J31" s="22">
        <v>3</v>
      </c>
      <c r="K31" s="5">
        <v>191</v>
      </c>
      <c r="L31" s="22">
        <v>2</v>
      </c>
      <c r="M31" s="5"/>
      <c r="N31" s="22"/>
      <c r="O31" s="5"/>
      <c r="P31" s="22"/>
      <c r="Q31" s="6">
        <v>4</v>
      </c>
      <c r="R31" s="6">
        <v>776.00099999999998</v>
      </c>
      <c r="S31" s="7">
        <v>194.00024999999999</v>
      </c>
      <c r="T31" s="44">
        <v>6</v>
      </c>
      <c r="U31" s="8">
        <v>13</v>
      </c>
      <c r="V31" s="9">
        <v>207.00024999999999</v>
      </c>
    </row>
    <row r="32" spans="1:22" x14ac:dyDescent="0.25">
      <c r="A32" s="1" t="s">
        <v>48</v>
      </c>
      <c r="B32" s="2" t="s">
        <v>79</v>
      </c>
      <c r="C32" s="3">
        <v>45871</v>
      </c>
      <c r="D32" s="4" t="s">
        <v>69</v>
      </c>
      <c r="E32" s="5">
        <v>195</v>
      </c>
      <c r="F32" s="22">
        <v>3</v>
      </c>
      <c r="G32" s="5">
        <v>196</v>
      </c>
      <c r="H32" s="22">
        <v>5</v>
      </c>
      <c r="I32" s="5">
        <v>196</v>
      </c>
      <c r="J32" s="22">
        <v>3</v>
      </c>
      <c r="K32" s="5">
        <v>193</v>
      </c>
      <c r="L32" s="22">
        <v>1</v>
      </c>
      <c r="M32" s="5"/>
      <c r="N32" s="22"/>
      <c r="O32" s="5"/>
      <c r="P32" s="22"/>
      <c r="Q32" s="6">
        <v>4</v>
      </c>
      <c r="R32" s="6">
        <v>780</v>
      </c>
      <c r="S32" s="7">
        <v>195</v>
      </c>
      <c r="T32" s="44">
        <v>12</v>
      </c>
      <c r="U32" s="8">
        <v>6</v>
      </c>
      <c r="V32" s="9">
        <v>201</v>
      </c>
    </row>
    <row r="33" spans="1:22" x14ac:dyDescent="0.25">
      <c r="A33" s="1" t="s">
        <v>48</v>
      </c>
      <c r="B33" s="2" t="s">
        <v>79</v>
      </c>
      <c r="C33" s="3" t="s">
        <v>95</v>
      </c>
      <c r="D33" s="4" t="s">
        <v>36</v>
      </c>
      <c r="E33" s="5">
        <v>193</v>
      </c>
      <c r="F33" s="22">
        <v>0</v>
      </c>
      <c r="G33" s="5">
        <v>195</v>
      </c>
      <c r="H33" s="22">
        <v>2</v>
      </c>
      <c r="I33" s="5">
        <v>190</v>
      </c>
      <c r="J33" s="22">
        <v>0</v>
      </c>
      <c r="K33" s="5">
        <v>193.001</v>
      </c>
      <c r="L33" s="22">
        <v>2</v>
      </c>
      <c r="M33" s="5">
        <v>193</v>
      </c>
      <c r="N33" s="22">
        <v>2</v>
      </c>
      <c r="O33" s="5">
        <v>191</v>
      </c>
      <c r="P33" s="22">
        <v>0</v>
      </c>
      <c r="Q33" s="6">
        <v>6</v>
      </c>
      <c r="R33" s="6">
        <v>1155.001</v>
      </c>
      <c r="S33" s="7">
        <v>192.50016666666667</v>
      </c>
      <c r="T33" s="44">
        <v>6</v>
      </c>
      <c r="U33" s="8">
        <v>16</v>
      </c>
      <c r="V33" s="9">
        <v>208.50016666666667</v>
      </c>
    </row>
    <row r="34" spans="1:22" x14ac:dyDescent="0.25">
      <c r="A34" s="1" t="s">
        <v>48</v>
      </c>
      <c r="B34" s="2" t="s">
        <v>79</v>
      </c>
      <c r="C34" s="3">
        <v>45906</v>
      </c>
      <c r="D34" s="4" t="s">
        <v>69</v>
      </c>
      <c r="E34" s="5">
        <v>190</v>
      </c>
      <c r="F34" s="22">
        <v>2</v>
      </c>
      <c r="G34" s="5">
        <v>191</v>
      </c>
      <c r="H34" s="22">
        <v>3</v>
      </c>
      <c r="I34" s="5">
        <v>193</v>
      </c>
      <c r="J34" s="22">
        <v>2</v>
      </c>
      <c r="K34" s="5">
        <v>196</v>
      </c>
      <c r="L34" s="22">
        <v>2</v>
      </c>
      <c r="M34" s="5"/>
      <c r="N34" s="22"/>
      <c r="O34" s="5"/>
      <c r="P34" s="22"/>
      <c r="Q34" s="6">
        <v>4</v>
      </c>
      <c r="R34" s="6">
        <v>770</v>
      </c>
      <c r="S34" s="7">
        <v>192.5</v>
      </c>
      <c r="T34" s="44">
        <v>9</v>
      </c>
      <c r="U34" s="8">
        <v>5</v>
      </c>
      <c r="V34" s="9">
        <v>197.5</v>
      </c>
    </row>
    <row r="35" spans="1:22" x14ac:dyDescent="0.25">
      <c r="A35" s="1" t="s">
        <v>48</v>
      </c>
      <c r="B35" s="2" t="s">
        <v>79</v>
      </c>
      <c r="C35" s="3">
        <v>45927</v>
      </c>
      <c r="D35" s="4" t="s">
        <v>36</v>
      </c>
      <c r="E35" s="5">
        <v>191</v>
      </c>
      <c r="F35" s="22">
        <v>0</v>
      </c>
      <c r="G35" s="5">
        <v>189</v>
      </c>
      <c r="H35" s="22">
        <v>0</v>
      </c>
      <c r="I35" s="5">
        <v>192</v>
      </c>
      <c r="J35" s="22">
        <v>2</v>
      </c>
      <c r="K35" s="5">
        <v>195</v>
      </c>
      <c r="L35" s="22">
        <v>2</v>
      </c>
      <c r="M35" s="5"/>
      <c r="N35" s="22"/>
      <c r="O35" s="5"/>
      <c r="P35" s="22"/>
      <c r="Q35" s="6">
        <v>4</v>
      </c>
      <c r="R35" s="6">
        <v>767</v>
      </c>
      <c r="S35" s="7">
        <v>191.75</v>
      </c>
      <c r="T35" s="44">
        <v>4</v>
      </c>
      <c r="U35" s="8">
        <v>4</v>
      </c>
      <c r="V35" s="9">
        <v>195.75</v>
      </c>
    </row>
    <row r="36" spans="1:22" x14ac:dyDescent="0.25">
      <c r="A36" s="56" t="s">
        <v>48</v>
      </c>
      <c r="B36" s="2" t="s">
        <v>79</v>
      </c>
      <c r="C36" s="3">
        <v>45962</v>
      </c>
      <c r="D36" s="57" t="s">
        <v>69</v>
      </c>
      <c r="E36" s="5">
        <v>196</v>
      </c>
      <c r="F36" s="22">
        <v>1</v>
      </c>
      <c r="G36" s="5">
        <v>188</v>
      </c>
      <c r="H36" s="22">
        <v>3</v>
      </c>
      <c r="I36" s="5">
        <v>195</v>
      </c>
      <c r="J36" s="22">
        <v>3</v>
      </c>
      <c r="K36" s="5">
        <v>195</v>
      </c>
      <c r="L36" s="22">
        <v>2</v>
      </c>
      <c r="M36" s="5">
        <v>191</v>
      </c>
      <c r="N36" s="22">
        <v>0</v>
      </c>
      <c r="O36" s="5">
        <v>192</v>
      </c>
      <c r="P36" s="22">
        <v>2</v>
      </c>
      <c r="Q36" s="8">
        <v>6</v>
      </c>
      <c r="R36" s="8">
        <v>1157</v>
      </c>
      <c r="S36" s="7">
        <v>192.83333333333334</v>
      </c>
      <c r="T36" s="44">
        <v>11</v>
      </c>
      <c r="U36" s="8">
        <v>30</v>
      </c>
      <c r="V36" s="7">
        <v>222.83333333333334</v>
      </c>
    </row>
    <row r="37" spans="1:22" x14ac:dyDescent="0.25">
      <c r="A37" s="56" t="s">
        <v>48</v>
      </c>
      <c r="B37" s="2" t="s">
        <v>79</v>
      </c>
      <c r="C37" s="3">
        <v>45969</v>
      </c>
      <c r="D37" s="57" t="s">
        <v>59</v>
      </c>
      <c r="E37" s="5">
        <v>194</v>
      </c>
      <c r="F37" s="22">
        <v>2</v>
      </c>
      <c r="G37" s="5">
        <v>185</v>
      </c>
      <c r="H37" s="22">
        <v>1</v>
      </c>
      <c r="I37" s="5">
        <v>196</v>
      </c>
      <c r="J37" s="22">
        <v>1</v>
      </c>
      <c r="K37" s="5">
        <v>194</v>
      </c>
      <c r="L37" s="22">
        <v>3</v>
      </c>
      <c r="M37" s="5"/>
      <c r="N37" s="22"/>
      <c r="O37" s="5"/>
      <c r="P37" s="22"/>
      <c r="Q37" s="8">
        <v>4</v>
      </c>
      <c r="R37" s="8">
        <v>769</v>
      </c>
      <c r="S37" s="7">
        <v>192.25</v>
      </c>
      <c r="T37" s="44">
        <v>7</v>
      </c>
      <c r="U37" s="8">
        <v>6</v>
      </c>
      <c r="V37" s="7">
        <v>198.25</v>
      </c>
    </row>
    <row r="39" spans="1:22" x14ac:dyDescent="0.25">
      <c r="Q39" s="40">
        <f>SUM(Q2:Q38)</f>
        <v>152</v>
      </c>
      <c r="R39" s="40">
        <f>SUM(R2:R38)</f>
        <v>29297.058000000001</v>
      </c>
      <c r="S39" s="41">
        <f>SUM(R39/Q39)</f>
        <v>192.74380263157894</v>
      </c>
      <c r="T39" s="40">
        <f>SUM(T2:T38)</f>
        <v>292</v>
      </c>
      <c r="U39" s="40">
        <f>SUM(U2:U38)</f>
        <v>309</v>
      </c>
      <c r="V39" s="42">
        <f>SUM(S39+U39)</f>
        <v>501.74380263157894</v>
      </c>
    </row>
    <row r="42" spans="1:22" x14ac:dyDescent="0.25">
      <c r="A42" s="27" t="s">
        <v>1</v>
      </c>
      <c r="B42" s="28" t="s">
        <v>2</v>
      </c>
      <c r="C42" s="29" t="s">
        <v>3</v>
      </c>
      <c r="D42" s="30" t="s">
        <v>4</v>
      </c>
      <c r="E42" s="31" t="s">
        <v>24</v>
      </c>
      <c r="F42" s="31" t="s">
        <v>25</v>
      </c>
      <c r="G42" s="31" t="s">
        <v>26</v>
      </c>
      <c r="H42" s="31" t="s">
        <v>25</v>
      </c>
      <c r="I42" s="31" t="s">
        <v>27</v>
      </c>
      <c r="J42" s="31" t="s">
        <v>25</v>
      </c>
      <c r="K42" s="31" t="s">
        <v>28</v>
      </c>
      <c r="L42" s="31" t="s">
        <v>25</v>
      </c>
      <c r="M42" s="31" t="s">
        <v>29</v>
      </c>
      <c r="N42" s="31" t="s">
        <v>25</v>
      </c>
      <c r="O42" s="31" t="s">
        <v>30</v>
      </c>
      <c r="P42" s="31" t="s">
        <v>25</v>
      </c>
      <c r="Q42" s="32" t="s">
        <v>31</v>
      </c>
      <c r="R42" s="33" t="s">
        <v>32</v>
      </c>
      <c r="S42" s="34" t="s">
        <v>5</v>
      </c>
      <c r="T42" s="34" t="s">
        <v>33</v>
      </c>
      <c r="U42" s="33" t="s">
        <v>6</v>
      </c>
      <c r="V42" s="34" t="s">
        <v>34</v>
      </c>
    </row>
    <row r="43" spans="1:22" x14ac:dyDescent="0.25">
      <c r="A43" s="1" t="s">
        <v>15</v>
      </c>
      <c r="B43" s="2" t="s">
        <v>79</v>
      </c>
      <c r="C43" s="3">
        <v>45752</v>
      </c>
      <c r="D43" s="4" t="s">
        <v>69</v>
      </c>
      <c r="E43" s="5">
        <v>199</v>
      </c>
      <c r="F43" s="22">
        <v>2</v>
      </c>
      <c r="G43" s="5">
        <v>198</v>
      </c>
      <c r="H43" s="22">
        <v>4</v>
      </c>
      <c r="I43" s="5">
        <v>197</v>
      </c>
      <c r="J43" s="22">
        <v>8</v>
      </c>
      <c r="K43" s="5">
        <v>194</v>
      </c>
      <c r="L43" s="22">
        <v>0</v>
      </c>
      <c r="M43" s="5"/>
      <c r="N43" s="22"/>
      <c r="O43" s="5"/>
      <c r="P43" s="22"/>
      <c r="Q43" s="6">
        <v>4</v>
      </c>
      <c r="R43" s="6">
        <v>788</v>
      </c>
      <c r="S43" s="7">
        <v>197</v>
      </c>
      <c r="T43" s="44">
        <v>14</v>
      </c>
      <c r="U43" s="8">
        <v>2</v>
      </c>
      <c r="V43" s="9">
        <v>199</v>
      </c>
    </row>
    <row r="44" spans="1:22" x14ac:dyDescent="0.25">
      <c r="A44" s="1" t="s">
        <v>15</v>
      </c>
      <c r="B44" s="2" t="s">
        <v>79</v>
      </c>
      <c r="C44" s="3">
        <v>45759</v>
      </c>
      <c r="D44" s="4" t="s">
        <v>59</v>
      </c>
      <c r="E44" s="5">
        <v>191</v>
      </c>
      <c r="F44" s="22">
        <v>1</v>
      </c>
      <c r="G44" s="5">
        <v>187</v>
      </c>
      <c r="H44" s="22">
        <v>1</v>
      </c>
      <c r="I44" s="5">
        <v>195</v>
      </c>
      <c r="J44" s="22">
        <v>2</v>
      </c>
      <c r="K44" s="5">
        <v>191</v>
      </c>
      <c r="L44" s="22">
        <v>1</v>
      </c>
      <c r="M44" s="5"/>
      <c r="N44" s="22"/>
      <c r="O44" s="5"/>
      <c r="P44" s="22"/>
      <c r="Q44" s="6">
        <v>4</v>
      </c>
      <c r="R44" s="6">
        <v>764</v>
      </c>
      <c r="S44" s="7">
        <v>191</v>
      </c>
      <c r="T44" s="23">
        <v>5</v>
      </c>
      <c r="U44" s="8">
        <v>2</v>
      </c>
      <c r="V44" s="9">
        <v>193</v>
      </c>
    </row>
    <row r="45" spans="1:22" x14ac:dyDescent="0.25">
      <c r="A45" s="1" t="s">
        <v>15</v>
      </c>
      <c r="B45" s="2" t="s">
        <v>79</v>
      </c>
      <c r="C45" s="3">
        <v>45780</v>
      </c>
      <c r="D45" s="4" t="s">
        <v>69</v>
      </c>
      <c r="E45" s="5">
        <v>196</v>
      </c>
      <c r="F45" s="22">
        <v>3</v>
      </c>
      <c r="G45" s="5">
        <v>197</v>
      </c>
      <c r="H45" s="22">
        <v>0</v>
      </c>
      <c r="I45" s="5">
        <v>195</v>
      </c>
      <c r="J45" s="22">
        <v>2</v>
      </c>
      <c r="K45" s="5">
        <v>198.001</v>
      </c>
      <c r="L45" s="22">
        <v>6</v>
      </c>
      <c r="M45" s="5"/>
      <c r="N45" s="22"/>
      <c r="O45" s="5"/>
      <c r="P45" s="22"/>
      <c r="Q45" s="6">
        <v>4</v>
      </c>
      <c r="R45" s="6">
        <v>786.00099999999998</v>
      </c>
      <c r="S45" s="7">
        <v>196.50024999999999</v>
      </c>
      <c r="T45" s="44">
        <v>11</v>
      </c>
      <c r="U45" s="8">
        <v>4</v>
      </c>
      <c r="V45" s="9">
        <v>200.50024999999999</v>
      </c>
    </row>
    <row r="46" spans="1:22" x14ac:dyDescent="0.25">
      <c r="A46" s="1" t="s">
        <v>15</v>
      </c>
      <c r="B46" s="2" t="s">
        <v>79</v>
      </c>
      <c r="C46" s="3">
        <v>45815</v>
      </c>
      <c r="D46" s="4" t="s">
        <v>69</v>
      </c>
      <c r="E46" s="5">
        <v>198</v>
      </c>
      <c r="F46" s="22">
        <v>5</v>
      </c>
      <c r="G46" s="45">
        <v>200</v>
      </c>
      <c r="H46" s="22">
        <v>4</v>
      </c>
      <c r="I46" s="5">
        <v>198</v>
      </c>
      <c r="J46" s="22">
        <v>3</v>
      </c>
      <c r="K46" s="5">
        <v>199</v>
      </c>
      <c r="L46" s="22">
        <v>2</v>
      </c>
      <c r="M46" s="5">
        <v>199.01</v>
      </c>
      <c r="N46" s="22">
        <v>4</v>
      </c>
      <c r="O46" s="5">
        <v>197</v>
      </c>
      <c r="P46" s="22">
        <v>4</v>
      </c>
      <c r="Q46" s="6">
        <v>6</v>
      </c>
      <c r="R46" s="6">
        <v>1191.01</v>
      </c>
      <c r="S46" s="7">
        <v>198.50166666666667</v>
      </c>
      <c r="T46" s="44">
        <v>22</v>
      </c>
      <c r="U46" s="8">
        <v>22</v>
      </c>
      <c r="V46" s="9">
        <v>220.50166666666667</v>
      </c>
    </row>
    <row r="47" spans="1:22" x14ac:dyDescent="0.25">
      <c r="A47" s="1" t="s">
        <v>15</v>
      </c>
      <c r="B47" s="2" t="s">
        <v>79</v>
      </c>
      <c r="C47" s="3">
        <v>45871</v>
      </c>
      <c r="D47" s="4" t="s">
        <v>69</v>
      </c>
      <c r="E47" s="5">
        <v>196</v>
      </c>
      <c r="F47" s="22">
        <v>4</v>
      </c>
      <c r="G47" s="5">
        <v>197</v>
      </c>
      <c r="H47" s="22">
        <v>3</v>
      </c>
      <c r="I47" s="5">
        <v>194</v>
      </c>
      <c r="J47" s="22">
        <v>2</v>
      </c>
      <c r="K47" s="5">
        <v>193</v>
      </c>
      <c r="L47" s="22">
        <v>2</v>
      </c>
      <c r="M47" s="5"/>
      <c r="N47" s="22"/>
      <c r="O47" s="5"/>
      <c r="P47" s="22"/>
      <c r="Q47" s="6">
        <v>4</v>
      </c>
      <c r="R47" s="6">
        <v>780</v>
      </c>
      <c r="S47" s="7">
        <v>195</v>
      </c>
      <c r="T47" s="44">
        <v>11</v>
      </c>
      <c r="U47" s="8">
        <v>2</v>
      </c>
      <c r="V47" s="9">
        <v>197</v>
      </c>
    </row>
    <row r="49" spans="17:22" x14ac:dyDescent="0.25">
      <c r="Q49" s="40">
        <f>SUM(Q43:Q48)</f>
        <v>22</v>
      </c>
      <c r="R49" s="40">
        <f>SUM(R43:R48)</f>
        <v>4309.0110000000004</v>
      </c>
      <c r="S49" s="41">
        <f>SUM(R49/Q49)</f>
        <v>195.86413636363639</v>
      </c>
      <c r="T49" s="40">
        <f>SUM(T43:T48)</f>
        <v>63</v>
      </c>
      <c r="U49" s="40">
        <f>SUM(U43:U48)</f>
        <v>32</v>
      </c>
      <c r="V49" s="42">
        <f>SUM(S49+U49)</f>
        <v>227.86413636363639</v>
      </c>
    </row>
  </sheetData>
  <protectedRanges>
    <protectedRange algorithmName="SHA-512" hashValue="ON39YdpmFHfN9f47KpiRvqrKx0V9+erV1CNkpWzYhW/Qyc6aT8rEyCrvauWSYGZK2ia3o7vd3akF07acHAFpOA==" saltValue="yVW9XmDwTqEnmpSGai0KYg==" spinCount="100000" sqref="B1 B42" name="Range1_2_1_1"/>
    <protectedRange algorithmName="SHA-512" hashValue="ON39YdpmFHfN9f47KpiRvqrKx0V9+erV1CNkpWzYhW/Qyc6aT8rEyCrvauWSYGZK2ia3o7vd3akF07acHAFpOA==" saltValue="yVW9XmDwTqEnmpSGai0KYg==" spinCount="100000" sqref="C44" name="Range1_6"/>
    <protectedRange algorithmName="SHA-512" hashValue="ON39YdpmFHfN9f47KpiRvqrKx0V9+erV1CNkpWzYhW/Qyc6aT8rEyCrvauWSYGZK2ia3o7vd3akF07acHAFpOA==" saltValue="yVW9XmDwTqEnmpSGai0KYg==" spinCount="100000" sqref="D44" name="Range1_1_4"/>
    <protectedRange algorithmName="SHA-512" hashValue="ON39YdpmFHfN9f47KpiRvqrKx0V9+erV1CNkpWzYhW/Qyc6aT8rEyCrvauWSYGZK2ia3o7vd3akF07acHAFpOA==" saltValue="yVW9XmDwTqEnmpSGai0KYg==" spinCount="100000" sqref="P44" name="Range1_3_1"/>
    <protectedRange algorithmName="SHA-512" hashValue="ON39YdpmFHfN9f47KpiRvqrKx0V9+erV1CNkpWzYhW/Qyc6aT8rEyCrvauWSYGZK2ia3o7vd3akF07acHAFpOA==" saltValue="yVW9XmDwTqEnmpSGai0KYg==" spinCount="100000" sqref="T44 E44:O44" name="Range1_3_5_4"/>
    <protectedRange algorithmName="SHA-512" hashValue="ON39YdpmFHfN9f47KpiRvqrKx0V9+erV1CNkpWzYhW/Qyc6aT8rEyCrvauWSYGZK2ia3o7vd3akF07acHAFpOA==" saltValue="yVW9XmDwTqEnmpSGai0KYg==" spinCount="100000" sqref="C14" name="Range1_9"/>
    <protectedRange algorithmName="SHA-512" hashValue="ON39YdpmFHfN9f47KpiRvqrKx0V9+erV1CNkpWzYhW/Qyc6aT8rEyCrvauWSYGZK2ia3o7vd3akF07acHAFpOA==" saltValue="yVW9XmDwTqEnmpSGai0KYg==" spinCount="100000" sqref="D14" name="Range1_1_7"/>
    <protectedRange algorithmName="SHA-512" hashValue="ON39YdpmFHfN9f47KpiRvqrKx0V9+erV1CNkpWzYhW/Qyc6aT8rEyCrvauWSYGZK2ia3o7vd3akF07acHAFpOA==" saltValue="yVW9XmDwTqEnmpSGai0KYg==" spinCount="100000" sqref="T14" name="Range1_3_5_7"/>
    <protectedRange algorithmName="SHA-512" hashValue="ON39YdpmFHfN9f47KpiRvqrKx0V9+erV1CNkpWzYhW/Qyc6aT8rEyCrvauWSYGZK2ia3o7vd3akF07acHAFpOA==" saltValue="yVW9XmDwTqEnmpSGai0KYg==" spinCount="100000" sqref="B26:C26" name="Range1_13"/>
    <protectedRange algorithmName="SHA-512" hashValue="ON39YdpmFHfN9f47KpiRvqrKx0V9+erV1CNkpWzYhW/Qyc6aT8rEyCrvauWSYGZK2ia3o7vd3akF07acHAFpOA==" saltValue="yVW9XmDwTqEnmpSGai0KYg==" spinCount="100000" sqref="D26" name="Range1_1_11"/>
    <protectedRange algorithmName="SHA-512" hashValue="ON39YdpmFHfN9f47KpiRvqrKx0V9+erV1CNkpWzYhW/Qyc6aT8rEyCrvauWSYGZK2ia3o7vd3akF07acHAFpOA==" saltValue="yVW9XmDwTqEnmpSGai0KYg==" spinCount="100000" sqref="T26" name="Range1_3_5_11"/>
    <protectedRange algorithmName="SHA-512" hashValue="ON39YdpmFHfN9f47KpiRvqrKx0V9+erV1CNkpWzYhW/Qyc6aT8rEyCrvauWSYGZK2ia3o7vd3akF07acHAFpOA==" saltValue="yVW9XmDwTqEnmpSGai0KYg==" spinCount="100000" sqref="B47:C47" name="Range1_27"/>
    <protectedRange algorithmName="SHA-512" hashValue="ON39YdpmFHfN9f47KpiRvqrKx0V9+erV1CNkpWzYhW/Qyc6aT8rEyCrvauWSYGZK2ia3o7vd3akF07acHAFpOA==" saltValue="yVW9XmDwTqEnmpSGai0KYg==" spinCount="100000" sqref="D47" name="Range1_1_17"/>
    <protectedRange algorithmName="SHA-512" hashValue="ON39YdpmFHfN9f47KpiRvqrKx0V9+erV1CNkpWzYhW/Qyc6aT8rEyCrvauWSYGZK2ia3o7vd3akF07acHAFpOA==" saltValue="yVW9XmDwTqEnmpSGai0KYg==" spinCount="100000" sqref="E47:P47 T47" name="Range1_3_5_23"/>
    <protectedRange algorithmName="SHA-512" hashValue="ON39YdpmFHfN9f47KpiRvqrKx0V9+erV1CNkpWzYhW/Qyc6aT8rEyCrvauWSYGZK2ia3o7vd3akF07acHAFpOA==" saltValue="yVW9XmDwTqEnmpSGai0KYg==" spinCount="100000" sqref="B32:C32" name="Range1_31"/>
    <protectedRange algorithmName="SHA-512" hashValue="ON39YdpmFHfN9f47KpiRvqrKx0V9+erV1CNkpWzYhW/Qyc6aT8rEyCrvauWSYGZK2ia3o7vd3akF07acHAFpOA==" saltValue="yVW9XmDwTqEnmpSGai0KYg==" spinCount="100000" sqref="D32" name="Range1_1_20"/>
    <protectedRange algorithmName="SHA-512" hashValue="ON39YdpmFHfN9f47KpiRvqrKx0V9+erV1CNkpWzYhW/Qyc6aT8rEyCrvauWSYGZK2ia3o7vd3akF07acHAFpOA==" saltValue="yVW9XmDwTqEnmpSGai0KYg==" spinCount="100000" sqref="T32" name="Range1_3_5_26"/>
    <protectedRange algorithmName="SHA-512" hashValue="ON39YdpmFHfN9f47KpiRvqrKx0V9+erV1CNkpWzYhW/Qyc6aT8rEyCrvauWSYGZK2ia3o7vd3akF07acHAFpOA==" saltValue="yVW9XmDwTqEnmpSGai0KYg==" spinCount="100000" sqref="B34:C34" name="Range1_17_2"/>
    <protectedRange algorithmName="SHA-512" hashValue="ON39YdpmFHfN9f47KpiRvqrKx0V9+erV1CNkpWzYhW/Qyc6aT8rEyCrvauWSYGZK2ia3o7vd3akF07acHAFpOA==" saltValue="yVW9XmDwTqEnmpSGai0KYg==" spinCount="100000" sqref="D34" name="Range1_1_12_2"/>
    <protectedRange algorithmName="SHA-512" hashValue="ON39YdpmFHfN9f47KpiRvqrKx0V9+erV1CNkpWzYhW/Qyc6aT8rEyCrvauWSYGZK2ia3o7vd3akF07acHAFpOA==" saltValue="yVW9XmDwTqEnmpSGai0KYg==" spinCount="100000" sqref="T34" name="Range1_3_5_8_2"/>
    <protectedRange algorithmName="SHA-512" hashValue="ON39YdpmFHfN9f47KpiRvqrKx0V9+erV1CNkpWzYhW/Qyc6aT8rEyCrvauWSYGZK2ia3o7vd3akF07acHAFpOA==" saltValue="yVW9XmDwTqEnmpSGai0KYg==" spinCount="100000" sqref="B35:C35" name="Range1_17"/>
    <protectedRange algorithmName="SHA-512" hashValue="ON39YdpmFHfN9f47KpiRvqrKx0V9+erV1CNkpWzYhW/Qyc6aT8rEyCrvauWSYGZK2ia3o7vd3akF07acHAFpOA==" saltValue="yVW9XmDwTqEnmpSGai0KYg==" spinCount="100000" sqref="D35" name="Range1_1_7_1"/>
    <protectedRange algorithmName="SHA-512" hashValue="ON39YdpmFHfN9f47KpiRvqrKx0V9+erV1CNkpWzYhW/Qyc6aT8rEyCrvauWSYGZK2ia3o7vd3akF07acHAFpOA==" saltValue="yVW9XmDwTqEnmpSGai0KYg==" spinCount="100000" sqref="T35" name="Range1_3_5_7_1"/>
    <protectedRange algorithmName="SHA-512" hashValue="ON39YdpmFHfN9f47KpiRvqrKx0V9+erV1CNkpWzYhW/Qyc6aT8rEyCrvauWSYGZK2ia3o7vd3akF07acHAFpOA==" saltValue="yVW9XmDwTqEnmpSGai0KYg==" spinCount="100000" sqref="B36:C36" name="Range1_17_1"/>
    <protectedRange algorithmName="SHA-512" hashValue="ON39YdpmFHfN9f47KpiRvqrKx0V9+erV1CNkpWzYhW/Qyc6aT8rEyCrvauWSYGZK2ia3o7vd3akF07acHAFpOA==" saltValue="yVW9XmDwTqEnmpSGai0KYg==" spinCount="100000" sqref="D36" name="Range1_1_7_2"/>
    <protectedRange algorithmName="SHA-512" hashValue="ON39YdpmFHfN9f47KpiRvqrKx0V9+erV1CNkpWzYhW/Qyc6aT8rEyCrvauWSYGZK2ia3o7vd3akF07acHAFpOA==" saltValue="yVW9XmDwTqEnmpSGai0KYg==" spinCount="100000" sqref="T36" name="Range1_3_5_7_2"/>
    <protectedRange algorithmName="SHA-512" hashValue="ON39YdpmFHfN9f47KpiRvqrKx0V9+erV1CNkpWzYhW/Qyc6aT8rEyCrvauWSYGZK2ia3o7vd3akF07acHAFpOA==" saltValue="yVW9XmDwTqEnmpSGai0KYg==" spinCount="100000" sqref="B37:C37" name="Range1_11"/>
    <protectedRange algorithmName="SHA-512" hashValue="ON39YdpmFHfN9f47KpiRvqrKx0V9+erV1CNkpWzYhW/Qyc6aT8rEyCrvauWSYGZK2ia3o7vd3akF07acHAFpOA==" saltValue="yVW9XmDwTqEnmpSGai0KYg==" spinCount="100000" sqref="D37" name="Range1_1_4_1"/>
    <protectedRange algorithmName="SHA-512" hashValue="ON39YdpmFHfN9f47KpiRvqrKx0V9+erV1CNkpWzYhW/Qyc6aT8rEyCrvauWSYGZK2ia3o7vd3akF07acHAFpOA==" saltValue="yVW9XmDwTqEnmpSGai0KYg==" spinCount="100000" sqref="T37" name="Range1_3_5_4_1"/>
  </protectedRanges>
  <conditionalFormatting sqref="E34">
    <cfRule type="top10" dxfId="75" priority="26" rank="1"/>
  </conditionalFormatting>
  <conditionalFormatting sqref="E34:O34">
    <cfRule type="cellIs" dxfId="74" priority="23" operator="greaterThanOrEqual">
      <formula>200</formula>
    </cfRule>
  </conditionalFormatting>
  <conditionalFormatting sqref="G34">
    <cfRule type="top10" dxfId="73" priority="28" rank="1"/>
  </conditionalFormatting>
  <conditionalFormatting sqref="I34">
    <cfRule type="top10" dxfId="72" priority="27" rank="1"/>
  </conditionalFormatting>
  <conditionalFormatting sqref="K34">
    <cfRule type="top10" dxfId="71" priority="22" rank="1"/>
  </conditionalFormatting>
  <conditionalFormatting sqref="L32:O32">
    <cfRule type="cellIs" dxfId="70" priority="29" operator="greaterThanOrEqual">
      <formula>200</formula>
    </cfRule>
  </conditionalFormatting>
  <conditionalFormatting sqref="L47:P47">
    <cfRule type="cellIs" dxfId="69" priority="34" operator="greaterThanOrEqual">
      <formula>200</formula>
    </cfRule>
  </conditionalFormatting>
  <conditionalFormatting sqref="M32">
    <cfRule type="top10" dxfId="68" priority="31" rank="1"/>
  </conditionalFormatting>
  <conditionalFormatting sqref="M34">
    <cfRule type="top10" dxfId="67" priority="25" rank="1"/>
  </conditionalFormatting>
  <conditionalFormatting sqref="M47">
    <cfRule type="top10" dxfId="66" priority="33" rank="1"/>
  </conditionalFormatting>
  <conditionalFormatting sqref="O32">
    <cfRule type="top10" dxfId="65" priority="30" rank="1"/>
  </conditionalFormatting>
  <conditionalFormatting sqref="O34">
    <cfRule type="top10" dxfId="64" priority="24" rank="1"/>
  </conditionalFormatting>
  <conditionalFormatting sqref="O47">
    <cfRule type="top10" dxfId="63" priority="32" rank="1"/>
  </conditionalFormatting>
  <conditionalFormatting sqref="G35">
    <cfRule type="top10" dxfId="62" priority="21" rank="1"/>
  </conditionalFormatting>
  <conditionalFormatting sqref="I35">
    <cfRule type="top10" dxfId="61" priority="20" rank="1"/>
  </conditionalFormatting>
  <conditionalFormatting sqref="E35">
    <cfRule type="top10" dxfId="60" priority="19" rank="1"/>
  </conditionalFormatting>
  <conditionalFormatting sqref="M35">
    <cfRule type="top10" dxfId="59" priority="18" rank="1"/>
  </conditionalFormatting>
  <conditionalFormatting sqref="O35">
    <cfRule type="top10" dxfId="58" priority="17" rank="1"/>
  </conditionalFormatting>
  <conditionalFormatting sqref="E35:O35">
    <cfRule type="cellIs" dxfId="57" priority="16" operator="greaterThanOrEqual">
      <formula>200</formula>
    </cfRule>
  </conditionalFormatting>
  <conditionalFormatting sqref="K35">
    <cfRule type="top10" dxfId="56" priority="15" rank="1"/>
  </conditionalFormatting>
  <conditionalFormatting sqref="G36">
    <cfRule type="top10" dxfId="55" priority="14" rank="1"/>
  </conditionalFormatting>
  <conditionalFormatting sqref="I36">
    <cfRule type="top10" dxfId="54" priority="13" rank="1"/>
  </conditionalFormatting>
  <conditionalFormatting sqref="E36">
    <cfRule type="top10" dxfId="53" priority="12" rank="1"/>
  </conditionalFormatting>
  <conditionalFormatting sqref="M36">
    <cfRule type="top10" dxfId="52" priority="11" rank="1"/>
  </conditionalFormatting>
  <conditionalFormatting sqref="O36">
    <cfRule type="top10" dxfId="51" priority="10" rank="1"/>
  </conditionalFormatting>
  <conditionalFormatting sqref="E36:O36">
    <cfRule type="cellIs" dxfId="50" priority="9" operator="greaterThanOrEqual">
      <formula>200</formula>
    </cfRule>
  </conditionalFormatting>
  <conditionalFormatting sqref="K36">
    <cfRule type="top10" dxfId="49" priority="8" rank="1"/>
  </conditionalFormatting>
  <conditionalFormatting sqref="G37">
    <cfRule type="top10" dxfId="48" priority="7" rank="1"/>
  </conditionalFormatting>
  <conditionalFormatting sqref="I37">
    <cfRule type="top10" dxfId="47" priority="6" rank="1"/>
  </conditionalFormatting>
  <conditionalFormatting sqref="E37">
    <cfRule type="top10" dxfId="46" priority="5" rank="1"/>
  </conditionalFormatting>
  <conditionalFormatting sqref="M37">
    <cfRule type="top10" dxfId="45" priority="4" rank="1"/>
  </conditionalFormatting>
  <conditionalFormatting sqref="O37">
    <cfRule type="top10" dxfId="44" priority="3" rank="1"/>
  </conditionalFormatting>
  <conditionalFormatting sqref="E37:O37">
    <cfRule type="cellIs" dxfId="43" priority="2" operator="greaterThanOrEqual">
      <formula>200</formula>
    </cfRule>
  </conditionalFormatting>
  <conditionalFormatting sqref="K37">
    <cfRule type="top10" dxfId="42" priority="1" rank="1"/>
  </conditionalFormatting>
  <hyperlinks>
    <hyperlink ref="X1" location="'Mississippi 2025'!A1" display="Return to Rankings" xr:uid="{EDEB05C4-BEBC-41E6-92FA-18BB73F7AD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1CF351-1024-431C-A9D5-570500CCE914}">
          <x14:formula1>
            <xm:f>'C:\Users\jmfg1\Downloads\[_11-01-2025-Buck Hollow (Outdoor) ABRA 2025 Club Tournament(Town, ST) Scoring MASTER  ver 2.3 (2).xlsm]DATA'!#REF!</xm:f>
          </x14:formula1>
          <xm:sqref>B36</xm:sqref>
        </x14:dataValidation>
        <x14:dataValidation type="list" allowBlank="1" showInputMessage="1" showErrorMessage="1" xr:uid="{E3B456B0-FF9F-4CBD-85E8-9B50DB6E6399}">
          <x14:formula1>
            <xm:f>'C:\Users\jmfg1\Downloads\[_11-01-2025-Buck Hollow (Outdoor) ABRA 2025 Club Tournament(Town, ST) Scoring MASTER  ver 2.3 (2).xlsm]DATA'!#REF!</xm:f>
          </x14:formula1>
          <xm:sqref>D36</xm:sqref>
        </x14:dataValidation>
        <x14:dataValidation type="list" allowBlank="1" showInputMessage="1" showErrorMessage="1" xr:uid="{715483EA-2433-4597-B8AD-FB2E086683FD}">
          <x14:formula1>
            <xm:f>'C:\Users\jmfg1\Downloads\[11 8 25 ABRA Biloxi MS Results.xlsm]DATA'!#REF!</xm:f>
          </x14:formula1>
          <xm:sqref>D37 B37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012E-770E-4529-AAFF-B2762771CFD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43</v>
      </c>
      <c r="B2" s="2" t="s">
        <v>104</v>
      </c>
      <c r="C2" s="3">
        <v>45954</v>
      </c>
      <c r="D2" s="57" t="s">
        <v>36</v>
      </c>
      <c r="E2" s="5">
        <v>193</v>
      </c>
      <c r="F2" s="22">
        <v>1</v>
      </c>
      <c r="G2" s="24">
        <v>190</v>
      </c>
      <c r="H2" s="22">
        <v>2</v>
      </c>
      <c r="I2" s="5">
        <v>191</v>
      </c>
      <c r="J2" s="22">
        <v>2</v>
      </c>
      <c r="K2" s="5">
        <v>188</v>
      </c>
      <c r="L2" s="22">
        <v>2</v>
      </c>
      <c r="M2" s="5"/>
      <c r="N2" s="22"/>
      <c r="O2" s="5"/>
      <c r="P2" s="22"/>
      <c r="Q2" s="8">
        <v>4</v>
      </c>
      <c r="R2" s="8">
        <v>762</v>
      </c>
      <c r="S2" s="7">
        <v>190.5</v>
      </c>
      <c r="T2" s="44">
        <v>7</v>
      </c>
      <c r="U2" s="8">
        <v>4</v>
      </c>
      <c r="V2" s="7">
        <v>194.5</v>
      </c>
    </row>
    <row r="3" spans="1:24" x14ac:dyDescent="0.25">
      <c r="A3" s="56" t="s">
        <v>43</v>
      </c>
      <c r="B3" s="2" t="s">
        <v>105</v>
      </c>
      <c r="C3" s="3">
        <v>45976</v>
      </c>
      <c r="D3" s="57" t="s">
        <v>36</v>
      </c>
      <c r="E3" s="5">
        <v>187</v>
      </c>
      <c r="F3" s="22">
        <v>0</v>
      </c>
      <c r="G3" s="24">
        <v>186</v>
      </c>
      <c r="H3" s="22">
        <v>0</v>
      </c>
      <c r="I3" s="5">
        <v>185</v>
      </c>
      <c r="J3" s="22">
        <v>0</v>
      </c>
      <c r="K3" s="5">
        <v>187</v>
      </c>
      <c r="L3" s="22">
        <v>1</v>
      </c>
      <c r="M3" s="5"/>
      <c r="N3" s="22"/>
      <c r="O3" s="5"/>
      <c r="P3" s="22"/>
      <c r="Q3" s="8">
        <v>4</v>
      </c>
      <c r="R3" s="8">
        <v>745</v>
      </c>
      <c r="S3" s="7">
        <v>186.25</v>
      </c>
      <c r="T3" s="44">
        <v>1</v>
      </c>
      <c r="U3" s="8">
        <v>4</v>
      </c>
      <c r="V3" s="7">
        <v>190.25</v>
      </c>
    </row>
    <row r="4" spans="1:24" x14ac:dyDescent="0.25">
      <c r="A4" s="56" t="s">
        <v>43</v>
      </c>
      <c r="B4" s="2" t="s">
        <v>110</v>
      </c>
      <c r="C4" s="3">
        <v>45982</v>
      </c>
      <c r="D4" s="57" t="s">
        <v>109</v>
      </c>
      <c r="E4" s="24">
        <v>187</v>
      </c>
      <c r="F4" s="22">
        <v>2</v>
      </c>
      <c r="G4" s="24">
        <v>186</v>
      </c>
      <c r="H4" s="22">
        <v>0</v>
      </c>
      <c r="I4" s="5">
        <v>191</v>
      </c>
      <c r="J4" s="22">
        <v>1</v>
      </c>
      <c r="K4" s="26">
        <v>190</v>
      </c>
      <c r="L4" s="22">
        <v>1</v>
      </c>
      <c r="M4" s="26"/>
      <c r="N4" s="22"/>
      <c r="O4" s="5"/>
      <c r="P4" s="22"/>
      <c r="Q4" s="8">
        <v>4</v>
      </c>
      <c r="R4" s="8">
        <v>754</v>
      </c>
      <c r="S4" s="7">
        <v>188.5</v>
      </c>
      <c r="T4" s="44">
        <v>4</v>
      </c>
      <c r="U4" s="8">
        <v>4</v>
      </c>
      <c r="V4" s="7">
        <v>192.5</v>
      </c>
    </row>
    <row r="5" spans="1:24" x14ac:dyDescent="0.25">
      <c r="A5" s="1" t="s">
        <v>43</v>
      </c>
      <c r="B5" s="2" t="s">
        <v>110</v>
      </c>
      <c r="C5" s="3">
        <v>45986</v>
      </c>
      <c r="D5" s="4" t="s">
        <v>111</v>
      </c>
      <c r="E5" s="5">
        <v>185</v>
      </c>
      <c r="F5" s="22">
        <v>0</v>
      </c>
      <c r="G5" s="24">
        <v>186</v>
      </c>
      <c r="H5" s="22">
        <v>0</v>
      </c>
      <c r="I5" s="5">
        <v>184</v>
      </c>
      <c r="J5" s="22">
        <v>1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743</v>
      </c>
      <c r="S5" s="7">
        <v>185.75</v>
      </c>
      <c r="T5" s="44">
        <v>2</v>
      </c>
      <c r="U5" s="8">
        <v>4</v>
      </c>
      <c r="V5" s="9">
        <v>189.75</v>
      </c>
    </row>
    <row r="6" spans="1:24" x14ac:dyDescent="0.25">
      <c r="A6" s="56" t="s">
        <v>43</v>
      </c>
      <c r="B6" s="2" t="s">
        <v>110</v>
      </c>
      <c r="C6" s="3">
        <v>45989</v>
      </c>
      <c r="D6" s="57" t="s">
        <v>36</v>
      </c>
      <c r="E6" s="5">
        <v>188</v>
      </c>
      <c r="F6" s="22">
        <v>1</v>
      </c>
      <c r="G6" s="24">
        <v>190</v>
      </c>
      <c r="H6" s="22">
        <v>2</v>
      </c>
      <c r="I6" s="5">
        <v>189</v>
      </c>
      <c r="J6" s="22">
        <v>2</v>
      </c>
      <c r="K6" s="5">
        <v>187</v>
      </c>
      <c r="L6" s="22">
        <v>2</v>
      </c>
      <c r="M6" s="5"/>
      <c r="N6" s="22"/>
      <c r="O6" s="5"/>
      <c r="P6" s="22"/>
      <c r="Q6" s="8">
        <v>4</v>
      </c>
      <c r="R6" s="8">
        <v>754</v>
      </c>
      <c r="S6" s="7">
        <v>188.5</v>
      </c>
      <c r="T6" s="44">
        <v>7</v>
      </c>
      <c r="U6" s="8">
        <v>4</v>
      </c>
      <c r="V6" s="7">
        <v>192.5</v>
      </c>
    </row>
    <row r="8" spans="1:24" x14ac:dyDescent="0.25">
      <c r="Q8" s="40">
        <f>SUM(Q2:Q7)</f>
        <v>20</v>
      </c>
      <c r="R8" s="40">
        <f>SUM(R2:R7)</f>
        <v>3758</v>
      </c>
      <c r="S8" s="41">
        <f>SUM(R8/Q8)</f>
        <v>187.9</v>
      </c>
      <c r="T8" s="40">
        <f>SUM(T2:T7)</f>
        <v>21</v>
      </c>
      <c r="U8" s="40">
        <f>SUM(U2:U7)</f>
        <v>20</v>
      </c>
      <c r="V8" s="42">
        <f>SUM(S8+U8)</f>
        <v>207.9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1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 E4:P4" name="Range1_14_1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T4" name="Range1_3_5_4"/>
    <protectedRange algorithmName="SHA-512" hashValue="ON39YdpmFHfN9f47KpiRvqrKx0V9+erV1CNkpWzYhW/Qyc6aT8rEyCrvauWSYGZK2ia3o7vd3akF07acHAFpOA==" saltValue="yVW9XmDwTqEnmpSGai0KYg==" spinCount="100000" sqref="B5:C5 E5:P5" name="Range1_14_2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T5" name="Range1_3_5_4_1"/>
    <protectedRange algorithmName="SHA-512" hashValue="ON39YdpmFHfN9f47KpiRvqrKx0V9+erV1CNkpWzYhW/Qyc6aT8rEyCrvauWSYGZK2ia3o7vd3akF07acHAFpOA==" saltValue="yVW9XmDwTqEnmpSGai0KYg==" spinCount="100000" sqref="B6:C6 E6:P6" name="Range1_14_3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T6" name="Range1_3_5_4_2"/>
  </protectedRanges>
  <conditionalFormatting sqref="E2">
    <cfRule type="top10" dxfId="41" priority="35" rank="1"/>
  </conditionalFormatting>
  <conditionalFormatting sqref="G2">
    <cfRule type="top10" dxfId="40" priority="34" rank="1"/>
  </conditionalFormatting>
  <conditionalFormatting sqref="I2">
    <cfRule type="top10" dxfId="39" priority="33" rank="1"/>
  </conditionalFormatting>
  <conditionalFormatting sqref="K2">
    <cfRule type="top10" dxfId="38" priority="32" rank="1"/>
  </conditionalFormatting>
  <conditionalFormatting sqref="M2">
    <cfRule type="top10" dxfId="37" priority="31" rank="1"/>
  </conditionalFormatting>
  <conditionalFormatting sqref="O2">
    <cfRule type="top10" dxfId="36" priority="30" rank="1"/>
  </conditionalFormatting>
  <conditionalFormatting sqref="E2:P2">
    <cfRule type="cellIs" dxfId="35" priority="29" operator="greaterThanOrEqual">
      <formula>200</formula>
    </cfRule>
  </conditionalFormatting>
  <conditionalFormatting sqref="E3:P3">
    <cfRule type="cellIs" dxfId="34" priority="22" operator="greaterThanOrEqual">
      <formula>200</formula>
    </cfRule>
  </conditionalFormatting>
  <conditionalFormatting sqref="E3">
    <cfRule type="top10" dxfId="33" priority="28" rank="1"/>
  </conditionalFormatting>
  <conditionalFormatting sqref="G3">
    <cfRule type="top10" dxfId="32" priority="27" rank="1"/>
  </conditionalFormatting>
  <conditionalFormatting sqref="I3">
    <cfRule type="top10" dxfId="31" priority="26" rank="1"/>
  </conditionalFormatting>
  <conditionalFormatting sqref="K3">
    <cfRule type="top10" dxfId="30" priority="25" rank="1"/>
  </conditionalFormatting>
  <conditionalFormatting sqref="M3">
    <cfRule type="top10" dxfId="29" priority="24" rank="1"/>
  </conditionalFormatting>
  <conditionalFormatting sqref="O3">
    <cfRule type="top10" dxfId="28" priority="23" rank="1"/>
  </conditionalFormatting>
  <conditionalFormatting sqref="E4:P4">
    <cfRule type="cellIs" dxfId="27" priority="15" operator="greaterThanOrEqual">
      <formula>200</formula>
    </cfRule>
  </conditionalFormatting>
  <conditionalFormatting sqref="E4">
    <cfRule type="top10" dxfId="26" priority="21" rank="1"/>
  </conditionalFormatting>
  <conditionalFormatting sqref="G4">
    <cfRule type="top10" dxfId="25" priority="20" rank="1"/>
  </conditionalFormatting>
  <conditionalFormatting sqref="I4">
    <cfRule type="top10" dxfId="24" priority="19" rank="1"/>
  </conditionalFormatting>
  <conditionalFormatting sqref="K4">
    <cfRule type="top10" dxfId="23" priority="18" rank="1"/>
  </conditionalFormatting>
  <conditionalFormatting sqref="M4">
    <cfRule type="top10" dxfId="22" priority="17" rank="1"/>
  </conditionalFormatting>
  <conditionalFormatting sqref="O4">
    <cfRule type="top10" dxfId="21" priority="16" rank="1"/>
  </conditionalFormatting>
  <conditionalFormatting sqref="E5">
    <cfRule type="top10" dxfId="20" priority="14" rank="1"/>
  </conditionalFormatting>
  <conditionalFormatting sqref="G5">
    <cfRule type="top10" dxfId="19" priority="13" rank="1"/>
  </conditionalFormatting>
  <conditionalFormatting sqref="I5">
    <cfRule type="top10" dxfId="18" priority="12" rank="1"/>
  </conditionalFormatting>
  <conditionalFormatting sqref="K5">
    <cfRule type="top10" dxfId="17" priority="11" rank="1"/>
  </conditionalFormatting>
  <conditionalFormatting sqref="M5">
    <cfRule type="top10" dxfId="16" priority="10" rank="1"/>
  </conditionalFormatting>
  <conditionalFormatting sqref="O5">
    <cfRule type="top10" dxfId="15" priority="9" rank="1"/>
  </conditionalFormatting>
  <conditionalFormatting sqref="E5:P5">
    <cfRule type="cellIs" dxfId="14" priority="8" operator="greaterThanOrEqual">
      <formula>200</formula>
    </cfRule>
  </conditionalFormatting>
  <conditionalFormatting sqref="E6">
    <cfRule type="top10" dxfId="13" priority="7" rank="1"/>
  </conditionalFormatting>
  <conditionalFormatting sqref="G6">
    <cfRule type="top10" dxfId="12" priority="6" rank="1"/>
  </conditionalFormatting>
  <conditionalFormatting sqref="I6">
    <cfRule type="top10" dxfId="11" priority="5" rank="1"/>
  </conditionalFormatting>
  <conditionalFormatting sqref="K6">
    <cfRule type="top10" dxfId="10" priority="4" rank="1"/>
  </conditionalFormatting>
  <conditionalFormatting sqref="M6">
    <cfRule type="top10" dxfId="9" priority="3" rank="1"/>
  </conditionalFormatting>
  <conditionalFormatting sqref="O6">
    <cfRule type="top10" dxfId="8" priority="2" rank="1"/>
  </conditionalFormatting>
  <conditionalFormatting sqref="E6:P6">
    <cfRule type="cellIs" dxfId="7" priority="1" operator="greaterThanOrEqual">
      <formula>200</formula>
    </cfRule>
  </conditionalFormatting>
  <hyperlinks>
    <hyperlink ref="X1" location="'Mississippi 2025'!A1" display="Return to Rankings" xr:uid="{CB80594D-A57B-4560-9480-20121E5AB44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06F8C37-DC56-4BAA-8CD6-2B7EAC9D29D1}">
          <x14:formula1>
            <xm:f>'C:\Users\jmfg1\Downloads\[10-24.xlsm]DATA'!#REF!</xm:f>
          </x14:formula1>
          <xm:sqref>B2</xm:sqref>
        </x14:dataValidation>
        <x14:dataValidation type="list" allowBlank="1" showInputMessage="1" showErrorMessage="1" xr:uid="{1FFEB3A5-50AD-470B-A061-E8EB3EC8C94E}">
          <x14:formula1>
            <xm:f>'C:\Users\jmfg1\Downloads\[10-24.xlsm]DATA'!#REF!</xm:f>
          </x14:formula1>
          <xm:sqref>D2</xm:sqref>
        </x14:dataValidation>
        <x14:dataValidation type="list" allowBlank="1" showInputMessage="1" showErrorMessage="1" xr:uid="{90633B3D-6422-47E9-920A-F6F6A1AC9F87}">
          <x14:formula1>
            <xm:f>'C:\Users\jmfg1\Downloads\[11-15.xlsm]DATA'!#REF!</xm:f>
          </x14:formula1>
          <xm:sqref>D3 B3</xm:sqref>
        </x14:dataValidation>
        <x14:dataValidation type="list" allowBlank="1" showInputMessage="1" showErrorMessage="1" xr:uid="{D9DEAB4D-7246-4E0A-ACFD-387DD352A512}">
          <x14:formula1>
            <xm:f>'C:\Users\jmfg1\Downloads\[11-21 herritage.xlsm]DATA'!#REF!</xm:f>
          </x14:formula1>
          <xm:sqref>D4 B4</xm:sqref>
        </x14:dataValidation>
        <x14:dataValidation type="list" allowBlank="1" showInputMessage="1" showErrorMessage="1" xr:uid="{C04D612C-C45D-40A6-9BB9-43D99D7976E6}">
          <x14:formula1>
            <xm:f>'[11-25 herritage.xlsm]DATA'!#REF!</xm:f>
          </x14:formula1>
          <xm:sqref>B5</xm:sqref>
        </x14:dataValidation>
        <x14:dataValidation type="list" allowBlank="1" showInputMessage="1" showErrorMessage="1" xr:uid="{B6100F7D-1AC5-4BFC-B054-B27571A0505C}">
          <x14:formula1>
            <xm:f>'[11-25 herritage.xlsm]DATA'!#REF!</xm:f>
          </x14:formula1>
          <xm:sqref>D5</xm:sqref>
        </x14:dataValidation>
        <x14:dataValidation type="list" allowBlank="1" showInputMessage="1" showErrorMessage="1" xr:uid="{C55C8FBF-48E2-4C4A-8DAF-3A0C38EDC511}">
          <x14:formula1>
            <xm:f>'C:\Users\jmfg1\Downloads\[11-28.xlsm]DATA'!#REF!</xm:f>
          </x14:formula1>
          <xm:sqref>B6</xm:sqref>
        </x14:dataValidation>
        <x14:dataValidation type="list" allowBlank="1" showInputMessage="1" showErrorMessage="1" xr:uid="{AEC1D0F1-2FAB-4819-8152-AD1C108B426C}">
          <x14:formula1>
            <xm:f>'C:\Users\jmfg1\Downloads\[11-28.xlsm]DATA'!#REF!</xm:f>
          </x14:formula1>
          <xm:sqref>D6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9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41</v>
      </c>
      <c r="C2" s="3">
        <v>45660</v>
      </c>
      <c r="D2" s="4" t="s">
        <v>36</v>
      </c>
      <c r="E2" s="5">
        <v>182</v>
      </c>
      <c r="F2" s="22">
        <v>2</v>
      </c>
      <c r="G2" s="5">
        <v>189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371</v>
      </c>
      <c r="S2" s="7">
        <v>185.5</v>
      </c>
      <c r="T2" s="23">
        <v>4</v>
      </c>
      <c r="U2" s="8">
        <v>5</v>
      </c>
      <c r="V2" s="9">
        <v>190.5</v>
      </c>
    </row>
    <row r="3" spans="1:24" x14ac:dyDescent="0.25">
      <c r="A3" s="1" t="s">
        <v>43</v>
      </c>
      <c r="B3" s="2" t="s">
        <v>41</v>
      </c>
      <c r="C3" s="3">
        <v>45752</v>
      </c>
      <c r="D3" s="4" t="s">
        <v>69</v>
      </c>
      <c r="E3" s="24">
        <v>192</v>
      </c>
      <c r="F3" s="22">
        <v>1</v>
      </c>
      <c r="G3" s="24">
        <v>194</v>
      </c>
      <c r="H3" s="22">
        <v>1</v>
      </c>
      <c r="I3" s="5">
        <v>186</v>
      </c>
      <c r="J3" s="22">
        <v>0</v>
      </c>
      <c r="K3" s="26">
        <v>190</v>
      </c>
      <c r="L3" s="22">
        <v>3</v>
      </c>
      <c r="M3" s="26"/>
      <c r="N3" s="22"/>
      <c r="O3" s="5"/>
      <c r="P3" s="22"/>
      <c r="Q3" s="6">
        <v>4</v>
      </c>
      <c r="R3" s="6">
        <v>762</v>
      </c>
      <c r="S3" s="7">
        <v>190.5</v>
      </c>
      <c r="T3" s="44">
        <v>5</v>
      </c>
      <c r="U3" s="8">
        <v>8</v>
      </c>
      <c r="V3" s="9">
        <v>198.5</v>
      </c>
    </row>
    <row r="4" spans="1:24" x14ac:dyDescent="0.25">
      <c r="A4" s="1" t="s">
        <v>43</v>
      </c>
      <c r="B4" s="2" t="s">
        <v>41</v>
      </c>
      <c r="C4" s="3">
        <v>45758</v>
      </c>
      <c r="D4" s="4" t="s">
        <v>36</v>
      </c>
      <c r="E4" s="24">
        <v>188</v>
      </c>
      <c r="F4" s="22">
        <v>2</v>
      </c>
      <c r="G4" s="24">
        <v>187</v>
      </c>
      <c r="H4" s="22">
        <v>2</v>
      </c>
      <c r="I4" s="5">
        <v>186</v>
      </c>
      <c r="J4" s="22">
        <v>1</v>
      </c>
      <c r="K4" s="26">
        <v>193</v>
      </c>
      <c r="L4" s="22">
        <v>2</v>
      </c>
      <c r="M4" s="26"/>
      <c r="N4" s="22"/>
      <c r="O4" s="5"/>
      <c r="P4" s="22"/>
      <c r="Q4" s="6">
        <v>4</v>
      </c>
      <c r="R4" s="6">
        <v>754</v>
      </c>
      <c r="S4" s="7">
        <v>188.5</v>
      </c>
      <c r="T4" s="44">
        <v>7</v>
      </c>
      <c r="U4" s="8">
        <v>13</v>
      </c>
      <c r="V4" s="9">
        <v>201.5</v>
      </c>
    </row>
    <row r="5" spans="1:24" x14ac:dyDescent="0.25">
      <c r="A5" s="1" t="s">
        <v>43</v>
      </c>
      <c r="B5" s="2" t="s">
        <v>41</v>
      </c>
      <c r="C5" s="3">
        <v>45772</v>
      </c>
      <c r="D5" s="4" t="s">
        <v>36</v>
      </c>
      <c r="E5" s="5">
        <v>191</v>
      </c>
      <c r="F5" s="22">
        <v>0</v>
      </c>
      <c r="G5" s="24">
        <v>190</v>
      </c>
      <c r="H5" s="22">
        <v>1</v>
      </c>
      <c r="I5" s="5">
        <v>190</v>
      </c>
      <c r="J5" s="22">
        <v>0</v>
      </c>
      <c r="K5" s="5">
        <v>195</v>
      </c>
      <c r="L5" s="22">
        <v>2</v>
      </c>
      <c r="M5" s="5"/>
      <c r="N5" s="22"/>
      <c r="O5" s="5"/>
      <c r="P5" s="22"/>
      <c r="Q5" s="6">
        <v>4</v>
      </c>
      <c r="R5" s="6">
        <v>766</v>
      </c>
      <c r="S5" s="7">
        <v>191.5</v>
      </c>
      <c r="T5" s="44">
        <v>3</v>
      </c>
      <c r="U5" s="8">
        <v>13</v>
      </c>
      <c r="V5" s="9">
        <v>204.5</v>
      </c>
    </row>
    <row r="6" spans="1:24" x14ac:dyDescent="0.25">
      <c r="A6" s="1" t="s">
        <v>43</v>
      </c>
      <c r="B6" s="2" t="s">
        <v>41</v>
      </c>
      <c r="C6" s="3">
        <v>45780</v>
      </c>
      <c r="D6" s="4" t="s">
        <v>69</v>
      </c>
      <c r="E6" s="5">
        <v>187</v>
      </c>
      <c r="F6" s="22">
        <v>0</v>
      </c>
      <c r="G6" s="24">
        <v>193</v>
      </c>
      <c r="H6" s="22">
        <v>0</v>
      </c>
      <c r="I6" s="5">
        <v>189</v>
      </c>
      <c r="J6" s="22">
        <v>2</v>
      </c>
      <c r="K6" s="5">
        <v>189</v>
      </c>
      <c r="L6" s="22">
        <v>1</v>
      </c>
      <c r="M6" s="5"/>
      <c r="N6" s="22"/>
      <c r="O6" s="5"/>
      <c r="P6" s="22"/>
      <c r="Q6" s="6">
        <v>4</v>
      </c>
      <c r="R6" s="6">
        <v>758</v>
      </c>
      <c r="S6" s="7">
        <v>189.5</v>
      </c>
      <c r="T6" s="44">
        <v>3</v>
      </c>
      <c r="U6" s="8">
        <v>6</v>
      </c>
      <c r="V6" s="9">
        <v>195.5</v>
      </c>
    </row>
    <row r="7" spans="1:24" x14ac:dyDescent="0.25">
      <c r="A7" s="1" t="s">
        <v>43</v>
      </c>
      <c r="B7" s="2" t="s">
        <v>41</v>
      </c>
      <c r="C7" s="3">
        <v>45808</v>
      </c>
      <c r="D7" s="4" t="s">
        <v>36</v>
      </c>
      <c r="E7" s="24">
        <v>186</v>
      </c>
      <c r="F7" s="22">
        <v>0</v>
      </c>
      <c r="G7" s="24">
        <v>185</v>
      </c>
      <c r="H7" s="22">
        <v>0</v>
      </c>
      <c r="I7" s="5">
        <v>189</v>
      </c>
      <c r="J7" s="22">
        <v>4</v>
      </c>
      <c r="K7" s="26">
        <v>190</v>
      </c>
      <c r="L7" s="22">
        <v>4</v>
      </c>
      <c r="M7" s="26">
        <v>189</v>
      </c>
      <c r="N7" s="22">
        <v>2</v>
      </c>
      <c r="O7" s="5">
        <v>191</v>
      </c>
      <c r="P7" s="22">
        <v>2</v>
      </c>
      <c r="Q7" s="6">
        <v>6</v>
      </c>
      <c r="R7" s="6">
        <v>1130</v>
      </c>
      <c r="S7" s="7">
        <v>188.33333333333334</v>
      </c>
      <c r="T7" s="44">
        <v>12</v>
      </c>
      <c r="U7" s="8">
        <v>14</v>
      </c>
      <c r="V7" s="9">
        <v>202.33333333333334</v>
      </c>
    </row>
    <row r="9" spans="1:24" x14ac:dyDescent="0.25">
      <c r="Q9" s="40">
        <f>SUM(Q2:Q8)</f>
        <v>24</v>
      </c>
      <c r="R9" s="40">
        <f>SUM(R2:R8)</f>
        <v>4541</v>
      </c>
      <c r="S9" s="41">
        <f>SUM(R9/Q9)</f>
        <v>189.20833333333334</v>
      </c>
      <c r="T9" s="40">
        <f>SUM(T2:T8)</f>
        <v>34</v>
      </c>
      <c r="U9" s="40">
        <f>SUM(U2:U8)</f>
        <v>59</v>
      </c>
      <c r="V9" s="42">
        <f>SUM(S9+U9)</f>
        <v>248.20833333333334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E7:P7 B7:C7" name="Range1_12"/>
    <protectedRange algorithmName="SHA-512" hashValue="ON39YdpmFHfN9f47KpiRvqrKx0V9+erV1CNkpWzYhW/Qyc6aT8rEyCrvauWSYGZK2ia3o7vd3akF07acHAFpOA==" saltValue="yVW9XmDwTqEnmpSGai0KYg==" spinCount="100000" sqref="D7" name="Range1_1_10"/>
    <protectedRange algorithmName="SHA-512" hashValue="ON39YdpmFHfN9f47KpiRvqrKx0V9+erV1CNkpWzYhW/Qyc6aT8rEyCrvauWSYGZK2ia3o7vd3akF07acHAFpOA==" saltValue="yVW9XmDwTqEnmpSGai0KYg==" spinCount="100000" sqref="T7" name="Range1_3_5_10"/>
  </protectedRanges>
  <hyperlinks>
    <hyperlink ref="X1" location="'Mississippi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104"/>
  <sheetViews>
    <sheetView topLeftCell="A55" workbookViewId="0">
      <selection activeCell="A74" sqref="A74:V7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16</v>
      </c>
      <c r="B2" s="2" t="s">
        <v>44</v>
      </c>
      <c r="C2" s="3">
        <v>45660</v>
      </c>
      <c r="D2" s="4" t="s">
        <v>36</v>
      </c>
      <c r="E2" s="5">
        <v>189</v>
      </c>
      <c r="F2" s="22">
        <v>4</v>
      </c>
      <c r="G2" s="37">
        <v>190</v>
      </c>
      <c r="H2" s="22">
        <v>4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379</v>
      </c>
      <c r="S2" s="7">
        <v>189.5</v>
      </c>
      <c r="T2" s="23">
        <v>8</v>
      </c>
      <c r="U2" s="8">
        <v>5</v>
      </c>
      <c r="V2" s="9">
        <v>194.5</v>
      </c>
    </row>
    <row r="3" spans="1:24" x14ac:dyDescent="0.25">
      <c r="A3" s="1" t="s">
        <v>16</v>
      </c>
      <c r="B3" s="2" t="s">
        <v>44</v>
      </c>
      <c r="C3" s="3">
        <v>45668</v>
      </c>
      <c r="D3" s="4" t="s">
        <v>36</v>
      </c>
      <c r="E3" s="5">
        <v>188</v>
      </c>
      <c r="F3" s="22">
        <v>0</v>
      </c>
      <c r="G3" s="37">
        <v>188</v>
      </c>
      <c r="H3" s="22">
        <v>2</v>
      </c>
      <c r="I3" s="5">
        <v>189</v>
      </c>
      <c r="J3" s="22">
        <v>0</v>
      </c>
      <c r="K3" s="5">
        <v>189</v>
      </c>
      <c r="L3" s="22">
        <v>1</v>
      </c>
      <c r="M3" s="5"/>
      <c r="N3" s="22"/>
      <c r="O3" s="5"/>
      <c r="P3" s="22"/>
      <c r="Q3" s="6">
        <v>4</v>
      </c>
      <c r="R3" s="6">
        <v>754</v>
      </c>
      <c r="S3" s="7">
        <v>188.5</v>
      </c>
      <c r="T3" s="23">
        <v>3</v>
      </c>
      <c r="U3" s="8">
        <v>5</v>
      </c>
      <c r="V3" s="9">
        <v>193.5</v>
      </c>
    </row>
    <row r="4" spans="1:24" x14ac:dyDescent="0.25">
      <c r="A4" s="1" t="s">
        <v>16</v>
      </c>
      <c r="B4" s="2" t="s">
        <v>44</v>
      </c>
      <c r="C4" s="3">
        <v>45674</v>
      </c>
      <c r="D4" s="4" t="s">
        <v>36</v>
      </c>
      <c r="E4" s="45">
        <v>193</v>
      </c>
      <c r="F4" s="22">
        <v>4</v>
      </c>
      <c r="G4" s="5">
        <v>192</v>
      </c>
      <c r="H4" s="22">
        <v>4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385</v>
      </c>
      <c r="S4" s="7">
        <v>192.5</v>
      </c>
      <c r="T4" s="44">
        <v>8</v>
      </c>
      <c r="U4" s="8">
        <v>5</v>
      </c>
      <c r="V4" s="9">
        <v>197.5</v>
      </c>
    </row>
    <row r="5" spans="1:24" x14ac:dyDescent="0.25">
      <c r="A5" s="1" t="s">
        <v>16</v>
      </c>
      <c r="B5" s="2" t="s">
        <v>44</v>
      </c>
      <c r="C5" s="3">
        <v>45681</v>
      </c>
      <c r="D5" s="4" t="s">
        <v>36</v>
      </c>
      <c r="E5" s="5">
        <v>192</v>
      </c>
      <c r="F5" s="22">
        <v>3</v>
      </c>
      <c r="G5" s="5">
        <v>192</v>
      </c>
      <c r="H5" s="22">
        <v>5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384</v>
      </c>
      <c r="S5" s="7">
        <v>192</v>
      </c>
      <c r="T5" s="44">
        <v>8</v>
      </c>
      <c r="U5" s="8">
        <v>5</v>
      </c>
      <c r="V5" s="9">
        <v>197</v>
      </c>
    </row>
    <row r="6" spans="1:24" x14ac:dyDescent="0.25">
      <c r="A6" s="1" t="s">
        <v>16</v>
      </c>
      <c r="B6" s="2" t="s">
        <v>44</v>
      </c>
      <c r="C6" s="3">
        <v>45688</v>
      </c>
      <c r="D6" s="4" t="s">
        <v>36</v>
      </c>
      <c r="E6" s="5">
        <v>192</v>
      </c>
      <c r="F6" s="22">
        <v>1</v>
      </c>
      <c r="G6" s="5">
        <v>192</v>
      </c>
      <c r="H6" s="22">
        <v>1</v>
      </c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384</v>
      </c>
      <c r="S6" s="7">
        <v>192</v>
      </c>
      <c r="T6" s="44">
        <v>2</v>
      </c>
      <c r="U6" s="8">
        <v>9</v>
      </c>
      <c r="V6" s="9">
        <v>201</v>
      </c>
    </row>
    <row r="7" spans="1:24" x14ac:dyDescent="0.25">
      <c r="A7" s="1" t="s">
        <v>16</v>
      </c>
      <c r="B7" s="2" t="s">
        <v>44</v>
      </c>
      <c r="C7" s="3">
        <v>45689</v>
      </c>
      <c r="D7" s="4" t="s">
        <v>36</v>
      </c>
      <c r="E7" s="5">
        <v>188</v>
      </c>
      <c r="F7" s="22"/>
      <c r="G7" s="5">
        <v>189.001</v>
      </c>
      <c r="H7" s="22">
        <v>2</v>
      </c>
      <c r="I7" s="5">
        <v>191</v>
      </c>
      <c r="J7" s="22">
        <v>1</v>
      </c>
      <c r="K7" s="5">
        <v>189</v>
      </c>
      <c r="L7" s="22">
        <v>3</v>
      </c>
      <c r="M7" s="5"/>
      <c r="N7" s="22"/>
      <c r="O7" s="5"/>
      <c r="P7" s="22"/>
      <c r="Q7" s="6">
        <v>4</v>
      </c>
      <c r="R7" s="6">
        <v>757.00099999999998</v>
      </c>
      <c r="S7" s="7">
        <v>189.25024999999999</v>
      </c>
      <c r="T7" s="44">
        <v>6</v>
      </c>
      <c r="U7" s="8">
        <v>13</v>
      </c>
      <c r="V7" s="9">
        <v>202.25024999999999</v>
      </c>
    </row>
    <row r="8" spans="1:24" x14ac:dyDescent="0.25">
      <c r="A8" s="1" t="s">
        <v>16</v>
      </c>
      <c r="B8" s="2" t="s">
        <v>44</v>
      </c>
      <c r="C8" s="3">
        <v>45695</v>
      </c>
      <c r="D8" s="4" t="s">
        <v>36</v>
      </c>
      <c r="E8" s="45">
        <v>193</v>
      </c>
      <c r="F8" s="22">
        <v>3</v>
      </c>
      <c r="G8" s="5">
        <v>191</v>
      </c>
      <c r="H8" s="22">
        <v>2</v>
      </c>
      <c r="I8" s="5">
        <v>189</v>
      </c>
      <c r="J8" s="22">
        <v>1</v>
      </c>
      <c r="K8" s="5">
        <v>189</v>
      </c>
      <c r="L8" s="22">
        <v>3</v>
      </c>
      <c r="M8" s="5"/>
      <c r="N8" s="22"/>
      <c r="O8" s="5"/>
      <c r="P8" s="22"/>
      <c r="Q8" s="6">
        <v>4</v>
      </c>
      <c r="R8" s="6">
        <v>762</v>
      </c>
      <c r="S8" s="7">
        <v>190.5</v>
      </c>
      <c r="T8" s="44">
        <v>9</v>
      </c>
      <c r="U8" s="8">
        <v>5</v>
      </c>
      <c r="V8" s="9">
        <v>195.5</v>
      </c>
    </row>
    <row r="9" spans="1:24" x14ac:dyDescent="0.25">
      <c r="A9" s="1" t="s">
        <v>16</v>
      </c>
      <c r="B9" s="2" t="s">
        <v>44</v>
      </c>
      <c r="C9" s="3">
        <v>45702</v>
      </c>
      <c r="D9" s="4" t="s">
        <v>36</v>
      </c>
      <c r="E9" s="5">
        <v>190</v>
      </c>
      <c r="F9" s="22">
        <v>2</v>
      </c>
      <c r="G9" s="5">
        <v>191</v>
      </c>
      <c r="H9" s="22">
        <v>1</v>
      </c>
      <c r="I9" s="45">
        <v>195</v>
      </c>
      <c r="J9" s="22">
        <v>5</v>
      </c>
      <c r="K9" s="5">
        <v>192</v>
      </c>
      <c r="L9" s="22">
        <v>2</v>
      </c>
      <c r="M9" s="5"/>
      <c r="N9" s="22"/>
      <c r="O9" s="5"/>
      <c r="P9" s="22"/>
      <c r="Q9" s="6">
        <v>4</v>
      </c>
      <c r="R9" s="6">
        <v>768</v>
      </c>
      <c r="S9" s="7">
        <v>192</v>
      </c>
      <c r="T9" s="44">
        <v>10</v>
      </c>
      <c r="U9" s="8">
        <v>13</v>
      </c>
      <c r="V9" s="9">
        <v>205</v>
      </c>
    </row>
    <row r="10" spans="1:24" x14ac:dyDescent="0.25">
      <c r="A10" s="1" t="s">
        <v>16</v>
      </c>
      <c r="B10" s="2" t="s">
        <v>44</v>
      </c>
      <c r="C10" s="3">
        <v>45744</v>
      </c>
      <c r="D10" s="4" t="s">
        <v>36</v>
      </c>
      <c r="E10" s="5">
        <v>191</v>
      </c>
      <c r="F10" s="22">
        <v>1</v>
      </c>
      <c r="G10" s="5">
        <v>191</v>
      </c>
      <c r="H10" s="22">
        <v>2</v>
      </c>
      <c r="I10" s="5">
        <v>187</v>
      </c>
      <c r="J10" s="22">
        <v>0</v>
      </c>
      <c r="K10" s="5">
        <v>183</v>
      </c>
      <c r="L10" s="22">
        <v>0</v>
      </c>
      <c r="M10" s="5"/>
      <c r="N10" s="22"/>
      <c r="O10" s="5"/>
      <c r="P10" s="22"/>
      <c r="Q10" s="6">
        <v>4</v>
      </c>
      <c r="R10" s="6">
        <v>752</v>
      </c>
      <c r="S10" s="7">
        <v>188</v>
      </c>
      <c r="T10" s="44">
        <v>3</v>
      </c>
      <c r="U10" s="8">
        <v>11</v>
      </c>
      <c r="V10" s="9">
        <v>199</v>
      </c>
    </row>
    <row r="11" spans="1:24" x14ac:dyDescent="0.25">
      <c r="A11" s="1" t="s">
        <v>16</v>
      </c>
      <c r="B11" s="2" t="s">
        <v>44</v>
      </c>
      <c r="C11" s="3">
        <v>45751</v>
      </c>
      <c r="D11" s="4" t="s">
        <v>36</v>
      </c>
      <c r="E11" s="5">
        <v>192</v>
      </c>
      <c r="F11" s="22">
        <v>1</v>
      </c>
      <c r="G11" s="5">
        <v>190</v>
      </c>
      <c r="H11" s="22">
        <v>2</v>
      </c>
      <c r="I11" s="5">
        <v>192</v>
      </c>
      <c r="J11" s="22">
        <v>1</v>
      </c>
      <c r="K11" s="5">
        <v>192</v>
      </c>
      <c r="L11" s="22">
        <v>2</v>
      </c>
      <c r="M11" s="5"/>
      <c r="N11" s="22"/>
      <c r="O11" s="5"/>
      <c r="P11" s="22"/>
      <c r="Q11" s="6">
        <v>4</v>
      </c>
      <c r="R11" s="6">
        <v>766</v>
      </c>
      <c r="S11" s="7">
        <v>191.5</v>
      </c>
      <c r="T11" s="44">
        <v>6</v>
      </c>
      <c r="U11" s="8">
        <v>5</v>
      </c>
      <c r="V11" s="9">
        <v>196.5</v>
      </c>
    </row>
    <row r="12" spans="1:24" x14ac:dyDescent="0.25">
      <c r="A12" s="1" t="s">
        <v>16</v>
      </c>
      <c r="B12" s="2" t="s">
        <v>44</v>
      </c>
      <c r="C12" s="3">
        <v>45758</v>
      </c>
      <c r="D12" s="4" t="s">
        <v>36</v>
      </c>
      <c r="E12" s="5">
        <v>191</v>
      </c>
      <c r="F12" s="22">
        <v>1</v>
      </c>
      <c r="G12" s="5">
        <v>188</v>
      </c>
      <c r="H12" s="22">
        <v>2</v>
      </c>
      <c r="I12" s="5">
        <v>189</v>
      </c>
      <c r="J12" s="22">
        <v>1</v>
      </c>
      <c r="K12" s="5">
        <v>192</v>
      </c>
      <c r="L12" s="22">
        <v>3</v>
      </c>
      <c r="M12" s="5"/>
      <c r="N12" s="22"/>
      <c r="O12" s="5"/>
      <c r="P12" s="22"/>
      <c r="Q12" s="6">
        <v>4</v>
      </c>
      <c r="R12" s="6">
        <v>760</v>
      </c>
      <c r="S12" s="7">
        <v>190</v>
      </c>
      <c r="T12" s="44">
        <v>7</v>
      </c>
      <c r="U12" s="8">
        <v>11</v>
      </c>
      <c r="V12" s="9">
        <v>201</v>
      </c>
    </row>
    <row r="13" spans="1:24" x14ac:dyDescent="0.25">
      <c r="A13" s="1" t="s">
        <v>16</v>
      </c>
      <c r="B13" s="2" t="s">
        <v>44</v>
      </c>
      <c r="C13" s="3">
        <v>45765</v>
      </c>
      <c r="D13" s="4" t="s">
        <v>36</v>
      </c>
      <c r="E13" s="5">
        <v>184</v>
      </c>
      <c r="F13" s="22">
        <v>1</v>
      </c>
      <c r="G13" s="5">
        <v>192</v>
      </c>
      <c r="H13" s="22">
        <v>1</v>
      </c>
      <c r="I13" s="5">
        <v>191</v>
      </c>
      <c r="J13" s="22">
        <v>3</v>
      </c>
      <c r="K13" s="5">
        <v>192</v>
      </c>
      <c r="L13" s="22">
        <v>2</v>
      </c>
      <c r="M13" s="5"/>
      <c r="N13" s="22"/>
      <c r="O13" s="5"/>
      <c r="P13" s="22"/>
      <c r="Q13" s="6">
        <v>4</v>
      </c>
      <c r="R13" s="6">
        <v>759</v>
      </c>
      <c r="S13" s="7">
        <v>189.75</v>
      </c>
      <c r="T13" s="44">
        <v>7</v>
      </c>
      <c r="U13" s="8">
        <v>5</v>
      </c>
      <c r="V13" s="9">
        <v>194.75</v>
      </c>
    </row>
    <row r="14" spans="1:24" x14ac:dyDescent="0.25">
      <c r="A14" s="1" t="s">
        <v>16</v>
      </c>
      <c r="B14" s="2" t="s">
        <v>44</v>
      </c>
      <c r="C14" s="3">
        <v>45766</v>
      </c>
      <c r="D14" s="4" t="s">
        <v>36</v>
      </c>
      <c r="E14" s="5">
        <v>192</v>
      </c>
      <c r="F14" s="22">
        <v>2</v>
      </c>
      <c r="G14" s="5">
        <v>187</v>
      </c>
      <c r="H14" s="22">
        <v>1</v>
      </c>
      <c r="I14" s="5">
        <v>191</v>
      </c>
      <c r="J14" s="22">
        <v>1</v>
      </c>
      <c r="K14" s="5">
        <v>192</v>
      </c>
      <c r="L14" s="22">
        <v>1</v>
      </c>
      <c r="M14" s="5"/>
      <c r="N14" s="22"/>
      <c r="O14" s="5"/>
      <c r="P14" s="22"/>
      <c r="Q14" s="6">
        <v>4</v>
      </c>
      <c r="R14" s="6">
        <v>762</v>
      </c>
      <c r="S14" s="7">
        <v>190.5</v>
      </c>
      <c r="T14" s="44">
        <v>5</v>
      </c>
      <c r="U14" s="8">
        <v>5</v>
      </c>
      <c r="V14" s="9">
        <v>195.5</v>
      </c>
    </row>
    <row r="15" spans="1:24" x14ac:dyDescent="0.25">
      <c r="A15" s="1" t="s">
        <v>16</v>
      </c>
      <c r="B15" s="2" t="s">
        <v>44</v>
      </c>
      <c r="C15" s="3">
        <v>45773</v>
      </c>
      <c r="D15" s="4" t="s">
        <v>36</v>
      </c>
      <c r="E15" s="45">
        <v>197</v>
      </c>
      <c r="F15" s="22">
        <v>4</v>
      </c>
      <c r="G15" s="5">
        <v>191</v>
      </c>
      <c r="H15" s="22">
        <v>2</v>
      </c>
      <c r="I15" s="5">
        <v>192</v>
      </c>
      <c r="J15" s="22">
        <v>3</v>
      </c>
      <c r="K15" s="5">
        <v>192</v>
      </c>
      <c r="L15" s="22">
        <v>2</v>
      </c>
      <c r="M15" s="5"/>
      <c r="N15" s="22"/>
      <c r="O15" s="5"/>
      <c r="P15" s="22"/>
      <c r="Q15" s="6">
        <v>4</v>
      </c>
      <c r="R15" s="6">
        <v>772</v>
      </c>
      <c r="S15" s="7">
        <v>193</v>
      </c>
      <c r="T15" s="44">
        <v>11</v>
      </c>
      <c r="U15" s="8">
        <v>5</v>
      </c>
      <c r="V15" s="9">
        <v>198</v>
      </c>
    </row>
    <row r="16" spans="1:24" x14ac:dyDescent="0.25">
      <c r="A16" s="1" t="s">
        <v>16</v>
      </c>
      <c r="B16" s="2" t="s">
        <v>44</v>
      </c>
      <c r="C16" s="3">
        <v>45800</v>
      </c>
      <c r="D16" s="4" t="s">
        <v>36</v>
      </c>
      <c r="E16" s="5">
        <v>190</v>
      </c>
      <c r="F16" s="22">
        <v>0</v>
      </c>
      <c r="G16" s="5">
        <v>191</v>
      </c>
      <c r="H16" s="22">
        <v>1</v>
      </c>
      <c r="I16" s="5">
        <v>190</v>
      </c>
      <c r="J16" s="22">
        <v>2</v>
      </c>
      <c r="K16" s="5">
        <v>192</v>
      </c>
      <c r="L16" s="22">
        <v>1</v>
      </c>
      <c r="M16" s="5"/>
      <c r="N16" s="22"/>
      <c r="O16" s="5"/>
      <c r="P16" s="22"/>
      <c r="Q16" s="6">
        <v>4</v>
      </c>
      <c r="R16" s="6">
        <v>763</v>
      </c>
      <c r="S16" s="7">
        <v>190.75</v>
      </c>
      <c r="T16" s="44">
        <v>4</v>
      </c>
      <c r="U16" s="8">
        <v>5</v>
      </c>
      <c r="V16" s="9">
        <v>195.75</v>
      </c>
    </row>
    <row r="17" spans="1:22" x14ac:dyDescent="0.25">
      <c r="A17" s="1" t="s">
        <v>16</v>
      </c>
      <c r="B17" s="2" t="s">
        <v>44</v>
      </c>
      <c r="C17" s="55">
        <v>45806</v>
      </c>
      <c r="D17" s="4" t="s">
        <v>36</v>
      </c>
      <c r="E17" s="5">
        <v>190</v>
      </c>
      <c r="F17" s="22">
        <v>1</v>
      </c>
      <c r="G17" s="5">
        <v>192</v>
      </c>
      <c r="H17" s="22">
        <v>3</v>
      </c>
      <c r="I17" s="5">
        <v>192</v>
      </c>
      <c r="J17" s="22">
        <v>2</v>
      </c>
      <c r="K17" s="5">
        <v>189</v>
      </c>
      <c r="L17" s="22">
        <v>0</v>
      </c>
      <c r="M17" s="5"/>
      <c r="N17" s="22"/>
      <c r="O17" s="5"/>
      <c r="P17" s="22"/>
      <c r="Q17" s="6">
        <v>4</v>
      </c>
      <c r="R17" s="6">
        <v>763</v>
      </c>
      <c r="S17" s="7">
        <v>190.75</v>
      </c>
      <c r="T17" s="44">
        <v>6</v>
      </c>
      <c r="U17" s="8">
        <v>5</v>
      </c>
      <c r="V17" s="9">
        <v>195.75</v>
      </c>
    </row>
    <row r="18" spans="1:22" x14ac:dyDescent="0.25">
      <c r="A18" s="1" t="s">
        <v>16</v>
      </c>
      <c r="B18" s="2" t="s">
        <v>44</v>
      </c>
      <c r="C18" s="55">
        <v>45807</v>
      </c>
      <c r="D18" s="4" t="s">
        <v>36</v>
      </c>
      <c r="E18" s="5">
        <v>192</v>
      </c>
      <c r="F18" s="22">
        <v>2</v>
      </c>
      <c r="G18" s="5">
        <v>189</v>
      </c>
      <c r="H18" s="22">
        <v>1</v>
      </c>
      <c r="I18" s="45">
        <v>195</v>
      </c>
      <c r="J18" s="22">
        <v>2</v>
      </c>
      <c r="K18" s="45">
        <v>194</v>
      </c>
      <c r="L18" s="22">
        <v>0</v>
      </c>
      <c r="M18" s="5"/>
      <c r="N18" s="22"/>
      <c r="O18" s="5"/>
      <c r="P18" s="22"/>
      <c r="Q18" s="6">
        <v>4</v>
      </c>
      <c r="R18" s="6">
        <v>770</v>
      </c>
      <c r="S18" s="7">
        <v>192.5</v>
      </c>
      <c r="T18" s="44">
        <v>5</v>
      </c>
      <c r="U18" s="8">
        <v>11</v>
      </c>
      <c r="V18" s="9">
        <v>203.5</v>
      </c>
    </row>
    <row r="19" spans="1:22" x14ac:dyDescent="0.25">
      <c r="A19" s="1" t="s">
        <v>16</v>
      </c>
      <c r="B19" s="2" t="s">
        <v>44</v>
      </c>
      <c r="C19" s="55">
        <v>45808</v>
      </c>
      <c r="D19" s="4" t="s">
        <v>36</v>
      </c>
      <c r="E19" s="5">
        <v>195</v>
      </c>
      <c r="F19" s="22">
        <v>2</v>
      </c>
      <c r="G19" s="5">
        <v>189</v>
      </c>
      <c r="H19" s="22">
        <v>1</v>
      </c>
      <c r="I19" s="5">
        <v>192</v>
      </c>
      <c r="J19" s="22">
        <v>1</v>
      </c>
      <c r="K19" s="5">
        <v>184</v>
      </c>
      <c r="L19" s="22">
        <v>0</v>
      </c>
      <c r="M19" s="5">
        <v>184</v>
      </c>
      <c r="N19" s="22">
        <v>2</v>
      </c>
      <c r="O19" s="5">
        <v>186</v>
      </c>
      <c r="P19" s="22">
        <v>1</v>
      </c>
      <c r="Q19" s="6">
        <v>6</v>
      </c>
      <c r="R19" s="6">
        <v>1130</v>
      </c>
      <c r="S19" s="7">
        <v>188.33333333333334</v>
      </c>
      <c r="T19" s="44">
        <v>7</v>
      </c>
      <c r="U19" s="8">
        <v>22</v>
      </c>
      <c r="V19" s="9">
        <v>210.33333333333334</v>
      </c>
    </row>
    <row r="20" spans="1:22" x14ac:dyDescent="0.25">
      <c r="A20" s="1" t="s">
        <v>16</v>
      </c>
      <c r="B20" s="2" t="s">
        <v>44</v>
      </c>
      <c r="C20" s="3">
        <v>45814</v>
      </c>
      <c r="D20" s="4" t="s">
        <v>36</v>
      </c>
      <c r="E20" s="5">
        <v>192.001</v>
      </c>
      <c r="F20" s="22">
        <v>3</v>
      </c>
      <c r="G20" s="5">
        <v>190.001</v>
      </c>
      <c r="H20" s="22">
        <v>1</v>
      </c>
      <c r="I20" s="45">
        <v>193</v>
      </c>
      <c r="J20" s="22">
        <v>2</v>
      </c>
      <c r="K20" s="45">
        <v>194</v>
      </c>
      <c r="L20" s="22">
        <v>0</v>
      </c>
      <c r="M20" s="5"/>
      <c r="N20" s="22"/>
      <c r="O20" s="5"/>
      <c r="P20" s="22"/>
      <c r="Q20" s="6">
        <v>4</v>
      </c>
      <c r="R20" s="6">
        <v>769.00199999999995</v>
      </c>
      <c r="S20" s="7">
        <v>192.25049999999999</v>
      </c>
      <c r="T20" s="44">
        <v>6</v>
      </c>
      <c r="U20" s="8">
        <v>13</v>
      </c>
      <c r="V20" s="9">
        <v>205.25049999999999</v>
      </c>
    </row>
    <row r="21" spans="1:22" x14ac:dyDescent="0.25">
      <c r="A21" s="1" t="s">
        <v>16</v>
      </c>
      <c r="B21" s="2" t="s">
        <v>44</v>
      </c>
      <c r="C21" s="3">
        <v>45821</v>
      </c>
      <c r="D21" s="4" t="s">
        <v>36</v>
      </c>
      <c r="E21" s="45">
        <v>194</v>
      </c>
      <c r="F21" s="22">
        <v>4</v>
      </c>
      <c r="G21" s="45">
        <v>194.001</v>
      </c>
      <c r="H21" s="22">
        <v>6</v>
      </c>
      <c r="I21" s="45">
        <v>196</v>
      </c>
      <c r="J21" s="22">
        <v>4</v>
      </c>
      <c r="K21" s="45">
        <v>196.001</v>
      </c>
      <c r="L21" s="22">
        <v>5</v>
      </c>
      <c r="M21" s="5"/>
      <c r="N21" s="22"/>
      <c r="O21" s="5"/>
      <c r="P21" s="22"/>
      <c r="Q21" s="6">
        <v>4</v>
      </c>
      <c r="R21" s="6">
        <v>780.00199999999995</v>
      </c>
      <c r="S21" s="7">
        <v>195.00049999999999</v>
      </c>
      <c r="T21" s="44">
        <v>19</v>
      </c>
      <c r="U21" s="8">
        <v>13</v>
      </c>
      <c r="V21" s="9">
        <v>208.00049999999999</v>
      </c>
    </row>
    <row r="22" spans="1:22" x14ac:dyDescent="0.25">
      <c r="A22" s="1" t="s">
        <v>16</v>
      </c>
      <c r="B22" s="2" t="s">
        <v>44</v>
      </c>
      <c r="C22" s="3">
        <v>45842</v>
      </c>
      <c r="D22" s="4" t="s">
        <v>36</v>
      </c>
      <c r="E22" s="5">
        <v>190.001</v>
      </c>
      <c r="F22" s="22">
        <v>2</v>
      </c>
      <c r="G22" s="5">
        <v>192</v>
      </c>
      <c r="H22" s="22">
        <v>4</v>
      </c>
      <c r="I22" s="5">
        <v>192.001</v>
      </c>
      <c r="J22" s="22">
        <v>1</v>
      </c>
      <c r="K22" s="45">
        <v>193.001</v>
      </c>
      <c r="L22" s="22">
        <v>4</v>
      </c>
      <c r="M22" s="5"/>
      <c r="N22" s="22"/>
      <c r="O22" s="5"/>
      <c r="P22" s="22"/>
      <c r="Q22" s="6">
        <v>4</v>
      </c>
      <c r="R22" s="6">
        <v>767.00299999999993</v>
      </c>
      <c r="S22" s="7">
        <v>191.75074999999998</v>
      </c>
      <c r="T22" s="44">
        <v>11</v>
      </c>
      <c r="U22" s="8">
        <v>13</v>
      </c>
      <c r="V22" s="9">
        <v>204.75074999999998</v>
      </c>
    </row>
    <row r="23" spans="1:22" x14ac:dyDescent="0.25">
      <c r="A23" s="1" t="s">
        <v>16</v>
      </c>
      <c r="B23" s="2" t="s">
        <v>44</v>
      </c>
      <c r="C23" s="3">
        <v>45849</v>
      </c>
      <c r="D23" s="4" t="s">
        <v>36</v>
      </c>
      <c r="E23" s="5">
        <v>191</v>
      </c>
      <c r="F23" s="22">
        <v>2</v>
      </c>
      <c r="G23" s="5">
        <v>190</v>
      </c>
      <c r="H23" s="22">
        <v>3</v>
      </c>
      <c r="I23" s="5">
        <v>190</v>
      </c>
      <c r="J23" s="22">
        <v>1</v>
      </c>
      <c r="K23" s="5">
        <v>191</v>
      </c>
      <c r="L23" s="22">
        <v>2</v>
      </c>
      <c r="M23" s="5"/>
      <c r="N23" s="22"/>
      <c r="O23" s="5"/>
      <c r="P23" s="22"/>
      <c r="Q23" s="6">
        <v>4</v>
      </c>
      <c r="R23" s="6">
        <v>762</v>
      </c>
      <c r="S23" s="7">
        <v>190.5</v>
      </c>
      <c r="T23" s="44">
        <v>8</v>
      </c>
      <c r="U23" s="8">
        <v>13</v>
      </c>
      <c r="V23" s="9">
        <v>203.5</v>
      </c>
    </row>
    <row r="24" spans="1:22" x14ac:dyDescent="0.25">
      <c r="A24" s="1" t="s">
        <v>16</v>
      </c>
      <c r="B24" s="2" t="s">
        <v>44</v>
      </c>
      <c r="C24" s="3">
        <v>45892</v>
      </c>
      <c r="D24" s="4" t="s">
        <v>36</v>
      </c>
      <c r="E24" s="45">
        <v>197</v>
      </c>
      <c r="F24" s="22">
        <v>3</v>
      </c>
      <c r="G24" s="5">
        <v>192</v>
      </c>
      <c r="H24" s="22">
        <v>0</v>
      </c>
      <c r="I24" s="45">
        <v>193</v>
      </c>
      <c r="J24" s="22">
        <v>2</v>
      </c>
      <c r="K24" s="5">
        <v>191</v>
      </c>
      <c r="L24" s="22">
        <v>0</v>
      </c>
      <c r="M24" s="5">
        <v>191</v>
      </c>
      <c r="N24" s="22">
        <v>0</v>
      </c>
      <c r="O24" s="5">
        <v>191</v>
      </c>
      <c r="P24" s="22">
        <v>3</v>
      </c>
      <c r="Q24" s="6">
        <v>6</v>
      </c>
      <c r="R24" s="6">
        <v>1155</v>
      </c>
      <c r="S24" s="7">
        <v>192.5</v>
      </c>
      <c r="T24" s="44">
        <v>8</v>
      </c>
      <c r="U24" s="8">
        <v>26</v>
      </c>
      <c r="V24" s="9">
        <v>218.5</v>
      </c>
    </row>
    <row r="25" spans="1:22" x14ac:dyDescent="0.25">
      <c r="A25" s="1" t="s">
        <v>16</v>
      </c>
      <c r="B25" s="2" t="s">
        <v>44</v>
      </c>
      <c r="C25" s="3">
        <v>45933</v>
      </c>
      <c r="D25" s="4" t="s">
        <v>36</v>
      </c>
      <c r="E25" s="5">
        <v>190</v>
      </c>
      <c r="F25" s="22">
        <v>1</v>
      </c>
      <c r="G25" s="5">
        <v>192</v>
      </c>
      <c r="H25" s="22">
        <v>0</v>
      </c>
      <c r="I25" s="5">
        <v>194</v>
      </c>
      <c r="J25" s="22">
        <v>2</v>
      </c>
      <c r="K25" s="5">
        <v>193</v>
      </c>
      <c r="L25" s="22">
        <v>2</v>
      </c>
      <c r="M25" s="5"/>
      <c r="N25" s="22"/>
      <c r="O25" s="5"/>
      <c r="P25" s="22"/>
      <c r="Q25" s="6">
        <v>4</v>
      </c>
      <c r="R25" s="6">
        <v>769</v>
      </c>
      <c r="S25" s="7">
        <v>192.25</v>
      </c>
      <c r="T25" s="44">
        <v>5</v>
      </c>
      <c r="U25" s="8">
        <v>13</v>
      </c>
      <c r="V25" s="9">
        <v>205.25</v>
      </c>
    </row>
    <row r="26" spans="1:22" x14ac:dyDescent="0.25">
      <c r="A26" s="1" t="s">
        <v>16</v>
      </c>
      <c r="B26" s="2" t="s">
        <v>44</v>
      </c>
      <c r="C26" s="3">
        <v>45940</v>
      </c>
      <c r="D26" s="4" t="s">
        <v>36</v>
      </c>
      <c r="E26" s="5">
        <v>196</v>
      </c>
      <c r="F26" s="22">
        <v>3</v>
      </c>
      <c r="G26" s="5">
        <v>197</v>
      </c>
      <c r="H26" s="22">
        <v>2</v>
      </c>
      <c r="I26" s="5">
        <v>196</v>
      </c>
      <c r="J26" s="22">
        <v>3</v>
      </c>
      <c r="K26" s="5">
        <v>194</v>
      </c>
      <c r="L26" s="22">
        <v>1</v>
      </c>
      <c r="M26" s="5"/>
      <c r="N26" s="22"/>
      <c r="O26" s="5"/>
      <c r="P26" s="22"/>
      <c r="Q26" s="6">
        <v>4</v>
      </c>
      <c r="R26" s="6">
        <v>783</v>
      </c>
      <c r="S26" s="7">
        <v>195.75</v>
      </c>
      <c r="T26" s="44">
        <v>9</v>
      </c>
      <c r="U26" s="8">
        <v>13</v>
      </c>
      <c r="V26" s="9">
        <v>208.75</v>
      </c>
    </row>
    <row r="27" spans="1:22" x14ac:dyDescent="0.25">
      <c r="A27" s="1" t="s">
        <v>16</v>
      </c>
      <c r="B27" s="2" t="s">
        <v>44</v>
      </c>
      <c r="C27" s="3">
        <v>45941</v>
      </c>
      <c r="D27" s="4" t="s">
        <v>36</v>
      </c>
      <c r="E27" s="5">
        <v>196</v>
      </c>
      <c r="F27" s="22">
        <v>3</v>
      </c>
      <c r="G27" s="5">
        <v>196</v>
      </c>
      <c r="H27" s="22">
        <v>1</v>
      </c>
      <c r="I27" s="5">
        <v>196</v>
      </c>
      <c r="J27" s="22">
        <v>1</v>
      </c>
      <c r="K27" s="5">
        <v>196</v>
      </c>
      <c r="L27" s="22">
        <v>2</v>
      </c>
      <c r="M27" s="5"/>
      <c r="N27" s="22"/>
      <c r="O27" s="5"/>
      <c r="P27" s="22"/>
      <c r="Q27" s="6">
        <v>4</v>
      </c>
      <c r="R27" s="6">
        <v>784</v>
      </c>
      <c r="S27" s="7">
        <v>196</v>
      </c>
      <c r="T27" s="44">
        <v>7</v>
      </c>
      <c r="U27" s="8">
        <v>13</v>
      </c>
      <c r="V27" s="9">
        <v>209</v>
      </c>
    </row>
    <row r="28" spans="1:22" x14ac:dyDescent="0.25">
      <c r="A28" s="1" t="s">
        <v>16</v>
      </c>
      <c r="B28" s="2" t="s">
        <v>44</v>
      </c>
      <c r="C28" s="3">
        <v>45941</v>
      </c>
      <c r="D28" s="4" t="s">
        <v>36</v>
      </c>
      <c r="E28" s="5">
        <v>196</v>
      </c>
      <c r="F28" s="22">
        <v>3</v>
      </c>
      <c r="G28" s="5">
        <v>196</v>
      </c>
      <c r="H28" s="22">
        <v>1</v>
      </c>
      <c r="I28" s="5">
        <v>196</v>
      </c>
      <c r="J28" s="22">
        <v>1</v>
      </c>
      <c r="K28" s="5">
        <v>196</v>
      </c>
      <c r="L28" s="22">
        <v>2</v>
      </c>
      <c r="M28" s="5"/>
      <c r="N28" s="22"/>
      <c r="O28" s="5"/>
      <c r="P28" s="22"/>
      <c r="Q28" s="6">
        <v>4</v>
      </c>
      <c r="R28" s="6">
        <v>784</v>
      </c>
      <c r="S28" s="7">
        <v>196</v>
      </c>
      <c r="T28" s="44">
        <v>7</v>
      </c>
      <c r="U28" s="8">
        <v>13</v>
      </c>
      <c r="V28" s="9">
        <v>209</v>
      </c>
    </row>
    <row r="29" spans="1:22" x14ac:dyDescent="0.25">
      <c r="A29" s="1" t="s">
        <v>16</v>
      </c>
      <c r="B29" s="2" t="s">
        <v>44</v>
      </c>
      <c r="C29" s="3">
        <v>45947</v>
      </c>
      <c r="D29" s="4" t="s">
        <v>36</v>
      </c>
      <c r="E29" s="5">
        <v>194</v>
      </c>
      <c r="F29" s="22">
        <v>3</v>
      </c>
      <c r="G29" s="5">
        <v>194</v>
      </c>
      <c r="H29" s="22">
        <v>1</v>
      </c>
      <c r="I29" s="5">
        <v>194</v>
      </c>
      <c r="J29" s="22">
        <v>2</v>
      </c>
      <c r="K29" s="5">
        <v>197</v>
      </c>
      <c r="L29" s="22">
        <v>1</v>
      </c>
      <c r="M29" s="5"/>
      <c r="N29" s="22"/>
      <c r="O29" s="5"/>
      <c r="P29" s="22"/>
      <c r="Q29" s="6">
        <v>4</v>
      </c>
      <c r="R29" s="6">
        <v>779</v>
      </c>
      <c r="S29" s="7">
        <v>194.75</v>
      </c>
      <c r="T29" s="44">
        <v>7</v>
      </c>
      <c r="U29" s="8">
        <v>13</v>
      </c>
      <c r="V29" s="9">
        <v>207.75</v>
      </c>
    </row>
    <row r="30" spans="1:22" x14ac:dyDescent="0.25">
      <c r="A30" s="1" t="s">
        <v>16</v>
      </c>
      <c r="B30" s="2" t="s">
        <v>44</v>
      </c>
      <c r="C30" s="3">
        <v>45948</v>
      </c>
      <c r="D30" s="4" t="s">
        <v>59</v>
      </c>
      <c r="E30" s="5">
        <v>193</v>
      </c>
      <c r="F30" s="22">
        <v>3</v>
      </c>
      <c r="G30" s="5">
        <v>190</v>
      </c>
      <c r="H30" s="22">
        <v>2</v>
      </c>
      <c r="I30" s="5">
        <v>193</v>
      </c>
      <c r="J30" s="22">
        <v>2</v>
      </c>
      <c r="K30" s="5">
        <v>190.001</v>
      </c>
      <c r="L30" s="22">
        <v>1</v>
      </c>
      <c r="M30" s="5"/>
      <c r="N30" s="22"/>
      <c r="O30" s="5"/>
      <c r="P30" s="22"/>
      <c r="Q30" s="6">
        <v>4</v>
      </c>
      <c r="R30" s="6">
        <v>765.00099999999998</v>
      </c>
      <c r="S30" s="7">
        <v>191.25024999999999</v>
      </c>
      <c r="T30" s="44">
        <v>8</v>
      </c>
      <c r="U30" s="8">
        <v>13</v>
      </c>
      <c r="V30" s="9">
        <v>204.25024999999999</v>
      </c>
    </row>
    <row r="31" spans="1:22" x14ac:dyDescent="0.25">
      <c r="A31" s="56" t="s">
        <v>16</v>
      </c>
      <c r="B31" s="2" t="s">
        <v>44</v>
      </c>
      <c r="C31" s="3">
        <v>45954</v>
      </c>
      <c r="D31" s="57" t="s">
        <v>36</v>
      </c>
      <c r="E31" s="5">
        <v>190</v>
      </c>
      <c r="F31" s="22">
        <v>1</v>
      </c>
      <c r="G31" s="5">
        <v>191</v>
      </c>
      <c r="H31" s="22">
        <v>2</v>
      </c>
      <c r="I31" s="5">
        <v>192</v>
      </c>
      <c r="J31" s="22">
        <v>1</v>
      </c>
      <c r="K31" s="5">
        <v>191</v>
      </c>
      <c r="L31" s="22">
        <v>2</v>
      </c>
      <c r="M31" s="5"/>
      <c r="N31" s="22"/>
      <c r="O31" s="5"/>
      <c r="P31" s="22"/>
      <c r="Q31" s="8">
        <v>4</v>
      </c>
      <c r="R31" s="8">
        <v>764</v>
      </c>
      <c r="S31" s="7">
        <v>191</v>
      </c>
      <c r="T31" s="44">
        <v>6</v>
      </c>
      <c r="U31" s="8">
        <v>13</v>
      </c>
      <c r="V31" s="7">
        <v>204</v>
      </c>
    </row>
    <row r="32" spans="1:22" x14ac:dyDescent="0.25">
      <c r="A32" s="56" t="s">
        <v>16</v>
      </c>
      <c r="B32" s="2" t="s">
        <v>44</v>
      </c>
      <c r="C32" s="3">
        <v>45955</v>
      </c>
      <c r="D32" s="57" t="s">
        <v>101</v>
      </c>
      <c r="E32" s="5">
        <v>190</v>
      </c>
      <c r="F32" s="22">
        <v>2</v>
      </c>
      <c r="G32" s="5">
        <v>197</v>
      </c>
      <c r="H32" s="22">
        <v>2</v>
      </c>
      <c r="I32" s="5">
        <v>189</v>
      </c>
      <c r="J32" s="22">
        <v>3</v>
      </c>
      <c r="K32" s="5">
        <v>186.001</v>
      </c>
      <c r="L32" s="22">
        <v>4</v>
      </c>
      <c r="M32" s="5"/>
      <c r="N32" s="22"/>
      <c r="O32" s="5"/>
      <c r="P32" s="22"/>
      <c r="Q32" s="8">
        <v>4</v>
      </c>
      <c r="R32" s="8">
        <v>762.00099999999998</v>
      </c>
      <c r="S32" s="7">
        <v>190.50024999999999</v>
      </c>
      <c r="T32" s="44">
        <v>11</v>
      </c>
      <c r="U32" s="8">
        <v>13</v>
      </c>
      <c r="V32" s="7">
        <v>203.50024999999999</v>
      </c>
    </row>
    <row r="33" spans="1:22" x14ac:dyDescent="0.25">
      <c r="A33" s="56" t="s">
        <v>16</v>
      </c>
      <c r="B33" s="2" t="s">
        <v>44</v>
      </c>
      <c r="C33" s="3">
        <v>45961</v>
      </c>
      <c r="D33" s="57" t="s">
        <v>36</v>
      </c>
      <c r="E33" s="5">
        <v>193</v>
      </c>
      <c r="F33" s="22">
        <v>2</v>
      </c>
      <c r="G33" s="5">
        <v>194</v>
      </c>
      <c r="H33" s="22">
        <v>2</v>
      </c>
      <c r="I33" s="5">
        <v>195</v>
      </c>
      <c r="J33" s="22">
        <v>1</v>
      </c>
      <c r="K33" s="5">
        <v>198</v>
      </c>
      <c r="L33" s="22">
        <v>4</v>
      </c>
      <c r="M33" s="5"/>
      <c r="N33" s="22"/>
      <c r="O33" s="5"/>
      <c r="P33" s="22"/>
      <c r="Q33" s="8">
        <v>4</v>
      </c>
      <c r="R33" s="8">
        <v>780</v>
      </c>
      <c r="S33" s="7">
        <v>195</v>
      </c>
      <c r="T33" s="44">
        <v>9</v>
      </c>
      <c r="U33" s="8">
        <v>13</v>
      </c>
      <c r="V33" s="7">
        <v>208</v>
      </c>
    </row>
    <row r="34" spans="1:22" x14ac:dyDescent="0.25">
      <c r="A34" s="56" t="s">
        <v>16</v>
      </c>
      <c r="B34" s="63" t="s">
        <v>44</v>
      </c>
      <c r="C34" s="3">
        <v>45969</v>
      </c>
      <c r="D34" s="57" t="s">
        <v>101</v>
      </c>
      <c r="E34" s="5">
        <v>193</v>
      </c>
      <c r="F34" s="22">
        <v>2</v>
      </c>
      <c r="G34" s="5">
        <v>197</v>
      </c>
      <c r="H34" s="22">
        <v>6</v>
      </c>
      <c r="I34" s="5">
        <v>188</v>
      </c>
      <c r="J34" s="22">
        <v>1</v>
      </c>
      <c r="K34" s="5">
        <v>191</v>
      </c>
      <c r="L34" s="22">
        <v>1</v>
      </c>
      <c r="M34" s="5"/>
      <c r="N34" s="22"/>
      <c r="O34" s="5"/>
      <c r="P34" s="22"/>
      <c r="Q34" s="8">
        <v>4</v>
      </c>
      <c r="R34" s="8">
        <v>769</v>
      </c>
      <c r="S34" s="7">
        <v>192.25</v>
      </c>
      <c r="T34" s="44">
        <v>10</v>
      </c>
      <c r="U34" s="8">
        <v>13</v>
      </c>
      <c r="V34" s="7">
        <v>205.25</v>
      </c>
    </row>
    <row r="35" spans="1:22" x14ac:dyDescent="0.25">
      <c r="A35" s="56" t="s">
        <v>16</v>
      </c>
      <c r="B35" s="2" t="s">
        <v>44</v>
      </c>
      <c r="C35" s="3" t="s">
        <v>108</v>
      </c>
      <c r="D35" s="57" t="s">
        <v>36</v>
      </c>
      <c r="E35" s="5">
        <v>193</v>
      </c>
      <c r="F35" s="22">
        <v>0</v>
      </c>
      <c r="G35" s="5">
        <v>193.001</v>
      </c>
      <c r="H35" s="22">
        <v>1</v>
      </c>
      <c r="I35" s="5">
        <v>196</v>
      </c>
      <c r="J35" s="22">
        <v>2</v>
      </c>
      <c r="K35" s="5">
        <v>195</v>
      </c>
      <c r="L35" s="22">
        <v>1</v>
      </c>
      <c r="M35" s="5"/>
      <c r="N35" s="22"/>
      <c r="O35" s="5"/>
      <c r="P35" s="22"/>
      <c r="Q35" s="8">
        <v>4</v>
      </c>
      <c r="R35" s="8">
        <v>777.00099999999998</v>
      </c>
      <c r="S35" s="7">
        <v>194.25024999999999</v>
      </c>
      <c r="T35" s="44">
        <v>4</v>
      </c>
      <c r="U35" s="8">
        <v>13</v>
      </c>
      <c r="V35" s="7">
        <v>207.25024999999999</v>
      </c>
    </row>
    <row r="36" spans="1:22" x14ac:dyDescent="0.25">
      <c r="A36" s="56" t="s">
        <v>16</v>
      </c>
      <c r="B36" s="2" t="s">
        <v>44</v>
      </c>
      <c r="C36" s="3">
        <v>45967</v>
      </c>
      <c r="D36" s="57" t="s">
        <v>101</v>
      </c>
      <c r="E36" s="5">
        <v>190</v>
      </c>
      <c r="F36" s="22">
        <v>0</v>
      </c>
      <c r="G36" s="5">
        <v>197</v>
      </c>
      <c r="H36" s="22">
        <v>1</v>
      </c>
      <c r="I36" s="5">
        <v>191</v>
      </c>
      <c r="J36" s="22">
        <v>1</v>
      </c>
      <c r="K36" s="5">
        <v>178</v>
      </c>
      <c r="L36" s="22">
        <v>0</v>
      </c>
      <c r="M36" s="5"/>
      <c r="N36" s="22"/>
      <c r="O36" s="5"/>
      <c r="P36" s="22"/>
      <c r="Q36" s="8">
        <v>4</v>
      </c>
      <c r="R36" s="8">
        <v>756</v>
      </c>
      <c r="S36" s="7">
        <v>189</v>
      </c>
      <c r="T36" s="44">
        <v>2</v>
      </c>
      <c r="U36" s="8">
        <v>5</v>
      </c>
      <c r="V36" s="7">
        <v>194</v>
      </c>
    </row>
    <row r="38" spans="1:22" x14ac:dyDescent="0.25">
      <c r="Q38" s="40">
        <f>SUM(Q2:Q37)</f>
        <v>136</v>
      </c>
      <c r="R38" s="40">
        <f>SUM(R2:R37)</f>
        <v>26075.011000000002</v>
      </c>
      <c r="S38" s="41">
        <f>SUM(R38/Q38)</f>
        <v>191.72802205882354</v>
      </c>
      <c r="T38" s="40">
        <f>SUM(T2:T37)</f>
        <v>252</v>
      </c>
      <c r="U38" s="40">
        <f>SUM(U2:U37)</f>
        <v>371</v>
      </c>
      <c r="V38" s="42">
        <f>SUM(S38+U38)</f>
        <v>562.72802205882351</v>
      </c>
    </row>
    <row r="41" spans="1:22" x14ac:dyDescent="0.25">
      <c r="A41" s="27" t="s">
        <v>1</v>
      </c>
      <c r="B41" s="28" t="s">
        <v>2</v>
      </c>
      <c r="C41" s="29" t="s">
        <v>3</v>
      </c>
      <c r="D41" s="30" t="s">
        <v>4</v>
      </c>
      <c r="E41" s="31" t="s">
        <v>24</v>
      </c>
      <c r="F41" s="31" t="s">
        <v>25</v>
      </c>
      <c r="G41" s="31" t="s">
        <v>26</v>
      </c>
      <c r="H41" s="31" t="s">
        <v>25</v>
      </c>
      <c r="I41" s="31" t="s">
        <v>27</v>
      </c>
      <c r="J41" s="31" t="s">
        <v>25</v>
      </c>
      <c r="K41" s="31" t="s">
        <v>28</v>
      </c>
      <c r="L41" s="31" t="s">
        <v>25</v>
      </c>
      <c r="M41" s="31" t="s">
        <v>29</v>
      </c>
      <c r="N41" s="31" t="s">
        <v>25</v>
      </c>
      <c r="O41" s="31" t="s">
        <v>30</v>
      </c>
      <c r="P41" s="31" t="s">
        <v>25</v>
      </c>
      <c r="Q41" s="32" t="s">
        <v>31</v>
      </c>
      <c r="R41" s="33" t="s">
        <v>32</v>
      </c>
      <c r="S41" s="34" t="s">
        <v>5</v>
      </c>
      <c r="T41" s="34" t="s">
        <v>33</v>
      </c>
      <c r="U41" s="33" t="s">
        <v>6</v>
      </c>
      <c r="V41" s="34" t="s">
        <v>34</v>
      </c>
    </row>
    <row r="42" spans="1:22" x14ac:dyDescent="0.25">
      <c r="A42" s="1" t="s">
        <v>15</v>
      </c>
      <c r="B42" s="2" t="s">
        <v>44</v>
      </c>
      <c r="C42" s="3">
        <v>45703</v>
      </c>
      <c r="D42" s="4" t="s">
        <v>36</v>
      </c>
      <c r="E42" s="5">
        <v>192</v>
      </c>
      <c r="F42" s="22">
        <v>2</v>
      </c>
      <c r="G42" s="5">
        <v>191</v>
      </c>
      <c r="H42" s="22">
        <v>0</v>
      </c>
      <c r="I42" s="5">
        <v>192</v>
      </c>
      <c r="J42" s="22">
        <v>4</v>
      </c>
      <c r="K42" s="5">
        <v>188</v>
      </c>
      <c r="L42" s="22">
        <v>0</v>
      </c>
      <c r="M42" s="5"/>
      <c r="N42" s="22"/>
      <c r="O42" s="5"/>
      <c r="P42" s="22"/>
      <c r="Q42" s="6">
        <v>4</v>
      </c>
      <c r="R42" s="6">
        <v>763</v>
      </c>
      <c r="S42" s="7">
        <v>190.75</v>
      </c>
      <c r="T42" s="44">
        <v>6</v>
      </c>
      <c r="U42" s="8">
        <v>4</v>
      </c>
      <c r="V42" s="9">
        <v>194.75</v>
      </c>
    </row>
    <row r="43" spans="1:22" x14ac:dyDescent="0.25">
      <c r="A43" s="1" t="s">
        <v>15</v>
      </c>
      <c r="B43" s="2" t="s">
        <v>44</v>
      </c>
      <c r="C43" s="3">
        <v>45709</v>
      </c>
      <c r="D43" s="4" t="s">
        <v>36</v>
      </c>
      <c r="E43" s="5">
        <v>195</v>
      </c>
      <c r="F43" s="22">
        <v>2</v>
      </c>
      <c r="G43" s="5">
        <v>197</v>
      </c>
      <c r="H43" s="22">
        <v>0</v>
      </c>
      <c r="I43" s="5">
        <v>193</v>
      </c>
      <c r="J43" s="22">
        <v>2</v>
      </c>
      <c r="K43" s="5">
        <v>196.001</v>
      </c>
      <c r="L43" s="22">
        <v>1</v>
      </c>
      <c r="M43" s="5"/>
      <c r="N43" s="22"/>
      <c r="O43" s="5"/>
      <c r="P43" s="22"/>
      <c r="Q43" s="6">
        <v>4</v>
      </c>
      <c r="R43" s="6">
        <v>781.00099999999998</v>
      </c>
      <c r="S43" s="7">
        <v>195.25024999999999</v>
      </c>
      <c r="T43" s="44">
        <v>5</v>
      </c>
      <c r="U43" s="8">
        <v>3</v>
      </c>
      <c r="V43" s="9">
        <v>198.25024999999999</v>
      </c>
    </row>
    <row r="44" spans="1:22" x14ac:dyDescent="0.25">
      <c r="A44" s="1" t="s">
        <v>15</v>
      </c>
      <c r="B44" s="2" t="s">
        <v>44</v>
      </c>
      <c r="C44" s="3">
        <v>45710</v>
      </c>
      <c r="D44" s="4" t="s">
        <v>36</v>
      </c>
      <c r="E44" s="5">
        <v>193</v>
      </c>
      <c r="F44" s="22">
        <v>3</v>
      </c>
      <c r="G44" s="5">
        <v>199</v>
      </c>
      <c r="H44" s="22">
        <v>5</v>
      </c>
      <c r="I44" s="5">
        <v>198.001</v>
      </c>
      <c r="J44" s="22">
        <v>2</v>
      </c>
      <c r="K44" s="5">
        <v>198.001</v>
      </c>
      <c r="L44" s="22">
        <v>5</v>
      </c>
      <c r="M44" s="5"/>
      <c r="N44" s="22"/>
      <c r="O44" s="5"/>
      <c r="P44" s="22"/>
      <c r="Q44" s="6">
        <v>4</v>
      </c>
      <c r="R44" s="6">
        <v>788.00199999999995</v>
      </c>
      <c r="S44" s="7">
        <v>197.00049999999999</v>
      </c>
      <c r="T44" s="44">
        <v>15</v>
      </c>
      <c r="U44" s="8">
        <v>11</v>
      </c>
      <c r="V44" s="9">
        <v>208.00049999999999</v>
      </c>
    </row>
    <row r="45" spans="1:22" x14ac:dyDescent="0.25">
      <c r="A45" s="1" t="s">
        <v>15</v>
      </c>
      <c r="B45" s="2" t="s">
        <v>44</v>
      </c>
      <c r="C45" s="3">
        <v>45716</v>
      </c>
      <c r="D45" s="4" t="s">
        <v>36</v>
      </c>
      <c r="E45" s="5">
        <v>194</v>
      </c>
      <c r="F45" s="22">
        <v>4</v>
      </c>
      <c r="G45" s="5">
        <v>194</v>
      </c>
      <c r="H45" s="22">
        <v>0</v>
      </c>
      <c r="I45" s="5">
        <v>193</v>
      </c>
      <c r="J45" s="22">
        <v>2</v>
      </c>
      <c r="K45" s="5">
        <v>199</v>
      </c>
      <c r="L45" s="22">
        <v>3</v>
      </c>
      <c r="M45" s="5"/>
      <c r="N45" s="22"/>
      <c r="O45" s="5"/>
      <c r="P45" s="22"/>
      <c r="Q45" s="6">
        <v>4</v>
      </c>
      <c r="R45" s="6">
        <v>780</v>
      </c>
      <c r="S45" s="7">
        <v>195</v>
      </c>
      <c r="T45" s="44">
        <v>9</v>
      </c>
      <c r="U45" s="8">
        <v>11</v>
      </c>
      <c r="V45" s="9">
        <v>206</v>
      </c>
    </row>
    <row r="46" spans="1:22" x14ac:dyDescent="0.25">
      <c r="A46" s="1" t="s">
        <v>15</v>
      </c>
      <c r="B46" s="2" t="s">
        <v>44</v>
      </c>
      <c r="C46" s="3">
        <v>45730</v>
      </c>
      <c r="D46" s="4" t="s">
        <v>36</v>
      </c>
      <c r="E46" s="5">
        <v>193</v>
      </c>
      <c r="F46" s="22">
        <v>0</v>
      </c>
      <c r="G46" s="5">
        <v>193.001</v>
      </c>
      <c r="H46" s="22">
        <v>4</v>
      </c>
      <c r="I46" s="5">
        <v>193</v>
      </c>
      <c r="J46" s="22">
        <v>3</v>
      </c>
      <c r="K46" s="5">
        <v>194.001</v>
      </c>
      <c r="L46" s="22">
        <v>2</v>
      </c>
      <c r="M46" s="5"/>
      <c r="N46" s="22"/>
      <c r="O46" s="5"/>
      <c r="P46" s="22"/>
      <c r="Q46" s="6">
        <v>4</v>
      </c>
      <c r="R46" s="6">
        <v>773.00199999999995</v>
      </c>
      <c r="S46" s="7">
        <v>193.25049999999999</v>
      </c>
      <c r="T46" s="44">
        <v>9</v>
      </c>
      <c r="U46" s="8">
        <v>9</v>
      </c>
      <c r="V46" s="9">
        <v>202.25049999999999</v>
      </c>
    </row>
    <row r="47" spans="1:22" x14ac:dyDescent="0.25">
      <c r="A47" s="1" t="s">
        <v>15</v>
      </c>
      <c r="B47" s="2" t="s">
        <v>44</v>
      </c>
      <c r="C47" s="3">
        <v>45731</v>
      </c>
      <c r="D47" s="4" t="s">
        <v>36</v>
      </c>
      <c r="E47" s="5">
        <v>191</v>
      </c>
      <c r="F47" s="22">
        <v>1</v>
      </c>
      <c r="G47" s="5">
        <v>193</v>
      </c>
      <c r="H47" s="22">
        <v>1</v>
      </c>
      <c r="I47" s="5">
        <v>191</v>
      </c>
      <c r="J47" s="22">
        <v>0</v>
      </c>
      <c r="K47" s="5">
        <v>192</v>
      </c>
      <c r="L47" s="22">
        <v>0</v>
      </c>
      <c r="M47" s="5"/>
      <c r="N47" s="22"/>
      <c r="O47" s="5"/>
      <c r="P47" s="22"/>
      <c r="Q47" s="6">
        <v>4</v>
      </c>
      <c r="R47" s="6">
        <v>767</v>
      </c>
      <c r="S47" s="7">
        <v>191.75</v>
      </c>
      <c r="T47" s="44">
        <v>2</v>
      </c>
      <c r="U47" s="8">
        <v>6</v>
      </c>
      <c r="V47" s="9">
        <v>197.75</v>
      </c>
    </row>
    <row r="48" spans="1:22" x14ac:dyDescent="0.25">
      <c r="A48" s="1" t="s">
        <v>15</v>
      </c>
      <c r="B48" s="2" t="s">
        <v>44</v>
      </c>
      <c r="C48" s="3">
        <v>45737</v>
      </c>
      <c r="D48" s="4" t="s">
        <v>36</v>
      </c>
      <c r="E48" s="5">
        <v>192</v>
      </c>
      <c r="F48" s="22">
        <v>0</v>
      </c>
      <c r="G48" s="5">
        <v>190</v>
      </c>
      <c r="H48" s="22">
        <v>1</v>
      </c>
      <c r="I48" s="5">
        <v>197</v>
      </c>
      <c r="J48" s="22">
        <v>3</v>
      </c>
      <c r="K48" s="5">
        <v>195</v>
      </c>
      <c r="L48" s="22">
        <v>2</v>
      </c>
      <c r="M48" s="5"/>
      <c r="N48" s="22"/>
      <c r="O48" s="5"/>
      <c r="P48" s="22"/>
      <c r="Q48" s="6">
        <v>4</v>
      </c>
      <c r="R48" s="6">
        <v>774</v>
      </c>
      <c r="S48" s="7">
        <v>193.5</v>
      </c>
      <c r="T48" s="44">
        <v>6</v>
      </c>
      <c r="U48" s="8">
        <v>11</v>
      </c>
      <c r="V48" s="9">
        <v>204.5</v>
      </c>
    </row>
    <row r="49" spans="1:22" x14ac:dyDescent="0.25">
      <c r="A49" s="1" t="s">
        <v>15</v>
      </c>
      <c r="B49" s="2" t="s">
        <v>44</v>
      </c>
      <c r="C49" s="3">
        <v>45738</v>
      </c>
      <c r="D49" s="4" t="s">
        <v>36</v>
      </c>
      <c r="E49" s="5">
        <v>195</v>
      </c>
      <c r="F49" s="22">
        <v>3</v>
      </c>
      <c r="G49" s="5">
        <v>194</v>
      </c>
      <c r="H49" s="22">
        <v>3</v>
      </c>
      <c r="I49" s="5">
        <v>193</v>
      </c>
      <c r="J49" s="22">
        <v>2</v>
      </c>
      <c r="K49" s="5">
        <v>191.001</v>
      </c>
      <c r="L49" s="22">
        <v>4</v>
      </c>
      <c r="M49" s="5"/>
      <c r="N49" s="22"/>
      <c r="O49" s="5"/>
      <c r="P49" s="22"/>
      <c r="Q49" s="6">
        <v>4</v>
      </c>
      <c r="R49" s="6">
        <v>773.00099999999998</v>
      </c>
      <c r="S49" s="7">
        <v>193.25024999999999</v>
      </c>
      <c r="T49" s="44">
        <v>12</v>
      </c>
      <c r="U49" s="8">
        <v>8</v>
      </c>
      <c r="V49" s="9">
        <v>201.25024999999999</v>
      </c>
    </row>
    <row r="50" spans="1:22" x14ac:dyDescent="0.25">
      <c r="A50" s="1" t="s">
        <v>15</v>
      </c>
      <c r="B50" s="2" t="s">
        <v>44</v>
      </c>
      <c r="C50" s="3">
        <v>45744</v>
      </c>
      <c r="D50" s="4" t="s">
        <v>36</v>
      </c>
      <c r="E50" s="5">
        <v>195</v>
      </c>
      <c r="F50" s="22">
        <v>1</v>
      </c>
      <c r="G50" s="5">
        <v>198</v>
      </c>
      <c r="H50" s="22">
        <v>1</v>
      </c>
      <c r="I50" s="5">
        <v>190</v>
      </c>
      <c r="J50" s="22">
        <v>0</v>
      </c>
      <c r="K50" s="5">
        <v>198</v>
      </c>
      <c r="L50" s="22">
        <v>3</v>
      </c>
      <c r="M50" s="5"/>
      <c r="N50" s="22"/>
      <c r="O50" s="5"/>
      <c r="P50" s="22"/>
      <c r="Q50" s="6">
        <v>4</v>
      </c>
      <c r="R50" s="6">
        <v>781</v>
      </c>
      <c r="S50" s="7">
        <v>195.25</v>
      </c>
      <c r="T50" s="44">
        <v>5</v>
      </c>
      <c r="U50" s="8">
        <v>6</v>
      </c>
      <c r="V50" s="9">
        <v>201.25</v>
      </c>
    </row>
    <row r="51" spans="1:22" x14ac:dyDescent="0.25">
      <c r="A51" s="1" t="s">
        <v>15</v>
      </c>
      <c r="B51" s="2" t="s">
        <v>44</v>
      </c>
      <c r="C51" s="3">
        <v>45745</v>
      </c>
      <c r="D51" s="4" t="s">
        <v>36</v>
      </c>
      <c r="E51" s="5">
        <v>197.001</v>
      </c>
      <c r="F51" s="22">
        <v>3</v>
      </c>
      <c r="G51" s="5">
        <v>193</v>
      </c>
      <c r="H51" s="22">
        <v>2</v>
      </c>
      <c r="I51" s="5">
        <v>195</v>
      </c>
      <c r="J51" s="22">
        <v>5</v>
      </c>
      <c r="K51" s="5">
        <v>196</v>
      </c>
      <c r="L51" s="22">
        <v>1</v>
      </c>
      <c r="M51" s="5"/>
      <c r="N51" s="22"/>
      <c r="O51" s="5"/>
      <c r="P51" s="22"/>
      <c r="Q51" s="6">
        <v>4</v>
      </c>
      <c r="R51" s="6">
        <v>781.00099999999998</v>
      </c>
      <c r="S51" s="7">
        <v>195.25024999999999</v>
      </c>
      <c r="T51" s="44">
        <v>11</v>
      </c>
      <c r="U51" s="8">
        <v>8</v>
      </c>
      <c r="V51" s="9">
        <v>203.25024999999999</v>
      </c>
    </row>
    <row r="52" spans="1:22" x14ac:dyDescent="0.25">
      <c r="A52" s="1" t="s">
        <v>15</v>
      </c>
      <c r="B52" s="2" t="s">
        <v>44</v>
      </c>
      <c r="C52" s="3">
        <v>45751</v>
      </c>
      <c r="D52" s="4" t="s">
        <v>36</v>
      </c>
      <c r="E52" s="5">
        <v>197</v>
      </c>
      <c r="F52" s="22">
        <v>0</v>
      </c>
      <c r="G52" s="5">
        <v>195</v>
      </c>
      <c r="H52" s="22">
        <v>3</v>
      </c>
      <c r="I52" s="5">
        <v>188</v>
      </c>
      <c r="J52" s="22">
        <v>1</v>
      </c>
      <c r="K52" s="5">
        <v>196</v>
      </c>
      <c r="L52" s="22">
        <v>1</v>
      </c>
      <c r="M52" s="5"/>
      <c r="N52" s="22"/>
      <c r="O52" s="5"/>
      <c r="P52" s="22"/>
      <c r="Q52" s="6">
        <v>4</v>
      </c>
      <c r="R52" s="6">
        <v>776</v>
      </c>
      <c r="S52" s="7">
        <v>194</v>
      </c>
      <c r="T52" s="44">
        <v>5</v>
      </c>
      <c r="U52" s="8">
        <v>7</v>
      </c>
      <c r="V52" s="9">
        <v>201</v>
      </c>
    </row>
    <row r="53" spans="1:22" x14ac:dyDescent="0.25">
      <c r="A53" s="1" t="s">
        <v>15</v>
      </c>
      <c r="B53" s="2" t="s">
        <v>44</v>
      </c>
      <c r="C53" s="3">
        <v>45752</v>
      </c>
      <c r="D53" s="4" t="s">
        <v>69</v>
      </c>
      <c r="E53" s="5">
        <v>195</v>
      </c>
      <c r="F53" s="22">
        <v>0</v>
      </c>
      <c r="G53" s="5">
        <v>193</v>
      </c>
      <c r="H53" s="22">
        <v>3</v>
      </c>
      <c r="I53" s="5">
        <v>196</v>
      </c>
      <c r="J53" s="22">
        <v>1</v>
      </c>
      <c r="K53" s="5">
        <v>192</v>
      </c>
      <c r="L53" s="22">
        <v>5</v>
      </c>
      <c r="M53" s="5"/>
      <c r="N53" s="22"/>
      <c r="O53" s="5"/>
      <c r="P53" s="22"/>
      <c r="Q53" s="6">
        <v>4</v>
      </c>
      <c r="R53" s="6">
        <v>776</v>
      </c>
      <c r="S53" s="7">
        <v>194</v>
      </c>
      <c r="T53" s="44">
        <v>9</v>
      </c>
      <c r="U53" s="8">
        <v>2</v>
      </c>
      <c r="V53" s="9">
        <v>196</v>
      </c>
    </row>
    <row r="54" spans="1:22" x14ac:dyDescent="0.25">
      <c r="A54" s="1" t="s">
        <v>15</v>
      </c>
      <c r="B54" s="2" t="s">
        <v>44</v>
      </c>
      <c r="C54" s="3">
        <v>45779</v>
      </c>
      <c r="D54" s="4" t="s">
        <v>36</v>
      </c>
      <c r="E54" s="5">
        <v>193</v>
      </c>
      <c r="F54" s="22">
        <v>2</v>
      </c>
      <c r="G54" s="5">
        <v>194</v>
      </c>
      <c r="H54" s="22">
        <v>1</v>
      </c>
      <c r="I54" s="5">
        <v>196</v>
      </c>
      <c r="J54" s="22">
        <v>2</v>
      </c>
      <c r="K54" s="5">
        <v>197.001</v>
      </c>
      <c r="L54" s="22">
        <v>6</v>
      </c>
      <c r="M54" s="5"/>
      <c r="N54" s="22"/>
      <c r="O54" s="5"/>
      <c r="P54" s="22"/>
      <c r="Q54" s="6">
        <v>4</v>
      </c>
      <c r="R54" s="6">
        <v>780.00099999999998</v>
      </c>
      <c r="S54" s="7">
        <v>195.00024999999999</v>
      </c>
      <c r="T54" s="44">
        <v>11</v>
      </c>
      <c r="U54" s="8">
        <v>13</v>
      </c>
      <c r="V54" s="9">
        <v>208.00024999999999</v>
      </c>
    </row>
    <row r="55" spans="1:22" x14ac:dyDescent="0.25">
      <c r="A55" s="1" t="s">
        <v>15</v>
      </c>
      <c r="B55" s="2" t="s">
        <v>44</v>
      </c>
      <c r="C55" s="3">
        <v>45780</v>
      </c>
      <c r="D55" s="4" t="s">
        <v>69</v>
      </c>
      <c r="E55" s="5">
        <v>198</v>
      </c>
      <c r="F55" s="22">
        <v>2</v>
      </c>
      <c r="G55" s="5">
        <v>199.001</v>
      </c>
      <c r="H55" s="22">
        <v>4</v>
      </c>
      <c r="I55" s="5">
        <v>195</v>
      </c>
      <c r="J55" s="22">
        <v>2</v>
      </c>
      <c r="K55" s="5">
        <v>198</v>
      </c>
      <c r="L55" s="22">
        <v>2</v>
      </c>
      <c r="M55" s="5"/>
      <c r="N55" s="22"/>
      <c r="O55" s="5"/>
      <c r="P55" s="22"/>
      <c r="Q55" s="6">
        <v>4</v>
      </c>
      <c r="R55" s="6">
        <v>790.00099999999998</v>
      </c>
      <c r="S55" s="7">
        <v>197.50024999999999</v>
      </c>
      <c r="T55" s="44">
        <v>10</v>
      </c>
      <c r="U55" s="8">
        <v>5</v>
      </c>
      <c r="V55" s="9">
        <v>202.50024999999999</v>
      </c>
    </row>
    <row r="56" spans="1:22" x14ac:dyDescent="0.25">
      <c r="A56" s="1" t="s">
        <v>15</v>
      </c>
      <c r="B56" s="2" t="s">
        <v>44</v>
      </c>
      <c r="C56" s="3">
        <v>45793</v>
      </c>
      <c r="D56" s="4" t="s">
        <v>36</v>
      </c>
      <c r="E56" s="5">
        <v>186</v>
      </c>
      <c r="F56" s="22">
        <v>1</v>
      </c>
      <c r="G56" s="5">
        <v>193</v>
      </c>
      <c r="H56" s="22">
        <v>3</v>
      </c>
      <c r="I56" s="5">
        <v>191</v>
      </c>
      <c r="J56" s="22">
        <v>1</v>
      </c>
      <c r="K56" s="5">
        <v>191</v>
      </c>
      <c r="L56" s="22">
        <v>1</v>
      </c>
      <c r="M56" s="5"/>
      <c r="N56" s="22"/>
      <c r="O56" s="5"/>
      <c r="P56" s="22"/>
      <c r="Q56" s="6">
        <v>4</v>
      </c>
      <c r="R56" s="6">
        <v>761</v>
      </c>
      <c r="S56" s="7">
        <v>190.25</v>
      </c>
      <c r="T56" s="44">
        <v>6</v>
      </c>
      <c r="U56" s="8">
        <v>2</v>
      </c>
      <c r="V56" s="9">
        <v>192.25</v>
      </c>
    </row>
    <row r="57" spans="1:22" x14ac:dyDescent="0.25">
      <c r="A57" s="1" t="s">
        <v>15</v>
      </c>
      <c r="B57" s="2" t="s">
        <v>44</v>
      </c>
      <c r="C57" s="3">
        <v>45800</v>
      </c>
      <c r="D57" s="4" t="s">
        <v>36</v>
      </c>
      <c r="E57" s="5">
        <v>197</v>
      </c>
      <c r="F57" s="22">
        <v>3</v>
      </c>
      <c r="G57" s="5">
        <v>198</v>
      </c>
      <c r="H57" s="22">
        <v>3</v>
      </c>
      <c r="I57" s="5">
        <v>194</v>
      </c>
      <c r="J57" s="22">
        <v>3</v>
      </c>
      <c r="K57" s="5">
        <v>189</v>
      </c>
      <c r="L57" s="22">
        <v>1</v>
      </c>
      <c r="M57" s="5"/>
      <c r="N57" s="22"/>
      <c r="O57" s="5"/>
      <c r="P57" s="22"/>
      <c r="Q57" s="6">
        <v>4</v>
      </c>
      <c r="R57" s="6">
        <v>778</v>
      </c>
      <c r="S57" s="7">
        <v>194.5</v>
      </c>
      <c r="T57" s="44">
        <v>10</v>
      </c>
      <c r="U57" s="8">
        <v>5</v>
      </c>
      <c r="V57" s="9">
        <v>199.5</v>
      </c>
    </row>
    <row r="58" spans="1:22" x14ac:dyDescent="0.25">
      <c r="A58" s="1" t="s">
        <v>15</v>
      </c>
      <c r="B58" s="2" t="s">
        <v>44</v>
      </c>
      <c r="C58" s="3">
        <v>45835</v>
      </c>
      <c r="D58" s="4" t="s">
        <v>36</v>
      </c>
      <c r="E58" s="5">
        <v>197</v>
      </c>
      <c r="F58" s="22">
        <v>2</v>
      </c>
      <c r="G58" s="5">
        <v>196</v>
      </c>
      <c r="H58" s="22">
        <v>1</v>
      </c>
      <c r="I58" s="5">
        <v>198</v>
      </c>
      <c r="J58" s="22">
        <v>1</v>
      </c>
      <c r="K58" s="5">
        <v>199.001</v>
      </c>
      <c r="L58" s="22">
        <v>4</v>
      </c>
      <c r="M58" s="5"/>
      <c r="N58" s="22"/>
      <c r="O58" s="5"/>
      <c r="P58" s="22"/>
      <c r="Q58" s="6">
        <v>4</v>
      </c>
      <c r="R58" s="6">
        <v>790.00099999999998</v>
      </c>
      <c r="S58" s="7">
        <v>197.50024999999999</v>
      </c>
      <c r="T58" s="44">
        <v>8</v>
      </c>
      <c r="U58" s="8">
        <v>6</v>
      </c>
      <c r="V58" s="9">
        <v>203.50024999999999</v>
      </c>
    </row>
    <row r="59" spans="1:22" x14ac:dyDescent="0.25">
      <c r="A59" s="1" t="s">
        <v>15</v>
      </c>
      <c r="B59" s="2" t="s">
        <v>44</v>
      </c>
      <c r="C59" s="3">
        <v>45842</v>
      </c>
      <c r="D59" s="4" t="s">
        <v>36</v>
      </c>
      <c r="E59" s="5">
        <v>194</v>
      </c>
      <c r="F59" s="22">
        <v>0</v>
      </c>
      <c r="G59" s="5">
        <v>195</v>
      </c>
      <c r="H59" s="22">
        <v>2</v>
      </c>
      <c r="I59" s="5">
        <v>198.001</v>
      </c>
      <c r="J59" s="22">
        <v>3</v>
      </c>
      <c r="K59" s="5">
        <v>199.001</v>
      </c>
      <c r="L59" s="22">
        <v>2</v>
      </c>
      <c r="M59" s="5"/>
      <c r="N59" s="22"/>
      <c r="O59" s="5"/>
      <c r="P59" s="22"/>
      <c r="Q59" s="6">
        <v>4</v>
      </c>
      <c r="R59" s="6">
        <v>786.00199999999995</v>
      </c>
      <c r="S59" s="7">
        <v>196.50049999999999</v>
      </c>
      <c r="T59" s="44">
        <v>7</v>
      </c>
      <c r="U59" s="8">
        <v>8</v>
      </c>
      <c r="V59" s="9">
        <v>204.50049999999999</v>
      </c>
    </row>
    <row r="60" spans="1:22" x14ac:dyDescent="0.25">
      <c r="A60" s="1" t="s">
        <v>15</v>
      </c>
      <c r="B60" s="2" t="s">
        <v>44</v>
      </c>
      <c r="C60" s="3">
        <v>45849</v>
      </c>
      <c r="D60" s="4" t="s">
        <v>36</v>
      </c>
      <c r="E60" s="5">
        <v>198.001</v>
      </c>
      <c r="F60" s="22">
        <v>4</v>
      </c>
      <c r="G60" s="5">
        <v>199.001</v>
      </c>
      <c r="H60" s="22">
        <v>5</v>
      </c>
      <c r="I60" s="5">
        <v>198</v>
      </c>
      <c r="J60" s="22">
        <v>3</v>
      </c>
      <c r="K60" s="5">
        <v>197</v>
      </c>
      <c r="L60" s="22">
        <v>0</v>
      </c>
      <c r="M60" s="5"/>
      <c r="N60" s="22"/>
      <c r="O60" s="5"/>
      <c r="P60" s="22"/>
      <c r="Q60" s="6">
        <v>4</v>
      </c>
      <c r="R60" s="6">
        <v>792.00199999999995</v>
      </c>
      <c r="S60" s="7">
        <v>198.00049999999999</v>
      </c>
      <c r="T60" s="44">
        <v>12</v>
      </c>
      <c r="U60" s="8">
        <v>6</v>
      </c>
      <c r="V60" s="9">
        <v>204.00049999999999</v>
      </c>
    </row>
    <row r="61" spans="1:22" x14ac:dyDescent="0.25">
      <c r="A61" s="1" t="s">
        <v>15</v>
      </c>
      <c r="B61" s="2" t="s">
        <v>44</v>
      </c>
      <c r="C61" s="3">
        <v>45870</v>
      </c>
      <c r="D61" s="4" t="s">
        <v>36</v>
      </c>
      <c r="E61" s="5">
        <v>199.001</v>
      </c>
      <c r="F61" s="22">
        <v>6</v>
      </c>
      <c r="G61" s="5">
        <v>199</v>
      </c>
      <c r="H61" s="22">
        <v>3</v>
      </c>
      <c r="I61" s="5">
        <v>199</v>
      </c>
      <c r="J61" s="22">
        <v>1</v>
      </c>
      <c r="K61" s="5">
        <v>199.001</v>
      </c>
      <c r="L61" s="22">
        <v>5</v>
      </c>
      <c r="M61" s="5"/>
      <c r="N61" s="22"/>
      <c r="O61" s="5"/>
      <c r="P61" s="22"/>
      <c r="Q61" s="6">
        <v>4</v>
      </c>
      <c r="R61" s="6">
        <v>796.00199999999995</v>
      </c>
      <c r="S61" s="7">
        <v>199.00049999999999</v>
      </c>
      <c r="T61" s="44">
        <v>15</v>
      </c>
      <c r="U61" s="8">
        <v>8</v>
      </c>
      <c r="V61" s="9">
        <v>207.00049999999999</v>
      </c>
    </row>
    <row r="62" spans="1:22" x14ac:dyDescent="0.25">
      <c r="A62" s="1" t="s">
        <v>15</v>
      </c>
      <c r="B62" s="2" t="s">
        <v>44</v>
      </c>
      <c r="C62" s="3">
        <v>45905</v>
      </c>
      <c r="D62" s="4" t="s">
        <v>36</v>
      </c>
      <c r="E62" s="5">
        <v>199</v>
      </c>
      <c r="F62" s="22">
        <v>3</v>
      </c>
      <c r="G62" s="5">
        <v>196</v>
      </c>
      <c r="H62" s="22">
        <v>2</v>
      </c>
      <c r="I62" s="5">
        <v>200</v>
      </c>
      <c r="J62" s="22">
        <v>1</v>
      </c>
      <c r="K62" s="5">
        <v>197</v>
      </c>
      <c r="L62" s="22">
        <v>2</v>
      </c>
      <c r="M62" s="5"/>
      <c r="N62" s="22"/>
      <c r="O62" s="5"/>
      <c r="P62" s="22"/>
      <c r="Q62" s="6">
        <v>4</v>
      </c>
      <c r="R62" s="6">
        <v>792</v>
      </c>
      <c r="S62" s="7">
        <v>198</v>
      </c>
      <c r="T62" s="44">
        <v>8</v>
      </c>
      <c r="U62" s="8">
        <v>4</v>
      </c>
      <c r="V62" s="9">
        <v>202</v>
      </c>
    </row>
    <row r="63" spans="1:22" x14ac:dyDescent="0.25">
      <c r="A63" s="56" t="s">
        <v>15</v>
      </c>
      <c r="B63" s="2" t="s">
        <v>44</v>
      </c>
      <c r="C63" s="3">
        <v>45912</v>
      </c>
      <c r="D63" s="57" t="s">
        <v>36</v>
      </c>
      <c r="E63" s="5">
        <v>197</v>
      </c>
      <c r="F63" s="22">
        <v>3</v>
      </c>
      <c r="G63" s="5">
        <v>199</v>
      </c>
      <c r="H63" s="22">
        <v>4</v>
      </c>
      <c r="I63" s="5">
        <v>198</v>
      </c>
      <c r="J63" s="22">
        <v>4</v>
      </c>
      <c r="K63" s="5">
        <v>199</v>
      </c>
      <c r="L63" s="22">
        <v>7</v>
      </c>
      <c r="M63" s="5"/>
      <c r="N63" s="22"/>
      <c r="O63" s="5"/>
      <c r="P63" s="22"/>
      <c r="Q63" s="8">
        <v>4</v>
      </c>
      <c r="R63" s="8">
        <v>793</v>
      </c>
      <c r="S63" s="7">
        <v>198.25</v>
      </c>
      <c r="T63" s="44">
        <v>18</v>
      </c>
      <c r="U63" s="8">
        <v>13</v>
      </c>
      <c r="V63" s="7">
        <v>211.25</v>
      </c>
    </row>
    <row r="64" spans="1:22" x14ac:dyDescent="0.25">
      <c r="A64" s="1" t="s">
        <v>15</v>
      </c>
      <c r="B64" s="2" t="s">
        <v>44</v>
      </c>
      <c r="C64" s="3">
        <v>45927</v>
      </c>
      <c r="D64" s="4" t="s">
        <v>36</v>
      </c>
      <c r="E64" s="5">
        <v>199</v>
      </c>
      <c r="F64" s="22">
        <v>1</v>
      </c>
      <c r="G64" s="5">
        <v>200</v>
      </c>
      <c r="H64" s="22">
        <v>3</v>
      </c>
      <c r="I64" s="5">
        <v>198</v>
      </c>
      <c r="J64" s="22">
        <v>5</v>
      </c>
      <c r="K64" s="5">
        <v>198</v>
      </c>
      <c r="L64" s="22">
        <v>1</v>
      </c>
      <c r="M64" s="5"/>
      <c r="N64" s="22"/>
      <c r="O64" s="5"/>
      <c r="P64" s="22"/>
      <c r="Q64" s="6">
        <v>4</v>
      </c>
      <c r="R64" s="6">
        <v>795</v>
      </c>
      <c r="S64" s="7">
        <v>198.75</v>
      </c>
      <c r="T64" s="44">
        <v>10</v>
      </c>
      <c r="U64" s="8">
        <v>7</v>
      </c>
      <c r="V64" s="9">
        <v>205.75</v>
      </c>
    </row>
    <row r="65" spans="1:22" x14ac:dyDescent="0.25">
      <c r="A65" s="1" t="s">
        <v>15</v>
      </c>
      <c r="B65" s="2" t="s">
        <v>44</v>
      </c>
      <c r="C65" s="3">
        <v>45933</v>
      </c>
      <c r="D65" s="4" t="s">
        <v>36</v>
      </c>
      <c r="E65" s="5">
        <v>199</v>
      </c>
      <c r="F65" s="22">
        <v>1</v>
      </c>
      <c r="G65" s="5">
        <v>199</v>
      </c>
      <c r="H65" s="22">
        <v>4</v>
      </c>
      <c r="I65" s="5">
        <v>198</v>
      </c>
      <c r="J65" s="22">
        <v>3</v>
      </c>
      <c r="K65" s="5">
        <v>199</v>
      </c>
      <c r="L65" s="22">
        <v>5</v>
      </c>
      <c r="M65" s="5"/>
      <c r="N65" s="22"/>
      <c r="O65" s="5"/>
      <c r="P65" s="22"/>
      <c r="Q65" s="6">
        <v>4</v>
      </c>
      <c r="R65" s="6">
        <v>795</v>
      </c>
      <c r="S65" s="7">
        <v>198.75</v>
      </c>
      <c r="T65" s="44">
        <v>13</v>
      </c>
      <c r="U65" s="8">
        <v>13</v>
      </c>
      <c r="V65" s="9">
        <v>211.75</v>
      </c>
    </row>
    <row r="66" spans="1:22" x14ac:dyDescent="0.25">
      <c r="A66" s="1" t="s">
        <v>15</v>
      </c>
      <c r="B66" s="2" t="s">
        <v>44</v>
      </c>
      <c r="C66" s="3">
        <v>45940</v>
      </c>
      <c r="D66" s="4" t="s">
        <v>36</v>
      </c>
      <c r="E66" s="5">
        <v>194</v>
      </c>
      <c r="F66" s="22">
        <v>2</v>
      </c>
      <c r="G66" s="5">
        <v>197</v>
      </c>
      <c r="H66" s="22">
        <v>2</v>
      </c>
      <c r="I66" s="5">
        <v>196</v>
      </c>
      <c r="J66" s="22">
        <v>4</v>
      </c>
      <c r="K66" s="5">
        <v>200</v>
      </c>
      <c r="L66" s="22">
        <v>5</v>
      </c>
      <c r="M66" s="5"/>
      <c r="N66" s="22"/>
      <c r="O66" s="5"/>
      <c r="P66" s="22"/>
      <c r="Q66" s="6">
        <v>4</v>
      </c>
      <c r="R66" s="6">
        <v>787</v>
      </c>
      <c r="S66" s="7">
        <v>196.75</v>
      </c>
      <c r="T66" s="44">
        <v>13</v>
      </c>
      <c r="U66" s="8">
        <v>6</v>
      </c>
      <c r="V66" s="9">
        <v>202.75</v>
      </c>
    </row>
    <row r="67" spans="1:22" x14ac:dyDescent="0.25">
      <c r="A67" s="56" t="s">
        <v>15</v>
      </c>
      <c r="B67" s="2" t="s">
        <v>44</v>
      </c>
      <c r="C67" s="3">
        <v>45981</v>
      </c>
      <c r="D67" s="57" t="s">
        <v>101</v>
      </c>
      <c r="E67" s="5">
        <v>196</v>
      </c>
      <c r="F67" s="22">
        <v>7</v>
      </c>
      <c r="G67" s="5">
        <v>195</v>
      </c>
      <c r="H67" s="22">
        <v>5</v>
      </c>
      <c r="I67" s="5">
        <v>197</v>
      </c>
      <c r="J67" s="22">
        <v>6</v>
      </c>
      <c r="K67" s="5">
        <v>197</v>
      </c>
      <c r="L67" s="22">
        <v>6</v>
      </c>
      <c r="M67" s="5"/>
      <c r="N67" s="22"/>
      <c r="O67" s="5"/>
      <c r="P67" s="22"/>
      <c r="Q67" s="8">
        <v>4</v>
      </c>
      <c r="R67" s="8">
        <v>785</v>
      </c>
      <c r="S67" s="7">
        <v>196.25</v>
      </c>
      <c r="T67" s="44">
        <v>24</v>
      </c>
      <c r="U67" s="8">
        <v>6</v>
      </c>
      <c r="V67" s="7">
        <v>202.25</v>
      </c>
    </row>
    <row r="68" spans="1:22" x14ac:dyDescent="0.25">
      <c r="A68" s="56" t="s">
        <v>15</v>
      </c>
      <c r="B68" s="2" t="s">
        <v>44</v>
      </c>
      <c r="C68" s="3">
        <v>45983</v>
      </c>
      <c r="D68" s="57" t="s">
        <v>101</v>
      </c>
      <c r="E68" s="5">
        <v>195</v>
      </c>
      <c r="F68" s="22">
        <v>5</v>
      </c>
      <c r="G68" s="5">
        <v>191</v>
      </c>
      <c r="H68" s="22">
        <v>3</v>
      </c>
      <c r="I68" s="5">
        <v>191</v>
      </c>
      <c r="J68" s="22">
        <v>6</v>
      </c>
      <c r="K68" s="5">
        <v>198</v>
      </c>
      <c r="L68" s="22">
        <v>4</v>
      </c>
      <c r="M68" s="5"/>
      <c r="N68" s="22"/>
      <c r="O68" s="5"/>
      <c r="P68" s="22"/>
      <c r="Q68" s="8">
        <v>4</v>
      </c>
      <c r="R68" s="8">
        <v>775</v>
      </c>
      <c r="S68" s="7">
        <v>193.75</v>
      </c>
      <c r="T68" s="44">
        <v>18</v>
      </c>
      <c r="U68" s="8">
        <v>3</v>
      </c>
      <c r="V68" s="7">
        <v>196.75</v>
      </c>
    </row>
    <row r="69" spans="1:22" x14ac:dyDescent="0.25">
      <c r="A69" s="56" t="s">
        <v>15</v>
      </c>
      <c r="B69" s="2" t="s">
        <v>44</v>
      </c>
      <c r="C69" s="3">
        <v>45982</v>
      </c>
      <c r="D69" s="57" t="s">
        <v>36</v>
      </c>
      <c r="E69" s="5">
        <v>197</v>
      </c>
      <c r="F69" s="22">
        <v>5</v>
      </c>
      <c r="G69" s="5">
        <v>197.001</v>
      </c>
      <c r="H69" s="22">
        <v>5</v>
      </c>
      <c r="I69" s="5">
        <v>198</v>
      </c>
      <c r="J69" s="22">
        <v>4</v>
      </c>
      <c r="K69" s="5">
        <v>198.001</v>
      </c>
      <c r="L69" s="22">
        <v>9</v>
      </c>
      <c r="M69" s="5"/>
      <c r="N69" s="22"/>
      <c r="O69" s="5"/>
      <c r="P69" s="22"/>
      <c r="Q69" s="8">
        <v>4</v>
      </c>
      <c r="R69" s="8">
        <v>790.00199999999995</v>
      </c>
      <c r="S69" s="7">
        <v>197.50049999999999</v>
      </c>
      <c r="T69" s="44">
        <v>23</v>
      </c>
      <c r="U69" s="8">
        <v>13</v>
      </c>
      <c r="V69" s="7">
        <v>210.50049999999999</v>
      </c>
    </row>
    <row r="70" spans="1:22" x14ac:dyDescent="0.25">
      <c r="A70" s="56" t="s">
        <v>15</v>
      </c>
      <c r="B70" s="2" t="s">
        <v>44</v>
      </c>
      <c r="C70" s="3">
        <v>45982</v>
      </c>
      <c r="D70" s="57" t="s">
        <v>109</v>
      </c>
      <c r="E70" s="5">
        <v>199</v>
      </c>
      <c r="F70" s="22">
        <v>4</v>
      </c>
      <c r="G70" s="5">
        <v>197</v>
      </c>
      <c r="H70" s="22">
        <v>2</v>
      </c>
      <c r="I70" s="5">
        <v>196</v>
      </c>
      <c r="J70" s="22">
        <v>2</v>
      </c>
      <c r="K70" s="5">
        <v>197.001</v>
      </c>
      <c r="L70" s="22">
        <v>4</v>
      </c>
      <c r="M70" s="5"/>
      <c r="N70" s="22"/>
      <c r="O70" s="5"/>
      <c r="P70" s="22"/>
      <c r="Q70" s="8">
        <v>4</v>
      </c>
      <c r="R70" s="8">
        <v>789.00099999999998</v>
      </c>
      <c r="S70" s="7">
        <v>197.25024999999999</v>
      </c>
      <c r="T70" s="44">
        <v>12</v>
      </c>
      <c r="U70" s="8">
        <v>13</v>
      </c>
      <c r="V70" s="7">
        <v>210.25024999999999</v>
      </c>
    </row>
    <row r="71" spans="1:22" x14ac:dyDescent="0.25">
      <c r="A71" s="56" t="s">
        <v>15</v>
      </c>
      <c r="B71" s="2" t="s">
        <v>44</v>
      </c>
      <c r="C71" s="3">
        <v>45985</v>
      </c>
      <c r="D71" s="57" t="s">
        <v>101</v>
      </c>
      <c r="E71" s="5">
        <v>196</v>
      </c>
      <c r="F71" s="22">
        <v>3</v>
      </c>
      <c r="G71" s="5">
        <v>194</v>
      </c>
      <c r="H71" s="22">
        <v>5</v>
      </c>
      <c r="I71" s="5">
        <v>199</v>
      </c>
      <c r="J71" s="22">
        <v>4</v>
      </c>
      <c r="K71" s="5">
        <v>199</v>
      </c>
      <c r="L71" s="22">
        <v>4</v>
      </c>
      <c r="M71" s="5"/>
      <c r="N71" s="22"/>
      <c r="O71" s="5"/>
      <c r="P71" s="22"/>
      <c r="Q71" s="8">
        <v>4</v>
      </c>
      <c r="R71" s="8">
        <v>788</v>
      </c>
      <c r="S71" s="7">
        <v>197</v>
      </c>
      <c r="T71" s="44">
        <v>16</v>
      </c>
      <c r="U71" s="8">
        <v>9</v>
      </c>
      <c r="V71" s="7">
        <v>206</v>
      </c>
    </row>
    <row r="72" spans="1:22" x14ac:dyDescent="0.25">
      <c r="A72" s="1" t="s">
        <v>15</v>
      </c>
      <c r="B72" s="2" t="s">
        <v>44</v>
      </c>
      <c r="C72" s="3">
        <v>45986</v>
      </c>
      <c r="D72" s="4" t="s">
        <v>111</v>
      </c>
      <c r="E72" s="5">
        <v>191.001</v>
      </c>
      <c r="F72" s="22">
        <v>2</v>
      </c>
      <c r="G72" s="5">
        <v>196</v>
      </c>
      <c r="H72" s="22">
        <v>2</v>
      </c>
      <c r="I72" s="5">
        <v>197</v>
      </c>
      <c r="J72" s="22">
        <v>1</v>
      </c>
      <c r="K72" s="5">
        <v>196</v>
      </c>
      <c r="L72" s="22">
        <v>4</v>
      </c>
      <c r="M72" s="5"/>
      <c r="N72" s="22"/>
      <c r="O72" s="5"/>
      <c r="P72" s="22"/>
      <c r="Q72" s="6">
        <v>4</v>
      </c>
      <c r="R72" s="6">
        <v>780.00099999999998</v>
      </c>
      <c r="S72" s="7">
        <v>195.00024999999999</v>
      </c>
      <c r="T72" s="44">
        <v>9</v>
      </c>
      <c r="U72" s="8">
        <v>13</v>
      </c>
      <c r="V72" s="9">
        <v>208.00024999999999</v>
      </c>
    </row>
    <row r="73" spans="1:22" x14ac:dyDescent="0.25">
      <c r="A73" s="56" t="s">
        <v>15</v>
      </c>
      <c r="B73" s="2" t="s">
        <v>44</v>
      </c>
      <c r="C73" s="3">
        <v>45989</v>
      </c>
      <c r="D73" s="57" t="s">
        <v>36</v>
      </c>
      <c r="E73" s="5">
        <v>191.001</v>
      </c>
      <c r="F73" s="22">
        <v>2</v>
      </c>
      <c r="G73" s="5">
        <v>199.001</v>
      </c>
      <c r="H73" s="22">
        <v>6</v>
      </c>
      <c r="I73" s="5">
        <v>195</v>
      </c>
      <c r="J73" s="22">
        <v>3</v>
      </c>
      <c r="K73" s="5">
        <v>199.001</v>
      </c>
      <c r="L73" s="22">
        <v>4</v>
      </c>
      <c r="M73" s="5"/>
      <c r="N73" s="22"/>
      <c r="O73" s="5"/>
      <c r="P73" s="22"/>
      <c r="Q73" s="8">
        <v>4</v>
      </c>
      <c r="R73" s="8">
        <v>784.00299999999993</v>
      </c>
      <c r="S73" s="7">
        <v>196.00074999999998</v>
      </c>
      <c r="T73" s="44">
        <v>15</v>
      </c>
      <c r="U73" s="8">
        <v>11</v>
      </c>
      <c r="V73" s="7">
        <v>207.00074999999998</v>
      </c>
    </row>
    <row r="74" spans="1:22" x14ac:dyDescent="0.25">
      <c r="A74" s="56" t="s">
        <v>15</v>
      </c>
      <c r="B74" s="2" t="s">
        <v>44</v>
      </c>
      <c r="C74" s="3">
        <v>45990</v>
      </c>
      <c r="D74" s="57" t="s">
        <v>36</v>
      </c>
      <c r="E74" s="5">
        <v>193</v>
      </c>
      <c r="F74" s="22">
        <v>2</v>
      </c>
      <c r="G74" s="5">
        <v>200</v>
      </c>
      <c r="H74" s="22">
        <v>6</v>
      </c>
      <c r="I74" s="5">
        <v>195</v>
      </c>
      <c r="J74" s="22">
        <v>3</v>
      </c>
      <c r="K74" s="5">
        <v>200</v>
      </c>
      <c r="L74" s="22">
        <v>4</v>
      </c>
      <c r="M74" s="5">
        <v>195</v>
      </c>
      <c r="N74" s="22">
        <v>2</v>
      </c>
      <c r="O74" s="5">
        <v>196</v>
      </c>
      <c r="P74" s="22">
        <v>2</v>
      </c>
      <c r="Q74" s="8">
        <v>6</v>
      </c>
      <c r="R74" s="8">
        <v>1179</v>
      </c>
      <c r="S74" s="7">
        <v>196.5</v>
      </c>
      <c r="T74" s="44">
        <v>19</v>
      </c>
      <c r="U74" s="8">
        <v>22</v>
      </c>
      <c r="V74" s="7">
        <v>218.5</v>
      </c>
    </row>
    <row r="76" spans="1:22" x14ac:dyDescent="0.25">
      <c r="Q76" s="40">
        <f>SUM(Q42:Q75)</f>
        <v>134</v>
      </c>
      <c r="R76" s="40">
        <f>SUM(R42:R75)</f>
        <v>26218.023000000005</v>
      </c>
      <c r="S76" s="41">
        <f>SUM(R76/Q76)</f>
        <v>195.65688805970152</v>
      </c>
      <c r="T76" s="40">
        <f>SUM(T42:T75)</f>
        <v>371</v>
      </c>
      <c r="U76" s="40">
        <f>SUM(U42:U75)</f>
        <v>272</v>
      </c>
      <c r="V76" s="42">
        <f>SUM(S76+U76)</f>
        <v>467.65688805970149</v>
      </c>
    </row>
    <row r="79" spans="1:22" x14ac:dyDescent="0.25">
      <c r="A79" s="27" t="s">
        <v>1</v>
      </c>
      <c r="B79" s="28" t="s">
        <v>2</v>
      </c>
      <c r="C79" s="29" t="s">
        <v>3</v>
      </c>
      <c r="D79" s="30" t="s">
        <v>4</v>
      </c>
      <c r="E79" s="31" t="s">
        <v>24</v>
      </c>
      <c r="F79" s="31" t="s">
        <v>25</v>
      </c>
      <c r="G79" s="31" t="s">
        <v>26</v>
      </c>
      <c r="H79" s="31" t="s">
        <v>25</v>
      </c>
      <c r="I79" s="31" t="s">
        <v>27</v>
      </c>
      <c r="J79" s="31" t="s">
        <v>25</v>
      </c>
      <c r="K79" s="31" t="s">
        <v>28</v>
      </c>
      <c r="L79" s="31" t="s">
        <v>25</v>
      </c>
      <c r="M79" s="31" t="s">
        <v>29</v>
      </c>
      <c r="N79" s="31" t="s">
        <v>25</v>
      </c>
      <c r="O79" s="31" t="s">
        <v>30</v>
      </c>
      <c r="P79" s="31" t="s">
        <v>25</v>
      </c>
      <c r="Q79" s="32" t="s">
        <v>31</v>
      </c>
      <c r="R79" s="33" t="s">
        <v>32</v>
      </c>
      <c r="S79" s="34" t="s">
        <v>5</v>
      </c>
      <c r="T79" s="34" t="s">
        <v>33</v>
      </c>
      <c r="U79" s="33" t="s">
        <v>6</v>
      </c>
      <c r="V79" s="34" t="s">
        <v>34</v>
      </c>
    </row>
    <row r="80" spans="1:22" x14ac:dyDescent="0.25">
      <c r="A80" s="1" t="s">
        <v>48</v>
      </c>
      <c r="B80" s="2" t="s">
        <v>44</v>
      </c>
      <c r="C80" s="3">
        <v>45800</v>
      </c>
      <c r="D80" s="4" t="s">
        <v>36</v>
      </c>
      <c r="E80" s="5">
        <v>196</v>
      </c>
      <c r="F80" s="22">
        <v>1</v>
      </c>
      <c r="G80" s="5">
        <v>194</v>
      </c>
      <c r="H80" s="22">
        <v>4</v>
      </c>
      <c r="I80" s="5">
        <v>190</v>
      </c>
      <c r="J80" s="22">
        <v>3</v>
      </c>
      <c r="K80" s="5">
        <v>194</v>
      </c>
      <c r="L80" s="22">
        <v>1</v>
      </c>
      <c r="M80" s="5"/>
      <c r="N80" s="22"/>
      <c r="O80" s="5"/>
      <c r="P80" s="22"/>
      <c r="Q80" s="6">
        <v>4</v>
      </c>
      <c r="R80" s="6">
        <v>774</v>
      </c>
      <c r="S80" s="7">
        <v>193.5</v>
      </c>
      <c r="T80" s="44">
        <v>9</v>
      </c>
      <c r="U80" s="8">
        <v>8</v>
      </c>
      <c r="V80" s="9">
        <v>201.5</v>
      </c>
    </row>
    <row r="82" spans="1:22" x14ac:dyDescent="0.25">
      <c r="Q82" s="40">
        <f>SUM(Q80:Q81)</f>
        <v>4</v>
      </c>
      <c r="R82" s="40">
        <f>SUM(R80:R81)</f>
        <v>774</v>
      </c>
      <c r="S82" s="41">
        <f>SUM(R82/Q82)</f>
        <v>193.5</v>
      </c>
      <c r="T82" s="40">
        <f>SUM(T80:T81)</f>
        <v>9</v>
      </c>
      <c r="U82" s="40">
        <f>SUM(U80:U81)</f>
        <v>8</v>
      </c>
      <c r="V82" s="42">
        <f>SUM(S82+U82)</f>
        <v>201.5</v>
      </c>
    </row>
    <row r="85" spans="1:22" x14ac:dyDescent="0.25">
      <c r="A85" s="27" t="s">
        <v>1</v>
      </c>
      <c r="B85" s="28" t="s">
        <v>2</v>
      </c>
      <c r="C85" s="29" t="s">
        <v>3</v>
      </c>
      <c r="D85" s="30" t="s">
        <v>4</v>
      </c>
      <c r="E85" s="31" t="s">
        <v>24</v>
      </c>
      <c r="F85" s="31" t="s">
        <v>25</v>
      </c>
      <c r="G85" s="31" t="s">
        <v>26</v>
      </c>
      <c r="H85" s="31" t="s">
        <v>25</v>
      </c>
      <c r="I85" s="31" t="s">
        <v>27</v>
      </c>
      <c r="J85" s="31" t="s">
        <v>25</v>
      </c>
      <c r="K85" s="31" t="s">
        <v>28</v>
      </c>
      <c r="L85" s="31" t="s">
        <v>25</v>
      </c>
      <c r="M85" s="31" t="s">
        <v>29</v>
      </c>
      <c r="N85" s="31" t="s">
        <v>25</v>
      </c>
      <c r="O85" s="31" t="s">
        <v>30</v>
      </c>
      <c r="P85" s="31" t="s">
        <v>25</v>
      </c>
      <c r="Q85" s="32" t="s">
        <v>31</v>
      </c>
      <c r="R85" s="33" t="s">
        <v>32</v>
      </c>
      <c r="S85" s="34" t="s">
        <v>5</v>
      </c>
      <c r="T85" s="34" t="s">
        <v>33</v>
      </c>
      <c r="U85" s="33" t="s">
        <v>6</v>
      </c>
      <c r="V85" s="34" t="s">
        <v>34</v>
      </c>
    </row>
    <row r="86" spans="1:22" x14ac:dyDescent="0.25">
      <c r="A86" s="1" t="s">
        <v>11</v>
      </c>
      <c r="B86" s="2" t="s">
        <v>44</v>
      </c>
      <c r="C86" s="3">
        <v>45814</v>
      </c>
      <c r="D86" s="4" t="s">
        <v>36</v>
      </c>
      <c r="E86" s="24">
        <v>198</v>
      </c>
      <c r="F86" s="22">
        <v>7</v>
      </c>
      <c r="G86" s="24">
        <v>196</v>
      </c>
      <c r="H86" s="22">
        <v>4</v>
      </c>
      <c r="I86" s="5">
        <v>197</v>
      </c>
      <c r="J86" s="22">
        <v>2</v>
      </c>
      <c r="K86" s="26">
        <v>198</v>
      </c>
      <c r="L86" s="22">
        <v>2</v>
      </c>
      <c r="M86" s="26"/>
      <c r="N86" s="22"/>
      <c r="O86" s="5"/>
      <c r="P86" s="22"/>
      <c r="Q86" s="6">
        <v>4</v>
      </c>
      <c r="R86" s="6">
        <v>789</v>
      </c>
      <c r="S86" s="7">
        <v>197.25</v>
      </c>
      <c r="T86" s="44">
        <v>15</v>
      </c>
      <c r="U86" s="8">
        <v>4</v>
      </c>
      <c r="V86" s="9">
        <v>201.25</v>
      </c>
    </row>
    <row r="87" spans="1:22" x14ac:dyDescent="0.25">
      <c r="A87" s="1" t="s">
        <v>11</v>
      </c>
      <c r="B87" s="2" t="s">
        <v>44</v>
      </c>
      <c r="C87" s="3">
        <v>45835</v>
      </c>
      <c r="D87" s="4" t="s">
        <v>36</v>
      </c>
      <c r="E87" s="5">
        <v>198</v>
      </c>
      <c r="F87" s="22">
        <v>1</v>
      </c>
      <c r="G87" s="24">
        <v>198</v>
      </c>
      <c r="H87" s="22">
        <v>0</v>
      </c>
      <c r="I87" s="5">
        <v>199</v>
      </c>
      <c r="J87" s="22">
        <v>2</v>
      </c>
      <c r="K87" s="5">
        <v>198</v>
      </c>
      <c r="L87" s="22">
        <v>2</v>
      </c>
      <c r="M87" s="5"/>
      <c r="N87" s="22"/>
      <c r="O87" s="5"/>
      <c r="P87" s="22"/>
      <c r="Q87" s="6">
        <v>4</v>
      </c>
      <c r="R87" s="6">
        <v>793</v>
      </c>
      <c r="S87" s="7">
        <v>198.25</v>
      </c>
      <c r="T87" s="44">
        <v>5</v>
      </c>
      <c r="U87" s="8">
        <v>4</v>
      </c>
      <c r="V87" s="9">
        <v>202.25</v>
      </c>
    </row>
    <row r="88" spans="1:22" x14ac:dyDescent="0.25">
      <c r="A88" s="1" t="s">
        <v>11</v>
      </c>
      <c r="B88" s="2" t="s">
        <v>44</v>
      </c>
      <c r="C88" s="3">
        <v>45842</v>
      </c>
      <c r="D88" s="4" t="s">
        <v>36</v>
      </c>
      <c r="E88" s="24">
        <v>197</v>
      </c>
      <c r="F88" s="22">
        <v>1</v>
      </c>
      <c r="G88" s="24">
        <v>198</v>
      </c>
      <c r="H88" s="22">
        <v>4</v>
      </c>
      <c r="I88" s="5">
        <v>197</v>
      </c>
      <c r="J88" s="22">
        <v>2</v>
      </c>
      <c r="K88" s="26">
        <v>198</v>
      </c>
      <c r="L88" s="22">
        <v>5</v>
      </c>
      <c r="M88" s="26"/>
      <c r="N88" s="22"/>
      <c r="O88" s="5"/>
      <c r="P88" s="22"/>
      <c r="Q88" s="6">
        <v>4</v>
      </c>
      <c r="R88" s="6">
        <v>790</v>
      </c>
      <c r="S88" s="7">
        <v>197.5</v>
      </c>
      <c r="T88" s="44">
        <v>12</v>
      </c>
      <c r="U88" s="8">
        <v>5</v>
      </c>
      <c r="V88" s="9">
        <v>202.5</v>
      </c>
    </row>
    <row r="89" spans="1:22" x14ac:dyDescent="0.25">
      <c r="A89" s="1" t="s">
        <v>11</v>
      </c>
      <c r="B89" s="2" t="s">
        <v>44</v>
      </c>
      <c r="C89" s="3">
        <v>45849</v>
      </c>
      <c r="D89" s="4" t="s">
        <v>36</v>
      </c>
      <c r="E89" s="5">
        <v>198</v>
      </c>
      <c r="F89" s="22">
        <v>2</v>
      </c>
      <c r="G89" s="24">
        <v>197</v>
      </c>
      <c r="H89" s="22">
        <v>1</v>
      </c>
      <c r="I89" s="5">
        <v>198</v>
      </c>
      <c r="J89" s="22">
        <v>1</v>
      </c>
      <c r="K89" s="5">
        <v>198</v>
      </c>
      <c r="L89" s="22">
        <v>2</v>
      </c>
      <c r="M89" s="5"/>
      <c r="N89" s="22"/>
      <c r="O89" s="5"/>
      <c r="P89" s="22"/>
      <c r="Q89" s="6">
        <v>4</v>
      </c>
      <c r="R89" s="6">
        <v>791</v>
      </c>
      <c r="S89" s="7">
        <v>197.75</v>
      </c>
      <c r="T89" s="44">
        <v>6</v>
      </c>
      <c r="U89" s="8">
        <v>4</v>
      </c>
      <c r="V89" s="9">
        <v>201.75</v>
      </c>
    </row>
    <row r="90" spans="1:22" x14ac:dyDescent="0.25">
      <c r="A90" s="1" t="s">
        <v>11</v>
      </c>
      <c r="B90" s="2" t="s">
        <v>44</v>
      </c>
      <c r="C90" s="3">
        <v>45947</v>
      </c>
      <c r="D90" s="4" t="s">
        <v>36</v>
      </c>
      <c r="E90" s="5">
        <v>197</v>
      </c>
      <c r="F90" s="22">
        <v>2</v>
      </c>
      <c r="G90" s="24">
        <v>199</v>
      </c>
      <c r="H90" s="22">
        <v>1</v>
      </c>
      <c r="I90" s="5">
        <v>197</v>
      </c>
      <c r="J90" s="22">
        <v>5</v>
      </c>
      <c r="K90" s="5">
        <v>198</v>
      </c>
      <c r="L90" s="22">
        <v>1</v>
      </c>
      <c r="M90" s="5"/>
      <c r="N90" s="22"/>
      <c r="O90" s="5"/>
      <c r="P90" s="22"/>
      <c r="Q90" s="6">
        <v>4</v>
      </c>
      <c r="R90" s="6">
        <v>791</v>
      </c>
      <c r="S90" s="7">
        <v>197.75</v>
      </c>
      <c r="T90" s="44">
        <v>9</v>
      </c>
      <c r="U90" s="8">
        <v>4</v>
      </c>
      <c r="V90" s="9">
        <v>201.75</v>
      </c>
    </row>
    <row r="92" spans="1:22" x14ac:dyDescent="0.25">
      <c r="Q92" s="40">
        <f>SUM(Q86:Q91)</f>
        <v>20</v>
      </c>
      <c r="R92" s="40">
        <f>SUM(R86:R91)</f>
        <v>3954</v>
      </c>
      <c r="S92" s="41">
        <f>SUM(R92/Q92)</f>
        <v>197.7</v>
      </c>
      <c r="T92" s="40">
        <f>SUM(T86:T91)</f>
        <v>47</v>
      </c>
      <c r="U92" s="40">
        <f>SUM(U86:U91)</f>
        <v>21</v>
      </c>
      <c r="V92" s="42">
        <f>SUM(S92+U92)</f>
        <v>218.7</v>
      </c>
    </row>
    <row r="94" spans="1:22" x14ac:dyDescent="0.25">
      <c r="A94" s="27" t="s">
        <v>1</v>
      </c>
      <c r="B94" s="28" t="s">
        <v>2</v>
      </c>
      <c r="C94" s="29" t="s">
        <v>3</v>
      </c>
      <c r="D94" s="30" t="s">
        <v>4</v>
      </c>
      <c r="E94" s="31" t="s">
        <v>24</v>
      </c>
      <c r="F94" s="31" t="s">
        <v>25</v>
      </c>
      <c r="G94" s="31" t="s">
        <v>26</v>
      </c>
      <c r="H94" s="31" t="s">
        <v>25</v>
      </c>
      <c r="I94" s="31" t="s">
        <v>27</v>
      </c>
      <c r="J94" s="31" t="s">
        <v>25</v>
      </c>
      <c r="K94" s="31" t="s">
        <v>28</v>
      </c>
      <c r="L94" s="31" t="s">
        <v>25</v>
      </c>
      <c r="M94" s="31" t="s">
        <v>29</v>
      </c>
      <c r="N94" s="31" t="s">
        <v>25</v>
      </c>
      <c r="O94" s="31" t="s">
        <v>30</v>
      </c>
      <c r="P94" s="31" t="s">
        <v>25</v>
      </c>
      <c r="Q94" s="32" t="s">
        <v>31</v>
      </c>
      <c r="R94" s="33" t="s">
        <v>32</v>
      </c>
      <c r="S94" s="34" t="s">
        <v>5</v>
      </c>
      <c r="T94" s="34" t="s">
        <v>33</v>
      </c>
      <c r="U94" s="33" t="s">
        <v>6</v>
      </c>
      <c r="V94" s="34" t="s">
        <v>34</v>
      </c>
    </row>
    <row r="95" spans="1:22" x14ac:dyDescent="0.25">
      <c r="A95" s="1" t="s">
        <v>43</v>
      </c>
      <c r="B95" s="2" t="s">
        <v>44</v>
      </c>
      <c r="C95" s="3">
        <v>45835</v>
      </c>
      <c r="D95" s="4" t="s">
        <v>36</v>
      </c>
      <c r="E95" s="24">
        <v>194</v>
      </c>
      <c r="F95" s="22">
        <v>2</v>
      </c>
      <c r="G95" s="24">
        <v>195</v>
      </c>
      <c r="H95" s="22">
        <v>2</v>
      </c>
      <c r="I95" s="5">
        <v>197</v>
      </c>
      <c r="J95" s="22">
        <v>2</v>
      </c>
      <c r="K95" s="26">
        <v>193</v>
      </c>
      <c r="L95" s="22">
        <v>1</v>
      </c>
      <c r="M95" s="26"/>
      <c r="N95" s="22"/>
      <c r="O95" s="5"/>
      <c r="P95" s="22"/>
      <c r="Q95" s="6">
        <v>4</v>
      </c>
      <c r="R95" s="6">
        <v>779</v>
      </c>
      <c r="S95" s="7">
        <v>194.75</v>
      </c>
      <c r="T95" s="44">
        <v>7</v>
      </c>
      <c r="U95" s="8">
        <v>6</v>
      </c>
      <c r="V95" s="9">
        <v>200.75</v>
      </c>
    </row>
    <row r="96" spans="1:22" x14ac:dyDescent="0.25">
      <c r="A96" s="1" t="s">
        <v>43</v>
      </c>
      <c r="B96" s="2" t="s">
        <v>44</v>
      </c>
      <c r="C96" s="3">
        <v>45849</v>
      </c>
      <c r="D96" s="4" t="s">
        <v>36</v>
      </c>
      <c r="E96" s="5">
        <v>192</v>
      </c>
      <c r="F96" s="22">
        <v>2</v>
      </c>
      <c r="G96" s="24">
        <v>195</v>
      </c>
      <c r="H96" s="22">
        <v>1</v>
      </c>
      <c r="I96" s="5">
        <v>196</v>
      </c>
      <c r="J96" s="22">
        <v>2</v>
      </c>
      <c r="K96" s="5">
        <v>196</v>
      </c>
      <c r="L96" s="22">
        <v>3</v>
      </c>
      <c r="M96" s="5"/>
      <c r="N96" s="22"/>
      <c r="O96" s="5"/>
      <c r="P96" s="22"/>
      <c r="Q96" s="6">
        <v>4</v>
      </c>
      <c r="R96" s="6">
        <v>779</v>
      </c>
      <c r="S96" s="7">
        <v>194.75</v>
      </c>
      <c r="T96" s="44">
        <v>8</v>
      </c>
      <c r="U96" s="8">
        <v>4</v>
      </c>
      <c r="V96" s="9">
        <v>198.75</v>
      </c>
    </row>
    <row r="97" spans="1:22" x14ac:dyDescent="0.25">
      <c r="A97" s="1" t="s">
        <v>43</v>
      </c>
      <c r="B97" s="2" t="s">
        <v>44</v>
      </c>
      <c r="C97" s="3">
        <v>45857</v>
      </c>
      <c r="D97" s="4" t="s">
        <v>36</v>
      </c>
      <c r="E97" s="24">
        <v>195</v>
      </c>
      <c r="F97" s="22">
        <v>2</v>
      </c>
      <c r="G97" s="24">
        <v>194</v>
      </c>
      <c r="H97" s="22">
        <v>3</v>
      </c>
      <c r="I97" s="5">
        <v>195</v>
      </c>
      <c r="J97" s="22">
        <v>2</v>
      </c>
      <c r="K97" s="26">
        <v>196</v>
      </c>
      <c r="L97" s="22">
        <v>3</v>
      </c>
      <c r="M97" s="26"/>
      <c r="N97" s="22"/>
      <c r="O97" s="5"/>
      <c r="P97" s="22"/>
      <c r="Q97" s="6">
        <v>4</v>
      </c>
      <c r="R97" s="6">
        <v>780</v>
      </c>
      <c r="S97" s="7">
        <v>195</v>
      </c>
      <c r="T97" s="44">
        <v>10</v>
      </c>
      <c r="U97" s="8">
        <v>5</v>
      </c>
      <c r="V97" s="9">
        <v>200</v>
      </c>
    </row>
    <row r="98" spans="1:22" x14ac:dyDescent="0.25">
      <c r="A98" s="1" t="s">
        <v>43</v>
      </c>
      <c r="B98" s="2" t="s">
        <v>44</v>
      </c>
      <c r="C98" s="3">
        <v>45870</v>
      </c>
      <c r="D98" s="4" t="s">
        <v>36</v>
      </c>
      <c r="E98" s="5">
        <v>196</v>
      </c>
      <c r="F98" s="22">
        <v>1</v>
      </c>
      <c r="G98" s="24">
        <v>196</v>
      </c>
      <c r="H98" s="22">
        <v>0</v>
      </c>
      <c r="I98" s="5">
        <v>196</v>
      </c>
      <c r="J98" s="22">
        <v>1</v>
      </c>
      <c r="K98" s="5">
        <v>197</v>
      </c>
      <c r="L98" s="22">
        <v>0</v>
      </c>
      <c r="M98" s="5"/>
      <c r="N98" s="22"/>
      <c r="O98" s="5"/>
      <c r="P98" s="22"/>
      <c r="Q98" s="6">
        <v>4</v>
      </c>
      <c r="R98" s="6">
        <v>785</v>
      </c>
      <c r="S98" s="7">
        <v>196.25</v>
      </c>
      <c r="T98" s="44">
        <v>2</v>
      </c>
      <c r="U98" s="8">
        <v>4</v>
      </c>
      <c r="V98" s="9">
        <v>200.25</v>
      </c>
    </row>
    <row r="99" spans="1:22" x14ac:dyDescent="0.25">
      <c r="A99" s="1" t="s">
        <v>43</v>
      </c>
      <c r="B99" s="2" t="s">
        <v>44</v>
      </c>
      <c r="C99" s="3">
        <v>45877</v>
      </c>
      <c r="D99" s="4" t="s">
        <v>36</v>
      </c>
      <c r="E99" s="5">
        <v>194</v>
      </c>
      <c r="F99" s="22">
        <v>1</v>
      </c>
      <c r="G99" s="24">
        <v>195</v>
      </c>
      <c r="H99" s="22">
        <v>1</v>
      </c>
      <c r="I99" s="5">
        <v>198</v>
      </c>
      <c r="J99" s="22">
        <v>2</v>
      </c>
      <c r="K99" s="5">
        <v>195</v>
      </c>
      <c r="L99" s="22">
        <v>3</v>
      </c>
      <c r="M99" s="5"/>
      <c r="N99" s="22"/>
      <c r="O99" s="5"/>
      <c r="P99" s="22"/>
      <c r="Q99" s="6">
        <v>4</v>
      </c>
      <c r="R99" s="6">
        <v>782</v>
      </c>
      <c r="S99" s="7">
        <v>195.5</v>
      </c>
      <c r="T99" s="44">
        <v>7</v>
      </c>
      <c r="U99" s="8">
        <v>4</v>
      </c>
      <c r="V99" s="9">
        <v>199.5</v>
      </c>
    </row>
    <row r="100" spans="1:22" x14ac:dyDescent="0.25">
      <c r="A100" s="1" t="s">
        <v>43</v>
      </c>
      <c r="B100" s="2" t="s">
        <v>44</v>
      </c>
      <c r="C100" s="3">
        <v>45933</v>
      </c>
      <c r="D100" s="4" t="s">
        <v>36</v>
      </c>
      <c r="E100" s="5">
        <v>195</v>
      </c>
      <c r="F100" s="22">
        <v>0</v>
      </c>
      <c r="G100" s="24">
        <v>195</v>
      </c>
      <c r="H100" s="22">
        <v>2</v>
      </c>
      <c r="I100" s="5">
        <v>195</v>
      </c>
      <c r="J100" s="22">
        <v>2</v>
      </c>
      <c r="K100" s="5">
        <v>195</v>
      </c>
      <c r="L100" s="22">
        <v>1</v>
      </c>
      <c r="M100" s="5"/>
      <c r="N100" s="22"/>
      <c r="O100" s="5"/>
      <c r="P100" s="22"/>
      <c r="Q100" s="6">
        <v>4</v>
      </c>
      <c r="R100" s="6">
        <v>780</v>
      </c>
      <c r="S100" s="7">
        <v>195</v>
      </c>
      <c r="T100" s="44">
        <v>5</v>
      </c>
      <c r="U100" s="8">
        <v>4</v>
      </c>
      <c r="V100" s="9">
        <v>199</v>
      </c>
    </row>
    <row r="101" spans="1:22" x14ac:dyDescent="0.25">
      <c r="A101" s="56" t="s">
        <v>43</v>
      </c>
      <c r="B101" s="2" t="s">
        <v>44</v>
      </c>
      <c r="C101" s="3">
        <v>45961</v>
      </c>
      <c r="D101" s="57" t="s">
        <v>36</v>
      </c>
      <c r="E101" s="24">
        <v>194</v>
      </c>
      <c r="F101" s="22">
        <v>0</v>
      </c>
      <c r="G101" s="24">
        <v>195</v>
      </c>
      <c r="H101" s="22">
        <v>1</v>
      </c>
      <c r="I101" s="5">
        <v>195</v>
      </c>
      <c r="J101" s="22">
        <v>2</v>
      </c>
      <c r="K101" s="26">
        <v>196</v>
      </c>
      <c r="L101" s="22">
        <v>1</v>
      </c>
      <c r="M101" s="26"/>
      <c r="N101" s="22"/>
      <c r="O101" s="5"/>
      <c r="P101" s="22"/>
      <c r="Q101" s="8">
        <v>4</v>
      </c>
      <c r="R101" s="8">
        <v>780</v>
      </c>
      <c r="S101" s="7">
        <v>195</v>
      </c>
      <c r="T101" s="44">
        <v>4</v>
      </c>
      <c r="U101" s="8">
        <v>4</v>
      </c>
      <c r="V101" s="7">
        <v>199</v>
      </c>
    </row>
    <row r="102" spans="1:22" x14ac:dyDescent="0.25">
      <c r="A102" s="56" t="s">
        <v>43</v>
      </c>
      <c r="B102" s="2" t="s">
        <v>44</v>
      </c>
      <c r="C102" s="3" t="s">
        <v>108</v>
      </c>
      <c r="D102" s="57" t="s">
        <v>36</v>
      </c>
      <c r="E102" s="5">
        <v>194</v>
      </c>
      <c r="F102" s="22">
        <v>0</v>
      </c>
      <c r="G102" s="24">
        <v>195</v>
      </c>
      <c r="H102" s="22">
        <v>1</v>
      </c>
      <c r="I102" s="5">
        <v>195</v>
      </c>
      <c r="J102" s="22">
        <v>1</v>
      </c>
      <c r="K102" s="5">
        <v>196</v>
      </c>
      <c r="L102" s="22">
        <v>3</v>
      </c>
      <c r="M102" s="5"/>
      <c r="N102" s="22"/>
      <c r="O102" s="5"/>
      <c r="P102" s="22"/>
      <c r="Q102" s="8">
        <v>4</v>
      </c>
      <c r="R102" s="8">
        <v>780</v>
      </c>
      <c r="S102" s="7">
        <v>195</v>
      </c>
      <c r="T102" s="44">
        <v>5</v>
      </c>
      <c r="U102" s="8">
        <v>4</v>
      </c>
      <c r="V102" s="7">
        <v>199</v>
      </c>
    </row>
    <row r="104" spans="1:22" x14ac:dyDescent="0.25">
      <c r="Q104" s="40">
        <f>SUM(Q95:Q103)</f>
        <v>32</v>
      </c>
      <c r="R104" s="40">
        <f>SUM(R95:R103)</f>
        <v>6245</v>
      </c>
      <c r="S104" s="41">
        <f>SUM(R104/Q104)</f>
        <v>195.15625</v>
      </c>
      <c r="T104" s="40">
        <f>SUM(T95:T103)</f>
        <v>48</v>
      </c>
      <c r="U104" s="40">
        <f>SUM(U95:U103)</f>
        <v>35</v>
      </c>
      <c r="V104" s="42">
        <f>SUM(S104+U104)</f>
        <v>230.15625</v>
      </c>
    </row>
  </sheetData>
  <protectedRanges>
    <protectedRange algorithmName="SHA-512" hashValue="ON39YdpmFHfN9f47KpiRvqrKx0V9+erV1CNkpWzYhW/Qyc6aT8rEyCrvauWSYGZK2ia3o7vd3akF07acHAFpOA==" saltValue="yVW9XmDwTqEnmpSGai0KYg==" spinCount="100000" sqref="B1 B41 B79 B85 B94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H19:P19 E19:F19 C19" name="Range1_14"/>
    <protectedRange algorithmName="SHA-512" hashValue="ON39YdpmFHfN9f47KpiRvqrKx0V9+erV1CNkpWzYhW/Qyc6aT8rEyCrvauWSYGZK2ia3o7vd3akF07acHAFpOA==" saltValue="yVW9XmDwTqEnmpSGai0KYg==" spinCount="100000" sqref="D19" name="Range1_1_12"/>
    <protectedRange algorithmName="SHA-512" hashValue="ON39YdpmFHfN9f47KpiRvqrKx0V9+erV1CNkpWzYhW/Qyc6aT8rEyCrvauWSYGZK2ia3o7vd3akF07acHAFpOA==" saltValue="yVW9XmDwTqEnmpSGai0KYg==" spinCount="100000" sqref="T19" name="Range1_3_5_12"/>
    <protectedRange algorithmName="SHA-512" hashValue="ON39YdpmFHfN9f47KpiRvqrKx0V9+erV1CNkpWzYhW/Qyc6aT8rEyCrvauWSYGZK2ia3o7vd3akF07acHAFpOA==" saltValue="yVW9XmDwTqEnmpSGai0KYg==" spinCount="100000" sqref="B61:C61" name="Range1_24"/>
    <protectedRange algorithmName="SHA-512" hashValue="ON39YdpmFHfN9f47KpiRvqrKx0V9+erV1CNkpWzYhW/Qyc6aT8rEyCrvauWSYGZK2ia3o7vd3akF07acHAFpOA==" saltValue="yVW9XmDwTqEnmpSGai0KYg==" spinCount="100000" sqref="D61" name="Range1_1_10"/>
    <protectedRange algorithmName="SHA-512" hashValue="ON39YdpmFHfN9f47KpiRvqrKx0V9+erV1CNkpWzYhW/Qyc6aT8rEyCrvauWSYGZK2ia3o7vd3akF07acHAFpOA==" saltValue="yVW9XmDwTqEnmpSGai0KYg==" spinCount="100000" sqref="T61 E61:P61" name="Range1_3_5_19"/>
    <protectedRange algorithmName="SHA-512" hashValue="ON39YdpmFHfN9f47KpiRvqrKx0V9+erV1CNkpWzYhW/Qyc6aT8rEyCrvauWSYGZK2ia3o7vd3akF07acHAFpOA==" saltValue="yVW9XmDwTqEnmpSGai0KYg==" spinCount="100000" sqref="E98:P98 B98:C98" name="Range1_26"/>
    <protectedRange algorithmName="SHA-512" hashValue="ON39YdpmFHfN9f47KpiRvqrKx0V9+erV1CNkpWzYhW/Qyc6aT8rEyCrvauWSYGZK2ia3o7vd3akF07acHAFpOA==" saltValue="yVW9XmDwTqEnmpSGai0KYg==" spinCount="100000" sqref="D98" name="Range1_1_16"/>
    <protectedRange algorithmName="SHA-512" hashValue="ON39YdpmFHfN9f47KpiRvqrKx0V9+erV1CNkpWzYhW/Qyc6aT8rEyCrvauWSYGZK2ia3o7vd3akF07acHAFpOA==" saltValue="yVW9XmDwTqEnmpSGai0KYg==" spinCount="100000" sqref="T98" name="Range1_3_5_21"/>
    <protectedRange algorithmName="SHA-512" hashValue="ON39YdpmFHfN9f47KpiRvqrKx0V9+erV1CNkpWzYhW/Qyc6aT8rEyCrvauWSYGZK2ia3o7vd3akF07acHAFpOA==" saltValue="yVW9XmDwTqEnmpSGai0KYg==" spinCount="100000" sqref="B62:C62" name="Range1_3_2"/>
    <protectedRange algorithmName="SHA-512" hashValue="ON39YdpmFHfN9f47KpiRvqrKx0V9+erV1CNkpWzYhW/Qyc6aT8rEyCrvauWSYGZK2ia3o7vd3akF07acHAFpOA==" saltValue="yVW9XmDwTqEnmpSGai0KYg==" spinCount="100000" sqref="D62" name="Range1_1_3_1"/>
    <protectedRange algorithmName="SHA-512" hashValue="ON39YdpmFHfN9f47KpiRvqrKx0V9+erV1CNkpWzYhW/Qyc6aT8rEyCrvauWSYGZK2ia3o7vd3akF07acHAFpOA==" saltValue="yVW9XmDwTqEnmpSGai0KYg==" spinCount="100000" sqref="E62:P62 T62" name="Range1_3_5_2_1"/>
    <protectedRange algorithmName="SHA-512" hashValue="ON39YdpmFHfN9f47KpiRvqrKx0V9+erV1CNkpWzYhW/Qyc6aT8rEyCrvauWSYGZK2ia3o7vd3akF07acHAFpOA==" saltValue="yVW9XmDwTqEnmpSGai0KYg==" spinCount="100000" sqref="B63:C63" name="Range1_12_1"/>
    <protectedRange algorithmName="SHA-512" hashValue="ON39YdpmFHfN9f47KpiRvqrKx0V9+erV1CNkpWzYhW/Qyc6aT8rEyCrvauWSYGZK2ia3o7vd3akF07acHAFpOA==" saltValue="yVW9XmDwTqEnmpSGai0KYg==" spinCount="100000" sqref="D63" name="Range1_1_3_2_2"/>
    <protectedRange algorithmName="SHA-512" hashValue="ON39YdpmFHfN9f47KpiRvqrKx0V9+erV1CNkpWzYhW/Qyc6aT8rEyCrvauWSYGZK2ia3o7vd3akF07acHAFpOA==" saltValue="yVW9XmDwTqEnmpSGai0KYg==" spinCount="100000" sqref="E63:P63 T63" name="Range1_3_5_3_2_1"/>
    <protectedRange algorithmName="SHA-512" hashValue="ON39YdpmFHfN9f47KpiRvqrKx0V9+erV1CNkpWzYhW/Qyc6aT8rEyCrvauWSYGZK2ia3o7vd3akF07acHAFpOA==" saltValue="yVW9XmDwTqEnmpSGai0KYg==" spinCount="100000" sqref="B64:C64" name="Range1_12"/>
    <protectedRange algorithmName="SHA-512" hashValue="ON39YdpmFHfN9f47KpiRvqrKx0V9+erV1CNkpWzYhW/Qyc6aT8rEyCrvauWSYGZK2ia3o7vd3akF07acHAFpOA==" saltValue="yVW9XmDwTqEnmpSGai0KYg==" spinCount="100000" sqref="D64" name="Range1_1_3"/>
    <protectedRange algorithmName="SHA-512" hashValue="ON39YdpmFHfN9f47KpiRvqrKx0V9+erV1CNkpWzYhW/Qyc6aT8rEyCrvauWSYGZK2ia3o7vd3akF07acHAFpOA==" saltValue="yVW9XmDwTqEnmpSGai0KYg==" spinCount="100000" sqref="E64:P64 T64" name="Range1_3_5_3"/>
    <protectedRange algorithmName="SHA-512" hashValue="ON39YdpmFHfN9f47KpiRvqrKx0V9+erV1CNkpWzYhW/Qyc6aT8rEyCrvauWSYGZK2ia3o7vd3akF07acHAFpOA==" saltValue="yVW9XmDwTqEnmpSGai0KYg==" spinCount="100000" sqref="B65:C65" name="Range1_12_2"/>
    <protectedRange algorithmName="SHA-512" hashValue="ON39YdpmFHfN9f47KpiRvqrKx0V9+erV1CNkpWzYhW/Qyc6aT8rEyCrvauWSYGZK2ia3o7vd3akF07acHAFpOA==" saltValue="yVW9XmDwTqEnmpSGai0KYg==" spinCount="100000" sqref="D65" name="Range1_1_3_2"/>
    <protectedRange algorithmName="SHA-512" hashValue="ON39YdpmFHfN9f47KpiRvqrKx0V9+erV1CNkpWzYhW/Qyc6aT8rEyCrvauWSYGZK2ia3o7vd3akF07acHAFpOA==" saltValue="yVW9XmDwTqEnmpSGai0KYg==" spinCount="100000" sqref="E65:P65 T65" name="Range1_3_5_3_1"/>
    <protectedRange algorithmName="SHA-512" hashValue="ON39YdpmFHfN9f47KpiRvqrKx0V9+erV1CNkpWzYhW/Qyc6aT8rEyCrvauWSYGZK2ia3o7vd3akF07acHAFpOA==" saltValue="yVW9XmDwTqEnmpSGai0KYg==" spinCount="100000" sqref="E100:P100 B100:C100" name="Range1_14_1"/>
    <protectedRange algorithmName="SHA-512" hashValue="ON39YdpmFHfN9f47KpiRvqrKx0V9+erV1CNkpWzYhW/Qyc6aT8rEyCrvauWSYGZK2ia3o7vd3akF07acHAFpOA==" saltValue="yVW9XmDwTqEnmpSGai0KYg==" spinCount="100000" sqref="D100" name="Range1_1_7"/>
    <protectedRange algorithmName="SHA-512" hashValue="ON39YdpmFHfN9f47KpiRvqrKx0V9+erV1CNkpWzYhW/Qyc6aT8rEyCrvauWSYGZK2ia3o7vd3akF07acHAFpOA==" saltValue="yVW9XmDwTqEnmpSGai0KYg==" spinCount="100000" sqref="T100" name="Range1_3_5_7"/>
    <protectedRange algorithmName="SHA-512" hashValue="ON39YdpmFHfN9f47KpiRvqrKx0V9+erV1CNkpWzYhW/Qyc6aT8rEyCrvauWSYGZK2ia3o7vd3akF07acHAFpOA==" saltValue="yVW9XmDwTqEnmpSGai0KYg==" spinCount="100000" sqref="H25:P25 E25:F25 B25:C25" name="Range1_18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T25" name="Range1_3_5_10"/>
    <protectedRange algorithmName="SHA-512" hashValue="ON39YdpmFHfN9f47KpiRvqrKx0V9+erV1CNkpWzYhW/Qyc6aT8rEyCrvauWSYGZK2ia3o7vd3akF07acHAFpOA==" saltValue="yVW9XmDwTqEnmpSGai0KYg==" spinCount="100000" sqref="B66:C66" name="Range1_12_3"/>
    <protectedRange algorithmName="SHA-512" hashValue="ON39YdpmFHfN9f47KpiRvqrKx0V9+erV1CNkpWzYhW/Qyc6aT8rEyCrvauWSYGZK2ia3o7vd3akF07acHAFpOA==" saltValue="yVW9XmDwTqEnmpSGai0KYg==" spinCount="100000" sqref="D66" name="Range1_1_3_3"/>
    <protectedRange algorithmName="SHA-512" hashValue="ON39YdpmFHfN9f47KpiRvqrKx0V9+erV1CNkpWzYhW/Qyc6aT8rEyCrvauWSYGZK2ia3o7vd3akF07acHAFpOA==" saltValue="yVW9XmDwTqEnmpSGai0KYg==" spinCount="100000" sqref="E66:P66 T66" name="Range1_3_5_3_2"/>
    <protectedRange algorithmName="SHA-512" hashValue="ON39YdpmFHfN9f47KpiRvqrKx0V9+erV1CNkpWzYhW/Qyc6aT8rEyCrvauWSYGZK2ia3o7vd3akF07acHAFpOA==" saltValue="yVW9XmDwTqEnmpSGai0KYg==" spinCount="100000" sqref="H26:P26 E26:F26 B26:C26" name="Range1_18_1"/>
    <protectedRange algorithmName="SHA-512" hashValue="ON39YdpmFHfN9f47KpiRvqrKx0V9+erV1CNkpWzYhW/Qyc6aT8rEyCrvauWSYGZK2ia3o7vd3akF07acHAFpOA==" saltValue="yVW9XmDwTqEnmpSGai0KYg==" spinCount="100000" sqref="D26" name="Range1_1_13"/>
    <protectedRange algorithmName="SHA-512" hashValue="ON39YdpmFHfN9f47KpiRvqrKx0V9+erV1CNkpWzYhW/Qyc6aT8rEyCrvauWSYGZK2ia3o7vd3akF07acHAFpOA==" saltValue="yVW9XmDwTqEnmpSGai0KYg==" spinCount="100000" sqref="T26" name="Range1_3_5_9"/>
    <protectedRange algorithmName="SHA-512" hashValue="ON39YdpmFHfN9f47KpiRvqrKx0V9+erV1CNkpWzYhW/Qyc6aT8rEyCrvauWSYGZK2ia3o7vd3akF07acHAFpOA==" saltValue="yVW9XmDwTqEnmpSGai0KYg==" spinCount="100000" sqref="H27:P27 E27:F27 B27:C27" name="Range1_18_4"/>
    <protectedRange algorithmName="SHA-512" hashValue="ON39YdpmFHfN9f47KpiRvqrKx0V9+erV1CNkpWzYhW/Qyc6aT8rEyCrvauWSYGZK2ia3o7vd3akF07acHAFpOA==" saltValue="yVW9XmDwTqEnmpSGai0KYg==" spinCount="100000" sqref="D27" name="Range1_1_14_4"/>
    <protectedRange algorithmName="SHA-512" hashValue="ON39YdpmFHfN9f47KpiRvqrKx0V9+erV1CNkpWzYhW/Qyc6aT8rEyCrvauWSYGZK2ia3o7vd3akF07acHAFpOA==" saltValue="yVW9XmDwTqEnmpSGai0KYg==" spinCount="100000" sqref="T27" name="Range1_3_5_10_3"/>
    <protectedRange algorithmName="SHA-512" hashValue="ON39YdpmFHfN9f47KpiRvqrKx0V9+erV1CNkpWzYhW/Qyc6aT8rEyCrvauWSYGZK2ia3o7vd3akF07acHAFpOA==" saltValue="yVW9XmDwTqEnmpSGai0KYg==" spinCount="100000" sqref="H28:P28 E28:F28 B28:C28" name="Range1_18_4_1"/>
    <protectedRange algorithmName="SHA-512" hashValue="ON39YdpmFHfN9f47KpiRvqrKx0V9+erV1CNkpWzYhW/Qyc6aT8rEyCrvauWSYGZK2ia3o7vd3akF07acHAFpOA==" saltValue="yVW9XmDwTqEnmpSGai0KYg==" spinCount="100000" sqref="D28" name="Range1_1_14_4_1"/>
    <protectedRange algorithmName="SHA-512" hashValue="ON39YdpmFHfN9f47KpiRvqrKx0V9+erV1CNkpWzYhW/Qyc6aT8rEyCrvauWSYGZK2ia3o7vd3akF07acHAFpOA==" saltValue="yVW9XmDwTqEnmpSGai0KYg==" spinCount="100000" sqref="T28" name="Range1_3_5_10_3_1"/>
    <protectedRange algorithmName="SHA-512" hashValue="ON39YdpmFHfN9f47KpiRvqrKx0V9+erV1CNkpWzYhW/Qyc6aT8rEyCrvauWSYGZK2ia3o7vd3akF07acHAFpOA==" saltValue="yVW9XmDwTqEnmpSGai0KYg==" spinCount="100000" sqref="B90:C90" name="Range1_13"/>
    <protectedRange algorithmName="SHA-512" hashValue="ON39YdpmFHfN9f47KpiRvqrKx0V9+erV1CNkpWzYhW/Qyc6aT8rEyCrvauWSYGZK2ia3o7vd3akF07acHAFpOA==" saltValue="yVW9XmDwTqEnmpSGai0KYg==" spinCount="100000" sqref="D90" name="Range1_1_4"/>
    <protectedRange algorithmName="SHA-512" hashValue="ON39YdpmFHfN9f47KpiRvqrKx0V9+erV1CNkpWzYhW/Qyc6aT8rEyCrvauWSYGZK2ia3o7vd3akF07acHAFpOA==" saltValue="yVW9XmDwTqEnmpSGai0KYg==" spinCount="100000" sqref="E90 G90:O90" name="Range1_33_1_1"/>
    <protectedRange algorithmName="SHA-512" hashValue="ON39YdpmFHfN9f47KpiRvqrKx0V9+erV1CNkpWzYhW/Qyc6aT8rEyCrvauWSYGZK2ia3o7vd3akF07acHAFpOA==" saltValue="yVW9XmDwTqEnmpSGai0KYg==" spinCount="100000" sqref="T90" name="Range1_3_5_4"/>
    <protectedRange algorithmName="SHA-512" hashValue="ON39YdpmFHfN9f47KpiRvqrKx0V9+erV1CNkpWzYhW/Qyc6aT8rEyCrvauWSYGZK2ia3o7vd3akF07acHAFpOA==" saltValue="yVW9XmDwTqEnmpSGai0KYg==" spinCount="100000" sqref="H29:P29 E29:F29 B29:C29" name="Range1_18_2"/>
    <protectedRange algorithmName="SHA-512" hashValue="ON39YdpmFHfN9f47KpiRvqrKx0V9+erV1CNkpWzYhW/Qyc6aT8rEyCrvauWSYGZK2ia3o7vd3akF07acHAFpOA==" saltValue="yVW9XmDwTqEnmpSGai0KYg==" spinCount="100000" sqref="D29" name="Range1_1_13_1"/>
    <protectedRange algorithmName="SHA-512" hashValue="ON39YdpmFHfN9f47KpiRvqrKx0V9+erV1CNkpWzYhW/Qyc6aT8rEyCrvauWSYGZK2ia3o7vd3akF07acHAFpOA==" saltValue="yVW9XmDwTqEnmpSGai0KYg==" spinCount="100000" sqref="T29" name="Range1_3_5_9_1"/>
    <protectedRange algorithmName="SHA-512" hashValue="ON39YdpmFHfN9f47KpiRvqrKx0V9+erV1CNkpWzYhW/Qyc6aT8rEyCrvauWSYGZK2ia3o7vd3akF07acHAFpOA==" saltValue="yVW9XmDwTqEnmpSGai0KYg==" spinCount="100000" sqref="H30:P30 E30:F30 B30:C30" name="Range1_12_4"/>
    <protectedRange algorithmName="SHA-512" hashValue="ON39YdpmFHfN9f47KpiRvqrKx0V9+erV1CNkpWzYhW/Qyc6aT8rEyCrvauWSYGZK2ia3o7vd3akF07acHAFpOA==" saltValue="yVW9XmDwTqEnmpSGai0KYg==" spinCount="100000" sqref="D30" name="Range1_1_12_1"/>
    <protectedRange algorithmName="SHA-512" hashValue="ON39YdpmFHfN9f47KpiRvqrKx0V9+erV1CNkpWzYhW/Qyc6aT8rEyCrvauWSYGZK2ia3o7vd3akF07acHAFpOA==" saltValue="yVW9XmDwTqEnmpSGai0KYg==" spinCount="100000" sqref="T30" name="Range1_3_5_7_1"/>
    <protectedRange algorithmName="SHA-512" hashValue="ON39YdpmFHfN9f47KpiRvqrKx0V9+erV1CNkpWzYhW/Qyc6aT8rEyCrvauWSYGZK2ia3o7vd3akF07acHAFpOA==" saltValue="yVW9XmDwTqEnmpSGai0KYg==" spinCount="100000" sqref="H31:P31 E31:F31 B31:C31" name="Range1_33"/>
    <protectedRange algorithmName="SHA-512" hashValue="ON39YdpmFHfN9f47KpiRvqrKx0V9+erV1CNkpWzYhW/Qyc6aT8rEyCrvauWSYGZK2ia3o7vd3akF07acHAFpOA==" saltValue="yVW9XmDwTqEnmpSGai0KYg==" spinCount="100000" sqref="D31" name="Range1_1_15"/>
    <protectedRange algorithmName="SHA-512" hashValue="ON39YdpmFHfN9f47KpiRvqrKx0V9+erV1CNkpWzYhW/Qyc6aT8rEyCrvauWSYGZK2ia3o7vd3akF07acHAFpOA==" saltValue="yVW9XmDwTqEnmpSGai0KYg==" spinCount="100000" sqref="T31" name="Range1_3_5_16"/>
    <protectedRange algorithmName="SHA-512" hashValue="ON39YdpmFHfN9f47KpiRvqrKx0V9+erV1CNkpWzYhW/Qyc6aT8rEyCrvauWSYGZK2ia3o7vd3akF07acHAFpOA==" saltValue="yVW9XmDwTqEnmpSGai0KYg==" spinCount="100000" sqref="H32:P32 E32:F32 B32:C32" name="Range1_15"/>
    <protectedRange algorithmName="SHA-512" hashValue="ON39YdpmFHfN9f47KpiRvqrKx0V9+erV1CNkpWzYhW/Qyc6aT8rEyCrvauWSYGZK2ia3o7vd3akF07acHAFpOA==" saltValue="yVW9XmDwTqEnmpSGai0KYg==" spinCount="100000" sqref="D32" name="Range1_1_15_1"/>
    <protectedRange algorithmName="SHA-512" hashValue="ON39YdpmFHfN9f47KpiRvqrKx0V9+erV1CNkpWzYhW/Qyc6aT8rEyCrvauWSYGZK2ia3o7vd3akF07acHAFpOA==" saltValue="yVW9XmDwTqEnmpSGai0KYg==" spinCount="100000" sqref="T32" name="Range1_3_5_10_1"/>
    <protectedRange algorithmName="SHA-512" hashValue="ON39YdpmFHfN9f47KpiRvqrKx0V9+erV1CNkpWzYhW/Qyc6aT8rEyCrvauWSYGZK2ia3o7vd3akF07acHAFpOA==" saltValue="yVW9XmDwTqEnmpSGai0KYg==" spinCount="100000" sqref="H33:P33 E33:F33 B33:C33" name="Range1_18_3"/>
    <protectedRange algorithmName="SHA-512" hashValue="ON39YdpmFHfN9f47KpiRvqrKx0V9+erV1CNkpWzYhW/Qyc6aT8rEyCrvauWSYGZK2ia3o7vd3akF07acHAFpOA==" saltValue="yVW9XmDwTqEnmpSGai0KYg==" spinCount="100000" sqref="D33" name="Range1_1_7_1"/>
    <protectedRange algorithmName="SHA-512" hashValue="ON39YdpmFHfN9f47KpiRvqrKx0V9+erV1CNkpWzYhW/Qyc6aT8rEyCrvauWSYGZK2ia3o7vd3akF07acHAFpOA==" saltValue="yVW9XmDwTqEnmpSGai0KYg==" spinCount="100000" sqref="T33" name="Range1_3_5_7_2"/>
    <protectedRange algorithmName="SHA-512" hashValue="ON39YdpmFHfN9f47KpiRvqrKx0V9+erV1CNkpWzYhW/Qyc6aT8rEyCrvauWSYGZK2ia3o7vd3akF07acHAFpOA==" saltValue="yVW9XmDwTqEnmpSGai0KYg==" spinCount="100000" sqref="B101:C101 E101:P101" name="Range1_14_2"/>
    <protectedRange algorithmName="SHA-512" hashValue="ON39YdpmFHfN9f47KpiRvqrKx0V9+erV1CNkpWzYhW/Qyc6aT8rEyCrvauWSYGZK2ia3o7vd3akF07acHAFpOA==" saltValue="yVW9XmDwTqEnmpSGai0KYg==" spinCount="100000" sqref="D101" name="Range1_1_4_1"/>
    <protectedRange algorithmName="SHA-512" hashValue="ON39YdpmFHfN9f47KpiRvqrKx0V9+erV1CNkpWzYhW/Qyc6aT8rEyCrvauWSYGZK2ia3o7vd3akF07acHAFpOA==" saltValue="yVW9XmDwTqEnmpSGai0KYg==" spinCount="100000" sqref="T101" name="Range1_3_5_4_1"/>
    <protectedRange algorithmName="SHA-512" hashValue="ON39YdpmFHfN9f47KpiRvqrKx0V9+erV1CNkpWzYhW/Qyc6aT8rEyCrvauWSYGZK2ia3o7vd3akF07acHAFpOA==" saltValue="yVW9XmDwTqEnmpSGai0KYg==" spinCount="100000" sqref="H34:P34 E34:F34 B34:C34" name="Range1_18_5"/>
    <protectedRange algorithmName="SHA-512" hashValue="ON39YdpmFHfN9f47KpiRvqrKx0V9+erV1CNkpWzYhW/Qyc6aT8rEyCrvauWSYGZK2ia3o7vd3akF07acHAFpOA==" saltValue="yVW9XmDwTqEnmpSGai0KYg==" spinCount="100000" sqref="D34" name="Range1_1_7_2"/>
    <protectedRange algorithmName="SHA-512" hashValue="ON39YdpmFHfN9f47KpiRvqrKx0V9+erV1CNkpWzYhW/Qyc6aT8rEyCrvauWSYGZK2ia3o7vd3akF07acHAFpOA==" saltValue="yVW9XmDwTqEnmpSGai0KYg==" spinCount="100000" sqref="T34" name="Range1_3_5_7_3"/>
    <protectedRange algorithmName="SHA-512" hashValue="ON39YdpmFHfN9f47KpiRvqrKx0V9+erV1CNkpWzYhW/Qyc6aT8rEyCrvauWSYGZK2ia3o7vd3akF07acHAFpOA==" saltValue="yVW9XmDwTqEnmpSGai0KYg==" spinCount="100000" sqref="B102:C102 E102:P102" name="Range1_10"/>
    <protectedRange algorithmName="SHA-512" hashValue="ON39YdpmFHfN9f47KpiRvqrKx0V9+erV1CNkpWzYhW/Qyc6aT8rEyCrvauWSYGZK2ia3o7vd3akF07acHAFpOA==" saltValue="yVW9XmDwTqEnmpSGai0KYg==" spinCount="100000" sqref="D102" name="Range1_1_12_2"/>
    <protectedRange algorithmName="SHA-512" hashValue="ON39YdpmFHfN9f47KpiRvqrKx0V9+erV1CNkpWzYhW/Qyc6aT8rEyCrvauWSYGZK2ia3o7vd3akF07acHAFpOA==" saltValue="yVW9XmDwTqEnmpSGai0KYg==" spinCount="100000" sqref="T102" name="Range1_3_5_6"/>
    <protectedRange algorithmName="SHA-512" hashValue="ON39YdpmFHfN9f47KpiRvqrKx0V9+erV1CNkpWzYhW/Qyc6aT8rEyCrvauWSYGZK2ia3o7vd3akF07acHAFpOA==" saltValue="yVW9XmDwTqEnmpSGai0KYg==" spinCount="100000" sqref="H35:P35 E35:F35 B35:C35" name="Range1_15_1"/>
    <protectedRange algorithmName="SHA-512" hashValue="ON39YdpmFHfN9f47KpiRvqrKx0V9+erV1CNkpWzYhW/Qyc6aT8rEyCrvauWSYGZK2ia3o7vd3akF07acHAFpOA==" saltValue="yVW9XmDwTqEnmpSGai0KYg==" spinCount="100000" sqref="D35" name="Range1_1_13_2"/>
    <protectedRange algorithmName="SHA-512" hashValue="ON39YdpmFHfN9f47KpiRvqrKx0V9+erV1CNkpWzYhW/Qyc6aT8rEyCrvauWSYGZK2ia3o7vd3akF07acHAFpOA==" saltValue="yVW9XmDwTqEnmpSGai0KYg==" spinCount="100000" sqref="T35" name="Range1_3_5_8"/>
    <protectedRange algorithmName="SHA-512" hashValue="ON39YdpmFHfN9f47KpiRvqrKx0V9+erV1CNkpWzYhW/Qyc6aT8rEyCrvauWSYGZK2ia3o7vd3akF07acHAFpOA==" saltValue="yVW9XmDwTqEnmpSGai0KYg==" spinCount="100000" sqref="H36:P36 E36:F36 B36:C36" name="Range1_33_1"/>
    <protectedRange algorithmName="SHA-512" hashValue="ON39YdpmFHfN9f47KpiRvqrKx0V9+erV1CNkpWzYhW/Qyc6aT8rEyCrvauWSYGZK2ia3o7vd3akF07acHAFpOA==" saltValue="yVW9XmDwTqEnmpSGai0KYg==" spinCount="100000" sqref="D36" name="Range1_1_15_2"/>
    <protectedRange algorithmName="SHA-512" hashValue="ON39YdpmFHfN9f47KpiRvqrKx0V9+erV1CNkpWzYhW/Qyc6aT8rEyCrvauWSYGZK2ia3o7vd3akF07acHAFpOA==" saltValue="yVW9XmDwTqEnmpSGai0KYg==" spinCount="100000" sqref="T36" name="Range1_3_5_11"/>
    <protectedRange algorithmName="SHA-512" hashValue="ON39YdpmFHfN9f47KpiRvqrKx0V9+erV1CNkpWzYhW/Qyc6aT8rEyCrvauWSYGZK2ia3o7vd3akF07acHAFpOA==" saltValue="yVW9XmDwTqEnmpSGai0KYg==" spinCount="100000" sqref="B67:C67" name="Range1_3"/>
    <protectedRange algorithmName="SHA-512" hashValue="ON39YdpmFHfN9f47KpiRvqrKx0V9+erV1CNkpWzYhW/Qyc6aT8rEyCrvauWSYGZK2ia3o7vd3akF07acHAFpOA==" saltValue="yVW9XmDwTqEnmpSGai0KYg==" spinCount="100000" sqref="D67" name="Range1_1_6"/>
    <protectedRange algorithmName="SHA-512" hashValue="ON39YdpmFHfN9f47KpiRvqrKx0V9+erV1CNkpWzYhW/Qyc6aT8rEyCrvauWSYGZK2ia3o7vd3akF07acHAFpOA==" saltValue="yVW9XmDwTqEnmpSGai0KYg==" spinCount="100000" sqref="E67:P67 T67" name="Range1_3_5_5"/>
    <protectedRange algorithmName="SHA-512" hashValue="ON39YdpmFHfN9f47KpiRvqrKx0V9+erV1CNkpWzYhW/Qyc6aT8rEyCrvauWSYGZK2ia3o7vd3akF07acHAFpOA==" saltValue="yVW9XmDwTqEnmpSGai0KYg==" spinCount="100000" sqref="B68:C68" name="Range1_11"/>
    <protectedRange algorithmName="SHA-512" hashValue="ON39YdpmFHfN9f47KpiRvqrKx0V9+erV1CNkpWzYhW/Qyc6aT8rEyCrvauWSYGZK2ia3o7vd3akF07acHAFpOA==" saltValue="yVW9XmDwTqEnmpSGai0KYg==" spinCount="100000" sqref="D68" name="Range1_1_3_4"/>
    <protectedRange algorithmName="SHA-512" hashValue="ON39YdpmFHfN9f47KpiRvqrKx0V9+erV1CNkpWzYhW/Qyc6aT8rEyCrvauWSYGZK2ia3o7vd3akF07acHAFpOA==" saltValue="yVW9XmDwTqEnmpSGai0KYg==" spinCount="100000" sqref="E68:P68 T68" name="Range1_3_5_3_3"/>
    <protectedRange algorithmName="SHA-512" hashValue="ON39YdpmFHfN9f47KpiRvqrKx0V9+erV1CNkpWzYhW/Qyc6aT8rEyCrvauWSYGZK2ia3o7vd3akF07acHAFpOA==" saltValue="yVW9XmDwTqEnmpSGai0KYg==" spinCount="100000" sqref="B69:C69" name="Range1_13_1"/>
    <protectedRange algorithmName="SHA-512" hashValue="ON39YdpmFHfN9f47KpiRvqrKx0V9+erV1CNkpWzYhW/Qyc6aT8rEyCrvauWSYGZK2ia3o7vd3akF07acHAFpOA==" saltValue="yVW9XmDwTqEnmpSGai0KYg==" spinCount="100000" sqref="D69" name="Range1_1_4_2"/>
    <protectedRange algorithmName="SHA-512" hashValue="ON39YdpmFHfN9f47KpiRvqrKx0V9+erV1CNkpWzYhW/Qyc6aT8rEyCrvauWSYGZK2ia3o7vd3akF07acHAFpOA==" saltValue="yVW9XmDwTqEnmpSGai0KYg==" spinCount="100000" sqref="T69 E69:P69" name="Range1_3_5_4_2"/>
    <protectedRange algorithmName="SHA-512" hashValue="ON39YdpmFHfN9f47KpiRvqrKx0V9+erV1CNkpWzYhW/Qyc6aT8rEyCrvauWSYGZK2ia3o7vd3akF07acHAFpOA==" saltValue="yVW9XmDwTqEnmpSGai0KYg==" spinCount="100000" sqref="B70:C70" name="Range1_12_5"/>
    <protectedRange algorithmName="SHA-512" hashValue="ON39YdpmFHfN9f47KpiRvqrKx0V9+erV1CNkpWzYhW/Qyc6aT8rEyCrvauWSYGZK2ia3o7vd3akF07acHAFpOA==" saltValue="yVW9XmDwTqEnmpSGai0KYg==" spinCount="100000" sqref="D70" name="Range1_1_3_5"/>
    <protectedRange algorithmName="SHA-512" hashValue="ON39YdpmFHfN9f47KpiRvqrKx0V9+erV1CNkpWzYhW/Qyc6aT8rEyCrvauWSYGZK2ia3o7vd3akF07acHAFpOA==" saltValue="yVW9XmDwTqEnmpSGai0KYg==" spinCount="100000" sqref="E70:P70 T70" name="Range1_3_5_3_4"/>
    <protectedRange algorithmName="SHA-512" hashValue="ON39YdpmFHfN9f47KpiRvqrKx0V9+erV1CNkpWzYhW/Qyc6aT8rEyCrvauWSYGZK2ia3o7vd3akF07acHAFpOA==" saltValue="yVW9XmDwTqEnmpSGai0KYg==" spinCount="100000" sqref="B71:C71" name="Range1_3_1"/>
    <protectedRange algorithmName="SHA-512" hashValue="ON39YdpmFHfN9f47KpiRvqrKx0V9+erV1CNkpWzYhW/Qyc6aT8rEyCrvauWSYGZK2ia3o7vd3akF07acHAFpOA==" saltValue="yVW9XmDwTqEnmpSGai0KYg==" spinCount="100000" sqref="D71" name="Range1_1_6_1"/>
    <protectedRange algorithmName="SHA-512" hashValue="ON39YdpmFHfN9f47KpiRvqrKx0V9+erV1CNkpWzYhW/Qyc6aT8rEyCrvauWSYGZK2ia3o7vd3akF07acHAFpOA==" saltValue="yVW9XmDwTqEnmpSGai0KYg==" spinCount="100000" sqref="E71:P71 T71" name="Range1_3_5_5_1"/>
    <protectedRange algorithmName="SHA-512" hashValue="ON39YdpmFHfN9f47KpiRvqrKx0V9+erV1CNkpWzYhW/Qyc6aT8rEyCrvauWSYGZK2ia3o7vd3akF07acHAFpOA==" saltValue="yVW9XmDwTqEnmpSGai0KYg==" spinCount="100000" sqref="B72:C72" name="Range1_12_6"/>
    <protectedRange algorithmName="SHA-512" hashValue="ON39YdpmFHfN9f47KpiRvqrKx0V9+erV1CNkpWzYhW/Qyc6aT8rEyCrvauWSYGZK2ia3o7vd3akF07acHAFpOA==" saltValue="yVW9XmDwTqEnmpSGai0KYg==" spinCount="100000" sqref="D72" name="Range1_1_3_6"/>
    <protectedRange algorithmName="SHA-512" hashValue="ON39YdpmFHfN9f47KpiRvqrKx0V9+erV1CNkpWzYhW/Qyc6aT8rEyCrvauWSYGZK2ia3o7vd3akF07acHAFpOA==" saltValue="yVW9XmDwTqEnmpSGai0KYg==" spinCount="100000" sqref="E72:P72 T72" name="Range1_3_5_3_5"/>
    <protectedRange algorithmName="SHA-512" hashValue="ON39YdpmFHfN9f47KpiRvqrKx0V9+erV1CNkpWzYhW/Qyc6aT8rEyCrvauWSYGZK2ia3o7vd3akF07acHAFpOA==" saltValue="yVW9XmDwTqEnmpSGai0KYg==" spinCount="100000" sqref="B73:C73" name="Range1_12_7"/>
    <protectedRange algorithmName="SHA-512" hashValue="ON39YdpmFHfN9f47KpiRvqrKx0V9+erV1CNkpWzYhW/Qyc6aT8rEyCrvauWSYGZK2ia3o7vd3akF07acHAFpOA==" saltValue="yVW9XmDwTqEnmpSGai0KYg==" spinCount="100000" sqref="D73" name="Range1_1_3_7"/>
    <protectedRange algorithmName="SHA-512" hashValue="ON39YdpmFHfN9f47KpiRvqrKx0V9+erV1CNkpWzYhW/Qyc6aT8rEyCrvauWSYGZK2ia3o7vd3akF07acHAFpOA==" saltValue="yVW9XmDwTqEnmpSGai0KYg==" spinCount="100000" sqref="E73:P73 T73" name="Range1_3_5_3_6"/>
    <protectedRange algorithmName="SHA-512" hashValue="ON39YdpmFHfN9f47KpiRvqrKx0V9+erV1CNkpWzYhW/Qyc6aT8rEyCrvauWSYGZK2ia3o7vd3akF07acHAFpOA==" saltValue="yVW9XmDwTqEnmpSGai0KYg==" spinCount="100000" sqref="B74:C74" name="Range1_12_8"/>
    <protectedRange algorithmName="SHA-512" hashValue="ON39YdpmFHfN9f47KpiRvqrKx0V9+erV1CNkpWzYhW/Qyc6aT8rEyCrvauWSYGZK2ia3o7vd3akF07acHAFpOA==" saltValue="yVW9XmDwTqEnmpSGai0KYg==" spinCount="100000" sqref="D74" name="Range1_1_3_8"/>
    <protectedRange algorithmName="SHA-512" hashValue="ON39YdpmFHfN9f47KpiRvqrKx0V9+erV1CNkpWzYhW/Qyc6aT8rEyCrvauWSYGZK2ia3o7vd3akF07acHAFpOA==" saltValue="yVW9XmDwTqEnmpSGai0KYg==" spinCount="100000" sqref="E74:P74 T74" name="Range1_3_5_3_7"/>
  </protectedRanges>
  <conditionalFormatting sqref="E62">
    <cfRule type="top10" dxfId="1491" priority="210" rank="1"/>
  </conditionalFormatting>
  <conditionalFormatting sqref="E62:P62">
    <cfRule type="cellIs" dxfId="1490" priority="208" operator="greaterThanOrEqual">
      <formula>200</formula>
    </cfRule>
  </conditionalFormatting>
  <conditionalFormatting sqref="G62">
    <cfRule type="top10" dxfId="1489" priority="209" rank="1"/>
  </conditionalFormatting>
  <conditionalFormatting sqref="I62">
    <cfRule type="top10" dxfId="1488" priority="207" rank="1"/>
  </conditionalFormatting>
  <conditionalFormatting sqref="K62">
    <cfRule type="top10" dxfId="1487" priority="206" rank="1"/>
  </conditionalFormatting>
  <conditionalFormatting sqref="M61">
    <cfRule type="top10" dxfId="1486" priority="215" rank="1"/>
  </conditionalFormatting>
  <conditionalFormatting sqref="M62">
    <cfRule type="top10" dxfId="1485" priority="205" rank="1"/>
  </conditionalFormatting>
  <conditionalFormatting sqref="M98">
    <cfRule type="top10" dxfId="1484" priority="213" rank="1"/>
  </conditionalFormatting>
  <conditionalFormatting sqref="M61:P61">
    <cfRule type="cellIs" dxfId="1483" priority="214" operator="greaterThanOrEqual">
      <formula>200</formula>
    </cfRule>
  </conditionalFormatting>
  <conditionalFormatting sqref="M98:P98">
    <cfRule type="cellIs" dxfId="1482" priority="211" operator="greaterThanOrEqual">
      <formula>200</formula>
    </cfRule>
  </conditionalFormatting>
  <conditionalFormatting sqref="O61">
    <cfRule type="top10" dxfId="1481" priority="216" rank="1"/>
  </conditionalFormatting>
  <conditionalFormatting sqref="O62">
    <cfRule type="top10" dxfId="1480" priority="204" rank="1"/>
  </conditionalFormatting>
  <conditionalFormatting sqref="O98">
    <cfRule type="top10" dxfId="1479" priority="212" rank="1"/>
  </conditionalFormatting>
  <conditionalFormatting sqref="E63">
    <cfRule type="top10" dxfId="1478" priority="203" rank="1"/>
  </conditionalFormatting>
  <conditionalFormatting sqref="G63">
    <cfRule type="top10" dxfId="1477" priority="202" rank="1"/>
  </conditionalFormatting>
  <conditionalFormatting sqref="E63:P63">
    <cfRule type="cellIs" dxfId="1476" priority="201" operator="greaterThanOrEqual">
      <formula>200</formula>
    </cfRule>
  </conditionalFormatting>
  <conditionalFormatting sqref="I63">
    <cfRule type="top10" dxfId="1475" priority="200" rank="1"/>
  </conditionalFormatting>
  <conditionalFormatting sqref="K63">
    <cfRule type="top10" dxfId="1474" priority="199" rank="1"/>
  </conditionalFormatting>
  <conditionalFormatting sqref="M63">
    <cfRule type="top10" dxfId="1473" priority="198" rank="1"/>
  </conditionalFormatting>
  <conditionalFormatting sqref="O63">
    <cfRule type="top10" dxfId="1472" priority="197" rank="1"/>
  </conditionalFormatting>
  <conditionalFormatting sqref="E64:P64">
    <cfRule type="cellIs" dxfId="1471" priority="194" operator="greaterThanOrEqual">
      <formula>200</formula>
    </cfRule>
  </conditionalFormatting>
  <conditionalFormatting sqref="E64">
    <cfRule type="top10" dxfId="1470" priority="196" rank="1"/>
  </conditionalFormatting>
  <conditionalFormatting sqref="G64">
    <cfRule type="top10" dxfId="1469" priority="195" rank="1"/>
  </conditionalFormatting>
  <conditionalFormatting sqref="I64">
    <cfRule type="top10" dxfId="1468" priority="193" rank="1"/>
  </conditionalFormatting>
  <conditionalFormatting sqref="K64">
    <cfRule type="top10" dxfId="1467" priority="192" rank="1"/>
  </conditionalFormatting>
  <conditionalFormatting sqref="M64">
    <cfRule type="top10" dxfId="1466" priority="191" rank="1"/>
  </conditionalFormatting>
  <conditionalFormatting sqref="O64">
    <cfRule type="top10" dxfId="1465" priority="190" rank="1"/>
  </conditionalFormatting>
  <conditionalFormatting sqref="E65">
    <cfRule type="top10" dxfId="1464" priority="189" rank="1"/>
  </conditionalFormatting>
  <conditionalFormatting sqref="G65">
    <cfRule type="top10" dxfId="1463" priority="188" rank="1"/>
  </conditionalFormatting>
  <conditionalFormatting sqref="E65:P65">
    <cfRule type="cellIs" dxfId="1462" priority="187" operator="greaterThanOrEqual">
      <formula>200</formula>
    </cfRule>
  </conditionalFormatting>
  <conditionalFormatting sqref="I65">
    <cfRule type="top10" dxfId="1461" priority="186" rank="1"/>
  </conditionalFormatting>
  <conditionalFormatting sqref="K65">
    <cfRule type="top10" dxfId="1460" priority="185" rank="1"/>
  </conditionalFormatting>
  <conditionalFormatting sqref="M65">
    <cfRule type="top10" dxfId="1459" priority="184" rank="1"/>
  </conditionalFormatting>
  <conditionalFormatting sqref="O65">
    <cfRule type="top10" dxfId="1458" priority="183" rank="1"/>
  </conditionalFormatting>
  <conditionalFormatting sqref="E100">
    <cfRule type="top10" dxfId="1457" priority="182" rank="1"/>
  </conditionalFormatting>
  <conditionalFormatting sqref="G100">
    <cfRule type="top10" dxfId="1456" priority="181" rank="1"/>
  </conditionalFormatting>
  <conditionalFormatting sqref="I100">
    <cfRule type="top10" dxfId="1455" priority="180" rank="1"/>
  </conditionalFormatting>
  <conditionalFormatting sqref="K100">
    <cfRule type="top10" dxfId="1454" priority="179" rank="1"/>
  </conditionalFormatting>
  <conditionalFormatting sqref="M100">
    <cfRule type="top10" dxfId="1453" priority="178" rank="1"/>
  </conditionalFormatting>
  <conditionalFormatting sqref="O100">
    <cfRule type="top10" dxfId="1452" priority="177" rank="1"/>
  </conditionalFormatting>
  <conditionalFormatting sqref="E100:P100">
    <cfRule type="cellIs" dxfId="1451" priority="176" operator="greaterThanOrEqual">
      <formula>200</formula>
    </cfRule>
  </conditionalFormatting>
  <conditionalFormatting sqref="E25">
    <cfRule type="top10" dxfId="1450" priority="175" rank="1"/>
  </conditionalFormatting>
  <conditionalFormatting sqref="G25">
    <cfRule type="top10" dxfId="1449" priority="174" rank="1"/>
  </conditionalFormatting>
  <conditionalFormatting sqref="I25">
    <cfRule type="top10" dxfId="1448" priority="173" rank="1"/>
  </conditionalFormatting>
  <conditionalFormatting sqref="K25">
    <cfRule type="top10" dxfId="1447" priority="172" rank="1"/>
  </conditionalFormatting>
  <conditionalFormatting sqref="M25">
    <cfRule type="top10" dxfId="1446" priority="171" rank="1"/>
  </conditionalFormatting>
  <conditionalFormatting sqref="O25">
    <cfRule type="top10" dxfId="1445" priority="170" rank="1"/>
  </conditionalFormatting>
  <conditionalFormatting sqref="E25:O25">
    <cfRule type="cellIs" dxfId="1444" priority="169" operator="greaterThanOrEqual">
      <formula>193</formula>
    </cfRule>
  </conditionalFormatting>
  <conditionalFormatting sqref="E66">
    <cfRule type="top10" dxfId="1443" priority="168" rank="1"/>
  </conditionalFormatting>
  <conditionalFormatting sqref="G66">
    <cfRule type="top10" dxfId="1442" priority="167" rank="1"/>
  </conditionalFormatting>
  <conditionalFormatting sqref="E66:P66">
    <cfRule type="cellIs" dxfId="1441" priority="166" operator="greaterThanOrEqual">
      <formula>200</formula>
    </cfRule>
  </conditionalFormatting>
  <conditionalFormatting sqref="I66">
    <cfRule type="top10" dxfId="1440" priority="165" rank="1"/>
  </conditionalFormatting>
  <conditionalFormatting sqref="K66">
    <cfRule type="top10" dxfId="1439" priority="164" rank="1"/>
  </conditionalFormatting>
  <conditionalFormatting sqref="M66">
    <cfRule type="top10" dxfId="1438" priority="163" rank="1"/>
  </conditionalFormatting>
  <conditionalFormatting sqref="O66">
    <cfRule type="top10" dxfId="1437" priority="162" rank="1"/>
  </conditionalFormatting>
  <conditionalFormatting sqref="E26">
    <cfRule type="top10" dxfId="1436" priority="161" rank="1"/>
  </conditionalFormatting>
  <conditionalFormatting sqref="G26">
    <cfRule type="top10" dxfId="1435" priority="160" rank="1"/>
  </conditionalFormatting>
  <conditionalFormatting sqref="I26">
    <cfRule type="top10" dxfId="1434" priority="159" rank="1"/>
  </conditionalFormatting>
  <conditionalFormatting sqref="K26">
    <cfRule type="top10" dxfId="1433" priority="158" rank="1"/>
  </conditionalFormatting>
  <conditionalFormatting sqref="M26">
    <cfRule type="top10" dxfId="1432" priority="157" rank="1"/>
  </conditionalFormatting>
  <conditionalFormatting sqref="O26">
    <cfRule type="top10" dxfId="1431" priority="156" rank="1"/>
  </conditionalFormatting>
  <conditionalFormatting sqref="E26:O26">
    <cfRule type="cellIs" dxfId="1430" priority="155" operator="greaterThanOrEqual">
      <formula>193</formula>
    </cfRule>
  </conditionalFormatting>
  <conditionalFormatting sqref="E27">
    <cfRule type="top10" dxfId="1429" priority="154" rank="1"/>
  </conditionalFormatting>
  <conditionalFormatting sqref="G27">
    <cfRule type="top10" dxfId="1428" priority="153" rank="1"/>
  </conditionalFormatting>
  <conditionalFormatting sqref="I27">
    <cfRule type="top10" dxfId="1427" priority="152" rank="1"/>
  </conditionalFormatting>
  <conditionalFormatting sqref="K27">
    <cfRule type="top10" dxfId="1426" priority="151" rank="1"/>
  </conditionalFormatting>
  <conditionalFormatting sqref="M27">
    <cfRule type="top10" dxfId="1425" priority="150" rank="1"/>
  </conditionalFormatting>
  <conditionalFormatting sqref="O27">
    <cfRule type="top10" dxfId="1424" priority="149" rank="1"/>
  </conditionalFormatting>
  <conditionalFormatting sqref="E27:O27">
    <cfRule type="cellIs" dxfId="1423" priority="148" operator="greaterThanOrEqual">
      <formula>193</formula>
    </cfRule>
  </conditionalFormatting>
  <conditionalFormatting sqref="E90">
    <cfRule type="top10" dxfId="1422" priority="140" rank="1"/>
  </conditionalFormatting>
  <conditionalFormatting sqref="G90">
    <cfRule type="top10" dxfId="1421" priority="139" rank="1"/>
  </conditionalFormatting>
  <conditionalFormatting sqref="I90">
    <cfRule type="top10" dxfId="1420" priority="138" rank="1"/>
  </conditionalFormatting>
  <conditionalFormatting sqref="K90">
    <cfRule type="top10" dxfId="1419" priority="137" rank="1"/>
  </conditionalFormatting>
  <conditionalFormatting sqref="M90">
    <cfRule type="top10" dxfId="1418" priority="136" rank="1"/>
  </conditionalFormatting>
  <conditionalFormatting sqref="O90">
    <cfRule type="top10" dxfId="1417" priority="135" rank="1"/>
  </conditionalFormatting>
  <conditionalFormatting sqref="E90:P90">
    <cfRule type="cellIs" dxfId="1416" priority="134" operator="greaterThanOrEqual">
      <formula>200</formula>
    </cfRule>
  </conditionalFormatting>
  <conditionalFormatting sqref="E28">
    <cfRule type="top10" dxfId="1415" priority="133" rank="1"/>
  </conditionalFormatting>
  <conditionalFormatting sqref="G28">
    <cfRule type="top10" dxfId="1414" priority="132" rank="1"/>
  </conditionalFormatting>
  <conditionalFormatting sqref="I28">
    <cfRule type="top10" dxfId="1413" priority="131" rank="1"/>
  </conditionalFormatting>
  <conditionalFormatting sqref="K28">
    <cfRule type="top10" dxfId="1412" priority="130" rank="1"/>
  </conditionalFormatting>
  <conditionalFormatting sqref="M28">
    <cfRule type="top10" dxfId="1411" priority="129" rank="1"/>
  </conditionalFormatting>
  <conditionalFormatting sqref="O28">
    <cfRule type="top10" dxfId="1410" priority="128" rank="1"/>
  </conditionalFormatting>
  <conditionalFormatting sqref="E28:O28">
    <cfRule type="cellIs" dxfId="1409" priority="127" operator="greaterThanOrEqual">
      <formula>193</formula>
    </cfRule>
  </conditionalFormatting>
  <conditionalFormatting sqref="E29">
    <cfRule type="top10" dxfId="1408" priority="126" rank="1"/>
  </conditionalFormatting>
  <conditionalFormatting sqref="G29">
    <cfRule type="top10" dxfId="1407" priority="125" rank="1"/>
  </conditionalFormatting>
  <conditionalFormatting sqref="I29">
    <cfRule type="top10" dxfId="1406" priority="124" rank="1"/>
  </conditionalFormatting>
  <conditionalFormatting sqref="K29">
    <cfRule type="top10" dxfId="1405" priority="123" rank="1"/>
  </conditionalFormatting>
  <conditionalFormatting sqref="M29">
    <cfRule type="top10" dxfId="1404" priority="122" rank="1"/>
  </conditionalFormatting>
  <conditionalFormatting sqref="O29">
    <cfRule type="top10" dxfId="1403" priority="121" rank="1"/>
  </conditionalFormatting>
  <conditionalFormatting sqref="E29:O29">
    <cfRule type="cellIs" dxfId="1402" priority="120" operator="greaterThanOrEqual">
      <formula>193</formula>
    </cfRule>
  </conditionalFormatting>
  <conditionalFormatting sqref="E30">
    <cfRule type="top10" dxfId="1401" priority="119" rank="1"/>
  </conditionalFormatting>
  <conditionalFormatting sqref="G30">
    <cfRule type="top10" dxfId="1400" priority="118" rank="1"/>
  </conditionalFormatting>
  <conditionalFormatting sqref="I30">
    <cfRule type="top10" dxfId="1399" priority="117" rank="1"/>
  </conditionalFormatting>
  <conditionalFormatting sqref="K30">
    <cfRule type="top10" dxfId="1398" priority="116" rank="1"/>
  </conditionalFormatting>
  <conditionalFormatting sqref="M30">
    <cfRule type="top10" dxfId="1397" priority="115" rank="1"/>
  </conditionalFormatting>
  <conditionalFormatting sqref="O30">
    <cfRule type="top10" dxfId="1396" priority="114" rank="1"/>
  </conditionalFormatting>
  <conditionalFormatting sqref="E30:O30">
    <cfRule type="cellIs" dxfId="1395" priority="113" operator="greaterThanOrEqual">
      <formula>193</formula>
    </cfRule>
  </conditionalFormatting>
  <conditionalFormatting sqref="E31">
    <cfRule type="top10" dxfId="1394" priority="112" rank="1"/>
  </conditionalFormatting>
  <conditionalFormatting sqref="G31">
    <cfRule type="top10" dxfId="1393" priority="111" rank="1"/>
  </conditionalFormatting>
  <conditionalFormatting sqref="I31">
    <cfRule type="top10" dxfId="1392" priority="110" rank="1"/>
  </conditionalFormatting>
  <conditionalFormatting sqref="K31">
    <cfRule type="top10" dxfId="1391" priority="109" rank="1"/>
  </conditionalFormatting>
  <conditionalFormatting sqref="M31">
    <cfRule type="top10" dxfId="1390" priority="108" rank="1"/>
  </conditionalFormatting>
  <conditionalFormatting sqref="O31">
    <cfRule type="top10" dxfId="1389" priority="107" rank="1"/>
  </conditionalFormatting>
  <conditionalFormatting sqref="E31:O31">
    <cfRule type="cellIs" dxfId="1388" priority="106" operator="greaterThanOrEqual">
      <formula>193</formula>
    </cfRule>
  </conditionalFormatting>
  <conditionalFormatting sqref="E32">
    <cfRule type="top10" dxfId="1387" priority="105" rank="1"/>
  </conditionalFormatting>
  <conditionalFormatting sqref="G32">
    <cfRule type="top10" dxfId="1386" priority="104" rank="1"/>
  </conditionalFormatting>
  <conditionalFormatting sqref="I32">
    <cfRule type="top10" dxfId="1385" priority="103" rank="1"/>
  </conditionalFormatting>
  <conditionalFormatting sqref="K32">
    <cfRule type="top10" dxfId="1384" priority="102" rank="1"/>
  </conditionalFormatting>
  <conditionalFormatting sqref="M32">
    <cfRule type="top10" dxfId="1383" priority="101" rank="1"/>
  </conditionalFormatting>
  <conditionalFormatting sqref="O32">
    <cfRule type="top10" dxfId="1382" priority="100" rank="1"/>
  </conditionalFormatting>
  <conditionalFormatting sqref="E32:O32">
    <cfRule type="cellIs" dxfId="1381" priority="99" operator="greaterThanOrEqual">
      <formula>193</formula>
    </cfRule>
  </conditionalFormatting>
  <conditionalFormatting sqref="E33">
    <cfRule type="top10" dxfId="1380" priority="98" rank="1"/>
  </conditionalFormatting>
  <conditionalFormatting sqref="G33">
    <cfRule type="top10" dxfId="1379" priority="97" rank="1"/>
  </conditionalFormatting>
  <conditionalFormatting sqref="I33">
    <cfRule type="top10" dxfId="1378" priority="96" rank="1"/>
  </conditionalFormatting>
  <conditionalFormatting sqref="K33">
    <cfRule type="top10" dxfId="1377" priority="95" rank="1"/>
  </conditionalFormatting>
  <conditionalFormatting sqref="M33">
    <cfRule type="top10" dxfId="1376" priority="94" rank="1"/>
  </conditionalFormatting>
  <conditionalFormatting sqref="O33">
    <cfRule type="top10" dxfId="1375" priority="93" rank="1"/>
  </conditionalFormatting>
  <conditionalFormatting sqref="E33:O33">
    <cfRule type="cellIs" dxfId="1374" priority="92" operator="greaterThanOrEqual">
      <formula>193</formula>
    </cfRule>
  </conditionalFormatting>
  <conditionalFormatting sqref="E101">
    <cfRule type="top10" dxfId="1373" priority="91" rank="1"/>
  </conditionalFormatting>
  <conditionalFormatting sqref="G101">
    <cfRule type="top10" dxfId="1372" priority="90" rank="1"/>
  </conditionalFormatting>
  <conditionalFormatting sqref="I101">
    <cfRule type="top10" dxfId="1371" priority="89" rank="1"/>
  </conditionalFormatting>
  <conditionalFormatting sqref="K101">
    <cfRule type="top10" dxfId="1370" priority="88" rank="1"/>
  </conditionalFormatting>
  <conditionalFormatting sqref="M101">
    <cfRule type="top10" dxfId="1369" priority="87" rank="1"/>
  </conditionalFormatting>
  <conditionalFormatting sqref="O101">
    <cfRule type="top10" dxfId="1368" priority="86" rank="1"/>
  </conditionalFormatting>
  <conditionalFormatting sqref="E101:P101">
    <cfRule type="cellIs" dxfId="1367" priority="85" operator="greaterThanOrEqual">
      <formula>200</formula>
    </cfRule>
  </conditionalFormatting>
  <conditionalFormatting sqref="E34">
    <cfRule type="top10" dxfId="1366" priority="84" rank="1"/>
  </conditionalFormatting>
  <conditionalFormatting sqref="G34">
    <cfRule type="top10" dxfId="1365" priority="83" rank="1"/>
  </conditionalFormatting>
  <conditionalFormatting sqref="I34">
    <cfRule type="top10" dxfId="1364" priority="82" rank="1"/>
  </conditionalFormatting>
  <conditionalFormatting sqref="K34">
    <cfRule type="top10" dxfId="1363" priority="81" rank="1"/>
  </conditionalFormatting>
  <conditionalFormatting sqref="M34">
    <cfRule type="top10" dxfId="1362" priority="80" rank="1"/>
  </conditionalFormatting>
  <conditionalFormatting sqref="O34">
    <cfRule type="top10" dxfId="1361" priority="79" rank="1"/>
  </conditionalFormatting>
  <conditionalFormatting sqref="E34:O34">
    <cfRule type="cellIs" dxfId="1360" priority="78" operator="greaterThanOrEqual">
      <formula>193</formula>
    </cfRule>
  </conditionalFormatting>
  <conditionalFormatting sqref="E102">
    <cfRule type="top10" dxfId="1359" priority="77" rank="1"/>
  </conditionalFormatting>
  <conditionalFormatting sqref="G102">
    <cfRule type="top10" dxfId="1358" priority="76" rank="1"/>
  </conditionalFormatting>
  <conditionalFormatting sqref="I102">
    <cfRule type="top10" dxfId="1357" priority="75" rank="1"/>
  </conditionalFormatting>
  <conditionalFormatting sqref="K102">
    <cfRule type="top10" dxfId="1356" priority="74" rank="1"/>
  </conditionalFormatting>
  <conditionalFormatting sqref="M102">
    <cfRule type="top10" dxfId="1355" priority="73" rank="1"/>
  </conditionalFormatting>
  <conditionalFormatting sqref="O102">
    <cfRule type="top10" dxfId="1354" priority="72" rank="1"/>
  </conditionalFormatting>
  <conditionalFormatting sqref="E102:P102">
    <cfRule type="cellIs" dxfId="1353" priority="71" operator="greaterThanOrEqual">
      <formula>200</formula>
    </cfRule>
  </conditionalFormatting>
  <conditionalFormatting sqref="E35">
    <cfRule type="top10" dxfId="1352" priority="70" rank="1"/>
  </conditionalFormatting>
  <conditionalFormatting sqref="G35">
    <cfRule type="top10" dxfId="1351" priority="69" rank="1"/>
  </conditionalFormatting>
  <conditionalFormatting sqref="I35">
    <cfRule type="top10" dxfId="1350" priority="68" rank="1"/>
  </conditionalFormatting>
  <conditionalFormatting sqref="K35">
    <cfRule type="top10" dxfId="1349" priority="67" rank="1"/>
  </conditionalFormatting>
  <conditionalFormatting sqref="M35">
    <cfRule type="top10" dxfId="1348" priority="66" rank="1"/>
  </conditionalFormatting>
  <conditionalFormatting sqref="O35">
    <cfRule type="top10" dxfId="1347" priority="65" rank="1"/>
  </conditionalFormatting>
  <conditionalFormatting sqref="E35:O35">
    <cfRule type="cellIs" dxfId="1346" priority="64" operator="greaterThanOrEqual">
      <formula>193</formula>
    </cfRule>
  </conditionalFormatting>
  <conditionalFormatting sqref="E36">
    <cfRule type="top10" dxfId="1345" priority="63" rank="1"/>
  </conditionalFormatting>
  <conditionalFormatting sqref="G36">
    <cfRule type="top10" dxfId="1344" priority="62" rank="1"/>
  </conditionalFormatting>
  <conditionalFormatting sqref="I36">
    <cfRule type="top10" dxfId="1343" priority="61" rank="1"/>
  </conditionalFormatting>
  <conditionalFormatting sqref="K36">
    <cfRule type="top10" dxfId="1342" priority="60" rank="1"/>
  </conditionalFormatting>
  <conditionalFormatting sqref="M36">
    <cfRule type="top10" dxfId="1341" priority="59" rank="1"/>
  </conditionalFormatting>
  <conditionalFormatting sqref="O36">
    <cfRule type="top10" dxfId="1340" priority="58" rank="1"/>
  </conditionalFormatting>
  <conditionalFormatting sqref="E36:O36">
    <cfRule type="cellIs" dxfId="1339" priority="57" operator="greaterThanOrEqual">
      <formula>193</formula>
    </cfRule>
  </conditionalFormatting>
  <conditionalFormatting sqref="E67">
    <cfRule type="top10" dxfId="1338" priority="56" rank="1"/>
  </conditionalFormatting>
  <conditionalFormatting sqref="G67">
    <cfRule type="top10" dxfId="1337" priority="55" rank="1"/>
  </conditionalFormatting>
  <conditionalFormatting sqref="E67:P67">
    <cfRule type="cellIs" dxfId="1336" priority="54" operator="greaterThanOrEqual">
      <formula>200</formula>
    </cfRule>
  </conditionalFormatting>
  <conditionalFormatting sqref="I67">
    <cfRule type="top10" dxfId="1335" priority="53" rank="1"/>
  </conditionalFormatting>
  <conditionalFormatting sqref="K67">
    <cfRule type="top10" dxfId="1334" priority="52" rank="1"/>
  </conditionalFormatting>
  <conditionalFormatting sqref="M67">
    <cfRule type="top10" dxfId="1333" priority="51" rank="1"/>
  </conditionalFormatting>
  <conditionalFormatting sqref="O67">
    <cfRule type="top10" dxfId="1332" priority="50" rank="1"/>
  </conditionalFormatting>
  <conditionalFormatting sqref="E68:P68">
    <cfRule type="cellIs" dxfId="1331" priority="47" operator="greaterThanOrEqual">
      <formula>200</formula>
    </cfRule>
  </conditionalFormatting>
  <conditionalFormatting sqref="E68">
    <cfRule type="top10" dxfId="1330" priority="49" rank="1"/>
  </conditionalFormatting>
  <conditionalFormatting sqref="G68">
    <cfRule type="top10" dxfId="1329" priority="48" rank="1"/>
  </conditionalFormatting>
  <conditionalFormatting sqref="I68">
    <cfRule type="top10" dxfId="1328" priority="46" rank="1"/>
  </conditionalFormatting>
  <conditionalFormatting sqref="K68">
    <cfRule type="top10" dxfId="1327" priority="45" rank="1"/>
  </conditionalFormatting>
  <conditionalFormatting sqref="M68">
    <cfRule type="top10" dxfId="1326" priority="44" rank="1"/>
  </conditionalFormatting>
  <conditionalFormatting sqref="O68">
    <cfRule type="top10" dxfId="1325" priority="43" rank="1"/>
  </conditionalFormatting>
  <conditionalFormatting sqref="E69">
    <cfRule type="top10" dxfId="1324" priority="42" rank="1"/>
  </conditionalFormatting>
  <conditionalFormatting sqref="G69">
    <cfRule type="top10" dxfId="1323" priority="41" rank="1"/>
  </conditionalFormatting>
  <conditionalFormatting sqref="E69:P69">
    <cfRule type="cellIs" dxfId="1322" priority="40" operator="greaterThanOrEqual">
      <formula>200</formula>
    </cfRule>
  </conditionalFormatting>
  <conditionalFormatting sqref="I69">
    <cfRule type="top10" dxfId="1321" priority="39" rank="1"/>
  </conditionalFormatting>
  <conditionalFormatting sqref="K69">
    <cfRule type="top10" dxfId="1320" priority="38" rank="1"/>
  </conditionalFormatting>
  <conditionalFormatting sqref="M69">
    <cfRule type="top10" dxfId="1319" priority="37" rank="1"/>
  </conditionalFormatting>
  <conditionalFormatting sqref="O69">
    <cfRule type="top10" dxfId="1318" priority="36" rank="1"/>
  </conditionalFormatting>
  <conditionalFormatting sqref="E70:P70">
    <cfRule type="cellIs" dxfId="1317" priority="33" operator="greaterThanOrEqual">
      <formula>200</formula>
    </cfRule>
  </conditionalFormatting>
  <conditionalFormatting sqref="E70">
    <cfRule type="top10" dxfId="1316" priority="35" rank="1"/>
  </conditionalFormatting>
  <conditionalFormatting sqref="G70">
    <cfRule type="top10" dxfId="1315" priority="34" rank="1"/>
  </conditionalFormatting>
  <conditionalFormatting sqref="I70">
    <cfRule type="top10" dxfId="1314" priority="32" rank="1"/>
  </conditionalFormatting>
  <conditionalFormatting sqref="K70">
    <cfRule type="top10" dxfId="1313" priority="31" rank="1"/>
  </conditionalFormatting>
  <conditionalFormatting sqref="M70">
    <cfRule type="top10" dxfId="1312" priority="30" rank="1"/>
  </conditionalFormatting>
  <conditionalFormatting sqref="O70">
    <cfRule type="top10" dxfId="1311" priority="29" rank="1"/>
  </conditionalFormatting>
  <conditionalFormatting sqref="E71:P71">
    <cfRule type="cellIs" dxfId="1310" priority="26" operator="greaterThanOrEqual">
      <formula>200</formula>
    </cfRule>
  </conditionalFormatting>
  <conditionalFormatting sqref="E71">
    <cfRule type="top10" dxfId="1309" priority="28" rank="1"/>
  </conditionalFormatting>
  <conditionalFormatting sqref="G71">
    <cfRule type="top10" dxfId="1308" priority="27" rank="1"/>
  </conditionalFormatting>
  <conditionalFormatting sqref="I71">
    <cfRule type="top10" dxfId="1307" priority="25" rank="1"/>
  </conditionalFormatting>
  <conditionalFormatting sqref="K71">
    <cfRule type="top10" dxfId="1306" priority="24" rank="1"/>
  </conditionalFormatting>
  <conditionalFormatting sqref="M71">
    <cfRule type="top10" dxfId="1305" priority="23" rank="1"/>
  </conditionalFormatting>
  <conditionalFormatting sqref="O71">
    <cfRule type="top10" dxfId="1304" priority="22" rank="1"/>
  </conditionalFormatting>
  <conditionalFormatting sqref="E72">
    <cfRule type="top10" dxfId="1303" priority="21" rank="1"/>
  </conditionalFormatting>
  <conditionalFormatting sqref="G72">
    <cfRule type="top10" dxfId="1302" priority="20" rank="1"/>
  </conditionalFormatting>
  <conditionalFormatting sqref="E72:P72">
    <cfRule type="cellIs" dxfId="1301" priority="19" operator="greaterThanOrEqual">
      <formula>200</formula>
    </cfRule>
  </conditionalFormatting>
  <conditionalFormatting sqref="I72">
    <cfRule type="top10" dxfId="1300" priority="18" rank="1"/>
  </conditionalFormatting>
  <conditionalFormatting sqref="K72">
    <cfRule type="top10" dxfId="1299" priority="17" rank="1"/>
  </conditionalFormatting>
  <conditionalFormatting sqref="M72">
    <cfRule type="top10" dxfId="1298" priority="16" rank="1"/>
  </conditionalFormatting>
  <conditionalFormatting sqref="O72">
    <cfRule type="top10" dxfId="1297" priority="15" rank="1"/>
  </conditionalFormatting>
  <conditionalFormatting sqref="E73">
    <cfRule type="top10" dxfId="1296" priority="14" rank="1"/>
  </conditionalFormatting>
  <conditionalFormatting sqref="G73">
    <cfRule type="top10" dxfId="1295" priority="13" rank="1"/>
  </conditionalFormatting>
  <conditionalFormatting sqref="E73:P73">
    <cfRule type="cellIs" dxfId="1294" priority="12" operator="greaterThanOrEqual">
      <formula>200</formula>
    </cfRule>
  </conditionalFormatting>
  <conditionalFormatting sqref="I73">
    <cfRule type="top10" dxfId="1293" priority="11" rank="1"/>
  </conditionalFormatting>
  <conditionalFormatting sqref="K73">
    <cfRule type="top10" dxfId="1292" priority="10" rank="1"/>
  </conditionalFormatting>
  <conditionalFormatting sqref="M73">
    <cfRule type="top10" dxfId="1291" priority="9" rank="1"/>
  </conditionalFormatting>
  <conditionalFormatting sqref="O73">
    <cfRule type="top10" dxfId="1290" priority="8" rank="1"/>
  </conditionalFormatting>
  <conditionalFormatting sqref="E74">
    <cfRule type="top10" dxfId="1289" priority="7" rank="1"/>
  </conditionalFormatting>
  <conditionalFormatting sqref="G74">
    <cfRule type="top10" dxfId="1288" priority="6" rank="1"/>
  </conditionalFormatting>
  <conditionalFormatting sqref="E74:P74">
    <cfRule type="cellIs" dxfId="1287" priority="5" operator="greaterThanOrEqual">
      <formula>200</formula>
    </cfRule>
  </conditionalFormatting>
  <conditionalFormatting sqref="I74">
    <cfRule type="top10" dxfId="1286" priority="4" rank="1"/>
  </conditionalFormatting>
  <conditionalFormatting sqref="K74">
    <cfRule type="top10" dxfId="1285" priority="3" rank="1"/>
  </conditionalFormatting>
  <conditionalFormatting sqref="M74">
    <cfRule type="top10" dxfId="1284" priority="2" rank="1"/>
  </conditionalFormatting>
  <conditionalFormatting sqref="O74">
    <cfRule type="top10" dxfId="1283" priority="1" rank="1"/>
  </conditionalFormatting>
  <hyperlinks>
    <hyperlink ref="X1" location="'Mississippi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1A811329-F3DA-456A-9601-C7ED017E67F1}">
          <x14:formula1>
            <xm:f>'C:\Users\jmfg1\Downloads\[Results 10 18 25 ABRA Biloxi MS.xlsm]DATA'!#REF!</xm:f>
          </x14:formula1>
          <xm:sqref>D30</xm:sqref>
        </x14:dataValidation>
        <x14:dataValidation type="list" allowBlank="1" showInputMessage="1" showErrorMessage="1" xr:uid="{52C01FD9-9D79-440B-B1E6-FA83AB62E232}">
          <x14:formula1>
            <xm:f>'C:\Users\jmfg1\Downloads\[Results 10 18 25 ABRA Biloxi MS.xlsm]DATA'!#REF!</xm:f>
          </x14:formula1>
          <xm:sqref>B30</xm:sqref>
        </x14:dataValidation>
        <x14:dataValidation type="list" allowBlank="1" showInputMessage="1" showErrorMessage="1" xr:uid="{CE59F48F-B579-4023-BAEB-9D4374304282}">
          <x14:formula1>
            <xm:f>'C:\Users\jmfg1\Downloads\[10-24.xlsm]DATA'!#REF!</xm:f>
          </x14:formula1>
          <xm:sqref>D31 B31</xm:sqref>
        </x14:dataValidation>
        <x14:dataValidation type="list" allowBlank="1" showInputMessage="1" showErrorMessage="1" xr:uid="{3E82F98E-3D99-4F79-9251-64DABEDDA242}">
          <x14:formula1>
            <xm:f>'C:\Users\jmfg1\OneDrive\Documents\ABRA\Scoring\[Master Scoring Workbook2_10.01.25.xlsm]DATA'!#REF!</xm:f>
          </x14:formula1>
          <xm:sqref>B32 D32</xm:sqref>
        </x14:dataValidation>
        <x14:dataValidation type="list" allowBlank="1" showInputMessage="1" showErrorMessage="1" xr:uid="{A405228E-6E7D-4504-9F01-7FB31BD2C933}">
          <x14:formula1>
            <xm:f>'C:\Users\jmfg1\Downloads\[10-31.xlsm]DATA'!#REF!</xm:f>
          </x14:formula1>
          <xm:sqref>D33 B33 D101 B101</xm:sqref>
        </x14:dataValidation>
        <x14:dataValidation type="list" allowBlank="1" showInputMessage="1" showErrorMessage="1" xr:uid="{B6052513-50AF-44C3-A4DF-E97442EEC355}">
          <x14:formula1>
            <xm:f>'C:\Users\jmfg1\OneDrive\Documents\ABRA\Scoring\Mississippi\[MS Scoring Spreadsheet_09.17.25.xlsm]DATA'!#REF!</xm:f>
          </x14:formula1>
          <xm:sqref>D34 B36 D36</xm:sqref>
        </x14:dataValidation>
        <x14:dataValidation type="list" allowBlank="1" showInputMessage="1" showErrorMessage="1" xr:uid="{187E6812-EFC8-45BD-96E9-94849B743996}">
          <x14:formula1>
            <xm:f>'C:\Users\jmfg1\Downloads\[11-7 (1).xlsm]DATA'!#REF!</xm:f>
          </x14:formula1>
          <xm:sqref>B102 D102 D35 B35</xm:sqref>
        </x14:dataValidation>
        <x14:dataValidation type="list" allowBlank="1" showInputMessage="1" showErrorMessage="1" xr:uid="{8CACB1A1-5CAA-454A-87C1-E2A4643B2010}">
          <x14:formula1>
            <xm:f>'C:\Users\jmfg1\OneDrive\Documents\ABRA\Scoring\[Master Scoring Workbook_10.01.25B.xlsm]DATA'!#REF!</xm:f>
          </x14:formula1>
          <xm:sqref>B67:B68 D67:D68 D71 B71</xm:sqref>
        </x14:dataValidation>
        <x14:dataValidation type="list" allowBlank="1" showInputMessage="1" showErrorMessage="1" xr:uid="{69380FF9-3836-4EF1-BD28-172AFE0C31AE}">
          <x14:formula1>
            <xm:f>'C:\Users\jmfg1\Downloads\[11-21.xlsm]DATA'!#REF!</xm:f>
          </x14:formula1>
          <xm:sqref>B69 D69</xm:sqref>
        </x14:dataValidation>
        <x14:dataValidation type="list" allowBlank="1" showInputMessage="1" showErrorMessage="1" xr:uid="{0394D75F-4D7C-4A11-A030-6152D14612D0}">
          <x14:formula1>
            <xm:f>'C:\Users\jmfg1\Downloads\[11-21 herritage.xlsm]DATA'!#REF!</xm:f>
          </x14:formula1>
          <xm:sqref>D70 B70</xm:sqref>
        </x14:dataValidation>
        <x14:dataValidation type="list" allowBlank="1" showInputMessage="1" showErrorMessage="1" xr:uid="{2EB9837C-0EB2-45AA-99B8-FF1ECA1CF54C}">
          <x14:formula1>
            <xm:f>'[11-25 herritage.xlsm]DATA'!#REF!</xm:f>
          </x14:formula1>
          <xm:sqref>B72</xm:sqref>
        </x14:dataValidation>
        <x14:dataValidation type="list" allowBlank="1" showInputMessage="1" showErrorMessage="1" xr:uid="{F3F25908-83B8-4AC1-8B63-F383A0575E62}">
          <x14:formula1>
            <xm:f>'[11-25 herritage.xlsm]DATA'!#REF!</xm:f>
          </x14:formula1>
          <xm:sqref>D72</xm:sqref>
        </x14:dataValidation>
        <x14:dataValidation type="list" allowBlank="1" showInputMessage="1" showErrorMessage="1" xr:uid="{1151268F-1A96-44F5-8CA7-B5492808C445}">
          <x14:formula1>
            <xm:f>'C:\Users\jmfg1\Downloads\[11-28.xlsm]DATA'!#REF!</xm:f>
          </x14:formula1>
          <xm:sqref>B73</xm:sqref>
        </x14:dataValidation>
        <x14:dataValidation type="list" allowBlank="1" showInputMessage="1" showErrorMessage="1" xr:uid="{F77AFFE9-806F-45B8-92BF-8AFB7D027525}">
          <x14:formula1>
            <xm:f>'C:\Users\jmfg1\Downloads\[11-28.xlsm]DATA'!#REF!</xm:f>
          </x14:formula1>
          <xm:sqref>D73</xm:sqref>
        </x14:dataValidation>
        <x14:dataValidation type="list" allowBlank="1" showInputMessage="1" showErrorMessage="1" xr:uid="{4B82C6E9-66BA-4344-8874-F6AA63058042}">
          <x14:formula1>
            <xm:f>'C:\Users\jmfg1\Downloads\[11-29.xlsm]DATA'!#REF!</xm:f>
          </x14:formula1>
          <xm:sqref>B74</xm:sqref>
        </x14:dataValidation>
        <x14:dataValidation type="list" allowBlank="1" showInputMessage="1" showErrorMessage="1" xr:uid="{771DBC74-674D-4BD4-8C66-F9F90C60A4E6}">
          <x14:formula1>
            <xm:f>'C:\Users\jmfg1\Downloads\[11-29.xlsm]DATA'!#REF!</xm:f>
          </x14:formula1>
          <xm:sqref>D74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3E48-5A5F-45E1-A83F-F7328955D7DA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84</v>
      </c>
      <c r="C2" s="3">
        <v>45808</v>
      </c>
      <c r="D2" s="4" t="s">
        <v>36</v>
      </c>
      <c r="E2" s="5">
        <v>197</v>
      </c>
      <c r="F2" s="22">
        <v>6</v>
      </c>
      <c r="G2" s="5">
        <v>195</v>
      </c>
      <c r="H2" s="22">
        <v>6</v>
      </c>
      <c r="I2" s="5">
        <v>197</v>
      </c>
      <c r="J2" s="22">
        <v>6</v>
      </c>
      <c r="K2" s="5">
        <v>197</v>
      </c>
      <c r="L2" s="22">
        <v>3</v>
      </c>
      <c r="M2" s="5">
        <v>196</v>
      </c>
      <c r="N2" s="22">
        <v>4</v>
      </c>
      <c r="O2" s="5">
        <v>194</v>
      </c>
      <c r="P2" s="22">
        <v>5</v>
      </c>
      <c r="Q2" s="6">
        <v>6</v>
      </c>
      <c r="R2" s="6">
        <v>1176</v>
      </c>
      <c r="S2" s="7">
        <v>196</v>
      </c>
      <c r="T2" s="44">
        <v>30</v>
      </c>
      <c r="U2" s="8">
        <v>6</v>
      </c>
      <c r="V2" s="9">
        <v>202</v>
      </c>
    </row>
    <row r="4" spans="1:24" x14ac:dyDescent="0.25">
      <c r="Q4" s="40">
        <f>SUM(Q2:Q3)</f>
        <v>6</v>
      </c>
      <c r="R4" s="40">
        <f>SUM(R2:R3)</f>
        <v>1176</v>
      </c>
      <c r="S4" s="41">
        <f>SUM(R4/Q4)</f>
        <v>196</v>
      </c>
      <c r="T4" s="40">
        <f>SUM(T2:T3)</f>
        <v>30</v>
      </c>
      <c r="U4" s="40">
        <f>SUM(U2:U3)</f>
        <v>6</v>
      </c>
      <c r="V4" s="42">
        <f>SUM(S4+U4)</f>
        <v>202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48</v>
      </c>
      <c r="B8" s="2" t="s">
        <v>84</v>
      </c>
      <c r="C8" s="3">
        <v>45808</v>
      </c>
      <c r="D8" s="4" t="s">
        <v>36</v>
      </c>
      <c r="E8" s="5">
        <v>192</v>
      </c>
      <c r="F8" s="22">
        <v>0</v>
      </c>
      <c r="G8" s="5">
        <v>195</v>
      </c>
      <c r="H8" s="22">
        <v>1</v>
      </c>
      <c r="I8" s="5">
        <v>193</v>
      </c>
      <c r="J8" s="22">
        <v>2</v>
      </c>
      <c r="K8" s="5">
        <v>193</v>
      </c>
      <c r="L8" s="22">
        <v>2</v>
      </c>
      <c r="M8" s="5">
        <v>194</v>
      </c>
      <c r="N8" s="22">
        <v>3</v>
      </c>
      <c r="O8" s="5">
        <v>195</v>
      </c>
      <c r="P8" s="22">
        <v>2</v>
      </c>
      <c r="Q8" s="6">
        <v>6</v>
      </c>
      <c r="R8" s="6">
        <v>1162</v>
      </c>
      <c r="S8" s="7">
        <v>193.66666666666666</v>
      </c>
      <c r="T8" s="44">
        <v>10</v>
      </c>
      <c r="U8" s="8">
        <v>12</v>
      </c>
      <c r="V8" s="9">
        <v>205.66666666666666</v>
      </c>
    </row>
    <row r="10" spans="1:24" x14ac:dyDescent="0.25">
      <c r="Q10" s="40">
        <f>SUM(Q8:Q9)</f>
        <v>6</v>
      </c>
      <c r="R10" s="40">
        <f>SUM(R8:R9)</f>
        <v>1162</v>
      </c>
      <c r="S10" s="41">
        <f>SUM(R10/Q10)</f>
        <v>193.66666666666666</v>
      </c>
      <c r="T10" s="40">
        <f>SUM(T8:T9)</f>
        <v>10</v>
      </c>
      <c r="U10" s="40">
        <f>SUM(U8:U9)</f>
        <v>12</v>
      </c>
      <c r="V10" s="42">
        <f>SUM(S10+U10)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T8" name="Range1_3_5_11"/>
  </protectedRanges>
  <hyperlinks>
    <hyperlink ref="X1" location="'Mississippi 2025'!A1" display="Return to Rankings" xr:uid="{B42C7294-87D2-4D00-B1BC-8642CDC82D5E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EEB6-36B3-433D-907F-947DB4B02F27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51</v>
      </c>
      <c r="C2" s="3">
        <v>45689</v>
      </c>
      <c r="D2" s="4" t="s">
        <v>36</v>
      </c>
      <c r="E2" s="5">
        <v>194</v>
      </c>
      <c r="F2" s="22"/>
      <c r="G2" s="5">
        <v>189</v>
      </c>
      <c r="H2" s="22">
        <v>2</v>
      </c>
      <c r="I2" s="5">
        <v>181</v>
      </c>
      <c r="J2" s="22">
        <v>1</v>
      </c>
      <c r="K2" s="5">
        <v>187</v>
      </c>
      <c r="L2" s="22">
        <v>2</v>
      </c>
      <c r="M2" s="5"/>
      <c r="N2" s="22"/>
      <c r="O2" s="5"/>
      <c r="P2" s="22"/>
      <c r="Q2" s="6">
        <v>4</v>
      </c>
      <c r="R2" s="6">
        <v>751</v>
      </c>
      <c r="S2" s="7">
        <v>187.75</v>
      </c>
      <c r="T2" s="44">
        <v>5</v>
      </c>
      <c r="U2" s="8">
        <v>5</v>
      </c>
      <c r="V2" s="9">
        <v>192.75</v>
      </c>
    </row>
    <row r="4" spans="1:24" x14ac:dyDescent="0.25">
      <c r="Q4" s="40">
        <f>SUM(Q2:Q3)</f>
        <v>4</v>
      </c>
      <c r="R4" s="40">
        <f>SUM(R2:R3)</f>
        <v>751</v>
      </c>
      <c r="S4" s="41">
        <f>SUM(R4/Q4)</f>
        <v>187.75</v>
      </c>
      <c r="T4" s="40">
        <f>SUM(T2:T3)</f>
        <v>5</v>
      </c>
      <c r="U4" s="40">
        <f>SUM(U2:U3)</f>
        <v>5</v>
      </c>
      <c r="V4" s="42">
        <f>SUM(S4+U4)</f>
        <v>192.75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43</v>
      </c>
      <c r="B8" s="2" t="s">
        <v>51</v>
      </c>
      <c r="C8" s="3">
        <v>45689</v>
      </c>
      <c r="D8" s="4" t="s">
        <v>36</v>
      </c>
      <c r="E8" s="24">
        <v>181</v>
      </c>
      <c r="F8" s="22">
        <v>1</v>
      </c>
      <c r="G8" s="24">
        <v>176</v>
      </c>
      <c r="H8" s="22"/>
      <c r="I8" s="5">
        <v>180</v>
      </c>
      <c r="J8" s="22"/>
      <c r="K8" s="26">
        <v>184</v>
      </c>
      <c r="L8" s="22">
        <v>1</v>
      </c>
      <c r="M8" s="26"/>
      <c r="N8" s="22"/>
      <c r="O8" s="5"/>
      <c r="P8" s="22"/>
      <c r="Q8" s="6">
        <v>4</v>
      </c>
      <c r="R8" s="6">
        <v>721</v>
      </c>
      <c r="S8" s="7">
        <v>180.25</v>
      </c>
      <c r="T8" s="44">
        <v>2</v>
      </c>
      <c r="U8" s="8">
        <v>5</v>
      </c>
      <c r="V8" s="9">
        <v>185.25</v>
      </c>
    </row>
    <row r="10" spans="1:24" x14ac:dyDescent="0.25">
      <c r="Q10" s="40">
        <f>SUM(Q8:Q9)</f>
        <v>4</v>
      </c>
      <c r="R10" s="40">
        <f>SUM(R8:R9)</f>
        <v>721</v>
      </c>
      <c r="S10" s="41">
        <f>SUM(R10/Q10)</f>
        <v>180.25</v>
      </c>
      <c r="T10" s="40">
        <f>SUM(T8:T9)</f>
        <v>2</v>
      </c>
      <c r="U10" s="40">
        <f>SUM(U8:U9)</f>
        <v>5</v>
      </c>
      <c r="V10" s="42">
        <f>SUM(S10+U10)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Mississippi 2025'!A1" display="Return to Rankings" xr:uid="{18C8B7AD-E587-4564-AA0D-D3BF9B125A52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Mississippi 2025</vt:lpstr>
      <vt:lpstr>Aaron Bliss</vt:lpstr>
      <vt:lpstr>Aiden Bodnar</vt:lpstr>
      <vt:lpstr>Alex McKay</vt:lpstr>
      <vt:lpstr>Amy Ceissau</vt:lpstr>
      <vt:lpstr>Bobby Young</vt:lpstr>
      <vt:lpstr>Brady Penton</vt:lpstr>
      <vt:lpstr>Brady Riley</vt:lpstr>
      <vt:lpstr>Brent Lott</vt:lpstr>
      <vt:lpstr>Bruce Karsch</vt:lpstr>
      <vt:lpstr>Bud Stell</vt:lpstr>
      <vt:lpstr>Charlie Barba</vt:lpstr>
      <vt:lpstr>Charles Chaplin</vt:lpstr>
      <vt:lpstr>Charlie Huebner</vt:lpstr>
      <vt:lpstr>Charlie Knight</vt:lpstr>
      <vt:lpstr>Christopher Swol</vt:lpstr>
      <vt:lpstr>Daniel Penton</vt:lpstr>
      <vt:lpstr>David Hallman</vt:lpstr>
      <vt:lpstr>Dean Irvin</vt:lpstr>
      <vt:lpstr>Debbie Penton</vt:lpstr>
      <vt:lpstr>Douglas Lingle</vt:lpstr>
      <vt:lpstr>Frank Breland</vt:lpstr>
      <vt:lpstr>Freddy Geiselbreth</vt:lpstr>
      <vt:lpstr>Glen Dawson</vt:lpstr>
      <vt:lpstr>Glenn Lancaster</vt:lpstr>
      <vt:lpstr>Greg Ayme</vt:lpstr>
      <vt:lpstr>Jake Penton</vt:lpstr>
      <vt:lpstr>James Craven</vt:lpstr>
      <vt:lpstr>James Freeman</vt:lpstr>
      <vt:lpstr>Jamie Penton</vt:lpstr>
      <vt:lpstr>Joe McSwain</vt:lpstr>
      <vt:lpstr>John Laseter</vt:lpstr>
      <vt:lpstr>Jon Flint</vt:lpstr>
      <vt:lpstr>Larry McGill</vt:lpstr>
      <vt:lpstr>Larry Smith</vt:lpstr>
      <vt:lpstr>Leo Beatty</vt:lpstr>
      <vt:lpstr>Les Lala</vt:lpstr>
      <vt:lpstr>Louie Pinto</vt:lpstr>
      <vt:lpstr>Maria Ayme</vt:lpstr>
      <vt:lpstr>Mark Coats</vt:lpstr>
      <vt:lpstr>Mark Crownover</vt:lpstr>
      <vt:lpstr>Melissa Allen</vt:lpstr>
      <vt:lpstr>Micheal Miller</vt:lpstr>
      <vt:lpstr>Mike Burns</vt:lpstr>
      <vt:lpstr>Nannette Foy</vt:lpstr>
      <vt:lpstr>Nathan Jones</vt:lpstr>
      <vt:lpstr>Nick Smith</vt:lpstr>
      <vt:lpstr>Ray Miller</vt:lpstr>
      <vt:lpstr>Raymond Stewart</vt:lpstr>
      <vt:lpstr>Royce Armstrong</vt:lpstr>
      <vt:lpstr>Stephen McLeod</vt:lpstr>
      <vt:lpstr>Terry Boyd</vt:lpstr>
      <vt:lpstr>Tim Evans</vt:lpstr>
      <vt:lpstr>Tony Kitchens</vt:lpstr>
      <vt:lpstr>Trent Cochran</vt:lpstr>
      <vt:lpstr>Tyler Thornton</vt:lpstr>
      <vt:lpstr>WL Parker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2025-12-01T23:06:46Z</dcterms:modified>
</cp:coreProperties>
</file>