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#National Rankings INDOOR\"/>
    </mc:Choice>
  </mc:AlternateContent>
  <xr:revisionPtr revIDLastSave="0" documentId="13_ncr:1_{239981CB-E47E-4D81-96E6-ECE2589FEB49}" xr6:coauthVersionLast="47" xr6:coauthVersionMax="47" xr10:uidLastSave="{00000000-0000-0000-0000-000000000000}"/>
  <bookViews>
    <workbookView xWindow="25080" yWindow="-120" windowWidth="25440" windowHeight="15270" xr2:uid="{A35FAFAA-3A44-445C-BAAA-3002DD1ECE94}"/>
  </bookViews>
  <sheets>
    <sheet name="National Youth" sheetId="1" r:id="rId1"/>
    <sheet name="Charlie Wooten" sheetId="259" r:id="rId2"/>
    <sheet name="Hayze Irvin" sheetId="260" r:id="rId3"/>
    <sheet name="Kaylyn Craig" sheetId="262" r:id="rId4"/>
    <sheet name="Oakley Simmons" sheetId="258" r:id="rId5"/>
    <sheet name="Rylee Dockery" sheetId="261" r:id="rId6"/>
  </sheets>
  <externalReferences>
    <externalReference r:id="rId7"/>
  </externalReferences>
  <definedNames>
    <definedName name="_xlnm._FilterDatabase" localSheetId="0" hidden="1">'National Youth'!#REF!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G7" i="1"/>
  <c r="F7" i="1"/>
  <c r="E7" i="1"/>
  <c r="D7" i="1"/>
  <c r="N22" i="261"/>
  <c r="L22" i="261"/>
  <c r="K22" i="261"/>
  <c r="H6" i="1"/>
  <c r="G6" i="1"/>
  <c r="F6" i="1"/>
  <c r="E6" i="1"/>
  <c r="D6" i="1"/>
  <c r="N4" i="262"/>
  <c r="M4" i="262"/>
  <c r="O4" i="262" s="1"/>
  <c r="L4" i="262"/>
  <c r="K4" i="262"/>
  <c r="N16" i="261"/>
  <c r="G25" i="1" s="1"/>
  <c r="L16" i="261"/>
  <c r="E25" i="1" s="1"/>
  <c r="K16" i="261"/>
  <c r="D25" i="1" s="1"/>
  <c r="N9" i="261"/>
  <c r="G17" i="1" s="1"/>
  <c r="L9" i="261"/>
  <c r="E17" i="1" s="1"/>
  <c r="K9" i="261"/>
  <c r="D17" i="1" s="1"/>
  <c r="M22" i="261" l="1"/>
  <c r="O22" i="261" s="1"/>
  <c r="M16" i="261"/>
  <c r="M9" i="261"/>
  <c r="O16" i="261" l="1"/>
  <c r="H25" i="1" s="1"/>
  <c r="F25" i="1"/>
  <c r="O9" i="261"/>
  <c r="H17" i="1" s="1"/>
  <c r="F17" i="1"/>
  <c r="N5" i="260"/>
  <c r="G16" i="1" s="1"/>
  <c r="L5" i="260"/>
  <c r="K5" i="260"/>
  <c r="D16" i="1" s="1"/>
  <c r="N5" i="259"/>
  <c r="G18" i="1" s="1"/>
  <c r="L5" i="259"/>
  <c r="M5" i="259" s="1"/>
  <c r="O5" i="259" s="1"/>
  <c r="H18" i="1" s="1"/>
  <c r="K5" i="259"/>
  <c r="D18" i="1" s="1"/>
  <c r="N7" i="258"/>
  <c r="G14" i="1" s="1"/>
  <c r="L7" i="258"/>
  <c r="M7" i="258" s="1"/>
  <c r="O7" i="258" s="1"/>
  <c r="H14" i="1" s="1"/>
  <c r="K7" i="258"/>
  <c r="D14" i="1" s="1"/>
  <c r="M5" i="260" l="1"/>
  <c r="E16" i="1"/>
  <c r="F18" i="1"/>
  <c r="E18" i="1"/>
  <c r="E14" i="1"/>
  <c r="F14" i="1"/>
  <c r="O5" i="260" l="1"/>
  <c r="H16" i="1" s="1"/>
  <c r="F16" i="1"/>
</calcChain>
</file>

<file path=xl/sharedStrings.xml><?xml version="1.0" encoding="utf-8"?>
<sst xmlns="http://schemas.openxmlformats.org/spreadsheetml/2006/main" count="208" uniqueCount="47">
  <si>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</si>
  <si>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</si>
  <si>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</si>
  <si>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</si>
  <si>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</si>
  <si>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</si>
  <si>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</si>
  <si>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</si>
  <si>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</si>
  <si>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</si>
  <si>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</si>
  <si>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</si>
  <si>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</si>
  <si>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</si>
  <si>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</si>
  <si>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</si>
  <si>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</si>
  <si>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</si>
  <si>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</si>
  <si>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</si>
  <si>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Back to Ranking</t>
  </si>
  <si>
    <t>Outlaw Lite</t>
  </si>
  <si>
    <t>Oakley Simmons</t>
  </si>
  <si>
    <t>Charlie Wooten</t>
  </si>
  <si>
    <t>Hayze Irvin</t>
  </si>
  <si>
    <t>Outlaw Lt</t>
  </si>
  <si>
    <t>Prairie Station</t>
  </si>
  <si>
    <t>National Agg + Points</t>
  </si>
  <si>
    <t>ABRA YOUTH OUTLAW LITE RANKING 2023</t>
  </si>
  <si>
    <t>Rylee Dockery</t>
  </si>
  <si>
    <t>Bristol,VA</t>
  </si>
  <si>
    <t>ABRA YOUTH FACTORY RANKING 2023</t>
  </si>
  <si>
    <t>Factory</t>
  </si>
  <si>
    <t xml:space="preserve">Factory </t>
  </si>
  <si>
    <t>*Rylee Dockery</t>
  </si>
  <si>
    <t>*Charlie Wooten</t>
  </si>
  <si>
    <t>*Hayze Irvin</t>
  </si>
  <si>
    <t>*Oakley Simmons</t>
  </si>
  <si>
    <t>Kaylyn Craig</t>
  </si>
  <si>
    <t>ABRA YOUTH OUTLAW HEAVY RANKING 2023</t>
  </si>
  <si>
    <t>Outlaw Heavy</t>
  </si>
  <si>
    <t xml:space="preserve">*Outlaw Hvy </t>
  </si>
  <si>
    <t>*Kaylyn Craig</t>
  </si>
  <si>
    <t>Bristol, VA Indoor</t>
  </si>
  <si>
    <t xml:space="preserve">*Factory </t>
  </si>
  <si>
    <t xml:space="preserve">Outlaw Hvy </t>
  </si>
  <si>
    <t>Oaklay Simmons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</si>
</sst>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u/>
      <sz val="11"/>
      <name val="Arial"/>
      <family val="2"/>
    </font>
    <font>
      <sz val="22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2" fillId="0" borderId="0" xfId="1" applyFill="1"/>
    <xf numFmtId="0" fontId="4" fillId="2" borderId="0" xfId="0" applyFont="1" applyFill="1" applyAlignment="1">
      <alignment horizontal="center"/>
    </xf>
    <xf numFmtId="0" fontId="5" fillId="0" borderId="0" xfId="0" applyFont="1"/>
    <xf numFmtId="0" fontId="7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2" fontId="0" fillId="0" borderId="0" xfId="0" applyNumberFormat="1"/>
    <xf numFmtId="0" fontId="8" fillId="0" borderId="0" xfId="1" applyFont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1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wrapText="1" shrinkToFit="1"/>
    </xf>
    <xf numFmtId="0" fontId="10" fillId="0" borderId="0" xfId="1" applyFont="1" applyFill="1" applyAlignment="1">
      <alignment horizontal="center"/>
    </xf>
    <xf numFmtId="1" fontId="11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 wrapText="1" shrinkToFit="1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wrapText="1" shrinkToFit="1"/>
    </xf>
    <xf numFmtId="14" fontId="3" fillId="0" borderId="0" xfId="0" applyNumberFormat="1" applyFont="1" applyAlignment="1">
      <alignment horizontal="center"/>
    </xf>
    <xf numFmtId="1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49" fontId="3" fillId="0" borderId="0" xfId="0" applyNumberFormat="1" applyFont="1" applyAlignment="1">
      <alignment horizontal="center" wrapText="1"/>
    </xf>
    <xf numFmtId="1" fontId="3" fillId="0" borderId="0" xfId="0" applyNumberFormat="1" applyFont="1" applyAlignment="1" applyProtection="1">
      <alignment horizontal="center" wrapText="1"/>
      <protection hidden="1"/>
    </xf>
    <xf numFmtId="2" fontId="3" fillId="0" borderId="0" xfId="0" applyNumberFormat="1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2" fontId="3" fillId="0" borderId="0" xfId="0" applyNumberFormat="1" applyFont="1" applyAlignment="1" applyProtection="1">
      <alignment horizontal="center" wrapText="1"/>
      <protection hidden="1"/>
    </xf>
    <xf numFmtId="0" fontId="6" fillId="2" borderId="0" xfId="0" applyFont="1" applyFill="1" applyAlignment="1">
      <alignment horizontal="center"/>
    </xf>
    <xf numFmtId="0" fontId="9" fillId="0" borderId="0" xfId="0" applyFont="1"/>
    <xf numFmtId="2" fontId="4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4" fillId="3" borderId="0" xfId="0" applyFont="1" applyFill="1" applyAlignment="1">
      <alignment horizontal="center"/>
    </xf>
    <xf numFmtId="0" fontId="8" fillId="3" borderId="0" xfId="1" applyFont="1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H25"/>
  <sheetViews>
    <sheetView tabSelected="1" zoomScaleNormal="100" workbookViewId="0"/>
  </sheetViews>
  <sheetFormatPr defaultColWidth="9.28515625" defaultRowHeight="15" x14ac:dyDescent="0.25"/>
  <cols>
    <col min="1" max="1" width="9.28515625" style="14"/>
    <col min="2" max="2" width="17.28515625" style="14" customWidth="1"/>
    <col min="3" max="3" width="19.7109375" style="14" customWidth="1"/>
    <col min="4" max="4" width="15.7109375" style="14" bestFit="1" customWidth="1"/>
    <col min="5" max="5" width="16.28515625" style="14" bestFit="1" customWidth="1"/>
    <col min="6" max="6" width="9.28515625" style="42"/>
    <col min="7" max="7" width="9.28515625" style="14"/>
    <col min="8" max="8" width="16.28515625" style="42" bestFit="1" customWidth="1"/>
    <col min="9" max="16384" width="9.28515625" style="12"/>
  </cols>
  <sheetData>
    <row r="1" spans="1:8" x14ac:dyDescent="0.25">
      <c r="A1" s="11"/>
      <c r="B1" s="11"/>
      <c r="C1" s="11"/>
      <c r="D1" s="11"/>
      <c r="E1" s="11"/>
      <c r="F1" s="41"/>
      <c r="G1" s="11"/>
      <c r="H1" s="41"/>
    </row>
    <row r="2" spans="1:8" ht="27.75" customHeight="1" x14ac:dyDescent="0.45">
      <c r="A2" s="39" t="s">
        <v>39</v>
      </c>
      <c r="B2" s="40"/>
      <c r="C2" s="40"/>
      <c r="D2" s="40"/>
      <c r="E2" s="40"/>
      <c r="F2" s="40"/>
      <c r="G2" s="40"/>
      <c r="H2" s="40"/>
    </row>
    <row r="3" spans="1:8" ht="18" x14ac:dyDescent="0.25">
      <c r="A3" s="11"/>
      <c r="B3" s="11"/>
      <c r="C3" s="11"/>
      <c r="D3" s="13" t="s">
        <v>27</v>
      </c>
      <c r="E3" s="11"/>
      <c r="F3" s="41"/>
      <c r="G3" s="11"/>
      <c r="H3" s="41"/>
    </row>
    <row r="4" spans="1:8" x14ac:dyDescent="0.25">
      <c r="A4" s="11"/>
      <c r="B4" s="11"/>
      <c r="C4" s="11"/>
      <c r="D4" s="11"/>
      <c r="E4" s="11"/>
      <c r="F4" s="41"/>
      <c r="G4" s="11"/>
      <c r="H4" s="41"/>
    </row>
    <row r="5" spans="1:8" ht="13.5" customHeight="1" x14ac:dyDescent="0.25">
      <c r="A5" s="14" t="s">
        <v>0</v>
      </c>
      <c r="B5" s="14" t="s">
        <v>1</v>
      </c>
      <c r="C5" s="14" t="s">
        <v>2</v>
      </c>
      <c r="D5" s="14" t="s">
        <v>19</v>
      </c>
      <c r="E5" s="14" t="s">
        <v>16</v>
      </c>
      <c r="F5" s="42" t="s">
        <v>17</v>
      </c>
      <c r="G5" s="14" t="s">
        <v>14</v>
      </c>
      <c r="H5" s="42" t="s">
        <v>18</v>
      </c>
    </row>
    <row r="6" spans="1:8" x14ac:dyDescent="0.25">
      <c r="A6" s="14">
        <v>1</v>
      </c>
      <c r="B6" s="14" t="s">
        <v>40</v>
      </c>
      <c r="C6" s="17" t="s">
        <v>38</v>
      </c>
      <c r="D6" s="15">
        <f>SUM('Kaylyn Craig'!K4)</f>
        <v>6</v>
      </c>
      <c r="E6" s="15">
        <f>SUM('Kaylyn Craig'!L4)</f>
        <v>1191</v>
      </c>
      <c r="F6" s="42">
        <f>SUM('Kaylyn Craig'!M4)</f>
        <v>198.5</v>
      </c>
      <c r="G6" s="15">
        <f>SUM('Kaylyn Craig'!N4)</f>
        <v>10</v>
      </c>
      <c r="H6" s="42">
        <f>SUM('Kaylyn Craig'!O4)</f>
        <v>208.5</v>
      </c>
    </row>
    <row r="7" spans="1:8" x14ac:dyDescent="0.25">
      <c r="A7" s="14">
        <v>2</v>
      </c>
      <c r="B7" s="14" t="s">
        <v>40</v>
      </c>
      <c r="C7" s="26" t="s">
        <v>29</v>
      </c>
      <c r="D7" s="27">
        <f>SUM('Rylee Dockery'!K22)</f>
        <v>3</v>
      </c>
      <c r="E7" s="27">
        <f>SUM('Rylee Dockery'!L22)</f>
        <v>588</v>
      </c>
      <c r="F7" s="43">
        <f>SUM('Rylee Dockery'!M22)</f>
        <v>196</v>
      </c>
      <c r="G7" s="27">
        <f>SUM('Rylee Dockery'!N22)</f>
        <v>5</v>
      </c>
      <c r="H7" s="43">
        <f>SUM('Rylee Dockery'!O22)</f>
        <v>201</v>
      </c>
    </row>
    <row r="8" spans="1:8" x14ac:dyDescent="0.25">
      <c r="C8" s="17"/>
      <c r="D8" s="15"/>
      <c r="E8" s="15"/>
      <c r="G8" s="15"/>
    </row>
    <row r="9" spans="1:8" x14ac:dyDescent="0.25">
      <c r="A9" s="11"/>
      <c r="B9" s="11"/>
      <c r="C9" s="11"/>
      <c r="D9" s="11"/>
      <c r="E9" s="11"/>
      <c r="F9" s="41"/>
      <c r="G9" s="11"/>
      <c r="H9" s="41"/>
    </row>
    <row r="10" spans="1:8" ht="27.75" customHeight="1" x14ac:dyDescent="0.45">
      <c r="A10" s="39" t="s">
        <v>28</v>
      </c>
      <c r="B10" s="40"/>
      <c r="C10" s="40"/>
      <c r="D10" s="40"/>
      <c r="E10" s="40"/>
      <c r="F10" s="40"/>
      <c r="G10" s="40"/>
      <c r="H10" s="40"/>
    </row>
    <row r="11" spans="1:8" ht="18" x14ac:dyDescent="0.25">
      <c r="A11" s="11"/>
      <c r="B11" s="11"/>
      <c r="C11" s="11"/>
      <c r="D11" s="13" t="s">
        <v>27</v>
      </c>
      <c r="E11" s="11"/>
      <c r="F11" s="41"/>
      <c r="G11" s="11"/>
      <c r="H11" s="41"/>
    </row>
    <row r="12" spans="1:8" x14ac:dyDescent="0.25">
      <c r="A12" s="11"/>
      <c r="B12" s="11"/>
      <c r="C12" s="11"/>
      <c r="D12" s="11"/>
      <c r="E12" s="11"/>
      <c r="F12" s="41"/>
      <c r="G12" s="11"/>
      <c r="H12" s="41"/>
    </row>
    <row r="13" spans="1:8" ht="13.5" customHeight="1" x14ac:dyDescent="0.25">
      <c r="A13" s="14" t="s">
        <v>0</v>
      </c>
      <c r="B13" s="14" t="s">
        <v>1</v>
      </c>
      <c r="C13" s="14" t="s">
        <v>2</v>
      </c>
      <c r="D13" s="14" t="s">
        <v>19</v>
      </c>
      <c r="E13" s="14" t="s">
        <v>16</v>
      </c>
      <c r="F13" s="42" t="s">
        <v>17</v>
      </c>
      <c r="G13" s="14" t="s">
        <v>14</v>
      </c>
      <c r="H13" s="42" t="s">
        <v>18</v>
      </c>
    </row>
    <row r="14" spans="1:8" x14ac:dyDescent="0.25">
      <c r="A14" s="14">
        <v>1</v>
      </c>
      <c r="B14" s="14" t="s">
        <v>21</v>
      </c>
      <c r="C14" s="17" t="s">
        <v>22</v>
      </c>
      <c r="D14" s="15">
        <f>SUM('Oakley Simmons'!K7)</f>
        <v>21</v>
      </c>
      <c r="E14" s="15">
        <f>SUM('Oakley Simmons'!L7)</f>
        <v>4084</v>
      </c>
      <c r="F14" s="42">
        <f>SUM('Oakley Simmons'!M7)</f>
        <v>194.47619047619048</v>
      </c>
      <c r="G14" s="15">
        <f>SUM('Oakley Simmons'!N7)</f>
        <v>35</v>
      </c>
      <c r="H14" s="42">
        <f>SUM('Oakley Simmons'!O7)</f>
        <v>229.47619047619048</v>
      </c>
    </row>
    <row r="15" spans="1:8" x14ac:dyDescent="0.25">
      <c r="A15" s="44"/>
      <c r="B15" s="44"/>
      <c r="C15" s="45"/>
      <c r="D15" s="46"/>
      <c r="E15" s="46"/>
      <c r="F15" s="47"/>
      <c r="G15" s="46"/>
      <c r="H15" s="47"/>
    </row>
    <row r="16" spans="1:8" x14ac:dyDescent="0.25">
      <c r="A16" s="14">
        <v>2</v>
      </c>
      <c r="B16" s="14" t="s">
        <v>21</v>
      </c>
      <c r="C16" s="17" t="s">
        <v>24</v>
      </c>
      <c r="D16" s="15">
        <f>SUM('Hayze Irvin'!K5)</f>
        <v>11</v>
      </c>
      <c r="E16" s="15">
        <f>SUM('Hayze Irvin'!L5)</f>
        <v>2095</v>
      </c>
      <c r="F16" s="42">
        <f>SUM('Hayze Irvin'!M5)</f>
        <v>190.45454545454547</v>
      </c>
      <c r="G16" s="15">
        <f>SUM('Hayze Irvin'!N5)</f>
        <v>29</v>
      </c>
      <c r="H16" s="42">
        <f>SUM('Hayze Irvin'!O5)</f>
        <v>219.45454545454547</v>
      </c>
    </row>
    <row r="17" spans="1:8" x14ac:dyDescent="0.25">
      <c r="A17" s="14">
        <v>3</v>
      </c>
      <c r="B17" s="14" t="s">
        <v>21</v>
      </c>
      <c r="C17" s="26" t="s">
        <v>29</v>
      </c>
      <c r="D17" s="27">
        <f>SUM('Rylee Dockery'!K9)</f>
        <v>18</v>
      </c>
      <c r="E17" s="27">
        <f>SUM('Rylee Dockery'!L9)</f>
        <v>3382</v>
      </c>
      <c r="F17" s="43">
        <f>SUM('Rylee Dockery'!M9)</f>
        <v>187.88888888888889</v>
      </c>
      <c r="G17" s="27">
        <f>SUM('Rylee Dockery'!N9)</f>
        <v>30</v>
      </c>
      <c r="H17" s="43">
        <f>SUM('Rylee Dockery'!O9)</f>
        <v>217.88888888888889</v>
      </c>
    </row>
    <row r="18" spans="1:8" x14ac:dyDescent="0.25">
      <c r="A18" s="14">
        <v>4</v>
      </c>
      <c r="B18" s="14" t="s">
        <v>21</v>
      </c>
      <c r="C18" s="17" t="s">
        <v>23</v>
      </c>
      <c r="D18" s="15">
        <f>SUM('Charlie Wooten'!K5)</f>
        <v>11</v>
      </c>
      <c r="E18" s="15">
        <f>SUM('Charlie Wooten'!L5)</f>
        <v>2108</v>
      </c>
      <c r="F18" s="42">
        <f>SUM('Charlie Wooten'!M5)</f>
        <v>191.63636363636363</v>
      </c>
      <c r="G18" s="15">
        <f>SUM('Charlie Wooten'!N5)</f>
        <v>18</v>
      </c>
      <c r="H18" s="42">
        <f>SUM('Charlie Wooten'!O5)</f>
        <v>209.63636363636363</v>
      </c>
    </row>
    <row r="20" spans="1:8" x14ac:dyDescent="0.25">
      <c r="A20" s="11"/>
      <c r="B20" s="11"/>
      <c r="C20" s="11"/>
      <c r="D20" s="11"/>
      <c r="E20" s="11"/>
      <c r="F20" s="41"/>
      <c r="G20" s="11"/>
      <c r="H20" s="41"/>
    </row>
    <row r="21" spans="1:8" ht="28.5" x14ac:dyDescent="0.45">
      <c r="A21" s="39" t="s">
        <v>31</v>
      </c>
      <c r="B21" s="40"/>
      <c r="C21" s="40"/>
      <c r="D21" s="40"/>
      <c r="E21" s="40"/>
      <c r="F21" s="40"/>
      <c r="G21" s="40"/>
      <c r="H21" s="40"/>
    </row>
    <row r="22" spans="1:8" ht="18" x14ac:dyDescent="0.25">
      <c r="A22" s="11"/>
      <c r="B22" s="11"/>
      <c r="C22" s="11"/>
      <c r="D22" s="13" t="s">
        <v>27</v>
      </c>
      <c r="E22" s="11"/>
      <c r="F22" s="41"/>
      <c r="G22" s="11"/>
      <c r="H22" s="41"/>
    </row>
    <row r="23" spans="1:8" x14ac:dyDescent="0.25">
      <c r="A23" s="11"/>
      <c r="B23" s="11"/>
      <c r="C23" s="11"/>
      <c r="D23" s="11"/>
      <c r="E23" s="11"/>
      <c r="F23" s="41"/>
      <c r="G23" s="11"/>
      <c r="H23" s="41"/>
    </row>
    <row r="24" spans="1:8" x14ac:dyDescent="0.25">
      <c r="A24" s="14" t="s">
        <v>0</v>
      </c>
      <c r="B24" s="14" t="s">
        <v>1</v>
      </c>
      <c r="C24" s="14" t="s">
        <v>2</v>
      </c>
      <c r="D24" s="14" t="s">
        <v>19</v>
      </c>
      <c r="E24" s="14" t="s">
        <v>16</v>
      </c>
      <c r="F24" s="42" t="s">
        <v>17</v>
      </c>
      <c r="G24" s="14" t="s">
        <v>14</v>
      </c>
      <c r="H24" s="42" t="s">
        <v>18</v>
      </c>
    </row>
    <row r="25" spans="1:8" x14ac:dyDescent="0.25">
      <c r="A25" s="14">
        <v>1</v>
      </c>
      <c r="B25" s="14" t="s">
        <v>32</v>
      </c>
      <c r="C25" s="26" t="s">
        <v>29</v>
      </c>
      <c r="D25" s="27">
        <f>SUM('Rylee Dockery'!K16)</f>
        <v>9</v>
      </c>
      <c r="E25" s="27">
        <f>SUM('Rylee Dockery'!L16)</f>
        <v>1655</v>
      </c>
      <c r="F25" s="43">
        <f>SUM('Rylee Dockery'!M16)</f>
        <v>183.88888888888889</v>
      </c>
      <c r="G25" s="27">
        <f>SUM('Rylee Dockery'!N16)</f>
        <v>15</v>
      </c>
      <c r="H25" s="43">
        <f>SUM('Rylee Dockery'!O16)</f>
        <v>198.88888888888889</v>
      </c>
    </row>
  </sheetData>
  <protectedRanges>
    <protectedRange algorithmName="SHA-512" hashValue="ON39YdpmFHfN9f47KpiRvqrKx0V9+erV1CNkpWzYhW/Qyc6aT8rEyCrvauWSYGZK2ia3o7vd3akF07acHAFpOA==" saltValue="yVW9XmDwTqEnmpSGai0KYg==" spinCount="100000" sqref="C18" name="Range1_2"/>
  </protectedRanges>
  <sortState xmlns:xlrd2="http://schemas.microsoft.com/office/spreadsheetml/2017/richdata2" ref="C14:H18">
    <sortCondition descending="1" ref="H14:H18"/>
  </sortState>
  <mergeCells count="3">
    <mergeCell ref="A10:H10"/>
    <mergeCell ref="A21:H21"/>
    <mergeCell ref="A2:H2"/>
  </mergeCells>
  <hyperlinks>
    <hyperlink ref="C14" location="'Oakley Simmons'!A1" display="Oakley Simmons" xr:uid="{C19B0DFA-B70C-4DE5-BB33-EC38DA5A7167}"/>
    <hyperlink ref="C18" location="'Charlie Wooten'!A1" display="Charlie Wooten" xr:uid="{00E3A4F3-0085-4860-B76A-BCBCE5C0EB4F}"/>
    <hyperlink ref="C16" location="'Hayze Irvin'!A1" display="Hayze Irvin" xr:uid="{3F60D2D2-4B45-4424-AB47-CF59B4A520E8}"/>
    <hyperlink ref="C17" location="'Rylee Dockery'!A1" display="Rylee Dockery" xr:uid="{CC858BF3-5ACF-43FB-A994-A73E7E525625}"/>
    <hyperlink ref="C25" location="'Rylee Dockery'!A1" display="Rylee Dockery" xr:uid="{DFF3A682-C837-4651-A004-C567D49EBE3F}"/>
    <hyperlink ref="C6" location="'Kaylyn Craig'!A1" display="Kaylyn Craig" xr:uid="{43913635-6836-4C25-862A-FCB3802B5815}"/>
    <hyperlink ref="C7" location="'Rylee Dockery'!A1" display="Rylee Dockery" xr:uid="{560B379B-5816-48E1-91D1-39B3E51AAB5D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84BA5-DAA8-4360-9253-37D4667F7C9E}">
  <dimension ref="A1:Q5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6"/>
    <col min="15" max="15" width="9.140625" style="16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0" t="s">
        <v>20</v>
      </c>
    </row>
    <row r="2" spans="1:17" x14ac:dyDescent="0.25">
      <c r="A2" s="25" t="s">
        <v>25</v>
      </c>
      <c r="B2" s="18" t="s">
        <v>23</v>
      </c>
      <c r="C2" s="9">
        <v>45192</v>
      </c>
      <c r="D2" s="19" t="s">
        <v>26</v>
      </c>
      <c r="E2" s="24">
        <v>186</v>
      </c>
      <c r="F2" s="24">
        <v>191</v>
      </c>
      <c r="G2" s="24">
        <v>188</v>
      </c>
      <c r="H2" s="24">
        <v>184</v>
      </c>
      <c r="I2" s="24">
        <v>194</v>
      </c>
      <c r="J2" s="24"/>
      <c r="K2" s="20">
        <v>5</v>
      </c>
      <c r="L2" s="20">
        <v>943</v>
      </c>
      <c r="M2" s="21">
        <v>188.6</v>
      </c>
      <c r="N2" s="22">
        <v>6</v>
      </c>
      <c r="O2" s="23">
        <v>194.6</v>
      </c>
    </row>
    <row r="3" spans="1:17" x14ac:dyDescent="0.25">
      <c r="A3" s="25" t="s">
        <v>25</v>
      </c>
      <c r="B3" s="18" t="s">
        <v>35</v>
      </c>
      <c r="C3" s="9">
        <v>45255</v>
      </c>
      <c r="D3" s="19" t="s">
        <v>26</v>
      </c>
      <c r="E3" s="24">
        <v>192</v>
      </c>
      <c r="F3" s="24">
        <v>198</v>
      </c>
      <c r="G3" s="24">
        <v>192</v>
      </c>
      <c r="H3" s="24">
        <v>194</v>
      </c>
      <c r="I3" s="24">
        <v>195</v>
      </c>
      <c r="J3" s="24">
        <v>194</v>
      </c>
      <c r="K3" s="20">
        <v>6</v>
      </c>
      <c r="L3" s="20">
        <v>1165</v>
      </c>
      <c r="M3" s="21">
        <v>194.16666666666666</v>
      </c>
      <c r="N3" s="22">
        <v>12</v>
      </c>
      <c r="O3" s="23">
        <v>206.16666666666666</v>
      </c>
    </row>
    <row r="5" spans="1:17" x14ac:dyDescent="0.25">
      <c r="K5" s="7">
        <f>SUM(K2:K4)</f>
        <v>11</v>
      </c>
      <c r="L5" s="7">
        <f>SUM(L2:L4)</f>
        <v>2108</v>
      </c>
      <c r="M5" s="8">
        <f>SUM(L5/K5)</f>
        <v>191.63636363636363</v>
      </c>
      <c r="N5" s="7">
        <f>SUM(N2:N4)</f>
        <v>18</v>
      </c>
      <c r="O5" s="8">
        <f>SUM(M5+N5)</f>
        <v>209.63636363636363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Youth'!A1" display="Back to Ranking" xr:uid="{7883CEC7-3EA6-4C48-BC48-D4052E9E69A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6AEC24E-E4DD-48CA-953C-7A290357165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D7A86-6837-4267-B65B-9C0732B4C75D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6"/>
    <col min="15" max="15" width="9.140625" style="16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0" t="s">
        <v>20</v>
      </c>
    </row>
    <row r="2" spans="1:17" x14ac:dyDescent="0.25">
      <c r="A2" s="25" t="s">
        <v>25</v>
      </c>
      <c r="B2" s="18" t="s">
        <v>24</v>
      </c>
      <c r="C2" s="9">
        <v>45192</v>
      </c>
      <c r="D2" s="19" t="s">
        <v>26</v>
      </c>
      <c r="E2" s="24">
        <v>188</v>
      </c>
      <c r="F2" s="24">
        <v>184</v>
      </c>
      <c r="G2" s="24">
        <v>181</v>
      </c>
      <c r="H2" s="24">
        <v>184</v>
      </c>
      <c r="I2" s="24">
        <v>192</v>
      </c>
      <c r="J2" s="24"/>
      <c r="K2" s="20">
        <v>5</v>
      </c>
      <c r="L2" s="20">
        <v>929</v>
      </c>
      <c r="M2" s="21">
        <v>185.8</v>
      </c>
      <c r="N2" s="22">
        <v>3</v>
      </c>
      <c r="O2" s="23">
        <v>188.8</v>
      </c>
    </row>
    <row r="3" spans="1:17" x14ac:dyDescent="0.25">
      <c r="A3" s="25" t="s">
        <v>25</v>
      </c>
      <c r="B3" s="18" t="s">
        <v>36</v>
      </c>
      <c r="C3" s="9">
        <v>45255</v>
      </c>
      <c r="D3" s="19" t="s">
        <v>26</v>
      </c>
      <c r="E3" s="24">
        <v>194</v>
      </c>
      <c r="F3" s="24">
        <v>196</v>
      </c>
      <c r="G3" s="24">
        <v>196</v>
      </c>
      <c r="H3" s="24">
        <v>198</v>
      </c>
      <c r="I3" s="24">
        <v>196</v>
      </c>
      <c r="J3" s="24">
        <v>186</v>
      </c>
      <c r="K3" s="20">
        <v>6</v>
      </c>
      <c r="L3" s="20">
        <v>1166</v>
      </c>
      <c r="M3" s="21">
        <v>194.33333333333334</v>
      </c>
      <c r="N3" s="22">
        <v>26</v>
      </c>
      <c r="O3" s="23">
        <v>220.33</v>
      </c>
    </row>
    <row r="5" spans="1:17" x14ac:dyDescent="0.25">
      <c r="K5" s="7">
        <f>SUM(K2:K4)</f>
        <v>11</v>
      </c>
      <c r="L5" s="7">
        <f>SUM(L2:L4)</f>
        <v>2095</v>
      </c>
      <c r="M5" s="8">
        <f>SUM(L5/K5)</f>
        <v>190.45454545454547</v>
      </c>
      <c r="N5" s="7">
        <f>SUM(N2:N4)</f>
        <v>29</v>
      </c>
      <c r="O5" s="8">
        <f>SUM(M5+N5)</f>
        <v>219.45454545454547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Youth'!A1" display="Back to Ranking" xr:uid="{0AD9A741-5E18-44DF-8AAC-87EBB4AD753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99F6933-9018-4E90-8F3B-7DB65B55391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BC95C-F309-4340-BFF5-97C2116F719C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6"/>
    <col min="15" max="15" width="9.140625" style="16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0" t="s">
        <v>20</v>
      </c>
    </row>
    <row r="2" spans="1:17" x14ac:dyDescent="0.25">
      <c r="A2" s="25" t="s">
        <v>41</v>
      </c>
      <c r="B2" s="18" t="s">
        <v>42</v>
      </c>
      <c r="C2" s="9">
        <v>45269</v>
      </c>
      <c r="D2" s="19" t="s">
        <v>43</v>
      </c>
      <c r="E2" s="24">
        <v>199</v>
      </c>
      <c r="F2" s="24">
        <v>199</v>
      </c>
      <c r="G2" s="24">
        <v>198</v>
      </c>
      <c r="H2" s="24">
        <v>199</v>
      </c>
      <c r="I2" s="24">
        <v>198</v>
      </c>
      <c r="J2" s="24">
        <v>198</v>
      </c>
      <c r="K2" s="20">
        <v>6</v>
      </c>
      <c r="L2" s="20">
        <v>1191</v>
      </c>
      <c r="M2" s="21">
        <v>198.5</v>
      </c>
      <c r="N2" s="22">
        <v>10</v>
      </c>
      <c r="O2" s="23">
        <v>208.5</v>
      </c>
    </row>
    <row r="4" spans="1:17" x14ac:dyDescent="0.25">
      <c r="K4" s="7">
        <f>SUM(K2:K3)</f>
        <v>6</v>
      </c>
      <c r="L4" s="7">
        <f>SUM(L2:L3)</f>
        <v>1191</v>
      </c>
      <c r="M4" s="8">
        <f>SUM(L4/K4)</f>
        <v>198.5</v>
      </c>
      <c r="N4" s="7">
        <f>SUM(N2:N3)</f>
        <v>10</v>
      </c>
      <c r="O4" s="8">
        <f>SUM(M4+N4)</f>
        <v>208.5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Youth'!A1" display="Back to Ranking" xr:uid="{964EA77A-9DB9-4339-9EA7-B4A7ABCAF1F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636956-F018-4DFB-9715-0100B189CFF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59CF9-51BB-46F8-AA0A-6CB3F179C57A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6"/>
    <col min="15" max="15" width="9.140625" style="16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0" t="s">
        <v>20</v>
      </c>
    </row>
    <row r="2" spans="1:17" x14ac:dyDescent="0.25">
      <c r="A2" s="25" t="s">
        <v>25</v>
      </c>
      <c r="B2" s="18" t="s">
        <v>22</v>
      </c>
      <c r="C2" s="9">
        <v>45192</v>
      </c>
      <c r="D2" s="19" t="s">
        <v>26</v>
      </c>
      <c r="E2" s="24">
        <v>191</v>
      </c>
      <c r="F2" s="24">
        <v>196</v>
      </c>
      <c r="G2" s="24">
        <v>191</v>
      </c>
      <c r="H2" s="24">
        <v>198</v>
      </c>
      <c r="I2" s="24">
        <v>195</v>
      </c>
      <c r="J2" s="24"/>
      <c r="K2" s="20">
        <v>5</v>
      </c>
      <c r="L2" s="20">
        <v>971</v>
      </c>
      <c r="M2" s="21">
        <v>194.2</v>
      </c>
      <c r="N2" s="22">
        <v>15</v>
      </c>
      <c r="O2" s="23">
        <v>209.2</v>
      </c>
    </row>
    <row r="3" spans="1:17" x14ac:dyDescent="0.25">
      <c r="A3" s="25" t="s">
        <v>25</v>
      </c>
      <c r="B3" s="18" t="s">
        <v>22</v>
      </c>
      <c r="C3" s="9">
        <v>45227</v>
      </c>
      <c r="D3" s="19" t="s">
        <v>26</v>
      </c>
      <c r="E3" s="24">
        <v>195</v>
      </c>
      <c r="F3" s="24">
        <v>196</v>
      </c>
      <c r="G3" s="24">
        <v>195</v>
      </c>
      <c r="H3" s="24">
        <v>199</v>
      </c>
      <c r="I3" s="24">
        <v>196</v>
      </c>
      <c r="J3" s="24"/>
      <c r="K3" s="20">
        <v>5</v>
      </c>
      <c r="L3" s="20">
        <v>981</v>
      </c>
      <c r="M3" s="21">
        <v>196.2</v>
      </c>
      <c r="N3" s="22">
        <v>5</v>
      </c>
      <c r="O3" s="23">
        <v>201.2</v>
      </c>
    </row>
    <row r="4" spans="1:17" x14ac:dyDescent="0.25">
      <c r="A4" s="25" t="s">
        <v>25</v>
      </c>
      <c r="B4" s="18" t="s">
        <v>37</v>
      </c>
      <c r="C4" s="9">
        <v>45255</v>
      </c>
      <c r="D4" s="19" t="s">
        <v>26</v>
      </c>
      <c r="E4" s="24">
        <v>193</v>
      </c>
      <c r="F4" s="24">
        <v>192</v>
      </c>
      <c r="G4" s="24">
        <v>193</v>
      </c>
      <c r="H4" s="24">
        <v>197</v>
      </c>
      <c r="I4" s="24">
        <v>194</v>
      </c>
      <c r="J4" s="24">
        <v>195</v>
      </c>
      <c r="K4" s="20">
        <v>6</v>
      </c>
      <c r="L4" s="20">
        <v>1164</v>
      </c>
      <c r="M4" s="21">
        <v>194</v>
      </c>
      <c r="N4" s="22">
        <v>10</v>
      </c>
      <c r="O4" s="23">
        <v>204</v>
      </c>
    </row>
    <row r="5" spans="1:17" x14ac:dyDescent="0.25">
      <c r="A5" s="25" t="s">
        <v>25</v>
      </c>
      <c r="B5" s="18" t="s">
        <v>46</v>
      </c>
      <c r="C5" s="9">
        <v>45276</v>
      </c>
      <c r="D5" s="19" t="s">
        <v>26</v>
      </c>
      <c r="E5" s="24">
        <v>195</v>
      </c>
      <c r="F5" s="24">
        <v>189</v>
      </c>
      <c r="G5" s="24">
        <v>193</v>
      </c>
      <c r="H5" s="24">
        <v>195</v>
      </c>
      <c r="I5" s="24">
        <v>196</v>
      </c>
      <c r="J5" s="24"/>
      <c r="K5" s="20">
        <v>5</v>
      </c>
      <c r="L5" s="20">
        <v>968</v>
      </c>
      <c r="M5" s="21">
        <v>193.6</v>
      </c>
      <c r="N5" s="22">
        <v>5</v>
      </c>
      <c r="O5" s="23">
        <v>198.6</v>
      </c>
    </row>
    <row r="7" spans="1:17" x14ac:dyDescent="0.25">
      <c r="K7" s="7">
        <f>SUM(K2:K6)</f>
        <v>21</v>
      </c>
      <c r="L7" s="7">
        <f>SUM(L2:L6)</f>
        <v>4084</v>
      </c>
      <c r="M7" s="8">
        <f>SUM(L7/K7)</f>
        <v>194.47619047619048</v>
      </c>
      <c r="N7" s="7">
        <f>SUM(N2:N6)</f>
        <v>35</v>
      </c>
      <c r="O7" s="8">
        <f>SUM(M7+N7)</f>
        <v>229.47619047619048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Youth'!A1" display="Back to Ranking" xr:uid="{C3A7FF4E-6E3C-4E90-B563-A140251329A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562EB1-A297-43D8-89B6-8CA96B6184D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D5FDC-7F99-463F-A6E5-59C7FB2FFBAB}">
  <dimension ref="A1:Q22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6"/>
    <col min="15" max="15" width="9.140625" style="16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0" t="s">
        <v>20</v>
      </c>
    </row>
    <row r="2" spans="1:17" x14ac:dyDescent="0.25">
      <c r="A2" s="25" t="s">
        <v>25</v>
      </c>
      <c r="B2" s="18" t="s">
        <v>29</v>
      </c>
      <c r="C2" s="9">
        <v>44950</v>
      </c>
      <c r="D2" s="19" t="s">
        <v>30</v>
      </c>
      <c r="E2" s="24">
        <v>189</v>
      </c>
      <c r="F2" s="24">
        <v>193</v>
      </c>
      <c r="G2" s="24">
        <v>184</v>
      </c>
      <c r="H2" s="24"/>
      <c r="I2" s="24"/>
      <c r="J2" s="24"/>
      <c r="K2" s="20">
        <v>3</v>
      </c>
      <c r="L2" s="20">
        <v>566</v>
      </c>
      <c r="M2" s="21">
        <v>188.66666666666666</v>
      </c>
      <c r="N2" s="22">
        <v>5</v>
      </c>
      <c r="O2" s="23">
        <v>193.66666666666666</v>
      </c>
    </row>
    <row r="3" spans="1:17" x14ac:dyDescent="0.25">
      <c r="A3" s="25" t="s">
        <v>25</v>
      </c>
      <c r="B3" s="18" t="s">
        <v>29</v>
      </c>
      <c r="C3" s="9">
        <v>44964</v>
      </c>
      <c r="D3" s="19" t="s">
        <v>30</v>
      </c>
      <c r="E3" s="24">
        <v>187</v>
      </c>
      <c r="F3" s="24">
        <v>181</v>
      </c>
      <c r="G3" s="24">
        <v>191</v>
      </c>
      <c r="H3" s="24"/>
      <c r="I3" s="24"/>
      <c r="J3" s="24"/>
      <c r="K3" s="20">
        <v>3</v>
      </c>
      <c r="L3" s="20">
        <v>559</v>
      </c>
      <c r="M3" s="21">
        <v>186.33333333333334</v>
      </c>
      <c r="N3" s="22">
        <v>5</v>
      </c>
      <c r="O3" s="23">
        <v>191.33333333333334</v>
      </c>
    </row>
    <row r="4" spans="1:17" x14ac:dyDescent="0.25">
      <c r="A4" s="25" t="s">
        <v>25</v>
      </c>
      <c r="B4" s="18" t="s">
        <v>29</v>
      </c>
      <c r="C4" s="9">
        <v>44978</v>
      </c>
      <c r="D4" s="19" t="s">
        <v>30</v>
      </c>
      <c r="E4" s="24">
        <v>189</v>
      </c>
      <c r="F4" s="24">
        <v>191</v>
      </c>
      <c r="G4" s="24">
        <v>188</v>
      </c>
      <c r="H4" s="24"/>
      <c r="I4" s="24"/>
      <c r="J4" s="24"/>
      <c r="K4" s="20">
        <v>3</v>
      </c>
      <c r="L4" s="20">
        <v>568</v>
      </c>
      <c r="M4" s="21">
        <v>189.33333333333334</v>
      </c>
      <c r="N4" s="22">
        <v>5</v>
      </c>
      <c r="O4" s="23">
        <v>194.33333333333334</v>
      </c>
    </row>
    <row r="5" spans="1:17" x14ac:dyDescent="0.25">
      <c r="A5" s="28" t="s">
        <v>25</v>
      </c>
      <c r="B5" s="18" t="s">
        <v>29</v>
      </c>
      <c r="C5" s="9">
        <v>45006</v>
      </c>
      <c r="D5" s="19" t="s">
        <v>30</v>
      </c>
      <c r="E5" s="24">
        <v>190</v>
      </c>
      <c r="F5" s="24">
        <v>190</v>
      </c>
      <c r="G5" s="24">
        <v>192</v>
      </c>
      <c r="H5" s="24"/>
      <c r="I5" s="24"/>
      <c r="J5" s="24"/>
      <c r="K5" s="20">
        <v>3</v>
      </c>
      <c r="L5" s="20">
        <v>572</v>
      </c>
      <c r="M5" s="21">
        <v>190.66666666666666</v>
      </c>
      <c r="N5" s="22">
        <v>5</v>
      </c>
      <c r="O5" s="23">
        <v>195.66666666666666</v>
      </c>
    </row>
    <row r="6" spans="1:17" x14ac:dyDescent="0.25">
      <c r="A6" s="28" t="s">
        <v>25</v>
      </c>
      <c r="B6" s="18" t="s">
        <v>29</v>
      </c>
      <c r="C6" s="9">
        <v>45020</v>
      </c>
      <c r="D6" s="19" t="s">
        <v>30</v>
      </c>
      <c r="E6" s="24">
        <v>190</v>
      </c>
      <c r="F6" s="24">
        <v>191</v>
      </c>
      <c r="G6" s="24">
        <v>190</v>
      </c>
      <c r="H6" s="24"/>
      <c r="I6" s="24"/>
      <c r="J6" s="24"/>
      <c r="K6" s="20">
        <v>3</v>
      </c>
      <c r="L6" s="20">
        <v>571</v>
      </c>
      <c r="M6" s="21">
        <v>190.33333333333334</v>
      </c>
      <c r="N6" s="22">
        <v>5</v>
      </c>
      <c r="O6" s="23">
        <v>195.33333333333334</v>
      </c>
    </row>
    <row r="7" spans="1:17" x14ac:dyDescent="0.25">
      <c r="A7" s="28" t="s">
        <v>25</v>
      </c>
      <c r="B7" s="18" t="s">
        <v>29</v>
      </c>
      <c r="C7" s="9">
        <v>45034</v>
      </c>
      <c r="D7" s="19" t="s">
        <v>30</v>
      </c>
      <c r="E7" s="24">
        <v>179</v>
      </c>
      <c r="F7" s="24">
        <v>182</v>
      </c>
      <c r="G7" s="24">
        <v>185</v>
      </c>
      <c r="H7" s="24"/>
      <c r="I7" s="24"/>
      <c r="J7" s="24"/>
      <c r="K7" s="20">
        <v>3</v>
      </c>
      <c r="L7" s="20">
        <v>546</v>
      </c>
      <c r="M7" s="21">
        <v>182</v>
      </c>
      <c r="N7" s="22">
        <v>5</v>
      </c>
      <c r="O7" s="23">
        <v>187</v>
      </c>
    </row>
    <row r="9" spans="1:17" x14ac:dyDescent="0.25">
      <c r="K9" s="7">
        <f>SUM(K2:K8)</f>
        <v>18</v>
      </c>
      <c r="L9" s="7">
        <f>SUM(L2:L8)</f>
        <v>3382</v>
      </c>
      <c r="M9" s="8">
        <f>SUM(L9/K9)</f>
        <v>187.88888888888889</v>
      </c>
      <c r="N9" s="7">
        <f>SUM(N2:N8)</f>
        <v>30</v>
      </c>
      <c r="O9" s="8">
        <f>SUM(M9+N9)</f>
        <v>217.88888888888889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25" t="s">
        <v>33</v>
      </c>
      <c r="B13" s="18" t="s">
        <v>34</v>
      </c>
      <c r="C13" s="29">
        <v>45209</v>
      </c>
      <c r="D13" s="19" t="s">
        <v>30</v>
      </c>
      <c r="E13" s="24">
        <v>177</v>
      </c>
      <c r="F13" s="24">
        <v>183</v>
      </c>
      <c r="G13" s="24">
        <v>184</v>
      </c>
      <c r="H13" s="24"/>
      <c r="I13" s="24"/>
      <c r="J13" s="24"/>
      <c r="K13" s="20">
        <v>3</v>
      </c>
      <c r="L13" s="20">
        <v>544</v>
      </c>
      <c r="M13" s="21">
        <v>181.33333333333334</v>
      </c>
      <c r="N13" s="22">
        <v>5</v>
      </c>
      <c r="O13" s="23">
        <v>186.33333333333334</v>
      </c>
    </row>
    <row r="14" spans="1:17" x14ac:dyDescent="0.25">
      <c r="A14" s="25" t="s">
        <v>44</v>
      </c>
      <c r="B14" s="18" t="s">
        <v>34</v>
      </c>
      <c r="C14" s="9">
        <v>45269</v>
      </c>
      <c r="D14" s="19" t="s">
        <v>43</v>
      </c>
      <c r="E14" s="24">
        <v>190</v>
      </c>
      <c r="F14" s="24">
        <v>182</v>
      </c>
      <c r="G14" s="24">
        <v>190</v>
      </c>
      <c r="H14" s="24">
        <v>181</v>
      </c>
      <c r="I14" s="24">
        <v>183</v>
      </c>
      <c r="J14" s="24">
        <v>185</v>
      </c>
      <c r="K14" s="20">
        <v>6</v>
      </c>
      <c r="L14" s="20">
        <v>1111</v>
      </c>
      <c r="M14" s="21">
        <v>185.16666666666666</v>
      </c>
      <c r="N14" s="22">
        <v>10</v>
      </c>
      <c r="O14" s="23">
        <v>195.16666666666666</v>
      </c>
    </row>
    <row r="15" spans="1:17" x14ac:dyDescent="0.25">
      <c r="A15" s="30"/>
      <c r="B15" s="33"/>
      <c r="C15" s="31"/>
      <c r="D15" s="34"/>
      <c r="E15" s="32"/>
      <c r="F15" s="32"/>
      <c r="G15" s="32"/>
      <c r="H15" s="32"/>
      <c r="I15" s="32"/>
      <c r="J15" s="32"/>
      <c r="K15" s="35"/>
      <c r="L15" s="35"/>
      <c r="M15" s="36"/>
      <c r="N15" s="37"/>
      <c r="O15" s="38"/>
    </row>
    <row r="16" spans="1:17" x14ac:dyDescent="0.25">
      <c r="A16" s="30"/>
      <c r="K16" s="7">
        <f>SUM(K13:K14)</f>
        <v>9</v>
      </c>
      <c r="L16" s="7">
        <f>SUM(L13:L14)</f>
        <v>1655</v>
      </c>
      <c r="M16" s="8">
        <f>SUM(L16/K16)</f>
        <v>183.88888888888889</v>
      </c>
      <c r="N16" s="7">
        <f>SUM(N13:N14)</f>
        <v>15</v>
      </c>
      <c r="O16" s="8">
        <f>SUM(M16+N16)</f>
        <v>198.88888888888889</v>
      </c>
    </row>
    <row r="19" spans="1:15" ht="30" x14ac:dyDescent="0.25">
      <c r="A19" s="1" t="s">
        <v>1</v>
      </c>
      <c r="B19" s="2" t="s">
        <v>2</v>
      </c>
      <c r="C19" s="2" t="s">
        <v>3</v>
      </c>
      <c r="D19" s="3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 t="s">
        <v>9</v>
      </c>
      <c r="J19" s="4" t="s">
        <v>10</v>
      </c>
      <c r="K19" s="4" t="s">
        <v>11</v>
      </c>
      <c r="L19" s="3" t="s">
        <v>12</v>
      </c>
      <c r="M19" s="5" t="s">
        <v>13</v>
      </c>
      <c r="N19" s="2" t="s">
        <v>14</v>
      </c>
      <c r="O19" s="6" t="s">
        <v>15</v>
      </c>
    </row>
    <row r="20" spans="1:15" x14ac:dyDescent="0.25">
      <c r="A20" s="25" t="s">
        <v>45</v>
      </c>
      <c r="B20" s="18" t="s">
        <v>34</v>
      </c>
      <c r="C20" s="9">
        <v>45272</v>
      </c>
      <c r="D20" s="19" t="s">
        <v>43</v>
      </c>
      <c r="E20" s="24">
        <v>195</v>
      </c>
      <c r="F20" s="24">
        <v>197</v>
      </c>
      <c r="G20" s="24">
        <v>196</v>
      </c>
      <c r="H20" s="24"/>
      <c r="I20" s="24"/>
      <c r="J20" s="24"/>
      <c r="K20" s="20">
        <v>3</v>
      </c>
      <c r="L20" s="20">
        <v>588</v>
      </c>
      <c r="M20" s="21">
        <v>196</v>
      </c>
      <c r="N20" s="22">
        <v>5</v>
      </c>
      <c r="O20" s="23">
        <v>201</v>
      </c>
    </row>
    <row r="21" spans="1:15" x14ac:dyDescent="0.25">
      <c r="A21" s="30"/>
      <c r="B21" s="33"/>
      <c r="C21" s="31"/>
      <c r="D21" s="34"/>
      <c r="E21" s="32"/>
      <c r="F21" s="32"/>
      <c r="G21" s="32"/>
      <c r="H21" s="32"/>
      <c r="I21" s="32"/>
      <c r="J21" s="32"/>
      <c r="K21" s="35"/>
      <c r="L21" s="35"/>
      <c r="M21" s="36"/>
      <c r="N21" s="37"/>
      <c r="O21" s="38"/>
    </row>
    <row r="22" spans="1:15" x14ac:dyDescent="0.25">
      <c r="A22" s="30"/>
      <c r="K22" s="7">
        <f>SUM(K20:K20)</f>
        <v>3</v>
      </c>
      <c r="L22" s="7">
        <f>SUM(L20:L20)</f>
        <v>588</v>
      </c>
      <c r="M22" s="8">
        <f>SUM(L22/K22)</f>
        <v>196</v>
      </c>
      <c r="N22" s="7">
        <f>SUM(N20:N20)</f>
        <v>5</v>
      </c>
      <c r="O22" s="8">
        <f>SUM(M22+N22)</f>
        <v>201</v>
      </c>
    </row>
  </sheetData>
  <protectedRanges>
    <protectedRange algorithmName="SHA-512" hashValue="ON39YdpmFHfN9f47KpiRvqrKx0V9+erV1CNkpWzYhW/Qyc6aT8rEyCrvauWSYGZK2ia3o7vd3akF07acHAFpOA==" saltValue="yVW9XmDwTqEnmpSGai0KYg==" spinCount="100000" sqref="B1 B12 B19" name="Range1_2"/>
    <protectedRange algorithmName="SHA-512" hashValue="ON39YdpmFHfN9f47KpiRvqrKx0V9+erV1CNkpWzYhW/Qyc6aT8rEyCrvauWSYGZK2ia3o7vd3akF07acHAFpOA==" saltValue="yVW9XmDwTqEnmpSGai0KYg==" spinCount="100000" sqref="B2:C2 B13:C13 B20:C20" name="Range1_1_2_4"/>
    <protectedRange algorithmName="SHA-512" hashValue="ON39YdpmFHfN9f47KpiRvqrKx0V9+erV1CNkpWzYhW/Qyc6aT8rEyCrvauWSYGZK2ia3o7vd3akF07acHAFpOA==" saltValue="yVW9XmDwTqEnmpSGai0KYg==" spinCount="100000" sqref="D2 D13 D20" name="Range1_1_1_2_2"/>
    <protectedRange algorithmName="SHA-512" hashValue="ON39YdpmFHfN9f47KpiRvqrKx0V9+erV1CNkpWzYhW/Qyc6aT8rEyCrvauWSYGZK2ia3o7vd3akF07acHAFpOA==" saltValue="yVW9XmDwTqEnmpSGai0KYg==" spinCount="100000" sqref="E2:J2 E13:J13 E20:J20" name="Range1_4_1"/>
    <protectedRange algorithmName="SHA-512" hashValue="ON39YdpmFHfN9f47KpiRvqrKx0V9+erV1CNkpWzYhW/Qyc6aT8rEyCrvauWSYGZK2ia3o7vd3akF07acHAFpOA==" saltValue="yVW9XmDwTqEnmpSGai0KYg==" spinCount="100000" sqref="B3:C3" name="Range1_1_2_1"/>
    <protectedRange algorithmName="SHA-512" hashValue="ON39YdpmFHfN9f47KpiRvqrKx0V9+erV1CNkpWzYhW/Qyc6aT8rEyCrvauWSYGZK2ia3o7vd3akF07acHAFpOA==" saltValue="yVW9XmDwTqEnmpSGai0KYg==" spinCount="100000" sqref="D3" name="Range1_1_1_2"/>
    <protectedRange algorithmName="SHA-512" hashValue="ON39YdpmFHfN9f47KpiRvqrKx0V9+erV1CNkpWzYhW/Qyc6aT8rEyCrvauWSYGZK2ia3o7vd3akF07acHAFpOA==" saltValue="yVW9XmDwTqEnmpSGai0KYg==" spinCount="100000" sqref="E3:J3" name="Range1_4_2"/>
    <protectedRange algorithmName="SHA-512" hashValue="ON39YdpmFHfN9f47KpiRvqrKx0V9+erV1CNkpWzYhW/Qyc6aT8rEyCrvauWSYGZK2ia3o7vd3akF07acHAFpOA==" saltValue="yVW9XmDwTqEnmpSGai0KYg==" spinCount="100000" sqref="B4:C4" name="Range1_1_2_2"/>
    <protectedRange algorithmName="SHA-512" hashValue="ON39YdpmFHfN9f47KpiRvqrKx0V9+erV1CNkpWzYhW/Qyc6aT8rEyCrvauWSYGZK2ia3o7vd3akF07acHAFpOA==" saltValue="yVW9XmDwTqEnmpSGai0KYg==" spinCount="100000" sqref="D4" name="Range1_1_1_2_1"/>
    <protectedRange algorithmName="SHA-512" hashValue="ON39YdpmFHfN9f47KpiRvqrKx0V9+erV1CNkpWzYhW/Qyc6aT8rEyCrvauWSYGZK2ia3o7vd3akF07acHAFpOA==" saltValue="yVW9XmDwTqEnmpSGai0KYg==" spinCount="100000" sqref="E4:J4" name="Range1_4_3"/>
    <protectedRange algorithmName="SHA-512" hashValue="ON39YdpmFHfN9f47KpiRvqrKx0V9+erV1CNkpWzYhW/Qyc6aT8rEyCrvauWSYGZK2ia3o7vd3akF07acHAFpOA==" saltValue="yVW9XmDwTqEnmpSGai0KYg==" spinCount="100000" sqref="B5:C5 E5:J5" name="Range1_36_1"/>
    <protectedRange algorithmName="SHA-512" hashValue="ON39YdpmFHfN9f47KpiRvqrKx0V9+erV1CNkpWzYhW/Qyc6aT8rEyCrvauWSYGZK2ia3o7vd3akF07acHAFpOA==" saltValue="yVW9XmDwTqEnmpSGai0KYg==" spinCount="100000" sqref="D5" name="Range1_1_22_1"/>
    <protectedRange algorithmName="SHA-512" hashValue="ON39YdpmFHfN9f47KpiRvqrKx0V9+erV1CNkpWzYhW/Qyc6aT8rEyCrvauWSYGZK2ia3o7vd3akF07acHAFpOA==" saltValue="yVW9XmDwTqEnmpSGai0KYg==" spinCount="100000" sqref="B6:C6" name="Range1_1_2_7_1"/>
    <protectedRange algorithmName="SHA-512" hashValue="ON39YdpmFHfN9f47KpiRvqrKx0V9+erV1CNkpWzYhW/Qyc6aT8rEyCrvauWSYGZK2ia3o7vd3akF07acHAFpOA==" saltValue="yVW9XmDwTqEnmpSGai0KYg==" spinCount="100000" sqref="D6" name="Range1_1_1_2_5_1"/>
    <protectedRange algorithmName="SHA-512" hashValue="ON39YdpmFHfN9f47KpiRvqrKx0V9+erV1CNkpWzYhW/Qyc6aT8rEyCrvauWSYGZK2ia3o7vd3akF07acHAFpOA==" saltValue="yVW9XmDwTqEnmpSGai0KYg==" spinCount="100000" sqref="E6:J6" name="Range1_4_4_1"/>
    <protectedRange algorithmName="SHA-512" hashValue="ON39YdpmFHfN9f47KpiRvqrKx0V9+erV1CNkpWzYhW/Qyc6aT8rEyCrvauWSYGZK2ia3o7vd3akF07acHAFpOA==" saltValue="yVW9XmDwTqEnmpSGai0KYg==" spinCount="100000" sqref="I7:J7 B7:C7" name="Range1_20"/>
    <protectedRange algorithmName="SHA-512" hashValue="ON39YdpmFHfN9f47KpiRvqrKx0V9+erV1CNkpWzYhW/Qyc6aT8rEyCrvauWSYGZK2ia3o7vd3akF07acHAFpOA==" saltValue="yVW9XmDwTqEnmpSGai0KYg==" spinCount="100000" sqref="D7" name="Range1_1_16"/>
    <protectedRange algorithmName="SHA-512" hashValue="ON39YdpmFHfN9f47KpiRvqrKx0V9+erV1CNkpWzYhW/Qyc6aT8rEyCrvauWSYGZK2ia3o7vd3akF07acHAFpOA==" saltValue="yVW9XmDwTqEnmpSGai0KYg==" spinCount="100000" sqref="E7:H7" name="Range1_3_8"/>
  </protectedRanges>
  <hyperlinks>
    <hyperlink ref="Q1" location="'National Youth'!A1" display="Back to Ranking" xr:uid="{818225AA-CB6B-4FDA-8631-67A2C5D7B39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BC71A2-2B6F-4ACD-8DAE-89CFF36B8525}">
          <x14:formula1>
            <xm:f>'C:\Users\abra2\Desktop\ABRA Files and More\AUTO BENCH REST ASSOCIATION FILE\ABRA 2019\Georgia\[Georgia Results 01 19 20.xlsm]DATA SHEET'!#REF!</xm:f>
          </x14:formula1>
          <xm:sqref>B1 B12 B19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National Youth</vt:lpstr>
      <vt:lpstr>Charlie Wooten</vt:lpstr>
      <vt:lpstr>Hayze Irvin</vt:lpstr>
      <vt:lpstr>Kaylyn Craig</vt:lpstr>
      <vt:lpstr>Oakley Simmons</vt:lpstr>
      <vt:lpstr>Rylee Dockery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dcterms:created xsi:type="dcterms:W3CDTF">2020-01-30T01:18:37Z</dcterms:created>
  <dcterms:modified xsi:type="dcterms:W3CDTF">2023-12-26T19:34:37Z</dcterms:modified>
</cp:coreProperties>
</file>