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ux C Drive\ABRA 2023 State Match Info\Tennessee 2023\"/>
    </mc:Choice>
  </mc:AlternateContent>
  <xr:revisionPtr revIDLastSave="0" documentId="13_ncr:1_{66AD340C-B4FA-4545-B993-550F2A3C94B7}" xr6:coauthVersionLast="47" xr6:coauthVersionMax="47" xr10:uidLastSave="{00000000-0000-0000-0000-000000000000}"/>
  <bookViews>
    <workbookView xWindow="25080" yWindow="-120" windowWidth="25440" windowHeight="15270" xr2:uid="{A35FAFAA-3A44-445C-BAAA-3002DD1ECE94}"/>
  </bookViews>
  <sheets>
    <sheet name="Tennessee Youth 2023" sheetId="1" r:id="rId1"/>
    <sheet name="Blake Miller" sheetId="136" r:id="rId2"/>
    <sheet name="Brody McKelvie" sheetId="132" r:id="rId3"/>
    <sheet name="Colton Keller" sheetId="131" r:id="rId4"/>
    <sheet name="Gerrit Hewitt" sheetId="135" r:id="rId5"/>
    <sheet name="Liam Stuart" sheetId="134" r:id="rId6"/>
    <sheet name="Mchenna Stuart" sheetId="133" r:id="rId7"/>
  </sheets>
  <externalReferences>
    <externalReference r:id="rId8"/>
  </externalReferences>
  <definedNames>
    <definedName name="_xlnm._FilterDatabase" localSheetId="0" hidden="1">'Tennessee Youth 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36" l="1"/>
  <c r="G20" i="1" s="1"/>
  <c r="L6" i="136"/>
  <c r="E20" i="1" s="1"/>
  <c r="K6" i="136"/>
  <c r="D20" i="1" s="1"/>
  <c r="N5" i="135"/>
  <c r="G19" i="1" s="1"/>
  <c r="L5" i="135"/>
  <c r="M5" i="135" s="1"/>
  <c r="O5" i="135" s="1"/>
  <c r="H19" i="1" s="1"/>
  <c r="K5" i="135"/>
  <c r="D19" i="1" s="1"/>
  <c r="N5" i="134"/>
  <c r="L5" i="134"/>
  <c r="K5" i="134"/>
  <c r="N5" i="133"/>
  <c r="L5" i="133"/>
  <c r="K5" i="133"/>
  <c r="N16" i="131"/>
  <c r="L16" i="131"/>
  <c r="K16" i="131"/>
  <c r="N4" i="132"/>
  <c r="G8" i="1" s="1"/>
  <c r="L4" i="132"/>
  <c r="E8" i="1" s="1"/>
  <c r="K4" i="132"/>
  <c r="D8" i="1" s="1"/>
  <c r="N17" i="132"/>
  <c r="G17" i="1" s="1"/>
  <c r="L17" i="132"/>
  <c r="E17" i="1" s="1"/>
  <c r="K17" i="132"/>
  <c r="D17" i="1" s="1"/>
  <c r="G10" i="1"/>
  <c r="E10" i="1"/>
  <c r="D10" i="1"/>
  <c r="E9" i="1"/>
  <c r="G9" i="1"/>
  <c r="D9" i="1"/>
  <c r="M6" i="136" l="1"/>
  <c r="E19" i="1"/>
  <c r="F19" i="1"/>
  <c r="M5" i="134"/>
  <c r="M5" i="133"/>
  <c r="M17" i="132"/>
  <c r="M4" i="132"/>
  <c r="O6" i="136" l="1"/>
  <c r="H20" i="1" s="1"/>
  <c r="F20" i="1"/>
  <c r="O5" i="134"/>
  <c r="H10" i="1" s="1"/>
  <c r="F10" i="1"/>
  <c r="O5" i="133"/>
  <c r="H9" i="1" s="1"/>
  <c r="F9" i="1"/>
  <c r="O17" i="132"/>
  <c r="H17" i="1" s="1"/>
  <c r="F17" i="1"/>
  <c r="O4" i="132"/>
  <c r="H8" i="1" s="1"/>
  <c r="F8" i="1"/>
  <c r="E6" i="1"/>
  <c r="G6" i="1"/>
  <c r="D6" i="1"/>
  <c r="M16" i="131"/>
  <c r="F6" i="1" l="1"/>
  <c r="O16" i="131"/>
  <c r="H6" i="1" l="1"/>
</calcChain>
</file>

<file path=xl/sharedStrings.xml><?xml version="1.0" encoding="utf-8"?>
<sst xmlns="http://schemas.openxmlformats.org/spreadsheetml/2006/main" count="240" uniqueCount="43">
  <si>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</si>
  <si>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</si>
  <si>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</si>
  <si>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</si>
  <si>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</si>
  <si>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</si>
  <si>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</si>
  <si>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</si>
  <si>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</si>
  <si>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</si>
  <si>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</si>
  <si>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</si>
  <si>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</si>
  <si>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</si>
  <si>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</si>
  <si>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</si>
  <si>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</si>
  <si>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</si>
  <si>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</si>
  <si>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# Of Targets</t>
  </si>
  <si>
    <t>Back to Ranking</t>
  </si>
  <si>
    <t xml:space="preserve"> </t>
  </si>
  <si>
    <t>ABRA OUTLAW LITE YOUTH RANKING 2023</t>
  </si>
  <si>
    <t>Outlaw Lite</t>
  </si>
  <si>
    <t>Outlaw Lt</t>
  </si>
  <si>
    <t>*Colton Keller</t>
  </si>
  <si>
    <t>Madisonville, TN</t>
  </si>
  <si>
    <t>Colton Keller</t>
  </si>
  <si>
    <t>Tennessee</t>
  </si>
  <si>
    <t>*Brody McKelvie</t>
  </si>
  <si>
    <t>Brody McKelvie</t>
  </si>
  <si>
    <t>ABRA UNLIMITED YOUTH RANKING 2023</t>
  </si>
  <si>
    <t>Unlimited</t>
  </si>
  <si>
    <t xml:space="preserve">Unlimited </t>
  </si>
  <si>
    <t>*Brody McKelvey</t>
  </si>
  <si>
    <t>Mchenna Stuart</t>
  </si>
  <si>
    <t>*Mchenna Stuart</t>
  </si>
  <si>
    <t>Liam Stuart</t>
  </si>
  <si>
    <t>*Liam Stuart</t>
  </si>
  <si>
    <t>Gerrit Hewitt</t>
  </si>
  <si>
    <t>*Gerrit Hewitt</t>
  </si>
  <si>
    <t>Blake Miller</t>
  </si>
  <si>
    <t>*Blake 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</si>
</sst>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wrapText="1" shrinkToFit="1"/>
    </xf>
    <xf numFmtId="0" fontId="5" fillId="0" borderId="1" xfId="0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1" xfId="0" applyNumberFormat="1" applyFont="1" applyBorder="1" applyAlignment="1" applyProtection="1">
      <alignment horizontal="center" wrapText="1"/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0" fontId="3" fillId="0" borderId="0" xfId="1" applyFill="1"/>
    <xf numFmtId="0" fontId="7" fillId="0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1" applyFont="1" applyFill="1" applyAlignment="1">
      <alignment horizontal="center"/>
    </xf>
    <xf numFmtId="4" fontId="5" fillId="0" borderId="1" xfId="0" applyNumberFormat="1" applyFont="1" applyBorder="1" applyAlignment="1" applyProtection="1">
      <alignment horizontal="center"/>
      <protection hidden="1"/>
    </xf>
    <xf numFmtId="4" fontId="5" fillId="0" borderId="1" xfId="0" applyNumberFormat="1" applyFont="1" applyBorder="1" applyAlignment="1" applyProtection="1">
      <alignment horizontal="center" wrapText="1"/>
      <protection hidden="1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 shrinkToFit="1"/>
    </xf>
    <xf numFmtId="2" fontId="5" fillId="0" borderId="1" xfId="0" applyNumberFormat="1" applyFont="1" applyBorder="1" applyAlignment="1" applyProtection="1">
      <alignment horizontal="center"/>
      <protection hidden="1"/>
    </xf>
    <xf numFmtId="2" fontId="5" fillId="0" borderId="1" xfId="0" applyNumberFormat="1" applyFont="1" applyBorder="1" applyAlignment="1" applyProtection="1">
      <alignment horizontal="center" wrapText="1"/>
      <protection hidden="1"/>
    </xf>
    <xf numFmtId="0" fontId="12" fillId="0" borderId="0" xfId="1" applyFont="1" applyFill="1" applyAlignment="1">
      <alignment horizontal="center"/>
    </xf>
    <xf numFmtId="0" fontId="5" fillId="0" borderId="0" xfId="0" applyFont="1" applyAlignment="1">
      <alignment horizontal="center" wrapText="1" shrinkToFit="1"/>
    </xf>
    <xf numFmtId="0" fontId="5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 wrapText="1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wrapText="1"/>
      <protection hidden="1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wrapText="1" shrinkToFit="1"/>
    </xf>
    <xf numFmtId="0" fontId="9" fillId="4" borderId="0" xfId="1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0" xfId="0" applyFont="1"/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wrapText="1" shrinkToFit="1"/>
    </xf>
    <xf numFmtId="0" fontId="5" fillId="0" borderId="1" xfId="0" applyFont="1" applyFill="1" applyBorder="1" applyAlignment="1" applyProtection="1">
      <alignment horizontal="center"/>
      <protection locked="0"/>
    </xf>
    <xf numFmtId="14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wrapText="1"/>
      <protection hidden="1"/>
    </xf>
    <xf numFmtId="2" fontId="5" fillId="0" borderId="1" xfId="0" applyNumberFormat="1" applyFont="1" applyFill="1" applyBorder="1" applyAlignment="1" applyProtection="1">
      <alignment horizontal="center"/>
      <protection hidden="1"/>
    </xf>
    <xf numFmtId="1" fontId="5" fillId="0" borderId="1" xfId="0" applyNumberFormat="1" applyFont="1" applyFill="1" applyBorder="1" applyAlignment="1" applyProtection="1">
      <alignment horizontal="center"/>
      <protection hidden="1"/>
    </xf>
    <xf numFmtId="2" fontId="5" fillId="0" borderId="1" xfId="0" applyNumberFormat="1" applyFont="1" applyFill="1" applyBorder="1" applyAlignment="1" applyProtection="1">
      <alignment horizont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2\Desktop\ABRA%20Files%20and%20More\AUTO%20BENCH%20REST%20ASSOCIATION%20FILE\ABRA%202019\Georgia\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H20"/>
  <sheetViews>
    <sheetView tabSelected="1" workbookViewId="0"/>
  </sheetViews>
  <sheetFormatPr defaultRowHeight="15" x14ac:dyDescent="0.25"/>
  <cols>
    <col min="1" max="1" width="9.140625" style="9"/>
    <col min="2" max="2" width="15.140625" style="9" bestFit="1" customWidth="1"/>
    <col min="3" max="3" width="21.28515625" style="9" customWidth="1"/>
    <col min="4" max="4" width="15.7109375" style="9" bestFit="1" customWidth="1"/>
    <col min="5" max="5" width="16.140625" style="9" bestFit="1" customWidth="1"/>
    <col min="6" max="6" width="9.140625" style="19"/>
    <col min="7" max="7" width="9.140625" style="9"/>
    <col min="8" max="8" width="16.28515625" style="19" bestFit="1" customWidth="1"/>
  </cols>
  <sheetData>
    <row r="1" spans="1:8" x14ac:dyDescent="0.25">
      <c r="A1" s="11" t="s">
        <v>21</v>
      </c>
      <c r="B1" s="11"/>
      <c r="C1" s="11"/>
      <c r="D1" s="11"/>
      <c r="E1" s="11"/>
      <c r="F1" s="18"/>
      <c r="G1" s="11"/>
      <c r="H1" s="18"/>
    </row>
    <row r="2" spans="1:8" ht="28.5" x14ac:dyDescent="0.45">
      <c r="A2" s="53" t="s">
        <v>22</v>
      </c>
      <c r="B2" s="54"/>
      <c r="C2" s="54"/>
      <c r="D2" s="54"/>
      <c r="E2" s="54"/>
      <c r="F2" s="54"/>
      <c r="G2" s="54"/>
      <c r="H2" s="54"/>
    </row>
    <row r="3" spans="1:8" ht="18.75" x14ac:dyDescent="0.3">
      <c r="A3" s="55" t="s">
        <v>28</v>
      </c>
      <c r="B3" s="56"/>
      <c r="C3" s="56"/>
      <c r="D3" s="56"/>
      <c r="E3" s="56"/>
      <c r="F3" s="56"/>
      <c r="G3" s="56"/>
      <c r="H3" s="56"/>
    </row>
    <row r="4" spans="1:8" x14ac:dyDescent="0.25">
      <c r="A4" s="11"/>
      <c r="B4" s="11"/>
      <c r="C4" s="11"/>
      <c r="D4" s="11"/>
      <c r="E4" s="11"/>
      <c r="F4" s="18"/>
      <c r="G4" s="11"/>
      <c r="H4" s="18"/>
    </row>
    <row r="5" spans="1:8" ht="24" customHeight="1" x14ac:dyDescent="0.25">
      <c r="A5" s="24" t="s">
        <v>0</v>
      </c>
      <c r="B5" s="24" t="s">
        <v>1</v>
      </c>
      <c r="C5" s="24" t="s">
        <v>2</v>
      </c>
      <c r="D5" s="24" t="s">
        <v>19</v>
      </c>
      <c r="E5" s="24" t="s">
        <v>16</v>
      </c>
      <c r="F5" s="25" t="s">
        <v>17</v>
      </c>
      <c r="G5" s="24" t="s">
        <v>14</v>
      </c>
      <c r="H5" s="25" t="s">
        <v>18</v>
      </c>
    </row>
    <row r="6" spans="1:8" ht="24" customHeight="1" x14ac:dyDescent="0.25">
      <c r="A6" s="24">
        <v>1</v>
      </c>
      <c r="B6" s="36" t="s">
        <v>23</v>
      </c>
      <c r="C6" s="27" t="s">
        <v>27</v>
      </c>
      <c r="D6" s="26">
        <f>SUM('Colton Keller'!K16)</f>
        <v>58</v>
      </c>
      <c r="E6" s="26">
        <f>SUM('Colton Keller'!L16)</f>
        <v>10967</v>
      </c>
      <c r="F6" s="25">
        <f>SUM('Colton Keller'!M16)</f>
        <v>189.08620689655172</v>
      </c>
      <c r="G6" s="26">
        <f>SUM('Colton Keller'!N16)</f>
        <v>120</v>
      </c>
      <c r="H6" s="25">
        <f>SUM('Colton Keller'!O16)</f>
        <v>309.08620689655174</v>
      </c>
    </row>
    <row r="7" spans="1:8" ht="15" customHeight="1" x14ac:dyDescent="0.25">
      <c r="A7" s="48"/>
      <c r="B7" s="49"/>
      <c r="C7" s="50"/>
      <c r="D7" s="51"/>
      <c r="E7" s="51"/>
      <c r="F7" s="52"/>
      <c r="G7" s="51"/>
      <c r="H7" s="52"/>
    </row>
    <row r="8" spans="1:8" x14ac:dyDescent="0.25">
      <c r="A8" s="24">
        <v>2</v>
      </c>
      <c r="B8" s="36" t="s">
        <v>23</v>
      </c>
      <c r="C8" s="27" t="s">
        <v>30</v>
      </c>
      <c r="D8" s="26">
        <f>SUM('Brody McKelvie'!K4)</f>
        <v>4</v>
      </c>
      <c r="E8" s="26">
        <f>SUM('Brody McKelvie'!L4)</f>
        <v>708</v>
      </c>
      <c r="F8" s="25">
        <f>SUM('Brody McKelvie'!M4)</f>
        <v>177</v>
      </c>
      <c r="G8" s="26">
        <f>SUM('Brody McKelvie'!N4)</f>
        <v>4</v>
      </c>
      <c r="H8" s="25">
        <f>SUM('Brody McKelvie'!O4)</f>
        <v>181</v>
      </c>
    </row>
    <row r="9" spans="1:8" x14ac:dyDescent="0.25">
      <c r="A9" s="24">
        <v>3</v>
      </c>
      <c r="B9" s="36" t="s">
        <v>23</v>
      </c>
      <c r="C9" s="39" t="s">
        <v>35</v>
      </c>
      <c r="D9" s="26">
        <f>SUM('Mchenna Stuart'!K5)</f>
        <v>10</v>
      </c>
      <c r="E9" s="26">
        <f>SUM('Mchenna Stuart'!L5)</f>
        <v>1560</v>
      </c>
      <c r="F9" s="25">
        <f>SUM('Mchenna Stuart'!M5)</f>
        <v>156</v>
      </c>
      <c r="G9" s="26">
        <f>SUM('Mchenna Stuart'!N5)</f>
        <v>12</v>
      </c>
      <c r="H9" s="25">
        <f>SUM('Mchenna Stuart'!O5)</f>
        <v>168</v>
      </c>
    </row>
    <row r="10" spans="1:8" x14ac:dyDescent="0.25">
      <c r="A10" s="24">
        <v>4</v>
      </c>
      <c r="B10" s="36" t="s">
        <v>23</v>
      </c>
      <c r="C10" s="39" t="s">
        <v>37</v>
      </c>
      <c r="D10" s="26">
        <f>SUM('Liam Stuart'!K5)</f>
        <v>10</v>
      </c>
      <c r="E10" s="26">
        <f>SUM('Liam Stuart'!L5)</f>
        <v>1145</v>
      </c>
      <c r="F10" s="25">
        <f>SUM('Liam Stuart'!M5)</f>
        <v>114.5</v>
      </c>
      <c r="G10" s="26">
        <f>SUM('Liam Stuart'!N5)</f>
        <v>9</v>
      </c>
      <c r="H10" s="25">
        <f>SUM('Liam Stuart'!O5)</f>
        <v>123.5</v>
      </c>
    </row>
    <row r="11" spans="1:8" x14ac:dyDescent="0.25">
      <c r="C11" s="23"/>
      <c r="D11" s="10"/>
      <c r="E11" s="10"/>
      <c r="G11" s="10"/>
    </row>
    <row r="12" spans="1:8" x14ac:dyDescent="0.25">
      <c r="A12" s="11" t="s">
        <v>21</v>
      </c>
      <c r="B12" s="11"/>
      <c r="C12" s="11"/>
      <c r="D12" s="11"/>
      <c r="E12" s="11"/>
      <c r="F12" s="18"/>
      <c r="G12" s="11"/>
      <c r="H12" s="18"/>
    </row>
    <row r="13" spans="1:8" ht="28.5" x14ac:dyDescent="0.45">
      <c r="A13" s="53" t="s">
        <v>31</v>
      </c>
      <c r="B13" s="54"/>
      <c r="C13" s="54"/>
      <c r="D13" s="54"/>
      <c r="E13" s="54"/>
      <c r="F13" s="54"/>
      <c r="G13" s="54"/>
      <c r="H13" s="54"/>
    </row>
    <row r="14" spans="1:8" ht="18.75" x14ac:dyDescent="0.3">
      <c r="A14" s="55" t="s">
        <v>28</v>
      </c>
      <c r="B14" s="56"/>
      <c r="C14" s="56"/>
      <c r="D14" s="56"/>
      <c r="E14" s="56"/>
      <c r="F14" s="56"/>
      <c r="G14" s="56"/>
      <c r="H14" s="56"/>
    </row>
    <row r="15" spans="1:8" x14ac:dyDescent="0.25">
      <c r="A15" s="11"/>
      <c r="B15" s="11"/>
      <c r="C15" s="11"/>
      <c r="D15" s="11"/>
      <c r="E15" s="11"/>
      <c r="F15" s="18"/>
      <c r="G15" s="11"/>
      <c r="H15" s="18"/>
    </row>
    <row r="16" spans="1:8" ht="24" customHeight="1" x14ac:dyDescent="0.25">
      <c r="A16" s="24" t="s">
        <v>0</v>
      </c>
      <c r="B16" s="24" t="s">
        <v>1</v>
      </c>
      <c r="C16" s="24" t="s">
        <v>2</v>
      </c>
      <c r="D16" s="24" t="s">
        <v>19</v>
      </c>
      <c r="E16" s="24" t="s">
        <v>16</v>
      </c>
      <c r="F16" s="25" t="s">
        <v>17</v>
      </c>
      <c r="G16" s="24" t="s">
        <v>14</v>
      </c>
      <c r="H16" s="25" t="s">
        <v>18</v>
      </c>
    </row>
    <row r="17" spans="1:8" x14ac:dyDescent="0.25">
      <c r="A17" s="24">
        <v>1</v>
      </c>
      <c r="B17" s="36" t="s">
        <v>32</v>
      </c>
      <c r="C17" s="27" t="s">
        <v>30</v>
      </c>
      <c r="D17" s="26">
        <f>SUM('Brody McKelvie'!K17)</f>
        <v>36</v>
      </c>
      <c r="E17" s="26">
        <f>SUM('Brody McKelvie'!L17)</f>
        <v>6575</v>
      </c>
      <c r="F17" s="25">
        <f>SUM('Brody McKelvie'!M17)</f>
        <v>182.63888888888889</v>
      </c>
      <c r="G17" s="26">
        <f>SUM('Brody McKelvie'!N17)</f>
        <v>78</v>
      </c>
      <c r="H17" s="25">
        <f>SUM('Brody McKelvie'!O17)</f>
        <v>260.63888888888891</v>
      </c>
    </row>
    <row r="18" spans="1:8" x14ac:dyDescent="0.25">
      <c r="A18" s="48"/>
      <c r="B18" s="49"/>
      <c r="C18" s="50"/>
      <c r="D18" s="51"/>
      <c r="E18" s="51"/>
      <c r="F18" s="52"/>
      <c r="G18" s="51"/>
      <c r="H18" s="52"/>
    </row>
    <row r="19" spans="1:8" x14ac:dyDescent="0.25">
      <c r="A19" s="24">
        <v>2</v>
      </c>
      <c r="B19" s="36" t="s">
        <v>32</v>
      </c>
      <c r="C19" s="39" t="s">
        <v>39</v>
      </c>
      <c r="D19" s="26">
        <f>SUM('Gerrit Hewitt'!K5)</f>
        <v>10</v>
      </c>
      <c r="E19" s="26">
        <f>SUM('Gerrit Hewitt'!L5)</f>
        <v>1829.001</v>
      </c>
      <c r="F19" s="25">
        <f>SUM('Gerrit Hewitt'!M5)</f>
        <v>182.90010000000001</v>
      </c>
      <c r="G19" s="26">
        <f>SUM('Gerrit Hewitt'!N5)</f>
        <v>29</v>
      </c>
      <c r="H19" s="25">
        <f>SUM('Gerrit Hewitt'!O5)</f>
        <v>211.90010000000001</v>
      </c>
    </row>
    <row r="20" spans="1:8" x14ac:dyDescent="0.25">
      <c r="A20" s="24">
        <v>3</v>
      </c>
      <c r="B20" s="36" t="s">
        <v>32</v>
      </c>
      <c r="C20" s="39" t="s">
        <v>41</v>
      </c>
      <c r="D20" s="26">
        <f>SUM('Blake Miller'!K6)</f>
        <v>12</v>
      </c>
      <c r="E20" s="26">
        <f>SUM('Blake Miller'!L6)</f>
        <v>2031</v>
      </c>
      <c r="F20" s="25">
        <f>SUM('Blake Miller'!M6)</f>
        <v>169.25</v>
      </c>
      <c r="G20" s="26">
        <f>SUM('Blake Miller'!N6)</f>
        <v>17</v>
      </c>
      <c r="H20" s="25">
        <f>SUM('Blake Miller'!O6)</f>
        <v>186.25</v>
      </c>
    </row>
  </sheetData>
  <mergeCells count="4">
    <mergeCell ref="A2:H2"/>
    <mergeCell ref="A3:H3"/>
    <mergeCell ref="A13:H13"/>
    <mergeCell ref="A14:H14"/>
  </mergeCells>
  <hyperlinks>
    <hyperlink ref="C6" location="'Colton Keller'!A1" display="Colton Keller" xr:uid="{29F4272E-FA52-491A-AA94-C7F761CB87BC}"/>
    <hyperlink ref="C8" location="'Brody McKelvie'!A1" display="Colton Keller" xr:uid="{97D064A6-29BD-4583-9330-46E8A507A1F9}"/>
    <hyperlink ref="C17" location="'Brody McKelvie'!A1" display="Colton Keller" xr:uid="{AFCBAF16-3CA4-47C5-BB51-ACE7DEAC75B3}"/>
    <hyperlink ref="C9" location="'Mchenna Stuart'!A1" display="Mchenna Stuart" xr:uid="{D505FAEC-CD0F-4504-B46E-88EED6E24B9D}"/>
    <hyperlink ref="C10" location="'Liam Stuart'!A1" display="Liam Stuart" xr:uid="{6CA33761-CA2D-4B9E-83C0-087ABA6040A0}"/>
    <hyperlink ref="C19" location="'Gerrit Hewitt'!A1" display="Gerrit Hewitt" xr:uid="{9FFDD9FA-7C3C-4158-A334-66218C11A8A5}"/>
    <hyperlink ref="C20" location="'Blake Miller'!A1" display="Blake Miller" xr:uid="{2E735BAC-9473-4244-B49C-C533377F287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A650-9F3A-4DC0-A0A5-B073AF15B407}">
  <dimension ref="A1:Q9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2" t="s">
        <v>20</v>
      </c>
    </row>
    <row r="2" spans="1:17" x14ac:dyDescent="0.25">
      <c r="A2" s="13" t="s">
        <v>33</v>
      </c>
      <c r="B2" s="14" t="s">
        <v>42</v>
      </c>
      <c r="C2" s="15">
        <v>45193</v>
      </c>
      <c r="D2" s="16" t="s">
        <v>26</v>
      </c>
      <c r="E2" s="17">
        <v>167</v>
      </c>
      <c r="F2" s="17">
        <v>169</v>
      </c>
      <c r="G2" s="17">
        <v>174</v>
      </c>
      <c r="H2" s="17">
        <v>165</v>
      </c>
      <c r="I2" s="17"/>
      <c r="J2" s="17"/>
      <c r="K2" s="20">
        <v>4</v>
      </c>
      <c r="L2" s="20">
        <v>675</v>
      </c>
      <c r="M2" s="37">
        <v>168.75</v>
      </c>
      <c r="N2" s="21">
        <v>6</v>
      </c>
      <c r="O2" s="38">
        <v>174.75</v>
      </c>
    </row>
    <row r="3" spans="1:17" x14ac:dyDescent="0.25">
      <c r="A3" s="13" t="s">
        <v>33</v>
      </c>
      <c r="B3" s="14" t="s">
        <v>42</v>
      </c>
      <c r="C3" s="15">
        <v>45227</v>
      </c>
      <c r="D3" s="16" t="s">
        <v>26</v>
      </c>
      <c r="E3" s="17">
        <v>181</v>
      </c>
      <c r="F3" s="17">
        <v>171</v>
      </c>
      <c r="G3" s="17">
        <v>176</v>
      </c>
      <c r="H3" s="17">
        <v>166</v>
      </c>
      <c r="I3" s="17"/>
      <c r="J3" s="17"/>
      <c r="K3" s="20">
        <v>4</v>
      </c>
      <c r="L3" s="20">
        <v>694</v>
      </c>
      <c r="M3" s="37">
        <v>173.5</v>
      </c>
      <c r="N3" s="21">
        <v>6</v>
      </c>
      <c r="O3" s="38">
        <v>179.5</v>
      </c>
    </row>
    <row r="4" spans="1:17" x14ac:dyDescent="0.25">
      <c r="A4" s="57" t="s">
        <v>33</v>
      </c>
      <c r="B4" s="58" t="s">
        <v>42</v>
      </c>
      <c r="C4" s="59">
        <v>45228</v>
      </c>
      <c r="D4" s="60" t="s">
        <v>26</v>
      </c>
      <c r="E4" s="61">
        <v>168</v>
      </c>
      <c r="F4" s="61">
        <v>175</v>
      </c>
      <c r="G4" s="61">
        <v>155</v>
      </c>
      <c r="H4" s="61">
        <v>164</v>
      </c>
      <c r="I4" s="61"/>
      <c r="J4" s="61"/>
      <c r="K4" s="62">
        <v>4</v>
      </c>
      <c r="L4" s="62">
        <v>662</v>
      </c>
      <c r="M4" s="63">
        <v>165.5</v>
      </c>
      <c r="N4" s="64">
        <v>5</v>
      </c>
      <c r="O4" s="65">
        <v>170.5</v>
      </c>
    </row>
    <row r="5" spans="1:17" x14ac:dyDescent="0.25">
      <c r="A5" s="32"/>
      <c r="B5" s="32"/>
      <c r="C5" s="33"/>
      <c r="D5" s="32"/>
      <c r="E5" s="32"/>
      <c r="F5" s="32"/>
      <c r="G5" s="32"/>
      <c r="H5" s="32"/>
      <c r="I5" s="32"/>
      <c r="J5" s="32"/>
      <c r="K5" s="32"/>
      <c r="L5" s="32"/>
      <c r="M5" s="34"/>
      <c r="N5" s="32"/>
      <c r="O5" s="34"/>
    </row>
    <row r="6" spans="1:17" x14ac:dyDescent="0.25">
      <c r="K6" s="8">
        <f>SUM(K2:K5)</f>
        <v>12</v>
      </c>
      <c r="L6" s="8">
        <f>SUM(L2:L5)</f>
        <v>2031</v>
      </c>
      <c r="M6" s="7">
        <f>SUM(L6/K6)</f>
        <v>169.25</v>
      </c>
      <c r="N6" s="8">
        <f>SUM(N2:N5)</f>
        <v>17</v>
      </c>
      <c r="O6" s="12">
        <f>SUM(M6+N6)</f>
        <v>186.25</v>
      </c>
    </row>
    <row r="9" spans="1:17" x14ac:dyDescent="0.25">
      <c r="A9" s="32"/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4"/>
      <c r="N9" s="32"/>
      <c r="O9" s="34"/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Youth 2023'!A1" display="Back to Ranking" xr:uid="{DBA7740E-6E91-4F14-B90B-EB09B54F832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F2D2B1-68AB-4D1B-8A5A-AA3C0EABB3DC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E739-0200-42A9-8857-CC0FB6286204}">
  <dimension ref="A1:Q17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2" t="s">
        <v>20</v>
      </c>
    </row>
    <row r="2" spans="1:17" x14ac:dyDescent="0.25">
      <c r="A2" s="13" t="s">
        <v>24</v>
      </c>
      <c r="B2" s="14" t="s">
        <v>29</v>
      </c>
      <c r="C2" s="15">
        <v>45011</v>
      </c>
      <c r="D2" s="30" t="s">
        <v>26</v>
      </c>
      <c r="E2" s="30">
        <v>176</v>
      </c>
      <c r="F2" s="30">
        <v>172</v>
      </c>
      <c r="G2" s="30">
        <v>180</v>
      </c>
      <c r="H2" s="30">
        <v>180</v>
      </c>
      <c r="I2" s="30"/>
      <c r="J2" s="30"/>
      <c r="K2" s="30">
        <v>4</v>
      </c>
      <c r="L2" s="30">
        <v>708</v>
      </c>
      <c r="M2" s="31">
        <v>177</v>
      </c>
      <c r="N2" s="30">
        <v>4</v>
      </c>
      <c r="O2" s="31">
        <v>181</v>
      </c>
    </row>
    <row r="3" spans="1:17" x14ac:dyDescent="0.25">
      <c r="A3" s="32"/>
      <c r="B3" s="32"/>
      <c r="C3" s="33"/>
      <c r="D3" s="32"/>
      <c r="E3" s="35"/>
      <c r="F3" s="35"/>
      <c r="G3" s="35"/>
      <c r="H3" s="35"/>
      <c r="I3" s="32"/>
      <c r="J3" s="32"/>
      <c r="K3" s="32"/>
      <c r="L3" s="32"/>
      <c r="M3" s="34"/>
      <c r="N3" s="32"/>
      <c r="O3" s="34"/>
    </row>
    <row r="4" spans="1:17" x14ac:dyDescent="0.25">
      <c r="K4" s="8">
        <f>SUM(K2:K3)</f>
        <v>4</v>
      </c>
      <c r="L4" s="8">
        <f>SUM(L2:L3)</f>
        <v>708</v>
      </c>
      <c r="M4" s="12">
        <f>SUM(L4/K4)</f>
        <v>177</v>
      </c>
      <c r="N4" s="8">
        <f>SUM(N2:N3)</f>
        <v>4</v>
      </c>
      <c r="O4" s="12">
        <f>SUM(M4+N4)</f>
        <v>181</v>
      </c>
    </row>
    <row r="7" spans="1:17" ht="30" x14ac:dyDescent="0.25">
      <c r="A7" s="1" t="s">
        <v>1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3" t="s">
        <v>12</v>
      </c>
      <c r="M7" s="5" t="s">
        <v>13</v>
      </c>
      <c r="N7" s="2" t="s">
        <v>14</v>
      </c>
      <c r="O7" s="6" t="s">
        <v>15</v>
      </c>
    </row>
    <row r="8" spans="1:17" x14ac:dyDescent="0.25">
      <c r="A8" s="13" t="s">
        <v>33</v>
      </c>
      <c r="B8" s="14" t="s">
        <v>29</v>
      </c>
      <c r="C8" s="15">
        <v>45038</v>
      </c>
      <c r="D8" s="16" t="s">
        <v>26</v>
      </c>
      <c r="E8" s="17">
        <v>152</v>
      </c>
      <c r="F8" s="17">
        <v>168</v>
      </c>
      <c r="G8" s="17">
        <v>167</v>
      </c>
      <c r="H8" s="17">
        <v>181</v>
      </c>
      <c r="I8" s="17"/>
      <c r="J8" s="17"/>
      <c r="K8" s="20">
        <v>4</v>
      </c>
      <c r="L8" s="20">
        <v>668</v>
      </c>
      <c r="M8" s="37">
        <v>167</v>
      </c>
      <c r="N8" s="21">
        <v>5</v>
      </c>
      <c r="O8" s="38">
        <v>172</v>
      </c>
    </row>
    <row r="9" spans="1:17" x14ac:dyDescent="0.25">
      <c r="A9" s="13" t="s">
        <v>33</v>
      </c>
      <c r="B9" s="14" t="s">
        <v>34</v>
      </c>
      <c r="C9" s="15">
        <v>45039</v>
      </c>
      <c r="D9" s="16" t="s">
        <v>26</v>
      </c>
      <c r="E9" s="17">
        <v>174</v>
      </c>
      <c r="F9" s="17">
        <v>174</v>
      </c>
      <c r="G9" s="17">
        <v>183</v>
      </c>
      <c r="H9" s="17">
        <v>187</v>
      </c>
      <c r="I9" s="17"/>
      <c r="J9" s="17"/>
      <c r="K9" s="20">
        <v>4</v>
      </c>
      <c r="L9" s="20">
        <v>718</v>
      </c>
      <c r="M9" s="37">
        <v>179.5</v>
      </c>
      <c r="N9" s="21">
        <v>5</v>
      </c>
      <c r="O9" s="38">
        <v>184.5</v>
      </c>
    </row>
    <row r="10" spans="1:17" x14ac:dyDescent="0.25">
      <c r="A10" s="13" t="s">
        <v>33</v>
      </c>
      <c r="B10" s="14" t="s">
        <v>34</v>
      </c>
      <c r="C10" s="15">
        <v>45066</v>
      </c>
      <c r="D10" s="16" t="s">
        <v>26</v>
      </c>
      <c r="E10" s="17">
        <v>186</v>
      </c>
      <c r="F10" s="17">
        <v>192</v>
      </c>
      <c r="G10" s="17">
        <v>186</v>
      </c>
      <c r="H10" s="17">
        <v>191</v>
      </c>
      <c r="I10" s="17"/>
      <c r="J10" s="17"/>
      <c r="K10" s="20">
        <v>4</v>
      </c>
      <c r="L10" s="20">
        <v>755</v>
      </c>
      <c r="M10" s="37">
        <v>188.75</v>
      </c>
      <c r="N10" s="21">
        <v>5</v>
      </c>
      <c r="O10" s="38">
        <v>193.75</v>
      </c>
    </row>
    <row r="11" spans="1:17" x14ac:dyDescent="0.25">
      <c r="A11" s="13" t="s">
        <v>33</v>
      </c>
      <c r="B11" s="14" t="s">
        <v>34</v>
      </c>
      <c r="C11" s="15">
        <v>45101</v>
      </c>
      <c r="D11" s="16" t="s">
        <v>26</v>
      </c>
      <c r="E11" s="17">
        <v>162</v>
      </c>
      <c r="F11" s="17">
        <v>178</v>
      </c>
      <c r="G11" s="17">
        <v>183</v>
      </c>
      <c r="H11" s="17">
        <v>174</v>
      </c>
      <c r="I11" s="17">
        <v>183</v>
      </c>
      <c r="J11" s="17">
        <v>183</v>
      </c>
      <c r="K11" s="20">
        <v>6</v>
      </c>
      <c r="L11" s="20">
        <v>1063</v>
      </c>
      <c r="M11" s="37">
        <v>177.16666666666666</v>
      </c>
      <c r="N11" s="21">
        <v>10</v>
      </c>
      <c r="O11" s="38">
        <v>187.16666666666666</v>
      </c>
    </row>
    <row r="12" spans="1:17" x14ac:dyDescent="0.25">
      <c r="A12" s="13" t="s">
        <v>33</v>
      </c>
      <c r="B12" s="14" t="s">
        <v>34</v>
      </c>
      <c r="C12" s="15">
        <v>45130</v>
      </c>
      <c r="D12" s="16" t="s">
        <v>26</v>
      </c>
      <c r="E12" s="17">
        <v>181</v>
      </c>
      <c r="F12" s="17">
        <v>184</v>
      </c>
      <c r="G12" s="17">
        <v>183</v>
      </c>
      <c r="H12" s="17">
        <v>191</v>
      </c>
      <c r="I12" s="17"/>
      <c r="J12" s="17"/>
      <c r="K12" s="20">
        <v>4</v>
      </c>
      <c r="L12" s="20">
        <v>739</v>
      </c>
      <c r="M12" s="37">
        <v>184.75</v>
      </c>
      <c r="N12" s="21">
        <v>5</v>
      </c>
      <c r="O12" s="38">
        <v>189.75</v>
      </c>
    </row>
    <row r="13" spans="1:17" x14ac:dyDescent="0.25">
      <c r="A13" s="13" t="s">
        <v>33</v>
      </c>
      <c r="B13" s="14" t="s">
        <v>34</v>
      </c>
      <c r="C13" s="15">
        <v>45164</v>
      </c>
      <c r="D13" s="16" t="s">
        <v>26</v>
      </c>
      <c r="E13" s="17">
        <v>184</v>
      </c>
      <c r="F13" s="17">
        <v>185</v>
      </c>
      <c r="G13" s="17">
        <v>179</v>
      </c>
      <c r="H13" s="17">
        <v>181</v>
      </c>
      <c r="I13" s="17"/>
      <c r="J13" s="17"/>
      <c r="K13" s="20">
        <v>4</v>
      </c>
      <c r="L13" s="20">
        <v>729</v>
      </c>
      <c r="M13" s="37">
        <v>182.25</v>
      </c>
      <c r="N13" s="21">
        <v>5</v>
      </c>
      <c r="O13" s="38">
        <v>187.25</v>
      </c>
    </row>
    <row r="14" spans="1:17" x14ac:dyDescent="0.25">
      <c r="A14" s="13" t="s">
        <v>33</v>
      </c>
      <c r="B14" s="14" t="s">
        <v>34</v>
      </c>
      <c r="C14" s="15">
        <v>45192</v>
      </c>
      <c r="D14" s="16" t="s">
        <v>26</v>
      </c>
      <c r="E14" s="17">
        <v>192</v>
      </c>
      <c r="F14" s="17">
        <v>197</v>
      </c>
      <c r="G14" s="17">
        <v>194</v>
      </c>
      <c r="H14" s="17">
        <v>187</v>
      </c>
      <c r="I14" s="17">
        <v>194</v>
      </c>
      <c r="J14" s="17">
        <v>184</v>
      </c>
      <c r="K14" s="20">
        <v>6</v>
      </c>
      <c r="L14" s="20">
        <v>1148</v>
      </c>
      <c r="M14" s="37">
        <v>191.33333333333334</v>
      </c>
      <c r="N14" s="21">
        <v>30</v>
      </c>
      <c r="O14" s="38">
        <v>221.33333333333334</v>
      </c>
    </row>
    <row r="15" spans="1:17" x14ac:dyDescent="0.25">
      <c r="A15" s="57" t="s">
        <v>33</v>
      </c>
      <c r="B15" s="58" t="s">
        <v>34</v>
      </c>
      <c r="C15" s="59">
        <v>45227</v>
      </c>
      <c r="D15" s="60" t="s">
        <v>26</v>
      </c>
      <c r="E15" s="61">
        <v>186</v>
      </c>
      <c r="F15" s="61">
        <v>185</v>
      </c>
      <c r="G15" s="61">
        <v>193</v>
      </c>
      <c r="H15" s="61">
        <v>191</v>
      </c>
      <c r="I15" s="61"/>
      <c r="J15" s="61"/>
      <c r="K15" s="62">
        <v>4</v>
      </c>
      <c r="L15" s="62">
        <v>755</v>
      </c>
      <c r="M15" s="63">
        <v>188.75</v>
      </c>
      <c r="N15" s="64">
        <v>13</v>
      </c>
      <c r="O15" s="65">
        <v>201.75</v>
      </c>
    </row>
    <row r="16" spans="1:17" x14ac:dyDescent="0.25">
      <c r="A16" s="32"/>
      <c r="B16" s="32"/>
      <c r="C16" s="33"/>
      <c r="D16" s="32"/>
      <c r="E16" s="35"/>
      <c r="F16" s="35"/>
      <c r="G16" s="35"/>
      <c r="H16" s="35"/>
      <c r="I16" s="32"/>
      <c r="J16" s="32"/>
      <c r="K16" s="32"/>
      <c r="L16" s="32"/>
      <c r="M16" s="34"/>
      <c r="N16" s="32"/>
      <c r="O16" s="34"/>
    </row>
    <row r="17" spans="11:15" x14ac:dyDescent="0.25">
      <c r="K17" s="8">
        <f>SUM(K8:K16)</f>
        <v>36</v>
      </c>
      <c r="L17" s="8">
        <f>SUM(L8:L16)</f>
        <v>6575</v>
      </c>
      <c r="M17" s="7">
        <f>SUM(L17/K17)</f>
        <v>182.63888888888889</v>
      </c>
      <c r="N17" s="8">
        <f>SUM(N8:N16)</f>
        <v>78</v>
      </c>
      <c r="O17" s="12">
        <f>SUM(M17+N17)</f>
        <v>260.63888888888891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"/>
    <protectedRange algorithmName="SHA-512" hashValue="ON39YdpmFHfN9f47KpiRvqrKx0V9+erV1CNkpWzYhW/Qyc6aT8rEyCrvauWSYGZK2ia3o7vd3akF07acHAFpOA==" saltValue="yVW9XmDwTqEnmpSGai0KYg==" spinCount="100000" sqref="B2" name="Range1_2_2"/>
  </protectedRanges>
  <hyperlinks>
    <hyperlink ref="Q1" location="'Tennessee Youth 2023'!A1" display="Back to Ranking" xr:uid="{0EC0CB67-77A0-4B6B-9694-B494A08BBBAE}"/>
  </hyperlinks>
  <pageMargins left="0.7" right="0.7" top="0.75" bottom="0.75" header="0.3" footer="0.3"/>
  <ignoredErrors>
    <ignoredError sqref="M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A83996-3275-46B9-839F-D99FA8FF33F1}">
          <x14:formula1>
            <xm:f>'C:\Users\abra2\Desktop\ABRA Files and More\AUTO BENCH REST ASSOCIATION FILE\ABRA 2019\Georgia\[Georgia Results 01 19 20.xlsm]DATA SHEET'!#REF!</xm:f>
          </x14:formula1>
          <xm:sqref>B1 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C49C-585D-464B-A8BD-592288BF9CCB}">
  <dimension ref="A1:AD16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30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2" t="s">
        <v>20</v>
      </c>
    </row>
    <row r="2" spans="1:30" x14ac:dyDescent="0.25">
      <c r="A2" s="13" t="s">
        <v>24</v>
      </c>
      <c r="B2" s="14" t="s">
        <v>25</v>
      </c>
      <c r="C2" s="15">
        <v>45010</v>
      </c>
      <c r="D2" s="16" t="s">
        <v>26</v>
      </c>
      <c r="E2" s="17">
        <v>181</v>
      </c>
      <c r="F2" s="17">
        <v>177</v>
      </c>
      <c r="G2" s="17">
        <v>177</v>
      </c>
      <c r="H2" s="17">
        <v>184</v>
      </c>
      <c r="I2" s="17"/>
      <c r="J2" s="17"/>
      <c r="K2" s="20">
        <v>4</v>
      </c>
      <c r="L2" s="20">
        <v>719</v>
      </c>
      <c r="M2" s="28">
        <v>179.75</v>
      </c>
      <c r="N2" s="21">
        <v>5</v>
      </c>
      <c r="O2" s="29">
        <v>184.75</v>
      </c>
    </row>
    <row r="3" spans="1:30" x14ac:dyDescent="0.25">
      <c r="A3" s="30" t="s">
        <v>24</v>
      </c>
      <c r="B3" s="30" t="s">
        <v>25</v>
      </c>
      <c r="C3" s="15">
        <v>45011</v>
      </c>
      <c r="D3" s="30" t="s">
        <v>26</v>
      </c>
      <c r="E3" s="30">
        <v>182</v>
      </c>
      <c r="F3" s="30">
        <v>187</v>
      </c>
      <c r="G3" s="30">
        <v>187</v>
      </c>
      <c r="H3" s="30">
        <v>188</v>
      </c>
      <c r="I3" s="30"/>
      <c r="J3" s="30"/>
      <c r="K3" s="30">
        <v>4</v>
      </c>
      <c r="L3" s="30">
        <v>744</v>
      </c>
      <c r="M3" s="31">
        <v>186</v>
      </c>
      <c r="N3" s="30">
        <v>13</v>
      </c>
      <c r="O3" s="31">
        <v>199</v>
      </c>
    </row>
    <row r="4" spans="1:30" x14ac:dyDescent="0.25">
      <c r="A4" s="13" t="s">
        <v>24</v>
      </c>
      <c r="B4" s="14" t="s">
        <v>25</v>
      </c>
      <c r="C4" s="15">
        <v>45038</v>
      </c>
      <c r="D4" s="16" t="s">
        <v>26</v>
      </c>
      <c r="E4" s="17">
        <v>187</v>
      </c>
      <c r="F4" s="17">
        <v>184</v>
      </c>
      <c r="G4" s="17">
        <v>187</v>
      </c>
      <c r="H4" s="17">
        <v>193</v>
      </c>
      <c r="I4" s="17"/>
      <c r="J4" s="17"/>
      <c r="K4" s="20">
        <v>4</v>
      </c>
      <c r="L4" s="20">
        <v>751</v>
      </c>
      <c r="M4" s="37">
        <v>187.75</v>
      </c>
      <c r="N4" s="21">
        <v>5</v>
      </c>
      <c r="O4" s="38">
        <v>192.75</v>
      </c>
    </row>
    <row r="5" spans="1:30" x14ac:dyDescent="0.25">
      <c r="A5" s="13" t="s">
        <v>24</v>
      </c>
      <c r="B5" s="14" t="s">
        <v>25</v>
      </c>
      <c r="C5" s="15">
        <v>45039</v>
      </c>
      <c r="D5" s="16" t="s">
        <v>26</v>
      </c>
      <c r="E5" s="17">
        <v>182</v>
      </c>
      <c r="F5" s="17">
        <v>190</v>
      </c>
      <c r="G5" s="17">
        <v>193</v>
      </c>
      <c r="H5" s="17">
        <v>186</v>
      </c>
      <c r="I5" s="17"/>
      <c r="J5" s="17"/>
      <c r="K5" s="20">
        <v>4</v>
      </c>
      <c r="L5" s="20">
        <v>751</v>
      </c>
      <c r="M5" s="37">
        <v>187.75</v>
      </c>
      <c r="N5" s="21">
        <v>13</v>
      </c>
      <c r="O5" s="38">
        <v>200.75</v>
      </c>
    </row>
    <row r="6" spans="1:30" x14ac:dyDescent="0.25">
      <c r="A6" s="13" t="s">
        <v>24</v>
      </c>
      <c r="B6" s="14" t="s">
        <v>25</v>
      </c>
      <c r="C6" s="15">
        <v>45066</v>
      </c>
      <c r="D6" s="16" t="s">
        <v>26</v>
      </c>
      <c r="E6" s="17">
        <v>191</v>
      </c>
      <c r="F6" s="17">
        <v>194</v>
      </c>
      <c r="G6" s="17">
        <v>193</v>
      </c>
      <c r="H6" s="17">
        <v>193</v>
      </c>
      <c r="I6" s="17"/>
      <c r="J6" s="17"/>
      <c r="K6" s="20">
        <v>4</v>
      </c>
      <c r="L6" s="20">
        <v>771</v>
      </c>
      <c r="M6" s="37">
        <v>192.75</v>
      </c>
      <c r="N6" s="21">
        <v>5</v>
      </c>
      <c r="O6" s="38">
        <v>197.75</v>
      </c>
    </row>
    <row r="7" spans="1:30" x14ac:dyDescent="0.25">
      <c r="A7" s="13" t="s">
        <v>24</v>
      </c>
      <c r="B7" s="14" t="s">
        <v>25</v>
      </c>
      <c r="C7" s="15">
        <v>45067</v>
      </c>
      <c r="D7" s="16" t="s">
        <v>26</v>
      </c>
      <c r="E7" s="17">
        <v>192</v>
      </c>
      <c r="F7" s="17">
        <v>192</v>
      </c>
      <c r="G7" s="17">
        <v>188</v>
      </c>
      <c r="H7" s="17">
        <v>189</v>
      </c>
      <c r="I7" s="17"/>
      <c r="J7" s="17"/>
      <c r="K7" s="20">
        <v>4</v>
      </c>
      <c r="L7" s="20">
        <v>761</v>
      </c>
      <c r="M7" s="37">
        <v>190.25</v>
      </c>
      <c r="N7" s="21">
        <v>5</v>
      </c>
      <c r="O7" s="38">
        <v>195.25</v>
      </c>
    </row>
    <row r="8" spans="1:30" x14ac:dyDescent="0.25">
      <c r="A8" s="13" t="s">
        <v>24</v>
      </c>
      <c r="B8" s="14" t="s">
        <v>25</v>
      </c>
      <c r="C8" s="15">
        <v>45101</v>
      </c>
      <c r="D8" s="16" t="s">
        <v>26</v>
      </c>
      <c r="E8" s="17">
        <v>193</v>
      </c>
      <c r="F8" s="17">
        <v>194</v>
      </c>
      <c r="G8" s="17">
        <v>196</v>
      </c>
      <c r="H8" s="17">
        <v>194</v>
      </c>
      <c r="I8" s="17">
        <v>197</v>
      </c>
      <c r="J8" s="17">
        <v>194</v>
      </c>
      <c r="K8" s="20">
        <v>6</v>
      </c>
      <c r="L8" s="20">
        <v>1168</v>
      </c>
      <c r="M8" s="37">
        <v>194.66666666666666</v>
      </c>
      <c r="N8" s="21">
        <v>10</v>
      </c>
      <c r="O8" s="38">
        <v>204.66666666666666</v>
      </c>
    </row>
    <row r="9" spans="1:30" x14ac:dyDescent="0.25">
      <c r="A9" s="13" t="s">
        <v>24</v>
      </c>
      <c r="B9" s="14" t="s">
        <v>25</v>
      </c>
      <c r="C9" s="15">
        <v>45102</v>
      </c>
      <c r="D9" s="16" t="s">
        <v>26</v>
      </c>
      <c r="E9" s="17">
        <v>189</v>
      </c>
      <c r="F9" s="17">
        <v>187</v>
      </c>
      <c r="G9" s="17">
        <v>194</v>
      </c>
      <c r="H9" s="17">
        <v>189</v>
      </c>
      <c r="I9" s="17"/>
      <c r="J9" s="17"/>
      <c r="K9" s="20">
        <v>4</v>
      </c>
      <c r="L9" s="20">
        <v>759</v>
      </c>
      <c r="M9" s="37">
        <v>189.75</v>
      </c>
      <c r="N9" s="21">
        <v>5</v>
      </c>
      <c r="O9" s="38">
        <v>194.75</v>
      </c>
      <c r="P9" s="32"/>
      <c r="Q9" s="32"/>
      <c r="R9" s="33"/>
      <c r="S9" s="32"/>
      <c r="T9" s="35"/>
      <c r="U9" s="35"/>
      <c r="V9" s="35"/>
      <c r="W9" s="35"/>
      <c r="X9" s="32"/>
      <c r="Y9" s="32"/>
      <c r="Z9" s="32"/>
      <c r="AA9" s="32"/>
      <c r="AB9" s="34"/>
      <c r="AC9" s="32"/>
      <c r="AD9" s="34"/>
    </row>
    <row r="10" spans="1:30" x14ac:dyDescent="0.25">
      <c r="A10" s="13" t="s">
        <v>24</v>
      </c>
      <c r="B10" s="14" t="s">
        <v>25</v>
      </c>
      <c r="C10" s="15">
        <v>45129</v>
      </c>
      <c r="D10" s="16" t="s">
        <v>26</v>
      </c>
      <c r="E10" s="17">
        <v>194</v>
      </c>
      <c r="F10" s="17">
        <v>188</v>
      </c>
      <c r="G10" s="17">
        <v>192</v>
      </c>
      <c r="H10" s="17">
        <v>187</v>
      </c>
      <c r="I10" s="17">
        <v>188</v>
      </c>
      <c r="J10" s="17">
        <v>183</v>
      </c>
      <c r="K10" s="20">
        <v>6</v>
      </c>
      <c r="L10" s="20">
        <v>1132</v>
      </c>
      <c r="M10" s="37">
        <v>188.66666666666666</v>
      </c>
      <c r="N10" s="21">
        <v>10</v>
      </c>
      <c r="O10" s="38">
        <v>198.66666666666666</v>
      </c>
      <c r="P10" s="32"/>
      <c r="Q10" s="32"/>
      <c r="R10" s="33"/>
      <c r="S10" s="32"/>
      <c r="T10" s="35"/>
      <c r="U10" s="35"/>
      <c r="V10" s="35"/>
      <c r="W10" s="35"/>
      <c r="X10" s="32"/>
      <c r="Y10" s="32"/>
      <c r="Z10" s="32"/>
      <c r="AA10" s="32"/>
      <c r="AB10" s="34"/>
      <c r="AC10" s="32"/>
      <c r="AD10" s="34"/>
    </row>
    <row r="11" spans="1:30" x14ac:dyDescent="0.25">
      <c r="A11" s="13" t="s">
        <v>24</v>
      </c>
      <c r="B11" s="14" t="s">
        <v>25</v>
      </c>
      <c r="C11" s="15">
        <v>45130</v>
      </c>
      <c r="D11" s="16" t="s">
        <v>26</v>
      </c>
      <c r="E11" s="17">
        <v>185</v>
      </c>
      <c r="F11" s="17">
        <v>193</v>
      </c>
      <c r="G11" s="17">
        <v>192</v>
      </c>
      <c r="H11" s="17">
        <v>184</v>
      </c>
      <c r="I11" s="17"/>
      <c r="J11" s="17"/>
      <c r="K11" s="20">
        <v>4</v>
      </c>
      <c r="L11" s="20">
        <v>754</v>
      </c>
      <c r="M11" s="37">
        <v>188.5</v>
      </c>
      <c r="N11" s="21">
        <v>5</v>
      </c>
      <c r="O11" s="38">
        <v>193.5</v>
      </c>
    </row>
    <row r="12" spans="1:30" x14ac:dyDescent="0.25">
      <c r="A12" s="13" t="s">
        <v>24</v>
      </c>
      <c r="B12" s="14" t="s">
        <v>25</v>
      </c>
      <c r="C12" s="15">
        <v>45164</v>
      </c>
      <c r="D12" s="16" t="s">
        <v>26</v>
      </c>
      <c r="E12" s="17">
        <v>193</v>
      </c>
      <c r="F12" s="17">
        <v>196</v>
      </c>
      <c r="G12" s="17">
        <v>190</v>
      </c>
      <c r="H12" s="17">
        <v>190</v>
      </c>
      <c r="I12" s="17"/>
      <c r="J12" s="17"/>
      <c r="K12" s="20">
        <v>4</v>
      </c>
      <c r="L12" s="20">
        <v>769</v>
      </c>
      <c r="M12" s="37">
        <v>192.25</v>
      </c>
      <c r="N12" s="21">
        <v>5</v>
      </c>
      <c r="O12" s="38">
        <v>197.25</v>
      </c>
    </row>
    <row r="13" spans="1:30" x14ac:dyDescent="0.25">
      <c r="A13" s="13" t="s">
        <v>24</v>
      </c>
      <c r="B13" s="14" t="s">
        <v>25</v>
      </c>
      <c r="C13" s="15">
        <v>45165</v>
      </c>
      <c r="D13" s="16" t="s">
        <v>26</v>
      </c>
      <c r="E13" s="17">
        <v>189</v>
      </c>
      <c r="F13" s="17">
        <v>191</v>
      </c>
      <c r="G13" s="17">
        <v>183</v>
      </c>
      <c r="H13" s="17">
        <v>184</v>
      </c>
      <c r="I13" s="17"/>
      <c r="J13" s="17"/>
      <c r="K13" s="20">
        <v>4</v>
      </c>
      <c r="L13" s="20">
        <v>747</v>
      </c>
      <c r="M13" s="37">
        <v>186.75</v>
      </c>
      <c r="N13" s="21">
        <v>5</v>
      </c>
      <c r="O13" s="38">
        <v>191.75</v>
      </c>
    </row>
    <row r="14" spans="1:30" x14ac:dyDescent="0.25">
      <c r="A14" s="13" t="s">
        <v>24</v>
      </c>
      <c r="B14" s="14" t="s">
        <v>25</v>
      </c>
      <c r="C14" s="15">
        <v>45192</v>
      </c>
      <c r="D14" s="16" t="s">
        <v>26</v>
      </c>
      <c r="E14" s="17">
        <v>187</v>
      </c>
      <c r="F14" s="17">
        <v>189</v>
      </c>
      <c r="G14" s="17">
        <v>192</v>
      </c>
      <c r="H14" s="17">
        <v>185</v>
      </c>
      <c r="I14" s="17">
        <v>193</v>
      </c>
      <c r="J14" s="17">
        <v>195</v>
      </c>
      <c r="K14" s="20">
        <v>6</v>
      </c>
      <c r="L14" s="20">
        <v>1141</v>
      </c>
      <c r="M14" s="37">
        <v>190.16666666666666</v>
      </c>
      <c r="N14" s="21">
        <v>34</v>
      </c>
      <c r="O14" s="38">
        <v>224.16666666666666</v>
      </c>
    </row>
    <row r="15" spans="1:30" x14ac:dyDescent="0.25">
      <c r="A15" s="40"/>
      <c r="B15" s="41"/>
      <c r="C15" s="33"/>
      <c r="D15" s="42"/>
      <c r="E15" s="43"/>
      <c r="F15" s="43"/>
      <c r="G15" s="43"/>
      <c r="H15" s="43"/>
      <c r="I15" s="43"/>
      <c r="J15" s="43"/>
      <c r="K15" s="44"/>
      <c r="L15" s="44"/>
      <c r="M15" s="45"/>
      <c r="N15" s="46"/>
      <c r="O15" s="47"/>
    </row>
    <row r="16" spans="1:30" x14ac:dyDescent="0.25">
      <c r="K16" s="8">
        <f>SUM(K2:K15)</f>
        <v>58</v>
      </c>
      <c r="L16" s="8">
        <f>SUM(L2:L15)</f>
        <v>10967</v>
      </c>
      <c r="M16" s="7">
        <f>SUM(L16/K16)</f>
        <v>189.08620689655172</v>
      </c>
      <c r="N16" s="8">
        <f>SUM(N2:N15)</f>
        <v>120</v>
      </c>
      <c r="O16" s="12">
        <f>SUM(M16+N16)</f>
        <v>309.08620689655174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E2:J2 B2:C2" name="Range1_2_2"/>
    <protectedRange algorithmName="SHA-512" hashValue="ON39YdpmFHfN9f47KpiRvqrKx0V9+erV1CNkpWzYhW/Qyc6aT8rEyCrvauWSYGZK2ia3o7vd3akF07acHAFpOA==" saltValue="yVW9XmDwTqEnmpSGai0KYg==" spinCount="100000" sqref="D2" name="Range1_1_1_1"/>
  </protectedRanges>
  <hyperlinks>
    <hyperlink ref="Q1" location="'Tennessee Youth 2023'!A1" display="Back to Ranking" xr:uid="{B7339240-468A-4A03-ACFD-CF2370EEFCD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C50542-1F59-48FC-BE81-72C38D5A6C68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AE6A-D7DF-4934-A7AD-095C31E9B591}">
  <dimension ref="A1:Q8"/>
  <sheetViews>
    <sheetView workbookViewId="0"/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2" t="s">
        <v>20</v>
      </c>
    </row>
    <row r="2" spans="1:17" x14ac:dyDescent="0.25">
      <c r="A2" s="13" t="s">
        <v>33</v>
      </c>
      <c r="B2" s="14" t="s">
        <v>40</v>
      </c>
      <c r="C2" s="15">
        <v>45192</v>
      </c>
      <c r="D2" s="16" t="s">
        <v>26</v>
      </c>
      <c r="E2" s="17">
        <v>185</v>
      </c>
      <c r="F2" s="17">
        <v>189</v>
      </c>
      <c r="G2" s="17">
        <v>184</v>
      </c>
      <c r="H2" s="17">
        <v>185</v>
      </c>
      <c r="I2" s="17">
        <v>182</v>
      </c>
      <c r="J2" s="17">
        <v>184.001</v>
      </c>
      <c r="K2" s="20">
        <v>6</v>
      </c>
      <c r="L2" s="20">
        <v>1109.001</v>
      </c>
      <c r="M2" s="37">
        <v>184.83349999999999</v>
      </c>
      <c r="N2" s="21">
        <v>16</v>
      </c>
      <c r="O2" s="38">
        <v>200.83349999999999</v>
      </c>
    </row>
    <row r="3" spans="1:17" x14ac:dyDescent="0.25">
      <c r="A3" s="13" t="s">
        <v>33</v>
      </c>
      <c r="B3" s="14" t="s">
        <v>40</v>
      </c>
      <c r="C3" s="15">
        <v>45193</v>
      </c>
      <c r="D3" s="16" t="s">
        <v>26</v>
      </c>
      <c r="E3" s="17">
        <v>178</v>
      </c>
      <c r="F3" s="17">
        <v>186</v>
      </c>
      <c r="G3" s="17">
        <v>179</v>
      </c>
      <c r="H3" s="17">
        <v>177</v>
      </c>
      <c r="I3" s="17"/>
      <c r="J3" s="17"/>
      <c r="K3" s="20">
        <v>4</v>
      </c>
      <c r="L3" s="20">
        <v>720</v>
      </c>
      <c r="M3" s="37">
        <v>180</v>
      </c>
      <c r="N3" s="21">
        <v>13</v>
      </c>
      <c r="O3" s="38">
        <v>193</v>
      </c>
    </row>
    <row r="4" spans="1:17" x14ac:dyDescent="0.25">
      <c r="A4" s="32"/>
      <c r="B4" s="32"/>
      <c r="C4" s="33"/>
      <c r="D4" s="32"/>
      <c r="E4" s="32"/>
      <c r="F4" s="32"/>
      <c r="G4" s="32"/>
      <c r="H4" s="32"/>
      <c r="I4" s="32"/>
      <c r="J4" s="32"/>
      <c r="K4" s="32"/>
      <c r="L4" s="32"/>
      <c r="M4" s="34"/>
      <c r="N4" s="32"/>
      <c r="O4" s="34"/>
    </row>
    <row r="5" spans="1:17" x14ac:dyDescent="0.25">
      <c r="K5" s="8">
        <f>SUM(K2:K4)</f>
        <v>10</v>
      </c>
      <c r="L5" s="8">
        <f>SUM(L2:L4)</f>
        <v>1829.001</v>
      </c>
      <c r="M5" s="7">
        <f>SUM(L5/K5)</f>
        <v>182.90010000000001</v>
      </c>
      <c r="N5" s="8">
        <f>SUM(N2:N4)</f>
        <v>29</v>
      </c>
      <c r="O5" s="12">
        <f>SUM(M5+N5)</f>
        <v>211.90010000000001</v>
      </c>
    </row>
    <row r="8" spans="1:17" x14ac:dyDescent="0.25">
      <c r="A8" s="32"/>
      <c r="B8" s="32"/>
      <c r="C8" s="33"/>
      <c r="D8" s="32"/>
      <c r="E8" s="32"/>
      <c r="F8" s="32"/>
      <c r="G8" s="32"/>
      <c r="H8" s="32"/>
      <c r="I8" s="32"/>
      <c r="J8" s="32"/>
      <c r="K8" s="32"/>
      <c r="L8" s="32"/>
      <c r="M8" s="34"/>
      <c r="N8" s="32"/>
      <c r="O8" s="34"/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Youth 2023'!A1" display="Back to Ranking" xr:uid="{6A6A08E2-B7B0-4E2C-AF60-EB6D71B553D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3B62DA-0DCC-4B99-A5D8-27DF98961E8E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41C6-DF29-40A9-A1BC-83E3A83BF558}">
  <dimension ref="A1:Q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2" t="s">
        <v>20</v>
      </c>
    </row>
    <row r="2" spans="1:17" x14ac:dyDescent="0.25">
      <c r="A2" s="13" t="s">
        <v>24</v>
      </c>
      <c r="B2" s="14" t="s">
        <v>38</v>
      </c>
      <c r="C2" s="15">
        <v>45039</v>
      </c>
      <c r="D2" s="16" t="s">
        <v>26</v>
      </c>
      <c r="E2" s="17">
        <v>85</v>
      </c>
      <c r="F2" s="17">
        <v>92</v>
      </c>
      <c r="G2" s="17">
        <v>110</v>
      </c>
      <c r="H2" s="17">
        <v>102</v>
      </c>
      <c r="I2" s="17"/>
      <c r="J2" s="17"/>
      <c r="K2" s="20">
        <v>4</v>
      </c>
      <c r="L2" s="20">
        <v>389</v>
      </c>
      <c r="M2" s="37">
        <v>97.25</v>
      </c>
      <c r="N2" s="21">
        <v>3</v>
      </c>
      <c r="O2" s="38">
        <v>100.25</v>
      </c>
    </row>
    <row r="3" spans="1:17" x14ac:dyDescent="0.25">
      <c r="A3" s="13" t="s">
        <v>24</v>
      </c>
      <c r="B3" s="14" t="s">
        <v>38</v>
      </c>
      <c r="C3" s="15">
        <v>45192</v>
      </c>
      <c r="D3" s="16" t="s">
        <v>26</v>
      </c>
      <c r="E3" s="17">
        <v>25</v>
      </c>
      <c r="F3" s="17">
        <v>123</v>
      </c>
      <c r="G3" s="17">
        <v>163</v>
      </c>
      <c r="H3" s="17">
        <v>116</v>
      </c>
      <c r="I3" s="17">
        <v>173</v>
      </c>
      <c r="J3" s="17">
        <v>156</v>
      </c>
      <c r="K3" s="20">
        <v>6</v>
      </c>
      <c r="L3" s="20">
        <v>756</v>
      </c>
      <c r="M3" s="37">
        <v>126</v>
      </c>
      <c r="N3" s="21">
        <v>6</v>
      </c>
      <c r="O3" s="38">
        <v>132</v>
      </c>
    </row>
    <row r="4" spans="1:17" x14ac:dyDescent="0.25">
      <c r="A4" s="32"/>
      <c r="B4" s="32"/>
      <c r="C4" s="33"/>
      <c r="D4" s="32"/>
      <c r="E4" s="32"/>
      <c r="F4" s="32"/>
      <c r="G4" s="32"/>
      <c r="H4" s="32"/>
      <c r="I4" s="32"/>
      <c r="J4" s="32"/>
      <c r="K4" s="32"/>
      <c r="L4" s="32"/>
      <c r="M4" s="34"/>
      <c r="N4" s="32"/>
      <c r="O4" s="34"/>
    </row>
    <row r="5" spans="1:17" x14ac:dyDescent="0.25">
      <c r="K5" s="8">
        <f>SUM(K2:K4)</f>
        <v>10</v>
      </c>
      <c r="L5" s="8">
        <f>SUM(L2:L4)</f>
        <v>1145</v>
      </c>
      <c r="M5" s="7">
        <f>SUM(L5/K5)</f>
        <v>114.5</v>
      </c>
      <c r="N5" s="8">
        <f>SUM(N2:N4)</f>
        <v>9</v>
      </c>
      <c r="O5" s="12">
        <f>SUM(M5+N5)</f>
        <v>123.5</v>
      </c>
    </row>
    <row r="8" spans="1:17" x14ac:dyDescent="0.25">
      <c r="A8" s="32"/>
      <c r="B8" s="32"/>
      <c r="C8" s="33"/>
      <c r="D8" s="32"/>
      <c r="E8" s="32"/>
      <c r="F8" s="32"/>
      <c r="G8" s="32"/>
      <c r="H8" s="32"/>
      <c r="I8" s="32"/>
      <c r="J8" s="32"/>
      <c r="K8" s="32"/>
      <c r="L8" s="32"/>
      <c r="M8" s="34"/>
      <c r="N8" s="32"/>
      <c r="O8" s="34"/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Youth 2023'!A1" display="Back to Ranking" xr:uid="{3AD40246-7E16-4949-9E59-5C0B1DCE600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93485B-9951-41E8-8457-66119E89599A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4641-5BC6-4127-9E93-FF9ACA8126C5}">
  <dimension ref="A1:Q8"/>
  <sheetViews>
    <sheetView workbookViewId="0">
      <selection activeCell="Q1" sqref="Q1"/>
    </sheetView>
  </sheetViews>
  <sheetFormatPr defaultRowHeight="15" x14ac:dyDescent="0.25"/>
  <cols>
    <col min="1" max="1" width="27.28515625" customWidth="1"/>
    <col min="2" max="2" width="17.28515625" bestFit="1" customWidth="1"/>
    <col min="3" max="3" width="15.5703125" customWidth="1"/>
    <col min="4" max="4" width="20.7109375" customWidth="1"/>
    <col min="17" max="17" width="14.85546875" bestFit="1" customWidth="1"/>
  </cols>
  <sheetData>
    <row r="1" spans="1:17" ht="30" x14ac:dyDescent="0.25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2" t="s">
        <v>20</v>
      </c>
    </row>
    <row r="2" spans="1:17" x14ac:dyDescent="0.25">
      <c r="A2" s="13" t="s">
        <v>24</v>
      </c>
      <c r="B2" s="14" t="s">
        <v>36</v>
      </c>
      <c r="C2" s="15">
        <v>45039</v>
      </c>
      <c r="D2" s="16" t="s">
        <v>26</v>
      </c>
      <c r="E2" s="17">
        <v>120</v>
      </c>
      <c r="F2" s="17">
        <v>125</v>
      </c>
      <c r="G2" s="17">
        <v>140</v>
      </c>
      <c r="H2" s="17">
        <v>152</v>
      </c>
      <c r="I2" s="17"/>
      <c r="J2" s="17"/>
      <c r="K2" s="20">
        <v>4</v>
      </c>
      <c r="L2" s="20">
        <v>537</v>
      </c>
      <c r="M2" s="37">
        <v>134.25</v>
      </c>
      <c r="N2" s="21">
        <v>4</v>
      </c>
      <c r="O2" s="38">
        <v>138.25</v>
      </c>
    </row>
    <row r="3" spans="1:17" x14ac:dyDescent="0.25">
      <c r="A3" s="13" t="s">
        <v>24</v>
      </c>
      <c r="B3" s="14" t="s">
        <v>36</v>
      </c>
      <c r="C3" s="15">
        <v>45192</v>
      </c>
      <c r="D3" s="16" t="s">
        <v>26</v>
      </c>
      <c r="E3" s="17">
        <v>164</v>
      </c>
      <c r="F3" s="17">
        <v>162</v>
      </c>
      <c r="G3" s="17">
        <v>167</v>
      </c>
      <c r="H3" s="17">
        <v>178</v>
      </c>
      <c r="I3" s="17">
        <v>175</v>
      </c>
      <c r="J3" s="17">
        <v>177</v>
      </c>
      <c r="K3" s="20">
        <v>6</v>
      </c>
      <c r="L3" s="20">
        <v>1023</v>
      </c>
      <c r="M3" s="37">
        <v>170.5</v>
      </c>
      <c r="N3" s="21">
        <v>8</v>
      </c>
      <c r="O3" s="38">
        <v>178.5</v>
      </c>
    </row>
    <row r="4" spans="1:17" x14ac:dyDescent="0.25">
      <c r="A4" s="32"/>
      <c r="B4" s="32"/>
      <c r="C4" s="33"/>
      <c r="D4" s="32"/>
      <c r="E4" s="32"/>
      <c r="F4" s="32"/>
      <c r="G4" s="32"/>
      <c r="H4" s="32"/>
      <c r="I4" s="32"/>
      <c r="J4" s="32"/>
      <c r="K4" s="32"/>
      <c r="L4" s="32"/>
      <c r="M4" s="34"/>
      <c r="N4" s="32"/>
      <c r="O4" s="34"/>
    </row>
    <row r="5" spans="1:17" x14ac:dyDescent="0.25">
      <c r="K5" s="8">
        <f>SUM(K2:K4)</f>
        <v>10</v>
      </c>
      <c r="L5" s="8">
        <f>SUM(L2:L4)</f>
        <v>1560</v>
      </c>
      <c r="M5" s="7">
        <f>SUM(L5/K5)</f>
        <v>156</v>
      </c>
      <c r="N5" s="8">
        <f>SUM(N2:N4)</f>
        <v>12</v>
      </c>
      <c r="O5" s="12">
        <f>SUM(M5+N5)</f>
        <v>168</v>
      </c>
    </row>
    <row r="8" spans="1:17" x14ac:dyDescent="0.25">
      <c r="A8" s="32"/>
      <c r="B8" s="32"/>
      <c r="C8" s="33"/>
      <c r="D8" s="32"/>
      <c r="E8" s="32"/>
      <c r="F8" s="32"/>
      <c r="G8" s="32"/>
      <c r="H8" s="32"/>
      <c r="I8" s="32"/>
      <c r="J8" s="32"/>
      <c r="K8" s="32"/>
      <c r="L8" s="32"/>
      <c r="M8" s="34"/>
      <c r="N8" s="32"/>
      <c r="O8" s="34"/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Tennessee Youth 2023'!A1" display="Back to Ranking" xr:uid="{97E099A7-324F-4A4B-A324-3CBAD72F9CD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7CBB03-150A-4A79-8389-67676FB6731C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Tennessee Youth 2023</vt:lpstr>
      <vt:lpstr>Blake Miller</vt:lpstr>
      <vt:lpstr>Brody McKelvie</vt:lpstr>
      <vt:lpstr>Colton Keller</vt:lpstr>
      <vt:lpstr>Gerrit Hewitt</vt:lpstr>
      <vt:lpstr>Liam Stuart</vt:lpstr>
      <vt:lpstr>Mchenna Stuart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dcterms:created xsi:type="dcterms:W3CDTF">2020-01-30T01:18:37Z</dcterms:created>
  <dcterms:modified xsi:type="dcterms:W3CDTF">2023-11-04T23:01:54Z</dcterms:modified>
</cp:coreProperties>
</file>