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South Carolina 2023\"/>
    </mc:Choice>
  </mc:AlternateContent>
  <xr:revisionPtr revIDLastSave="0" documentId="13_ncr:1_{916BF0C9-52EC-4FC8-AB6E-DE9273953297}" xr6:coauthVersionLast="47" xr6:coauthVersionMax="47" xr10:uidLastSave="{00000000-0000-0000-0000-000000000000}"/>
  <bookViews>
    <workbookView xWindow="25080" yWindow="-120" windowWidth="25440" windowHeight="15270" xr2:uid="{A35FAFAA-3A44-445C-BAAA-3002DD1ECE94}"/>
  </bookViews>
  <sheets>
    <sheet name="South Carolina 23" sheetId="1" r:id="rId1"/>
    <sheet name="Billy Hudson" sheetId="131" r:id="rId2"/>
    <sheet name="Bobby Splawn" sheetId="169" r:id="rId3"/>
    <sheet name="Bruce Badding" sheetId="162" r:id="rId4"/>
    <sheet name="Charles Dohring" sheetId="165" r:id="rId5"/>
    <sheet name="Dave Eisenschmied" sheetId="148" r:id="rId6"/>
    <sheet name="David Barney" sheetId="160" r:id="rId7"/>
    <sheet name="Ernie Converse" sheetId="166" r:id="rId8"/>
    <sheet name="Jerry Thompson" sheetId="167" r:id="rId9"/>
    <sheet name="Jim Haley" sheetId="171" r:id="rId10"/>
    <sheet name="John Hovan" sheetId="138" r:id="rId11"/>
    <sheet name="Kevin Sullivan" sheetId="153" r:id="rId12"/>
    <sheet name="Melvin Ferguson" sheetId="139" r:id="rId13"/>
    <sheet name="Ray Lydon" sheetId="147" r:id="rId14"/>
    <sheet name="Ricky Haley" sheetId="163" r:id="rId15"/>
    <sheet name="Roger Snider" sheetId="161" r:id="rId16"/>
    <sheet name="Stacy Snider" sheetId="170" r:id="rId17"/>
    <sheet name="Steve Gillam" sheetId="168" r:id="rId18"/>
    <sheet name="Steve Kiemele" sheetId="164" r:id="rId19"/>
    <sheet name="Walter Smith" sheetId="154" r:id="rId20"/>
  </sheets>
  <externalReferences>
    <externalReference r:id="rId21"/>
  </externalReferences>
  <definedNames>
    <definedName name="_xlnm._FilterDatabase" localSheetId="0" hidden="1">'South Carolina 23'!$C$19:$H$19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4" i="1" l="1"/>
  <c r="G54" i="1"/>
  <c r="F54" i="1"/>
  <c r="E54" i="1"/>
  <c r="D54" i="1"/>
  <c r="N17" i="165"/>
  <c r="L17" i="165"/>
  <c r="M17" i="165" s="1"/>
  <c r="O17" i="165" s="1"/>
  <c r="K17" i="165"/>
  <c r="H26" i="1"/>
  <c r="G26" i="1"/>
  <c r="F26" i="1"/>
  <c r="E26" i="1"/>
  <c r="D26" i="1"/>
  <c r="N4" i="171"/>
  <c r="L4" i="171"/>
  <c r="M4" i="171" s="1"/>
  <c r="O4" i="171" s="1"/>
  <c r="K4" i="171"/>
  <c r="H23" i="1"/>
  <c r="G23" i="1"/>
  <c r="F23" i="1"/>
  <c r="E23" i="1"/>
  <c r="D23" i="1"/>
  <c r="H8" i="1"/>
  <c r="G8" i="1"/>
  <c r="F8" i="1"/>
  <c r="E8" i="1"/>
  <c r="D8" i="1"/>
  <c r="N33" i="148"/>
  <c r="G12" i="1" s="1"/>
  <c r="L33" i="148"/>
  <c r="E12" i="1" s="1"/>
  <c r="K33" i="148"/>
  <c r="D12" i="1" s="1"/>
  <c r="N6" i="170"/>
  <c r="G53" i="1" s="1"/>
  <c r="L6" i="170"/>
  <c r="E53" i="1" s="1"/>
  <c r="K6" i="170"/>
  <c r="D53" i="1" s="1"/>
  <c r="G40" i="1"/>
  <c r="E40" i="1"/>
  <c r="D40" i="1"/>
  <c r="N6" i="169"/>
  <c r="L6" i="169"/>
  <c r="K6" i="169"/>
  <c r="H51" i="1"/>
  <c r="G51" i="1"/>
  <c r="F51" i="1"/>
  <c r="E51" i="1"/>
  <c r="D51" i="1"/>
  <c r="N4" i="168"/>
  <c r="L4" i="168"/>
  <c r="K4" i="168"/>
  <c r="D42" i="1"/>
  <c r="N11" i="165"/>
  <c r="G42" i="1" s="1"/>
  <c r="L11" i="165"/>
  <c r="E42" i="1" s="1"/>
  <c r="K11" i="165"/>
  <c r="N13" i="160"/>
  <c r="G41" i="1" s="1"/>
  <c r="L13" i="160"/>
  <c r="E41" i="1" s="1"/>
  <c r="K13" i="160"/>
  <c r="D41" i="1" s="1"/>
  <c r="G27" i="1"/>
  <c r="E27" i="1"/>
  <c r="D27" i="1"/>
  <c r="N5" i="167"/>
  <c r="L5" i="167"/>
  <c r="K5" i="167"/>
  <c r="N8" i="166"/>
  <c r="G49" i="1" s="1"/>
  <c r="L8" i="166"/>
  <c r="E49" i="1" s="1"/>
  <c r="K8" i="166"/>
  <c r="D49" i="1" s="1"/>
  <c r="N5" i="165"/>
  <c r="G30" i="1" s="1"/>
  <c r="L5" i="165"/>
  <c r="M5" i="165" s="1"/>
  <c r="O5" i="165" s="1"/>
  <c r="H30" i="1" s="1"/>
  <c r="K5" i="165"/>
  <c r="D30" i="1" s="1"/>
  <c r="N5" i="164"/>
  <c r="G11" i="1" s="1"/>
  <c r="L5" i="164"/>
  <c r="E11" i="1" s="1"/>
  <c r="K5" i="164"/>
  <c r="D11" i="1" s="1"/>
  <c r="N7" i="163"/>
  <c r="L7" i="163"/>
  <c r="K7" i="163"/>
  <c r="N14" i="138"/>
  <c r="G24" i="1" s="1"/>
  <c r="L14" i="138"/>
  <c r="E24" i="1" s="1"/>
  <c r="K14" i="138"/>
  <c r="D24" i="1" s="1"/>
  <c r="N19" i="161"/>
  <c r="G52" i="1" s="1"/>
  <c r="L19" i="161"/>
  <c r="E52" i="1" s="1"/>
  <c r="K19" i="161"/>
  <c r="D52" i="1" s="1"/>
  <c r="G29" i="1"/>
  <c r="N4" i="162"/>
  <c r="L4" i="162"/>
  <c r="E29" i="1" s="1"/>
  <c r="K4" i="162"/>
  <c r="D29" i="1" s="1"/>
  <c r="N10" i="161"/>
  <c r="G21" i="1" s="1"/>
  <c r="L10" i="161"/>
  <c r="E21" i="1" s="1"/>
  <c r="K10" i="161"/>
  <c r="D21" i="1" s="1"/>
  <c r="N7" i="160"/>
  <c r="G28" i="1" s="1"/>
  <c r="L7" i="160"/>
  <c r="M7" i="160" s="1"/>
  <c r="O7" i="160" s="1"/>
  <c r="H28" i="1" s="1"/>
  <c r="K7" i="160"/>
  <c r="D28" i="1" s="1"/>
  <c r="N11" i="154"/>
  <c r="G22" i="1" s="1"/>
  <c r="L11" i="154"/>
  <c r="E22" i="1" s="1"/>
  <c r="K11" i="154"/>
  <c r="D22" i="1" s="1"/>
  <c r="N11" i="153"/>
  <c r="G9" i="1" s="1"/>
  <c r="L11" i="153"/>
  <c r="E9" i="1" s="1"/>
  <c r="K11" i="153"/>
  <c r="D9" i="1" s="1"/>
  <c r="N24" i="138"/>
  <c r="G38" i="1" s="1"/>
  <c r="L24" i="138"/>
  <c r="E38" i="1" s="1"/>
  <c r="K24" i="138"/>
  <c r="D38" i="1" s="1"/>
  <c r="N26" i="148"/>
  <c r="G37" i="1" s="1"/>
  <c r="L26" i="148"/>
  <c r="E37" i="1" s="1"/>
  <c r="K26" i="148"/>
  <c r="D37" i="1" s="1"/>
  <c r="N10" i="148"/>
  <c r="G20" i="1" s="1"/>
  <c r="L10" i="148"/>
  <c r="E20" i="1" s="1"/>
  <c r="K10" i="148"/>
  <c r="D20" i="1" s="1"/>
  <c r="N8" i="147"/>
  <c r="L8" i="147"/>
  <c r="K8" i="147"/>
  <c r="N11" i="139"/>
  <c r="G7" i="1" s="1"/>
  <c r="L11" i="139"/>
  <c r="E7" i="1" s="1"/>
  <c r="K11" i="139"/>
  <c r="D7" i="1" s="1"/>
  <c r="N4" i="138"/>
  <c r="G13" i="1" s="1"/>
  <c r="L4" i="138"/>
  <c r="E13" i="1" s="1"/>
  <c r="K4" i="138"/>
  <c r="D13" i="1" s="1"/>
  <c r="M33" i="148" l="1"/>
  <c r="M6" i="170"/>
  <c r="M6" i="169"/>
  <c r="M4" i="168"/>
  <c r="O4" i="168" s="1"/>
  <c r="E30" i="1"/>
  <c r="F30" i="1"/>
  <c r="M11" i="165"/>
  <c r="M13" i="160"/>
  <c r="M5" i="167"/>
  <c r="M8" i="166"/>
  <c r="M5" i="164"/>
  <c r="M7" i="163"/>
  <c r="M14" i="138"/>
  <c r="F24" i="1" s="1"/>
  <c r="M19" i="161"/>
  <c r="M4" i="162"/>
  <c r="M10" i="161"/>
  <c r="E28" i="1"/>
  <c r="F28" i="1"/>
  <c r="M11" i="153"/>
  <c r="M24" i="138"/>
  <c r="M11" i="154"/>
  <c r="M8" i="147"/>
  <c r="M10" i="148"/>
  <c r="M26" i="148"/>
  <c r="F37" i="1" s="1"/>
  <c r="M11" i="139"/>
  <c r="M4" i="138"/>
  <c r="N11" i="131"/>
  <c r="L11" i="131"/>
  <c r="K11" i="131"/>
  <c r="O6" i="170" l="1"/>
  <c r="H53" i="1" s="1"/>
  <c r="F53" i="1"/>
  <c r="O6" i="169"/>
  <c r="H40" i="1" s="1"/>
  <c r="F40" i="1"/>
  <c r="O33" i="148"/>
  <c r="H12" i="1" s="1"/>
  <c r="F12" i="1"/>
  <c r="O5" i="167"/>
  <c r="H27" i="1" s="1"/>
  <c r="F27" i="1"/>
  <c r="O13" i="160"/>
  <c r="H41" i="1" s="1"/>
  <c r="F41" i="1"/>
  <c r="O11" i="153"/>
  <c r="H9" i="1" s="1"/>
  <c r="F9" i="1"/>
  <c r="O8" i="166"/>
  <c r="H49" i="1" s="1"/>
  <c r="F49" i="1"/>
  <c r="O11" i="165"/>
  <c r="H42" i="1" s="1"/>
  <c r="F42" i="1"/>
  <c r="O5" i="164"/>
  <c r="H11" i="1" s="1"/>
  <c r="F11" i="1"/>
  <c r="O7" i="163"/>
  <c r="O14" i="138"/>
  <c r="H24" i="1" s="1"/>
  <c r="F13" i="1"/>
  <c r="O10" i="161"/>
  <c r="H21" i="1" s="1"/>
  <c r="F21" i="1"/>
  <c r="O4" i="162"/>
  <c r="H29" i="1" s="1"/>
  <c r="F29" i="1"/>
  <c r="O19" i="161"/>
  <c r="H52" i="1" s="1"/>
  <c r="F52" i="1"/>
  <c r="O11" i="154"/>
  <c r="H22" i="1" s="1"/>
  <c r="F22" i="1"/>
  <c r="O24" i="138"/>
  <c r="H38" i="1" s="1"/>
  <c r="F38" i="1"/>
  <c r="O8" i="147"/>
  <c r="O26" i="148"/>
  <c r="H37" i="1" s="1"/>
  <c r="O10" i="148"/>
  <c r="H20" i="1" s="1"/>
  <c r="F20" i="1"/>
  <c r="O4" i="138"/>
  <c r="E6" i="1"/>
  <c r="G6" i="1"/>
  <c r="D6" i="1"/>
  <c r="O11" i="139"/>
  <c r="H7" i="1" s="1"/>
  <c r="F7" i="1"/>
  <c r="M11" i="131"/>
  <c r="H13" i="1" l="1"/>
  <c r="F6" i="1"/>
  <c r="O11" i="131"/>
  <c r="H6" i="1" l="1"/>
</calcChain>
</file>

<file path=xl/sharedStrings.xml><?xml version="1.0" encoding="utf-8"?>
<sst xmlns="http://schemas.openxmlformats.org/spreadsheetml/2006/main" count="828" uniqueCount="61">
  <si>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</si>
  <si>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</si>
  <si>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</si>
  <si>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</si>
  <si>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</si>
  <si>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</si>
  <si>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</si>
  <si>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</si>
  <si>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</si>
  <si>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</si>
  <si>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</si>
  <si>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</si>
  <si>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</si>
  <si>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</si>
  <si>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</si>
  <si>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</si>
  <si>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</si>
  <si>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</si>
  <si>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</si>
  <si>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</si>
  <si>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Unlimited</t>
  </si>
  <si>
    <t>Back to Ranking</t>
  </si>
  <si>
    <t>Outlaw Lite</t>
  </si>
  <si>
    <t xml:space="preserve"> </t>
  </si>
  <si>
    <t xml:space="preserve"> Outlaw Heavy</t>
  </si>
  <si>
    <t>Billy Hudson</t>
  </si>
  <si>
    <t>Dave Eisenschmied</t>
  </si>
  <si>
    <t>Factory</t>
  </si>
  <si>
    <t>Melvin Ferguson</t>
  </si>
  <si>
    <t>Belton, SC</t>
  </si>
  <si>
    <t>Ray Lydon</t>
  </si>
  <si>
    <t>John Hovan</t>
  </si>
  <si>
    <t>South Carolina</t>
  </si>
  <si>
    <t>Kevin Sullivan</t>
  </si>
  <si>
    <t>Walter Smith</t>
  </si>
  <si>
    <t>Outlaw Lt</t>
  </si>
  <si>
    <t xml:space="preserve">Outlaw Hvy </t>
  </si>
  <si>
    <t xml:space="preserve">Unlimited </t>
  </si>
  <si>
    <t xml:space="preserve">Factory </t>
  </si>
  <si>
    <t>Kevin sullivan</t>
  </si>
  <si>
    <t>Dave Barney</t>
  </si>
  <si>
    <t>Roger Snider</t>
  </si>
  <si>
    <t>Bruce Badding</t>
  </si>
  <si>
    <t>ABRA OUTLAW HEAVY RANKING 2023</t>
  </si>
  <si>
    <t>ABRA OUTLAW LITE RANKING 2023</t>
  </si>
  <si>
    <t>ABRA UNLIMITED 2023</t>
  </si>
  <si>
    <t>ABRA FACTORY 2023</t>
  </si>
  <si>
    <t>David Barney</t>
  </si>
  <si>
    <t>Ricky Haley</t>
  </si>
  <si>
    <t>Adult Outlaw Heavy</t>
  </si>
  <si>
    <t>Steve Kiemele</t>
  </si>
  <si>
    <t>Adult Outlaw Lite</t>
  </si>
  <si>
    <t>Charles Dohring</t>
  </si>
  <si>
    <t>Adult Factory</t>
  </si>
  <si>
    <t>Ernie Converse</t>
  </si>
  <si>
    <t>Jerry Thompson</t>
  </si>
  <si>
    <t>Steve Gillam</t>
  </si>
  <si>
    <t>Ernest Converse</t>
  </si>
  <si>
    <t>Bobby Splawn</t>
  </si>
  <si>
    <t>Stacy Snider</t>
  </si>
  <si>
    <t>Jim Haley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</si>
</sst>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7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8" fillId="2" borderId="0" xfId="0" applyFont="1" applyFill="1"/>
    <xf numFmtId="0" fontId="9" fillId="0" borderId="0" xfId="1" applyFont="1" applyAlignment="1">
      <alignment horizontal="center"/>
    </xf>
    <xf numFmtId="0" fontId="9" fillId="0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1" fillId="0" borderId="0" xfId="1" applyFont="1" applyBorder="1" applyAlignment="1" applyProtection="1">
      <alignment horizontal="center"/>
      <protection locked="0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 shrinkToFit="1"/>
    </xf>
    <xf numFmtId="0" fontId="12" fillId="0" borderId="0" xfId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49" fontId="13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 applyProtection="1">
      <alignment horizontal="center"/>
      <protection locked="0"/>
    </xf>
    <xf numFmtId="1" fontId="14" fillId="0" borderId="1" xfId="0" applyNumberFormat="1" applyFont="1" applyBorder="1" applyAlignment="1" applyProtection="1">
      <alignment horizontal="center"/>
      <protection locked="0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 wrapText="1" shrinkToFit="1"/>
    </xf>
    <xf numFmtId="0" fontId="11" fillId="4" borderId="0" xfId="1" applyFont="1" applyFill="1" applyBorder="1" applyAlignment="1" applyProtection="1">
      <alignment horizontal="center"/>
      <protection locked="0"/>
    </xf>
    <xf numFmtId="1" fontId="10" fillId="4" borderId="0" xfId="0" applyNumberFormat="1" applyFont="1" applyFill="1" applyAlignment="1">
      <alignment horizontal="center"/>
    </xf>
    <xf numFmtId="2" fontId="10" fillId="4" borderId="0" xfId="0" applyNumberFormat="1" applyFont="1" applyFill="1" applyAlignment="1">
      <alignment horizontal="center"/>
    </xf>
    <xf numFmtId="0" fontId="12" fillId="4" borderId="0" xfId="1" applyFont="1" applyFill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144"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D60"/>
  <sheetViews>
    <sheetView tabSelected="1" zoomScale="87" workbookViewId="0"/>
  </sheetViews>
  <sheetFormatPr defaultRowHeight="15" x14ac:dyDescent="0.25"/>
  <cols>
    <col min="1" max="1" width="9.140625" style="9"/>
    <col min="2" max="2" width="16.5703125" style="9" customWidth="1"/>
    <col min="3" max="3" width="22.7109375" style="9" customWidth="1"/>
    <col min="4" max="4" width="15.7109375" style="9" bestFit="1" customWidth="1"/>
    <col min="5" max="5" width="16.140625" style="9" bestFit="1" customWidth="1"/>
    <col min="6" max="6" width="9.140625" style="22"/>
    <col min="7" max="7" width="9.140625" style="9"/>
    <col min="8" max="8" width="16.28515625" style="22" bestFit="1" customWidth="1"/>
  </cols>
  <sheetData>
    <row r="1" spans="1:8" x14ac:dyDescent="0.25">
      <c r="A1" s="11" t="s">
        <v>23</v>
      </c>
      <c r="B1" s="11"/>
      <c r="C1" s="11"/>
      <c r="D1" s="11"/>
      <c r="E1" s="11"/>
      <c r="F1" s="20"/>
      <c r="G1" s="11"/>
      <c r="H1" s="20"/>
    </row>
    <row r="2" spans="1:8" ht="28.5" x14ac:dyDescent="0.45">
      <c r="A2" s="11"/>
      <c r="B2" s="11"/>
      <c r="C2" s="30" t="s">
        <v>43</v>
      </c>
      <c r="D2" s="11"/>
      <c r="E2" s="11"/>
      <c r="F2" s="20"/>
      <c r="G2" s="11"/>
      <c r="H2" s="20"/>
    </row>
    <row r="3" spans="1:8" ht="18.75" x14ac:dyDescent="0.3">
      <c r="A3" s="11"/>
      <c r="B3" s="11"/>
      <c r="C3" s="11"/>
      <c r="D3" s="14" t="s">
        <v>32</v>
      </c>
      <c r="E3" s="11"/>
      <c r="F3" s="20"/>
      <c r="G3" s="11"/>
      <c r="H3" s="20"/>
    </row>
    <row r="4" spans="1:8" x14ac:dyDescent="0.25">
      <c r="A4" s="11"/>
      <c r="B4" s="11"/>
      <c r="C4" s="11"/>
      <c r="D4" s="11"/>
      <c r="E4" s="11"/>
      <c r="F4" s="20"/>
      <c r="G4" s="11"/>
      <c r="H4" s="20"/>
    </row>
    <row r="5" spans="1:8" x14ac:dyDescent="0.25">
      <c r="A5" s="33" t="s">
        <v>0</v>
      </c>
      <c r="B5" s="33" t="s">
        <v>1</v>
      </c>
      <c r="C5" s="33" t="s">
        <v>2</v>
      </c>
      <c r="D5" s="33" t="s">
        <v>19</v>
      </c>
      <c r="E5" s="33" t="s">
        <v>16</v>
      </c>
      <c r="F5" s="34" t="s">
        <v>17</v>
      </c>
      <c r="G5" s="33" t="s">
        <v>14</v>
      </c>
      <c r="H5" s="34" t="s">
        <v>18</v>
      </c>
    </row>
    <row r="6" spans="1:8" x14ac:dyDescent="0.25">
      <c r="A6" s="33">
        <v>1</v>
      </c>
      <c r="B6" s="37" t="s">
        <v>24</v>
      </c>
      <c r="C6" s="35" t="s">
        <v>25</v>
      </c>
      <c r="D6" s="36">
        <f>SUM('Billy Hudson'!K11)</f>
        <v>36</v>
      </c>
      <c r="E6" s="36">
        <f>SUM('Billy Hudson'!L11)</f>
        <v>7050</v>
      </c>
      <c r="F6" s="34">
        <f>SUM('Billy Hudson'!M11)</f>
        <v>195.83333333333334</v>
      </c>
      <c r="G6" s="36">
        <f>SUM('Billy Hudson'!N11)</f>
        <v>74</v>
      </c>
      <c r="H6" s="34">
        <f>SUM('Billy Hudson'!O11)</f>
        <v>269.83333333333337</v>
      </c>
    </row>
    <row r="7" spans="1:8" x14ac:dyDescent="0.25">
      <c r="A7" s="33">
        <v>2</v>
      </c>
      <c r="B7" s="37" t="s">
        <v>24</v>
      </c>
      <c r="C7" s="38" t="s">
        <v>28</v>
      </c>
      <c r="D7" s="36">
        <f>SUM('Melvin Ferguson'!K11)</f>
        <v>36</v>
      </c>
      <c r="E7" s="36">
        <f>SUM('Melvin Ferguson'!L11)</f>
        <v>7038.0050000000001</v>
      </c>
      <c r="F7" s="34">
        <f>SUM('Melvin Ferguson'!M11)</f>
        <v>195.5001388888889</v>
      </c>
      <c r="G7" s="36">
        <f>SUM('Melvin Ferguson'!N11)</f>
        <v>63</v>
      </c>
      <c r="H7" s="34">
        <f>SUM('Melvin Ferguson'!O11)</f>
        <v>258.5001388888889</v>
      </c>
    </row>
    <row r="8" spans="1:8" x14ac:dyDescent="0.25">
      <c r="A8" s="33">
        <v>3</v>
      </c>
      <c r="B8" s="37" t="s">
        <v>24</v>
      </c>
      <c r="C8" s="38" t="s">
        <v>48</v>
      </c>
      <c r="D8" s="36">
        <f>SUM('Ricky Haley'!K7)</f>
        <v>20</v>
      </c>
      <c r="E8" s="36">
        <f>SUM('Ricky Haley'!L7)</f>
        <v>3903.002</v>
      </c>
      <c r="F8" s="34">
        <f>SUM('Ricky Haley'!M7)</f>
        <v>195.15010000000001</v>
      </c>
      <c r="G8" s="36">
        <f>SUM('Ricky Haley'!N7)</f>
        <v>29</v>
      </c>
      <c r="H8" s="34">
        <f>SUM('Ricky Haley'!O7)</f>
        <v>224.15010000000001</v>
      </c>
    </row>
    <row r="9" spans="1:8" x14ac:dyDescent="0.25">
      <c r="A9" s="33">
        <v>4</v>
      </c>
      <c r="B9" s="37" t="s">
        <v>24</v>
      </c>
      <c r="C9" s="35" t="s">
        <v>33</v>
      </c>
      <c r="D9" s="36">
        <f>SUM('Kevin Sullivan'!K11)</f>
        <v>36</v>
      </c>
      <c r="E9" s="36">
        <f>SUM('Kevin Sullivan'!L11)</f>
        <v>6872.0010000000002</v>
      </c>
      <c r="F9" s="34">
        <f>SUM('Kevin Sullivan'!M11)</f>
        <v>190.88891666666666</v>
      </c>
      <c r="G9" s="36">
        <f>SUM('Kevin Sullivan'!N11)</f>
        <v>35</v>
      </c>
      <c r="H9" s="34">
        <f>SUM('Kevin Sullivan'!O11)</f>
        <v>225.88891666666666</v>
      </c>
    </row>
    <row r="10" spans="1:8" x14ac:dyDescent="0.25">
      <c r="A10" s="43"/>
      <c r="B10" s="44"/>
      <c r="C10" s="45"/>
      <c r="D10" s="46"/>
      <c r="E10" s="46"/>
      <c r="F10" s="47"/>
      <c r="G10" s="46"/>
      <c r="H10" s="47"/>
    </row>
    <row r="11" spans="1:8" x14ac:dyDescent="0.25">
      <c r="A11" s="33">
        <v>5</v>
      </c>
      <c r="B11" s="37" t="s">
        <v>24</v>
      </c>
      <c r="C11" s="38" t="s">
        <v>50</v>
      </c>
      <c r="D11" s="36">
        <f>SUM('Steve Kiemele'!K5)</f>
        <v>12</v>
      </c>
      <c r="E11" s="36">
        <f>SUM('Steve Kiemele'!L5)</f>
        <v>2337.0010000000002</v>
      </c>
      <c r="F11" s="34">
        <f>SUM('Steve Kiemele'!M5)</f>
        <v>194.75008333333335</v>
      </c>
      <c r="G11" s="36">
        <f>SUM('Steve Kiemele'!N5)</f>
        <v>30</v>
      </c>
      <c r="H11" s="34">
        <f>SUM('Steve Kiemele'!O5)</f>
        <v>224.75008333333335</v>
      </c>
    </row>
    <row r="12" spans="1:8" x14ac:dyDescent="0.25">
      <c r="A12" s="33">
        <v>6</v>
      </c>
      <c r="B12" s="37" t="s">
        <v>24</v>
      </c>
      <c r="C12" s="35" t="s">
        <v>26</v>
      </c>
      <c r="D12" s="36">
        <f>SUM('Dave Eisenschmied'!K33)</f>
        <v>8</v>
      </c>
      <c r="E12" s="36">
        <f>SUM('Dave Eisenschmied'!L33)</f>
        <v>1539.001</v>
      </c>
      <c r="F12" s="34">
        <f>SUM('Dave Eisenschmied'!M33)</f>
        <v>192.375125</v>
      </c>
      <c r="G12" s="36">
        <f>SUM('Dave Eisenschmied'!N33)</f>
        <v>7</v>
      </c>
      <c r="H12" s="34">
        <f>SUM('Dave Eisenschmied'!O33)</f>
        <v>199.375125</v>
      </c>
    </row>
    <row r="13" spans="1:8" x14ac:dyDescent="0.25">
      <c r="A13" s="33">
        <v>6</v>
      </c>
      <c r="B13" s="37" t="s">
        <v>24</v>
      </c>
      <c r="C13" s="38" t="s">
        <v>31</v>
      </c>
      <c r="D13" s="36">
        <f>SUM('John Hovan'!K4)</f>
        <v>4</v>
      </c>
      <c r="E13" s="36">
        <f>SUM('John Hovan'!L4)</f>
        <v>673</v>
      </c>
      <c r="F13" s="34">
        <f>SUM('John Hovan'!M4)</f>
        <v>168.25</v>
      </c>
      <c r="G13" s="36">
        <f>SUM('John Hovan'!N4)</f>
        <v>2</v>
      </c>
      <c r="H13" s="34">
        <f>SUM('John Hovan'!O4)</f>
        <v>170.25</v>
      </c>
    </row>
    <row r="14" spans="1:8" ht="18.75" x14ac:dyDescent="0.4">
      <c r="A14" s="12"/>
      <c r="B14" s="12"/>
      <c r="C14" s="12"/>
      <c r="D14" s="12"/>
      <c r="E14" s="12"/>
      <c r="F14" s="21"/>
      <c r="G14" s="12"/>
      <c r="H14" s="21"/>
    </row>
    <row r="15" spans="1:8" x14ac:dyDescent="0.25">
      <c r="A15" s="11"/>
      <c r="B15" s="11"/>
      <c r="C15" s="11"/>
      <c r="D15" s="11"/>
      <c r="E15" s="11"/>
      <c r="F15" s="20"/>
      <c r="G15" s="11"/>
      <c r="H15" s="20"/>
    </row>
    <row r="16" spans="1:8" ht="28.5" x14ac:dyDescent="0.45">
      <c r="A16" s="11"/>
      <c r="B16" s="11"/>
      <c r="C16" s="30" t="s">
        <v>44</v>
      </c>
      <c r="D16" s="11"/>
      <c r="E16" s="11"/>
      <c r="F16" s="20"/>
      <c r="G16" s="11"/>
      <c r="H16" s="20"/>
    </row>
    <row r="17" spans="1:8" ht="18.75" x14ac:dyDescent="0.3">
      <c r="A17" s="11"/>
      <c r="B17" s="11"/>
      <c r="C17" s="11"/>
      <c r="D17" s="14" t="s">
        <v>32</v>
      </c>
      <c r="E17" s="11"/>
      <c r="F17" s="20"/>
      <c r="G17" s="11"/>
      <c r="H17" s="20"/>
    </row>
    <row r="18" spans="1:8" x14ac:dyDescent="0.25">
      <c r="A18" s="11"/>
      <c r="B18" s="11"/>
      <c r="C18" s="11"/>
      <c r="D18" s="11"/>
      <c r="E18" s="11"/>
      <c r="F18" s="20"/>
      <c r="G18" s="11"/>
      <c r="H18" s="20"/>
    </row>
    <row r="19" spans="1:8" x14ac:dyDescent="0.25">
      <c r="A19" s="33" t="s">
        <v>0</v>
      </c>
      <c r="B19" s="33" t="s">
        <v>1</v>
      </c>
      <c r="C19" s="33" t="s">
        <v>2</v>
      </c>
      <c r="D19" s="33" t="s">
        <v>19</v>
      </c>
      <c r="E19" s="33" t="s">
        <v>16</v>
      </c>
      <c r="F19" s="34" t="s">
        <v>17</v>
      </c>
      <c r="G19" s="33" t="s">
        <v>14</v>
      </c>
      <c r="H19" s="34" t="s">
        <v>18</v>
      </c>
    </row>
    <row r="20" spans="1:8" x14ac:dyDescent="0.25">
      <c r="A20" s="33">
        <v>1</v>
      </c>
      <c r="B20" s="33" t="s">
        <v>22</v>
      </c>
      <c r="C20" s="35" t="s">
        <v>26</v>
      </c>
      <c r="D20" s="36">
        <f>SUM('Dave Eisenschmied'!K10)</f>
        <v>32</v>
      </c>
      <c r="E20" s="36">
        <f>SUM('Dave Eisenschmied'!L10)</f>
        <v>6121.0010000000002</v>
      </c>
      <c r="F20" s="34">
        <f>SUM('Dave Eisenschmied'!M10)</f>
        <v>191.28128125000001</v>
      </c>
      <c r="G20" s="36">
        <f>SUM('Dave Eisenschmied'!N10)</f>
        <v>86</v>
      </c>
      <c r="H20" s="34">
        <f>SUM('Dave Eisenschmied'!O10)</f>
        <v>277.28128125000001</v>
      </c>
    </row>
    <row r="21" spans="1:8" x14ac:dyDescent="0.25">
      <c r="A21" s="33">
        <v>2</v>
      </c>
      <c r="B21" s="33" t="s">
        <v>22</v>
      </c>
      <c r="C21" s="38" t="s">
        <v>41</v>
      </c>
      <c r="D21" s="36">
        <f>SUM('Roger Snider'!K10)</f>
        <v>32</v>
      </c>
      <c r="E21" s="36">
        <f>SUM('Roger Snider'!L10)</f>
        <v>6067.0010000000002</v>
      </c>
      <c r="F21" s="34">
        <f>SUM('Roger Snider'!M10)</f>
        <v>189.59378125000001</v>
      </c>
      <c r="G21" s="36">
        <f>SUM('Roger Snider'!N10)</f>
        <v>78</v>
      </c>
      <c r="H21" s="34">
        <f>SUM('Roger Snider'!O10)</f>
        <v>267.59378125000001</v>
      </c>
    </row>
    <row r="22" spans="1:8" x14ac:dyDescent="0.25">
      <c r="A22" s="33">
        <v>3</v>
      </c>
      <c r="B22" s="33" t="s">
        <v>22</v>
      </c>
      <c r="C22" s="39" t="s">
        <v>34</v>
      </c>
      <c r="D22" s="36">
        <f>SUM('Walter Smith'!K11)</f>
        <v>36</v>
      </c>
      <c r="E22" s="36">
        <f>SUM('Walter Smith'!L11)</f>
        <v>6490</v>
      </c>
      <c r="F22" s="34">
        <f>SUM('Walter Smith'!M11)</f>
        <v>180.27777777777777</v>
      </c>
      <c r="G22" s="36">
        <f>SUM('Walter Smith'!N11)</f>
        <v>30</v>
      </c>
      <c r="H22" s="34">
        <f>SUM('Walter Smith'!O11)</f>
        <v>210.27777777777777</v>
      </c>
    </row>
    <row r="23" spans="1:8" x14ac:dyDescent="0.25">
      <c r="A23" s="33">
        <v>4</v>
      </c>
      <c r="B23" s="33" t="s">
        <v>22</v>
      </c>
      <c r="C23" s="38" t="s">
        <v>30</v>
      </c>
      <c r="D23" s="36">
        <f>SUM('Ray Lydon'!K8)</f>
        <v>22</v>
      </c>
      <c r="E23" s="36">
        <f>SUM('Ray Lydon'!L8)</f>
        <v>3876</v>
      </c>
      <c r="F23" s="34">
        <f>SUM('Ray Lydon'!M8)</f>
        <v>176.18181818181819</v>
      </c>
      <c r="G23" s="36">
        <f>SUM('Ray Lydon'!N8)</f>
        <v>14</v>
      </c>
      <c r="H23" s="34">
        <f>SUM('Ray Lydon'!O8)</f>
        <v>190.18181818181819</v>
      </c>
    </row>
    <row r="24" spans="1:8" x14ac:dyDescent="0.25">
      <c r="A24" s="33">
        <v>5</v>
      </c>
      <c r="B24" s="33" t="s">
        <v>22</v>
      </c>
      <c r="C24" s="38" t="s">
        <v>31</v>
      </c>
      <c r="D24" s="36">
        <f>SUM('John Hovan'!K14)</f>
        <v>24</v>
      </c>
      <c r="E24" s="36">
        <f>SUM('John Hovan'!L14)</f>
        <v>4042</v>
      </c>
      <c r="F24" s="34">
        <f>SUM('John Hovan'!M14)</f>
        <v>168.41666666666666</v>
      </c>
      <c r="G24" s="36">
        <f>SUM('John Hovan'!N14)</f>
        <v>14</v>
      </c>
      <c r="H24" s="34">
        <f>SUM('John Hovan'!O14)</f>
        <v>182.41666666666666</v>
      </c>
    </row>
    <row r="25" spans="1:8" x14ac:dyDescent="0.25">
      <c r="A25" s="43"/>
      <c r="B25" s="43"/>
      <c r="C25" s="48"/>
      <c r="D25" s="46"/>
      <c r="E25" s="46"/>
      <c r="F25" s="47"/>
      <c r="G25" s="46"/>
      <c r="H25" s="47"/>
    </row>
    <row r="26" spans="1:8" x14ac:dyDescent="0.25">
      <c r="A26" s="33">
        <v>6</v>
      </c>
      <c r="B26" s="33" t="s">
        <v>22</v>
      </c>
      <c r="C26" s="38" t="s">
        <v>60</v>
      </c>
      <c r="D26" s="36">
        <f>SUM('Jim Haley'!K4)</f>
        <v>4</v>
      </c>
      <c r="E26" s="36">
        <f>SUM('Jim Haley'!L4)</f>
        <v>778</v>
      </c>
      <c r="F26" s="34">
        <f>SUM('Jim Haley'!M4)</f>
        <v>194.5</v>
      </c>
      <c r="G26" s="36">
        <f>SUM('Jim Haley'!N4)</f>
        <v>13</v>
      </c>
      <c r="H26" s="34">
        <f>SUM('Jim Haley'!O4)</f>
        <v>207.5</v>
      </c>
    </row>
    <row r="27" spans="1:8" x14ac:dyDescent="0.25">
      <c r="A27" s="33">
        <v>7</v>
      </c>
      <c r="B27" s="33" t="s">
        <v>22</v>
      </c>
      <c r="C27" s="38" t="s">
        <v>55</v>
      </c>
      <c r="D27" s="36">
        <f>SUM('Jerry Thompson'!K5)</f>
        <v>8</v>
      </c>
      <c r="E27" s="36">
        <f>SUM('Jerry Thompson'!L5)</f>
        <v>1496</v>
      </c>
      <c r="F27" s="34">
        <f>SUM('Jerry Thompson'!M5)</f>
        <v>187</v>
      </c>
      <c r="G27" s="36">
        <f>SUM('Jerry Thompson'!N5)</f>
        <v>5</v>
      </c>
      <c r="H27" s="34">
        <f>SUM('Jerry Thompson'!O5)</f>
        <v>192</v>
      </c>
    </row>
    <row r="28" spans="1:8" x14ac:dyDescent="0.25">
      <c r="A28" s="33">
        <v>8</v>
      </c>
      <c r="B28" s="33" t="s">
        <v>22</v>
      </c>
      <c r="C28" s="38" t="s">
        <v>47</v>
      </c>
      <c r="D28" s="36">
        <f>SUM('David Barney'!K7)</f>
        <v>18</v>
      </c>
      <c r="E28" s="36">
        <f>SUM('David Barney'!L7)</f>
        <v>3212</v>
      </c>
      <c r="F28" s="34">
        <f>SUM('David Barney'!M7)</f>
        <v>178.44444444444446</v>
      </c>
      <c r="G28" s="36">
        <f>SUM('David Barney'!N7)</f>
        <v>12</v>
      </c>
      <c r="H28" s="34">
        <f>SUM('David Barney'!O7)</f>
        <v>190.44444444444446</v>
      </c>
    </row>
    <row r="29" spans="1:8" x14ac:dyDescent="0.25">
      <c r="A29" s="33">
        <v>9</v>
      </c>
      <c r="B29" s="33" t="s">
        <v>22</v>
      </c>
      <c r="C29" s="38" t="s">
        <v>42</v>
      </c>
      <c r="D29" s="36">
        <f>SUM('Bruce Badding'!K4)</f>
        <v>4</v>
      </c>
      <c r="E29" s="36">
        <f>SUM('Bruce Badding'!L4)</f>
        <v>745</v>
      </c>
      <c r="F29" s="34">
        <f>SUM('Bruce Badding'!M4)</f>
        <v>186.25</v>
      </c>
      <c r="G29" s="36">
        <f>SUM('Bruce Badding'!N4)</f>
        <v>3</v>
      </c>
      <c r="H29" s="34">
        <f>SUM('Bruce Badding'!O4)</f>
        <v>189.25</v>
      </c>
    </row>
    <row r="30" spans="1:8" x14ac:dyDescent="0.25">
      <c r="A30" s="33">
        <v>10</v>
      </c>
      <c r="B30" s="33" t="s">
        <v>22</v>
      </c>
      <c r="C30" s="38" t="s">
        <v>52</v>
      </c>
      <c r="D30" s="36">
        <f>SUM('Charles Dohring'!K5)</f>
        <v>12</v>
      </c>
      <c r="E30" s="36">
        <f>SUM('Charles Dohring'!L5)</f>
        <v>2093</v>
      </c>
      <c r="F30" s="34">
        <f>SUM('Charles Dohring'!M5)</f>
        <v>174.41666666666666</v>
      </c>
      <c r="G30" s="36">
        <f>SUM('Charles Dohring'!N5)</f>
        <v>8</v>
      </c>
      <c r="H30" s="34">
        <f>SUM('Charles Dohring'!O5)</f>
        <v>182.41666666666666</v>
      </c>
    </row>
    <row r="31" spans="1:8" ht="18.75" x14ac:dyDescent="0.4">
      <c r="A31" s="12"/>
      <c r="B31" s="12"/>
      <c r="C31" s="12"/>
      <c r="D31" s="12"/>
      <c r="E31" s="12"/>
      <c r="F31" s="21"/>
      <c r="G31" s="12"/>
      <c r="H31" s="21"/>
    </row>
    <row r="32" spans="1:8" ht="24" customHeight="1" x14ac:dyDescent="0.25">
      <c r="A32" s="11"/>
      <c r="B32" s="11"/>
      <c r="C32" s="11"/>
      <c r="D32" s="11"/>
      <c r="E32" s="11"/>
      <c r="F32" s="20"/>
      <c r="G32" s="11"/>
      <c r="H32" s="20"/>
    </row>
    <row r="33" spans="1:8" ht="28.5" x14ac:dyDescent="0.25">
      <c r="A33" s="50" t="s">
        <v>45</v>
      </c>
      <c r="B33" s="51"/>
      <c r="C33" s="51"/>
      <c r="D33" s="51"/>
      <c r="E33" s="51"/>
      <c r="F33" s="51"/>
      <c r="G33" s="51"/>
      <c r="H33" s="51"/>
    </row>
    <row r="34" spans="1:8" ht="18.75" x14ac:dyDescent="0.3">
      <c r="A34" s="11"/>
      <c r="B34" s="11"/>
      <c r="C34" s="11"/>
      <c r="D34" s="14" t="s">
        <v>32</v>
      </c>
      <c r="E34" s="11"/>
      <c r="F34" s="20"/>
      <c r="G34" s="11"/>
      <c r="H34" s="20"/>
    </row>
    <row r="35" spans="1:8" x14ac:dyDescent="0.25">
      <c r="A35" s="11"/>
      <c r="B35" s="11"/>
      <c r="C35" s="11"/>
      <c r="D35" s="11"/>
      <c r="E35" s="11"/>
      <c r="F35" s="20"/>
      <c r="G35" s="11"/>
      <c r="H35" s="20"/>
    </row>
    <row r="36" spans="1:8" x14ac:dyDescent="0.25">
      <c r="A36" s="33" t="s">
        <v>0</v>
      </c>
      <c r="B36" s="33" t="s">
        <v>1</v>
      </c>
      <c r="C36" s="33" t="s">
        <v>2</v>
      </c>
      <c r="D36" s="33" t="s">
        <v>19</v>
      </c>
      <c r="E36" s="33" t="s">
        <v>16</v>
      </c>
      <c r="F36" s="34" t="s">
        <v>17</v>
      </c>
      <c r="G36" s="33" t="s">
        <v>14</v>
      </c>
      <c r="H36" s="34" t="s">
        <v>18</v>
      </c>
    </row>
    <row r="37" spans="1:8" x14ac:dyDescent="0.25">
      <c r="A37" s="33">
        <v>1</v>
      </c>
      <c r="B37" s="33" t="s">
        <v>20</v>
      </c>
      <c r="C37" s="35" t="s">
        <v>26</v>
      </c>
      <c r="D37" s="36">
        <f>SUM('Dave Eisenschmied'!K26)</f>
        <v>28</v>
      </c>
      <c r="E37" s="36">
        <f>SUM('Dave Eisenschmied'!L26)</f>
        <v>5225</v>
      </c>
      <c r="F37" s="34">
        <f>SUM('Dave Eisenschmied'!M26)</f>
        <v>186.60714285714286</v>
      </c>
      <c r="G37" s="36">
        <f>SUM('Dave Eisenschmied'!N26)</f>
        <v>112</v>
      </c>
      <c r="H37" s="34">
        <f>SUM('Dave Eisenschmied'!O26)</f>
        <v>298.60714285714289</v>
      </c>
    </row>
    <row r="38" spans="1:8" x14ac:dyDescent="0.25">
      <c r="A38" s="33">
        <v>2</v>
      </c>
      <c r="B38" s="33" t="s">
        <v>20</v>
      </c>
      <c r="C38" s="38" t="s">
        <v>31</v>
      </c>
      <c r="D38" s="36">
        <f>SUM('John Hovan'!K24)</f>
        <v>24</v>
      </c>
      <c r="E38" s="36">
        <f>SUM('John Hovan'!L24)</f>
        <v>4163</v>
      </c>
      <c r="F38" s="34">
        <f>SUM('John Hovan'!M24)</f>
        <v>173.45833333333334</v>
      </c>
      <c r="G38" s="36">
        <f>SUM('John Hovan'!N24)</f>
        <v>36</v>
      </c>
      <c r="H38" s="34">
        <f>SUM('John Hovan'!O24)</f>
        <v>209.45833333333334</v>
      </c>
    </row>
    <row r="39" spans="1:8" x14ac:dyDescent="0.25">
      <c r="A39" s="43"/>
      <c r="B39" s="43"/>
      <c r="C39" s="48"/>
      <c r="D39" s="46"/>
      <c r="E39" s="46"/>
      <c r="F39" s="47"/>
      <c r="G39" s="46"/>
      <c r="H39" s="47"/>
    </row>
    <row r="40" spans="1:8" x14ac:dyDescent="0.25">
      <c r="A40" s="33">
        <v>3</v>
      </c>
      <c r="B40" s="33" t="s">
        <v>20</v>
      </c>
      <c r="C40" s="38" t="s">
        <v>58</v>
      </c>
      <c r="D40" s="36">
        <f>SUM('Bobby Splawn'!K6)</f>
        <v>12</v>
      </c>
      <c r="E40" s="36">
        <f>SUM('Bobby Splawn'!L6)</f>
        <v>1982</v>
      </c>
      <c r="F40" s="34">
        <f>SUM('Bobby Splawn'!M6)</f>
        <v>165.16666666666666</v>
      </c>
      <c r="G40" s="36">
        <f>SUM('Bobby Splawn'!N6)</f>
        <v>13</v>
      </c>
      <c r="H40" s="34">
        <f>SUM('Bobby Splawn'!O6)</f>
        <v>178.16666666666666</v>
      </c>
    </row>
    <row r="41" spans="1:8" x14ac:dyDescent="0.25">
      <c r="A41" s="33">
        <v>4</v>
      </c>
      <c r="B41" s="33" t="s">
        <v>20</v>
      </c>
      <c r="C41" s="38" t="s">
        <v>47</v>
      </c>
      <c r="D41" s="36">
        <f>SUM('David Barney'!K13)</f>
        <v>4</v>
      </c>
      <c r="E41" s="36">
        <f>SUM('David Barney'!L13)</f>
        <v>683</v>
      </c>
      <c r="F41" s="34">
        <f>SUM('David Barney'!M13)</f>
        <v>170.75</v>
      </c>
      <c r="G41" s="36">
        <f>SUM('David Barney'!N13)</f>
        <v>4</v>
      </c>
      <c r="H41" s="34">
        <f>SUM('David Barney'!O13)</f>
        <v>174.75</v>
      </c>
    </row>
    <row r="42" spans="1:8" x14ac:dyDescent="0.25">
      <c r="A42" s="33">
        <v>5</v>
      </c>
      <c r="B42" s="33" t="s">
        <v>20</v>
      </c>
      <c r="C42" s="38" t="s">
        <v>52</v>
      </c>
      <c r="D42" s="36">
        <f>SUM('Charles Dohring'!K11)</f>
        <v>4</v>
      </c>
      <c r="E42" s="36">
        <f>SUM('Charles Dohring'!L11)</f>
        <v>630</v>
      </c>
      <c r="F42" s="34">
        <f>SUM('Charles Dohring'!M11)</f>
        <v>157.5</v>
      </c>
      <c r="G42" s="36">
        <f>SUM('Charles Dohring'!N11)</f>
        <v>3</v>
      </c>
      <c r="H42" s="34">
        <f>SUM('Charles Dohring'!O11)</f>
        <v>160.5</v>
      </c>
    </row>
    <row r="43" spans="1:8" ht="18.75" x14ac:dyDescent="0.4">
      <c r="A43" s="12"/>
      <c r="B43" s="12"/>
      <c r="C43" s="12"/>
      <c r="D43" s="12"/>
      <c r="E43" s="12"/>
      <c r="F43" s="21"/>
      <c r="G43" s="12"/>
      <c r="H43" s="21"/>
    </row>
    <row r="44" spans="1:8" x14ac:dyDescent="0.25">
      <c r="A44" s="11"/>
      <c r="B44" s="11"/>
      <c r="C44" s="11"/>
      <c r="D44" s="11"/>
      <c r="E44" s="11"/>
      <c r="F44" s="20"/>
      <c r="G44" s="11"/>
      <c r="H44" s="20"/>
    </row>
    <row r="45" spans="1:8" ht="28.5" x14ac:dyDescent="0.25">
      <c r="A45" s="50" t="s">
        <v>46</v>
      </c>
      <c r="B45" s="52"/>
      <c r="C45" s="52"/>
      <c r="D45" s="52"/>
      <c r="E45" s="52"/>
      <c r="F45" s="52"/>
      <c r="G45" s="52"/>
      <c r="H45" s="52"/>
    </row>
    <row r="46" spans="1:8" ht="18.75" x14ac:dyDescent="0.3">
      <c r="A46" s="11"/>
      <c r="B46" s="11"/>
      <c r="C46" s="11"/>
      <c r="D46" s="14" t="s">
        <v>32</v>
      </c>
      <c r="E46" s="11"/>
      <c r="F46" s="20"/>
      <c r="G46" s="11"/>
      <c r="H46" s="20"/>
    </row>
    <row r="47" spans="1:8" ht="24.6" customHeight="1" x14ac:dyDescent="0.25">
      <c r="A47" s="11"/>
      <c r="B47" s="11"/>
      <c r="C47" s="11"/>
      <c r="D47" s="11"/>
      <c r="E47" s="11"/>
      <c r="F47" s="20"/>
      <c r="G47" s="11"/>
      <c r="H47" s="20"/>
    </row>
    <row r="48" spans="1:8" x14ac:dyDescent="0.25">
      <c r="A48" s="33" t="s">
        <v>0</v>
      </c>
      <c r="B48" s="33" t="s">
        <v>1</v>
      </c>
      <c r="C48" s="33" t="s">
        <v>2</v>
      </c>
      <c r="D48" s="33" t="s">
        <v>19</v>
      </c>
      <c r="E48" s="33" t="s">
        <v>16</v>
      </c>
      <c r="F48" s="34" t="s">
        <v>17</v>
      </c>
      <c r="G48" s="33" t="s">
        <v>14</v>
      </c>
      <c r="H48" s="34" t="s">
        <v>18</v>
      </c>
    </row>
    <row r="49" spans="1:8 16384:16384" x14ac:dyDescent="0.25">
      <c r="A49" s="33">
        <v>1</v>
      </c>
      <c r="B49" s="33" t="s">
        <v>27</v>
      </c>
      <c r="C49" s="38" t="s">
        <v>54</v>
      </c>
      <c r="D49" s="36">
        <f>SUM('Ernie Converse'!K8)</f>
        <v>24</v>
      </c>
      <c r="E49" s="36">
        <f>SUM('Ernie Converse'!L8)</f>
        <v>4425</v>
      </c>
      <c r="F49" s="34">
        <f>SUM('Ernie Converse'!M8)</f>
        <v>184.375</v>
      </c>
      <c r="G49" s="36">
        <f>SUM('Ernie Converse'!N8)</f>
        <v>83</v>
      </c>
      <c r="H49" s="34">
        <f>SUM('Ernie Converse'!O8)</f>
        <v>267.375</v>
      </c>
    </row>
    <row r="50" spans="1:8 16384:16384" x14ac:dyDescent="0.25">
      <c r="A50" s="43"/>
      <c r="B50" s="43"/>
      <c r="C50" s="48"/>
      <c r="D50" s="46"/>
      <c r="E50" s="46"/>
      <c r="F50" s="47"/>
      <c r="G50" s="46"/>
      <c r="H50" s="47"/>
    </row>
    <row r="51" spans="1:8 16384:16384" x14ac:dyDescent="0.25">
      <c r="A51" s="33">
        <v>2</v>
      </c>
      <c r="B51" s="33" t="s">
        <v>27</v>
      </c>
      <c r="C51" s="38" t="s">
        <v>56</v>
      </c>
      <c r="D51" s="36">
        <f>SUM('Steve Gillam'!K4)</f>
        <v>6</v>
      </c>
      <c r="E51" s="36">
        <f>SUM('Steve Gillam'!L4)</f>
        <v>1131</v>
      </c>
      <c r="F51" s="34">
        <f>SUM('Steve Gillam'!M4)</f>
        <v>188.5</v>
      </c>
      <c r="G51" s="36">
        <f>SUM('Steve Gillam'!N4)</f>
        <v>26</v>
      </c>
      <c r="H51" s="34">
        <f>SUM('Steve Gillam'!O4)</f>
        <v>214.5</v>
      </c>
    </row>
    <row r="52" spans="1:8 16384:16384" x14ac:dyDescent="0.25">
      <c r="A52" s="33">
        <v>3</v>
      </c>
      <c r="B52" s="33" t="s">
        <v>27</v>
      </c>
      <c r="C52" s="38" t="s">
        <v>41</v>
      </c>
      <c r="D52" s="36">
        <f>SUM('Roger Snider'!K19)</f>
        <v>10</v>
      </c>
      <c r="E52" s="36">
        <f>SUM('Roger Snider'!L19)</f>
        <v>1785</v>
      </c>
      <c r="F52" s="34">
        <f>SUM('Roger Snider'!M19)</f>
        <v>178.5</v>
      </c>
      <c r="G52" s="36">
        <f>SUM('Roger Snider'!N19)</f>
        <v>17</v>
      </c>
      <c r="H52" s="34">
        <f>SUM('Roger Snider'!O19)</f>
        <v>195.5</v>
      </c>
    </row>
    <row r="53" spans="1:8 16384:16384" x14ac:dyDescent="0.25">
      <c r="A53" s="33">
        <v>4</v>
      </c>
      <c r="B53" s="33" t="s">
        <v>27</v>
      </c>
      <c r="C53" s="38" t="s">
        <v>59</v>
      </c>
      <c r="D53" s="36">
        <f>SUM('Stacy Snider'!K6)</f>
        <v>12</v>
      </c>
      <c r="E53" s="36">
        <f>SUM('Stacy Snider'!L6)</f>
        <v>2030.001</v>
      </c>
      <c r="F53" s="34">
        <f>SUM('Stacy Snider'!M6)</f>
        <v>169.16675000000001</v>
      </c>
      <c r="G53" s="36">
        <f>SUM('Stacy Snider'!N6)</f>
        <v>14</v>
      </c>
      <c r="H53" s="34">
        <f>SUM('Stacy Snider'!O6)</f>
        <v>183.16675000000001</v>
      </c>
    </row>
    <row r="54" spans="1:8 16384:16384" x14ac:dyDescent="0.25">
      <c r="A54" s="33">
        <v>5</v>
      </c>
      <c r="B54" s="33" t="s">
        <v>27</v>
      </c>
      <c r="C54" s="38" t="s">
        <v>52</v>
      </c>
      <c r="D54" s="36">
        <f>SUM('Charles Dohring'!K17)</f>
        <v>4</v>
      </c>
      <c r="E54" s="36">
        <f>SUM('Charles Dohring'!L17)</f>
        <v>633</v>
      </c>
      <c r="F54" s="34">
        <f>SUM('Charles Dohring'!M17)</f>
        <v>158.25</v>
      </c>
      <c r="G54" s="36">
        <f>SUM('Charles Dohring'!N17)</f>
        <v>3</v>
      </c>
      <c r="H54" s="34">
        <f>SUM('Charles Dohring'!O17)</f>
        <v>161.25</v>
      </c>
      <c r="XFD54" s="10"/>
    </row>
    <row r="55" spans="1:8 16384:16384" x14ac:dyDescent="0.25">
      <c r="C55" s="29"/>
      <c r="D55" s="10"/>
      <c r="E55" s="10"/>
      <c r="G55" s="10"/>
    </row>
    <row r="56" spans="1:8 16384:16384" x14ac:dyDescent="0.25">
      <c r="C56" s="29"/>
      <c r="D56" s="10"/>
      <c r="E56" s="10"/>
      <c r="G56" s="10"/>
    </row>
    <row r="57" spans="1:8 16384:16384" x14ac:dyDescent="0.25">
      <c r="C57" s="28"/>
      <c r="D57" s="10"/>
      <c r="E57" s="10"/>
      <c r="G57" s="10"/>
    </row>
    <row r="58" spans="1:8 16384:16384" x14ac:dyDescent="0.25">
      <c r="C58" s="31"/>
      <c r="D58" s="10"/>
      <c r="E58" s="10"/>
      <c r="G58" s="10"/>
    </row>
    <row r="59" spans="1:8 16384:16384" x14ac:dyDescent="0.25">
      <c r="C59" s="29"/>
      <c r="D59" s="10"/>
      <c r="E59" s="10"/>
      <c r="G59" s="10"/>
    </row>
    <row r="60" spans="1:8 16384:16384" x14ac:dyDescent="0.25">
      <c r="C60" s="32"/>
      <c r="D60" s="10"/>
      <c r="E60" s="10"/>
      <c r="G60" s="10"/>
    </row>
  </sheetData>
  <protectedRanges>
    <protectedRange algorithmName="SHA-512" hashValue="ON39YdpmFHfN9f47KpiRvqrKx0V9+erV1CNkpWzYhW/Qyc6aT8rEyCrvauWSYGZK2ia3o7vd3akF07acHAFpOA==" saltValue="yVW9XmDwTqEnmpSGai0KYg==" spinCount="100000" sqref="C55 C57" name="Range1_6_2"/>
    <protectedRange algorithmName="SHA-512" hashValue="ON39YdpmFHfN9f47KpiRvqrKx0V9+erV1CNkpWzYhW/Qyc6aT8rEyCrvauWSYGZK2ia3o7vd3akF07acHAFpOA==" saltValue="yVW9XmDwTqEnmpSGai0KYg==" spinCount="100000" sqref="C26:C27 C22:C24 C40:C42 C29 C49:C54" name="Range1_6_1_1"/>
  </protectedRanges>
  <sortState xmlns:xlrd2="http://schemas.microsoft.com/office/spreadsheetml/2017/richdata2" ref="C41:H42">
    <sortCondition descending="1" ref="H40:H42"/>
  </sortState>
  <mergeCells count="2">
    <mergeCell ref="A33:H33"/>
    <mergeCell ref="A45:H45"/>
  </mergeCells>
  <hyperlinks>
    <hyperlink ref="C6" location="'Billy Hudson'!A1" display="Billy Hudson" xr:uid="{36B6DFB6-41B3-4C98-A41E-B3CB32D0399D}"/>
    <hyperlink ref="C20" location="'Dave Eisenschmied'!A1" display="Dave Eisenschmied" xr:uid="{99C07B79-6F73-4F82-8D56-559A4C01BE4A}"/>
    <hyperlink ref="C7" location="'Melvin Ferguson'!A1" display="Melvin Ferguson" xr:uid="{5B7507CA-AF9E-43B8-9BA9-0C5643C890C1}"/>
    <hyperlink ref="C38" location="'John Hovan'!A1" display="John Hovan" xr:uid="{016A78DA-80E5-4E42-89CF-011313DE0FD6}"/>
    <hyperlink ref="C22" location="'Walter Smith'!A1" display="Walter Smith" xr:uid="{B781ABE5-778B-4739-A47B-479C9CF2F9E4}"/>
    <hyperlink ref="C28" location="'David Barney'!A1" display="David Barney" xr:uid="{6472C764-CDBC-4848-8693-9D8215818DA3}"/>
    <hyperlink ref="C13" location="'John Hovan'!A1" display="John Hovan" xr:uid="{A5AD50C8-B6BE-4E10-925C-66A062DE7A2B}"/>
    <hyperlink ref="C21" location="'Roger Snider'!A1" display="Roger Snider" xr:uid="{B3BBE34B-A744-491F-86EC-87FD48A316A2}"/>
    <hyperlink ref="C29" location="'Bruce Badding'!A1" display="Bruce Badding" xr:uid="{344FAEB0-FEE1-4A89-A51C-AEDB1B9E6287}"/>
    <hyperlink ref="C37" location="'Dave Eisenschmied'!A1" display="Dave Eisenschmied" xr:uid="{B3D3EB79-0304-47E9-9F2C-F8D9D565F274}"/>
    <hyperlink ref="C52" location="'Roger Snider'!A1" display="Roger Snider" xr:uid="{947B178A-16D3-4D32-BC3F-4130EEF0DF32}"/>
    <hyperlink ref="C11" location="'Steve Kiemele'!A1" display="Steve Kiemele" xr:uid="{0A44B6C1-28D0-47FB-B23C-055CBB9447DD}"/>
    <hyperlink ref="C30" location="'Charles Dohring'!A1" display="Charles Dohring" xr:uid="{84F35F38-39FC-47E8-88B2-98083E238AF3}"/>
    <hyperlink ref="C49" location="'Ernie Converse'!A1" display="Ernie Converse" xr:uid="{9157F16A-3DA0-4391-A9F2-3BA57C8B0B1D}"/>
    <hyperlink ref="C27" location="'Jerry Thompson'!A1" display="Jerry Thompson" xr:uid="{37F80172-78C1-4F8F-98E0-52415A11AA6D}"/>
    <hyperlink ref="C41" location="'David Barney'!A1" display="David Barney" xr:uid="{6C275CB9-E4CB-406A-A36C-4EB333448DC7}"/>
    <hyperlink ref="C42" location="'Charles Dohring'!A1" display="Charles Dohring" xr:uid="{D1A2064E-1C7F-41F6-9A07-4957715247B0}"/>
    <hyperlink ref="C9" location="'Kevin Sullivan'!A1" display="Kevin Sullivan" xr:uid="{5D4755E2-F6BD-472B-9333-1D2D5B7F1F7A}"/>
    <hyperlink ref="C24" location="'John Hovan'!A1" display="John Hovan" xr:uid="{7B7E577C-73EC-40AA-981D-4B554E9E963A}"/>
    <hyperlink ref="C51" location="'Steve Gillam'!A1" display="Roger Snider" xr:uid="{3A33C30D-44B5-4798-A936-250ED9C05DD3}"/>
    <hyperlink ref="C40" location="'Bobby Splawn'!A1" display="Bobby Splawn" xr:uid="{8C5D3BBE-91D8-47AF-A9F5-F200A7BEAA48}"/>
    <hyperlink ref="C53" location="'Stacy Snider'!A1" display="Stacy Snider" xr:uid="{E71B8DCA-A937-4E4B-A3CE-A1BC254F18A8}"/>
    <hyperlink ref="C12" location="'Dave Eisenschmied'!A1" display="Dave Eisenschmied" xr:uid="{F5457FAC-21FF-4E40-AC5E-BF02C647C8DE}"/>
    <hyperlink ref="C8" location="'Ricky Haley'!A1" display="Ricky Haley" xr:uid="{C178C070-7C99-4744-99D4-47BAC77C7FEA}"/>
    <hyperlink ref="C23" location="'Ray Lydon'!A1" display="Ray Lydon" xr:uid="{F1ED5606-C920-4C23-8FD9-88F31DA157E9}"/>
    <hyperlink ref="C26" location="'Bruce Badding'!A1" display="Bruce Badding" xr:uid="{BF865B23-5FD6-4FE4-9CCB-A07A2C97E60C}"/>
    <hyperlink ref="C54" location="'Charles Dohring'!A1" display="Charles Dohring" xr:uid="{21ADB7DF-7807-4959-A180-9FD29F0FF788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C53E4-87F0-4F4C-9D28-214328231D5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35</v>
      </c>
      <c r="B2" s="16" t="s">
        <v>60</v>
      </c>
      <c r="C2" s="17">
        <v>45206</v>
      </c>
      <c r="D2" s="18" t="s">
        <v>29</v>
      </c>
      <c r="E2" s="19">
        <v>192</v>
      </c>
      <c r="F2" s="19">
        <v>195</v>
      </c>
      <c r="G2" s="19">
        <v>199</v>
      </c>
      <c r="H2" s="19">
        <v>192</v>
      </c>
      <c r="I2" s="19"/>
      <c r="J2" s="19"/>
      <c r="K2" s="23">
        <v>4</v>
      </c>
      <c r="L2" s="23">
        <v>778</v>
      </c>
      <c r="M2" s="24">
        <v>194.5</v>
      </c>
      <c r="N2" s="25">
        <v>13</v>
      </c>
      <c r="O2" s="26">
        <v>207.5</v>
      </c>
    </row>
    <row r="4" spans="1:17" x14ac:dyDescent="0.25">
      <c r="K4" s="8">
        <f>SUM(K2:K3)</f>
        <v>4</v>
      </c>
      <c r="L4" s="8">
        <f>SUM(L2:L3)</f>
        <v>778</v>
      </c>
      <c r="M4" s="7">
        <f>SUM(L4/K4)</f>
        <v>194.5</v>
      </c>
      <c r="N4" s="8">
        <f>SUM(N2:N3)</f>
        <v>13</v>
      </c>
      <c r="O4" s="13">
        <f>SUM(M4+N4)</f>
        <v>207.5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5"/>
  </protectedRanges>
  <hyperlinks>
    <hyperlink ref="Q1" location="'South Carolina 23'!A1" display="Back to Ranking" xr:uid="{E19CD0F4-EF1E-415B-8752-3A9C6A9EB96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140B6B-550D-4C2E-8884-15B15F758B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7B2F9-5015-4642-8A86-C3D78373A35B}">
  <dimension ref="A1:Q2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36</v>
      </c>
      <c r="B2" s="16" t="s">
        <v>31</v>
      </c>
      <c r="C2" s="17">
        <v>44989</v>
      </c>
      <c r="D2" s="18" t="s">
        <v>29</v>
      </c>
      <c r="E2" s="19">
        <v>177</v>
      </c>
      <c r="F2" s="19">
        <v>139</v>
      </c>
      <c r="G2" s="19">
        <v>174</v>
      </c>
      <c r="H2" s="19">
        <v>183</v>
      </c>
      <c r="I2" s="19"/>
      <c r="J2" s="19"/>
      <c r="K2" s="23">
        <v>4</v>
      </c>
      <c r="L2" s="23">
        <v>673</v>
      </c>
      <c r="M2" s="24">
        <v>168.25</v>
      </c>
      <c r="N2" s="25">
        <v>2</v>
      </c>
      <c r="O2" s="26">
        <v>170.25</v>
      </c>
    </row>
    <row r="4" spans="1:17" x14ac:dyDescent="0.25">
      <c r="K4" s="8">
        <f>SUM(K2:K3)</f>
        <v>4</v>
      </c>
      <c r="L4" s="8">
        <f>SUM(L2:L3)</f>
        <v>673</v>
      </c>
      <c r="M4" s="7">
        <f>SUM(L4/K4)</f>
        <v>168.25</v>
      </c>
      <c r="N4" s="8">
        <f>SUM(N2:N3)</f>
        <v>2</v>
      </c>
      <c r="O4" s="13">
        <f>SUM(M4+N4)</f>
        <v>170.25</v>
      </c>
    </row>
    <row r="7" spans="1:17" ht="30" x14ac:dyDescent="0.25">
      <c r="A7" s="1" t="s">
        <v>1</v>
      </c>
      <c r="B7" s="2" t="s">
        <v>2</v>
      </c>
      <c r="C7" s="2" t="s">
        <v>3</v>
      </c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3" t="s">
        <v>12</v>
      </c>
      <c r="M7" s="5" t="s">
        <v>13</v>
      </c>
      <c r="N7" s="2" t="s">
        <v>14</v>
      </c>
      <c r="O7" s="6" t="s">
        <v>15</v>
      </c>
    </row>
    <row r="8" spans="1:17" x14ac:dyDescent="0.25">
      <c r="A8" s="15" t="s">
        <v>35</v>
      </c>
      <c r="B8" s="16" t="s">
        <v>31</v>
      </c>
      <c r="C8" s="17">
        <v>45053</v>
      </c>
      <c r="D8" s="18" t="s">
        <v>29</v>
      </c>
      <c r="E8" s="19">
        <v>157</v>
      </c>
      <c r="F8" s="19">
        <v>158</v>
      </c>
      <c r="G8" s="19">
        <v>155</v>
      </c>
      <c r="H8" s="19">
        <v>157</v>
      </c>
      <c r="I8" s="19"/>
      <c r="J8" s="19"/>
      <c r="K8" s="23">
        <v>4</v>
      </c>
      <c r="L8" s="23">
        <v>627</v>
      </c>
      <c r="M8" s="24">
        <v>156.75</v>
      </c>
      <c r="N8" s="25">
        <v>2</v>
      </c>
      <c r="O8" s="26">
        <v>158.75</v>
      </c>
    </row>
    <row r="9" spans="1:17" x14ac:dyDescent="0.25">
      <c r="A9" s="15" t="s">
        <v>35</v>
      </c>
      <c r="B9" s="16" t="s">
        <v>31</v>
      </c>
      <c r="C9" s="17">
        <v>45080</v>
      </c>
      <c r="D9" s="18" t="s">
        <v>29</v>
      </c>
      <c r="E9" s="19">
        <v>118</v>
      </c>
      <c r="F9" s="19">
        <v>165</v>
      </c>
      <c r="G9" s="19">
        <v>168</v>
      </c>
      <c r="H9" s="19">
        <v>160</v>
      </c>
      <c r="I9" s="19">
        <v>177</v>
      </c>
      <c r="J9" s="19">
        <v>181</v>
      </c>
      <c r="K9" s="23">
        <v>6</v>
      </c>
      <c r="L9" s="23">
        <v>969</v>
      </c>
      <c r="M9" s="24">
        <v>161.5</v>
      </c>
      <c r="N9" s="25">
        <v>4</v>
      </c>
      <c r="O9" s="26">
        <v>165.5</v>
      </c>
    </row>
    <row r="10" spans="1:17" x14ac:dyDescent="0.25">
      <c r="A10" s="15" t="s">
        <v>35</v>
      </c>
      <c r="B10" s="16" t="s">
        <v>31</v>
      </c>
      <c r="C10" s="17">
        <v>45108</v>
      </c>
      <c r="D10" s="18" t="s">
        <v>29</v>
      </c>
      <c r="E10" s="19">
        <v>180</v>
      </c>
      <c r="F10" s="19">
        <v>180</v>
      </c>
      <c r="G10" s="19">
        <v>185</v>
      </c>
      <c r="H10" s="19">
        <v>169</v>
      </c>
      <c r="I10" s="19"/>
      <c r="J10" s="19"/>
      <c r="K10" s="23">
        <v>4</v>
      </c>
      <c r="L10" s="23">
        <v>714</v>
      </c>
      <c r="M10" s="24">
        <v>178.5</v>
      </c>
      <c r="N10" s="25">
        <v>2</v>
      </c>
      <c r="O10" s="26">
        <v>180.5</v>
      </c>
    </row>
    <row r="11" spans="1:17" x14ac:dyDescent="0.25">
      <c r="A11" s="15" t="s">
        <v>35</v>
      </c>
      <c r="B11" s="16" t="s">
        <v>31</v>
      </c>
      <c r="C11" s="17">
        <v>45143</v>
      </c>
      <c r="D11" s="18" t="s">
        <v>29</v>
      </c>
      <c r="E11" s="19">
        <v>182</v>
      </c>
      <c r="F11" s="19">
        <v>180</v>
      </c>
      <c r="G11" s="19">
        <v>183</v>
      </c>
      <c r="H11" s="19">
        <v>162</v>
      </c>
      <c r="I11" s="19">
        <v>161</v>
      </c>
      <c r="J11" s="19">
        <v>153</v>
      </c>
      <c r="K11" s="23">
        <v>6</v>
      </c>
      <c r="L11" s="23">
        <v>1021</v>
      </c>
      <c r="M11" s="24">
        <v>170.16666666666666</v>
      </c>
      <c r="N11" s="25">
        <v>4</v>
      </c>
      <c r="O11" s="26">
        <v>174.16666666666666</v>
      </c>
    </row>
    <row r="12" spans="1:17" x14ac:dyDescent="0.25">
      <c r="A12" s="15" t="s">
        <v>35</v>
      </c>
      <c r="B12" s="16" t="s">
        <v>31</v>
      </c>
      <c r="C12" s="17">
        <v>45206</v>
      </c>
      <c r="D12" s="18" t="s">
        <v>29</v>
      </c>
      <c r="E12" s="19">
        <v>180</v>
      </c>
      <c r="F12" s="19">
        <v>178</v>
      </c>
      <c r="G12" s="19">
        <v>176</v>
      </c>
      <c r="H12" s="19">
        <v>177</v>
      </c>
      <c r="I12" s="19"/>
      <c r="J12" s="19"/>
      <c r="K12" s="23">
        <v>4</v>
      </c>
      <c r="L12" s="23">
        <v>711</v>
      </c>
      <c r="M12" s="24">
        <v>177.75</v>
      </c>
      <c r="N12" s="25">
        <v>2</v>
      </c>
      <c r="O12" s="26">
        <v>179.75</v>
      </c>
    </row>
    <row r="14" spans="1:17" x14ac:dyDescent="0.25">
      <c r="K14" s="8">
        <f>SUM(K8:K13)</f>
        <v>24</v>
      </c>
      <c r="L14" s="8">
        <f>SUM(L8:L13)</f>
        <v>4042</v>
      </c>
      <c r="M14" s="7">
        <f>SUM(L14/K14)</f>
        <v>168.41666666666666</v>
      </c>
      <c r="N14" s="8">
        <f>SUM(N8:N13)</f>
        <v>14</v>
      </c>
      <c r="O14" s="13">
        <f>SUM(M14+N14)</f>
        <v>182.41666666666666</v>
      </c>
    </row>
    <row r="15" spans="1:17" x14ac:dyDescent="0.25">
      <c r="K15" s="8"/>
      <c r="L15" s="8"/>
      <c r="M15" s="7"/>
      <c r="N15" s="8"/>
      <c r="O15" s="13"/>
    </row>
    <row r="16" spans="1:17" x14ac:dyDescent="0.25">
      <c r="K16" s="8"/>
      <c r="L16" s="8"/>
      <c r="M16" s="7"/>
      <c r="N16" s="8"/>
      <c r="O16" s="13"/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15" t="s">
        <v>37</v>
      </c>
      <c r="B18" s="16" t="s">
        <v>31</v>
      </c>
      <c r="C18" s="17">
        <v>44989</v>
      </c>
      <c r="D18" s="40" t="s">
        <v>29</v>
      </c>
      <c r="E18" s="19">
        <v>176</v>
      </c>
      <c r="F18" s="19">
        <v>158</v>
      </c>
      <c r="G18" s="19">
        <v>173</v>
      </c>
      <c r="H18" s="19">
        <v>180</v>
      </c>
      <c r="I18" s="19"/>
      <c r="J18" s="19"/>
      <c r="K18" s="23">
        <v>4</v>
      </c>
      <c r="L18" s="23">
        <v>687</v>
      </c>
      <c r="M18" s="24">
        <v>171.75</v>
      </c>
      <c r="N18" s="25">
        <v>6</v>
      </c>
      <c r="O18" s="26">
        <v>177.75</v>
      </c>
    </row>
    <row r="19" spans="1:15" x14ac:dyDescent="0.25">
      <c r="A19" s="15" t="s">
        <v>37</v>
      </c>
      <c r="B19" s="16" t="s">
        <v>31</v>
      </c>
      <c r="C19" s="17">
        <v>45053</v>
      </c>
      <c r="D19" s="18" t="s">
        <v>29</v>
      </c>
      <c r="E19" s="19">
        <v>176</v>
      </c>
      <c r="F19" s="19">
        <v>181</v>
      </c>
      <c r="G19" s="19">
        <v>178</v>
      </c>
      <c r="H19" s="19">
        <v>177</v>
      </c>
      <c r="I19" s="19"/>
      <c r="J19" s="19"/>
      <c r="K19" s="23">
        <v>4</v>
      </c>
      <c r="L19" s="23">
        <v>712</v>
      </c>
      <c r="M19" s="24">
        <v>178</v>
      </c>
      <c r="N19" s="25">
        <v>6</v>
      </c>
      <c r="O19" s="26">
        <v>184</v>
      </c>
    </row>
    <row r="20" spans="1:15" x14ac:dyDescent="0.25">
      <c r="A20" s="15" t="s">
        <v>37</v>
      </c>
      <c r="B20" s="16" t="s">
        <v>31</v>
      </c>
      <c r="C20" s="17">
        <v>45080</v>
      </c>
      <c r="D20" s="18" t="s">
        <v>29</v>
      </c>
      <c r="E20" s="19">
        <v>159</v>
      </c>
      <c r="F20" s="19">
        <v>174</v>
      </c>
      <c r="G20" s="19">
        <v>172</v>
      </c>
      <c r="H20" s="19">
        <v>182</v>
      </c>
      <c r="I20" s="19">
        <v>180</v>
      </c>
      <c r="J20" s="19">
        <v>177</v>
      </c>
      <c r="K20" s="23">
        <v>6</v>
      </c>
      <c r="L20" s="23">
        <v>1044</v>
      </c>
      <c r="M20" s="24">
        <v>174</v>
      </c>
      <c r="N20" s="25">
        <v>12</v>
      </c>
      <c r="O20" s="26">
        <v>186</v>
      </c>
    </row>
    <row r="21" spans="1:15" x14ac:dyDescent="0.25">
      <c r="A21" s="15" t="s">
        <v>37</v>
      </c>
      <c r="B21" s="16" t="s">
        <v>31</v>
      </c>
      <c r="C21" s="17">
        <v>45143</v>
      </c>
      <c r="D21" s="18" t="s">
        <v>29</v>
      </c>
      <c r="E21" s="19">
        <v>171</v>
      </c>
      <c r="F21" s="19">
        <v>176</v>
      </c>
      <c r="G21" s="19">
        <v>175</v>
      </c>
      <c r="H21" s="19">
        <v>159</v>
      </c>
      <c r="I21" s="19">
        <v>172</v>
      </c>
      <c r="J21" s="19">
        <v>164</v>
      </c>
      <c r="K21" s="23">
        <v>6</v>
      </c>
      <c r="L21" s="23">
        <v>1017</v>
      </c>
      <c r="M21" s="24">
        <v>169.5</v>
      </c>
      <c r="N21" s="25">
        <v>8</v>
      </c>
      <c r="O21" s="26">
        <v>177.5</v>
      </c>
    </row>
    <row r="22" spans="1:15" x14ac:dyDescent="0.25">
      <c r="A22" s="15" t="s">
        <v>37</v>
      </c>
      <c r="B22" s="16" t="s">
        <v>31</v>
      </c>
      <c r="C22" s="17">
        <v>45179</v>
      </c>
      <c r="D22" s="18" t="s">
        <v>29</v>
      </c>
      <c r="E22" s="19">
        <v>171</v>
      </c>
      <c r="F22" s="19">
        <v>182</v>
      </c>
      <c r="G22" s="19">
        <v>187</v>
      </c>
      <c r="H22" s="19">
        <v>163</v>
      </c>
      <c r="I22" s="19"/>
      <c r="J22" s="19"/>
      <c r="K22" s="23">
        <v>4</v>
      </c>
      <c r="L22" s="23">
        <v>703</v>
      </c>
      <c r="M22" s="24">
        <v>175.75</v>
      </c>
      <c r="N22" s="25">
        <v>4</v>
      </c>
      <c r="O22" s="26">
        <v>179.75</v>
      </c>
    </row>
    <row r="24" spans="1:15" x14ac:dyDescent="0.25">
      <c r="K24" s="8">
        <f>SUM(K18:K23)</f>
        <v>24</v>
      </c>
      <c r="L24" s="8">
        <f>SUM(L18:L23)</f>
        <v>4163</v>
      </c>
      <c r="M24" s="7">
        <f>SUM(L24/K24)</f>
        <v>173.45833333333334</v>
      </c>
      <c r="N24" s="8">
        <f>SUM(N18:N23)</f>
        <v>36</v>
      </c>
      <c r="O24" s="13">
        <f>SUM(M24+N24)</f>
        <v>209.45833333333334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7 B7" name="Range1_2"/>
    <protectedRange algorithmName="SHA-512" hashValue="ON39YdpmFHfN9f47KpiRvqrKx0V9+erV1CNkpWzYhW/Qyc6aT8rEyCrvauWSYGZK2ia3o7vd3akF07acHAFpOA==" saltValue="yVW9XmDwTqEnmpSGai0KYg==" spinCount="100000" sqref="B2:C2" name="Range1_3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J2" name="Range1_3_1"/>
    <protectedRange algorithmName="SHA-512" hashValue="ON39YdpmFHfN9f47KpiRvqrKx0V9+erV1CNkpWzYhW/Qyc6aT8rEyCrvauWSYGZK2ia3o7vd3akF07acHAFpOA==" saltValue="yVW9XmDwTqEnmpSGai0KYg==" spinCount="100000" sqref="E18:J18 B18:C18" name="Range1_4_1"/>
    <protectedRange algorithmName="SHA-512" hashValue="ON39YdpmFHfN9f47KpiRvqrKx0V9+erV1CNkpWzYhW/Qyc6aT8rEyCrvauWSYGZK2ia3o7vd3akF07acHAFpOA==" saltValue="yVW9XmDwTqEnmpSGai0KYg==" spinCount="100000" sqref="D18" name="Range1_1_2_1"/>
    <protectedRange algorithmName="SHA-512" hashValue="ON39YdpmFHfN9f47KpiRvqrKx0V9+erV1CNkpWzYhW/Qyc6aT8rEyCrvauWSYGZK2ia3o7vd3akF07acHAFpOA==" saltValue="yVW9XmDwTqEnmpSGai0KYg==" spinCount="100000" sqref="B9:C9 E9:J9" name="Range1_2_1_1"/>
    <protectedRange algorithmName="SHA-512" hashValue="ON39YdpmFHfN9f47KpiRvqrKx0V9+erV1CNkpWzYhW/Qyc6aT8rEyCrvauWSYGZK2ia3o7vd3akF07acHAFpOA==" saltValue="yVW9XmDwTqEnmpSGai0KYg==" spinCount="100000" sqref="D9" name="Range1_1_3_1_1"/>
    <protectedRange algorithmName="SHA-512" hashValue="ON39YdpmFHfN9f47KpiRvqrKx0V9+erV1CNkpWzYhW/Qyc6aT8rEyCrvauWSYGZK2ia3o7vd3akF07acHAFpOA==" saltValue="yVW9XmDwTqEnmpSGai0KYg==" spinCount="100000" sqref="B20:C20 E20:J20" name="Range1_4_1_1_1"/>
    <protectedRange algorithmName="SHA-512" hashValue="ON39YdpmFHfN9f47KpiRvqrKx0V9+erV1CNkpWzYhW/Qyc6aT8rEyCrvauWSYGZK2ia3o7vd3akF07acHAFpOA==" saltValue="yVW9XmDwTqEnmpSGai0KYg==" spinCount="100000" sqref="D20" name="Range1_1_4_1_1"/>
    <protectedRange algorithmName="SHA-512" hashValue="ON39YdpmFHfN9f47KpiRvqrKx0V9+erV1CNkpWzYhW/Qyc6aT8rEyCrvauWSYGZK2ia3o7vd3akF07acHAFpOA==" saltValue="yVW9XmDwTqEnmpSGai0KYg==" spinCount="100000" sqref="B11:C11 E11:J11" name="Range1_2_1_1_1"/>
    <protectedRange algorithmName="SHA-512" hashValue="ON39YdpmFHfN9f47KpiRvqrKx0V9+erV1CNkpWzYhW/Qyc6aT8rEyCrvauWSYGZK2ia3o7vd3akF07acHAFpOA==" saltValue="yVW9XmDwTqEnmpSGai0KYg==" spinCount="100000" sqref="D11" name="Range1_1_3_1_1_1"/>
    <protectedRange algorithmName="SHA-512" hashValue="ON39YdpmFHfN9f47KpiRvqrKx0V9+erV1CNkpWzYhW/Qyc6aT8rEyCrvauWSYGZK2ia3o7vd3akF07acHAFpOA==" saltValue="yVW9XmDwTqEnmpSGai0KYg==" spinCount="100000" sqref="B21:C21 E21:J21" name="Range1_4_1_1_1_2"/>
    <protectedRange algorithmName="SHA-512" hashValue="ON39YdpmFHfN9f47KpiRvqrKx0V9+erV1CNkpWzYhW/Qyc6aT8rEyCrvauWSYGZK2ia3o7vd3akF07acHAFpOA==" saltValue="yVW9XmDwTqEnmpSGai0KYg==" spinCount="100000" sqref="D21" name="Range1_1_4_1_1_1"/>
    <protectedRange algorithmName="SHA-512" hashValue="ON39YdpmFHfN9f47KpiRvqrKx0V9+erV1CNkpWzYhW/Qyc6aT8rEyCrvauWSYGZK2ia3o7vd3akF07acHAFpOA==" saltValue="yVW9XmDwTqEnmpSGai0KYg==" spinCount="100000" sqref="E12:J12 B12:C12" name="Range1_8"/>
    <protectedRange algorithmName="SHA-512" hashValue="ON39YdpmFHfN9f47KpiRvqrKx0V9+erV1CNkpWzYhW/Qyc6aT8rEyCrvauWSYGZK2ia3o7vd3akF07acHAFpOA==" saltValue="yVW9XmDwTqEnmpSGai0KYg==" spinCount="100000" sqref="D12" name="Range1_1_5"/>
  </protectedRanges>
  <hyperlinks>
    <hyperlink ref="Q1" location="'South Carolina 23'!A1" display="Back to Ranking" xr:uid="{CEEF06E0-CBBC-4896-BB2D-CA5F8FE63F1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28E9EB-67C7-48CA-BCA0-CFD678DD83CF}">
          <x14:formula1>
            <xm:f>'C:\Users\abra2\Desktop\ABRA Files and More\AUTO BENCH REST ASSOCIATION FILE\ABRA 2019\Georgia\[Georgia Results 01 19 20.xlsm]DATA SHEET'!#REF!</xm:f>
          </x14:formula1>
          <xm:sqref>B1 B17 B7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46C3E-8A9D-45F2-B7AB-BFAA19A6F239}">
  <dimension ref="A1:Q11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36</v>
      </c>
      <c r="B2" s="16" t="s">
        <v>39</v>
      </c>
      <c r="C2" s="17">
        <v>44989</v>
      </c>
      <c r="D2" s="18" t="s">
        <v>29</v>
      </c>
      <c r="E2" s="19">
        <v>186</v>
      </c>
      <c r="F2" s="19">
        <v>190</v>
      </c>
      <c r="G2" s="19">
        <v>184</v>
      </c>
      <c r="H2" s="19">
        <v>193</v>
      </c>
      <c r="I2" s="19"/>
      <c r="J2" s="19"/>
      <c r="K2" s="23">
        <v>4</v>
      </c>
      <c r="L2" s="23">
        <v>753</v>
      </c>
      <c r="M2" s="24">
        <v>188.25</v>
      </c>
      <c r="N2" s="25">
        <v>3</v>
      </c>
      <c r="O2" s="26">
        <v>191.25</v>
      </c>
    </row>
    <row r="3" spans="1:17" x14ac:dyDescent="0.25">
      <c r="A3" s="15" t="s">
        <v>36</v>
      </c>
      <c r="B3" s="16" t="s">
        <v>33</v>
      </c>
      <c r="C3" s="17">
        <v>45053</v>
      </c>
      <c r="D3" s="18" t="s">
        <v>29</v>
      </c>
      <c r="E3" s="19">
        <v>185</v>
      </c>
      <c r="F3" s="19">
        <v>184</v>
      </c>
      <c r="G3" s="19">
        <v>192</v>
      </c>
      <c r="H3" s="19">
        <v>196</v>
      </c>
      <c r="I3" s="19"/>
      <c r="J3" s="19"/>
      <c r="K3" s="23">
        <v>4</v>
      </c>
      <c r="L3" s="23">
        <v>757</v>
      </c>
      <c r="M3" s="24">
        <v>189.25</v>
      </c>
      <c r="N3" s="25">
        <v>3</v>
      </c>
      <c r="O3" s="26">
        <v>192.25</v>
      </c>
    </row>
    <row r="4" spans="1:17" x14ac:dyDescent="0.25">
      <c r="A4" s="15" t="s">
        <v>36</v>
      </c>
      <c r="B4" s="16" t="s">
        <v>33</v>
      </c>
      <c r="C4" s="17">
        <v>45080</v>
      </c>
      <c r="D4" s="18" t="s">
        <v>29</v>
      </c>
      <c r="E4" s="19">
        <v>192</v>
      </c>
      <c r="F4" s="19">
        <v>192</v>
      </c>
      <c r="G4" s="19">
        <v>189</v>
      </c>
      <c r="H4" s="19">
        <v>197</v>
      </c>
      <c r="I4" s="19">
        <v>196</v>
      </c>
      <c r="J4" s="19">
        <v>192</v>
      </c>
      <c r="K4" s="23">
        <v>6</v>
      </c>
      <c r="L4" s="23">
        <v>1158</v>
      </c>
      <c r="M4" s="24">
        <v>193</v>
      </c>
      <c r="N4" s="25">
        <v>8</v>
      </c>
      <c r="O4" s="26">
        <v>201</v>
      </c>
    </row>
    <row r="5" spans="1:17" x14ac:dyDescent="0.25">
      <c r="A5" s="15" t="s">
        <v>36</v>
      </c>
      <c r="B5" s="16" t="s">
        <v>33</v>
      </c>
      <c r="C5" s="17">
        <v>45108</v>
      </c>
      <c r="D5" s="18" t="s">
        <v>29</v>
      </c>
      <c r="E5" s="19">
        <v>186</v>
      </c>
      <c r="F5" s="19">
        <v>186</v>
      </c>
      <c r="G5" s="19">
        <v>196.001</v>
      </c>
      <c r="H5" s="19">
        <v>195</v>
      </c>
      <c r="I5" s="19"/>
      <c r="J5" s="19"/>
      <c r="K5" s="23">
        <v>4</v>
      </c>
      <c r="L5" s="23">
        <v>763.00099999999998</v>
      </c>
      <c r="M5" s="24">
        <v>190.75024999999999</v>
      </c>
      <c r="N5" s="25">
        <v>6</v>
      </c>
      <c r="O5" s="26">
        <v>196.75024999999999</v>
      </c>
    </row>
    <row r="6" spans="1:17" x14ac:dyDescent="0.25">
      <c r="A6" s="15" t="s">
        <v>36</v>
      </c>
      <c r="B6" s="16" t="s">
        <v>33</v>
      </c>
      <c r="C6" s="17">
        <v>45143</v>
      </c>
      <c r="D6" s="18" t="s">
        <v>29</v>
      </c>
      <c r="E6" s="19">
        <v>189</v>
      </c>
      <c r="F6" s="19">
        <v>197</v>
      </c>
      <c r="G6" s="19">
        <v>198</v>
      </c>
      <c r="H6" s="19">
        <v>192</v>
      </c>
      <c r="I6" s="19">
        <v>194</v>
      </c>
      <c r="J6" s="19">
        <v>195</v>
      </c>
      <c r="K6" s="23">
        <v>6</v>
      </c>
      <c r="L6" s="23">
        <v>1165</v>
      </c>
      <c r="M6" s="24">
        <v>194.16666666666666</v>
      </c>
      <c r="N6" s="25">
        <v>8</v>
      </c>
      <c r="O6" s="26">
        <v>202.16666666666666</v>
      </c>
    </row>
    <row r="7" spans="1:17" x14ac:dyDescent="0.25">
      <c r="A7" s="15" t="s">
        <v>36</v>
      </c>
      <c r="B7" s="16" t="s">
        <v>33</v>
      </c>
      <c r="C7" s="17">
        <v>45179</v>
      </c>
      <c r="D7" s="18" t="s">
        <v>29</v>
      </c>
      <c r="E7" s="19">
        <v>187</v>
      </c>
      <c r="F7" s="19">
        <v>188</v>
      </c>
      <c r="G7" s="19">
        <v>188</v>
      </c>
      <c r="H7" s="19">
        <v>194</v>
      </c>
      <c r="I7" s="19"/>
      <c r="J7" s="19"/>
      <c r="K7" s="23">
        <v>4</v>
      </c>
      <c r="L7" s="23">
        <v>757</v>
      </c>
      <c r="M7" s="24">
        <v>189.25</v>
      </c>
      <c r="N7" s="25">
        <v>3</v>
      </c>
      <c r="O7" s="26">
        <v>192.25</v>
      </c>
    </row>
    <row r="8" spans="1:17" x14ac:dyDescent="0.25">
      <c r="A8" s="15" t="s">
        <v>36</v>
      </c>
      <c r="B8" s="16" t="s">
        <v>33</v>
      </c>
      <c r="C8" s="17">
        <v>45206</v>
      </c>
      <c r="D8" s="18" t="s">
        <v>29</v>
      </c>
      <c r="E8" s="19">
        <v>184</v>
      </c>
      <c r="F8" s="19">
        <v>186</v>
      </c>
      <c r="G8" s="19">
        <v>185</v>
      </c>
      <c r="H8" s="19">
        <v>190</v>
      </c>
      <c r="I8" s="19"/>
      <c r="J8" s="19"/>
      <c r="K8" s="23">
        <v>4</v>
      </c>
      <c r="L8" s="23">
        <v>745</v>
      </c>
      <c r="M8" s="24">
        <v>186.25</v>
      </c>
      <c r="N8" s="25">
        <v>2</v>
      </c>
      <c r="O8" s="26">
        <v>188.25</v>
      </c>
    </row>
    <row r="9" spans="1:17" x14ac:dyDescent="0.25">
      <c r="A9" s="15" t="s">
        <v>36</v>
      </c>
      <c r="B9" s="16" t="s">
        <v>33</v>
      </c>
      <c r="C9" s="17">
        <v>45234</v>
      </c>
      <c r="D9" s="18" t="s">
        <v>29</v>
      </c>
      <c r="E9" s="19">
        <v>195</v>
      </c>
      <c r="F9" s="19">
        <v>194</v>
      </c>
      <c r="G9" s="19">
        <v>193</v>
      </c>
      <c r="H9" s="19">
        <v>192</v>
      </c>
      <c r="I9" s="19"/>
      <c r="J9" s="19"/>
      <c r="K9" s="23">
        <v>4</v>
      </c>
      <c r="L9" s="23">
        <v>774</v>
      </c>
      <c r="M9" s="24">
        <v>193.5</v>
      </c>
      <c r="N9" s="25">
        <v>2</v>
      </c>
      <c r="O9" s="26">
        <v>195.5</v>
      </c>
    </row>
    <row r="11" spans="1:17" x14ac:dyDescent="0.25">
      <c r="K11" s="8">
        <f>SUM(K2:K10)</f>
        <v>36</v>
      </c>
      <c r="L11" s="8">
        <f>SUM(L2:L10)</f>
        <v>6872.0010000000002</v>
      </c>
      <c r="M11" s="7">
        <f>SUM(L11/K11)</f>
        <v>190.88891666666666</v>
      </c>
      <c r="N11" s="8">
        <f>SUM(N2:N10)</f>
        <v>35</v>
      </c>
      <c r="O11" s="13">
        <f>SUM(M11+N11)</f>
        <v>225.88891666666666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" name="Range1_3_2"/>
    <protectedRange algorithmName="SHA-512" hashValue="ON39YdpmFHfN9f47KpiRvqrKx0V9+erV1CNkpWzYhW/Qyc6aT8rEyCrvauWSYGZK2ia3o7vd3akF07acHAFpOA==" saltValue="yVW9XmDwTqEnmpSGai0KYg==" spinCount="100000" sqref="I8:J8 B8:C8" name="Range1_7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E8:H8" name="Range1_3_1"/>
    <protectedRange algorithmName="SHA-512" hashValue="ON39YdpmFHfN9f47KpiRvqrKx0V9+erV1CNkpWzYhW/Qyc6aT8rEyCrvauWSYGZK2ia3o7vd3akF07acHAFpOA==" saltValue="yVW9XmDwTqEnmpSGai0KYg==" spinCount="100000" sqref="B9:C9" name="Range1_7_1"/>
    <protectedRange algorithmName="SHA-512" hashValue="ON39YdpmFHfN9f47KpiRvqrKx0V9+erV1CNkpWzYhW/Qyc6aT8rEyCrvauWSYGZK2ia3o7vd3akF07acHAFpOA==" saltValue="yVW9XmDwTqEnmpSGai0KYg==" spinCount="100000" sqref="D9" name="Range1_1_4_1"/>
    <protectedRange algorithmName="SHA-512" hashValue="ON39YdpmFHfN9f47KpiRvqrKx0V9+erV1CNkpWzYhW/Qyc6aT8rEyCrvauWSYGZK2ia3o7vd3akF07acHAFpOA==" saltValue="yVW9XmDwTqEnmpSGai0KYg==" spinCount="100000" sqref="E9:J9" name="Range1_3_2_1"/>
  </protectedRanges>
  <hyperlinks>
    <hyperlink ref="Q1" location="'South Carolina 23'!A1" display="Back to Ranking" xr:uid="{72C7A8EF-A441-47CA-89CA-DDA775CBB4E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690D2F-E5AA-4F66-91E2-5DE7258598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BC001-BD1A-44A4-8FCE-4308A0B7DE2E}">
  <dimension ref="A1:Q11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36</v>
      </c>
      <c r="B2" s="16" t="s">
        <v>28</v>
      </c>
      <c r="C2" s="17">
        <v>44989</v>
      </c>
      <c r="D2" s="18" t="s">
        <v>29</v>
      </c>
      <c r="E2" s="19">
        <v>199</v>
      </c>
      <c r="F2" s="42">
        <v>200</v>
      </c>
      <c r="G2" s="19">
        <v>196</v>
      </c>
      <c r="H2" s="19">
        <v>197</v>
      </c>
      <c r="I2" s="19"/>
      <c r="J2" s="19"/>
      <c r="K2" s="23">
        <v>4</v>
      </c>
      <c r="L2" s="23">
        <v>792</v>
      </c>
      <c r="M2" s="24">
        <v>198</v>
      </c>
      <c r="N2" s="25">
        <v>13</v>
      </c>
      <c r="O2" s="26">
        <v>211</v>
      </c>
    </row>
    <row r="3" spans="1:17" x14ac:dyDescent="0.25">
      <c r="A3" s="15" t="s">
        <v>36</v>
      </c>
      <c r="B3" s="16" t="s">
        <v>28</v>
      </c>
      <c r="C3" s="17">
        <v>45053</v>
      </c>
      <c r="D3" s="18" t="s">
        <v>29</v>
      </c>
      <c r="E3" s="19">
        <v>194</v>
      </c>
      <c r="F3" s="19">
        <v>193</v>
      </c>
      <c r="G3" s="19">
        <v>195.001</v>
      </c>
      <c r="H3" s="19">
        <v>197</v>
      </c>
      <c r="I3" s="19"/>
      <c r="J3" s="19"/>
      <c r="K3" s="23">
        <v>4</v>
      </c>
      <c r="L3" s="23">
        <v>779.00099999999998</v>
      </c>
      <c r="M3" s="24">
        <v>194.75024999999999</v>
      </c>
      <c r="N3" s="25">
        <v>8</v>
      </c>
      <c r="O3" s="26">
        <v>202.75024999999999</v>
      </c>
    </row>
    <row r="4" spans="1:17" x14ac:dyDescent="0.25">
      <c r="A4" s="15" t="s">
        <v>36</v>
      </c>
      <c r="B4" s="16" t="s">
        <v>28</v>
      </c>
      <c r="C4" s="17">
        <v>45080</v>
      </c>
      <c r="D4" s="18" t="s">
        <v>29</v>
      </c>
      <c r="E4" s="19">
        <v>198</v>
      </c>
      <c r="F4" s="19">
        <v>197</v>
      </c>
      <c r="G4" s="19">
        <v>199.001</v>
      </c>
      <c r="H4" s="19">
        <v>193</v>
      </c>
      <c r="I4" s="19">
        <v>186</v>
      </c>
      <c r="J4" s="19">
        <v>194</v>
      </c>
      <c r="K4" s="23">
        <v>6</v>
      </c>
      <c r="L4" s="23">
        <v>1167.001</v>
      </c>
      <c r="M4" s="24">
        <v>194.50016666666667</v>
      </c>
      <c r="N4" s="25">
        <v>12</v>
      </c>
      <c r="O4" s="26">
        <v>206.50016666666667</v>
      </c>
    </row>
    <row r="5" spans="1:17" x14ac:dyDescent="0.25">
      <c r="A5" s="15" t="s">
        <v>36</v>
      </c>
      <c r="B5" s="16" t="s">
        <v>28</v>
      </c>
      <c r="C5" s="17">
        <v>45108</v>
      </c>
      <c r="D5" s="18" t="s">
        <v>29</v>
      </c>
      <c r="E5" s="19">
        <v>194</v>
      </c>
      <c r="F5" s="19">
        <v>195</v>
      </c>
      <c r="G5" s="19">
        <v>192</v>
      </c>
      <c r="H5" s="19">
        <v>193</v>
      </c>
      <c r="I5" s="19"/>
      <c r="J5" s="19"/>
      <c r="K5" s="23">
        <v>4</v>
      </c>
      <c r="L5" s="23">
        <v>774</v>
      </c>
      <c r="M5" s="24">
        <v>193.5</v>
      </c>
      <c r="N5" s="25">
        <v>3</v>
      </c>
      <c r="O5" s="26">
        <v>196.5</v>
      </c>
    </row>
    <row r="6" spans="1:17" x14ac:dyDescent="0.25">
      <c r="A6" s="15" t="s">
        <v>36</v>
      </c>
      <c r="B6" s="16" t="s">
        <v>28</v>
      </c>
      <c r="C6" s="17">
        <v>45143</v>
      </c>
      <c r="D6" s="18" t="s">
        <v>29</v>
      </c>
      <c r="E6" s="19">
        <v>195.001</v>
      </c>
      <c r="F6" s="19">
        <v>196</v>
      </c>
      <c r="G6" s="19">
        <v>193</v>
      </c>
      <c r="H6" s="19">
        <v>192</v>
      </c>
      <c r="I6" s="19">
        <v>198</v>
      </c>
      <c r="J6" s="19">
        <v>197</v>
      </c>
      <c r="K6" s="23">
        <v>6</v>
      </c>
      <c r="L6" s="23">
        <v>1171.001</v>
      </c>
      <c r="M6" s="24">
        <v>195.16683333333333</v>
      </c>
      <c r="N6" s="25">
        <v>6</v>
      </c>
      <c r="O6" s="26">
        <v>201.16683333333333</v>
      </c>
    </row>
    <row r="7" spans="1:17" x14ac:dyDescent="0.25">
      <c r="A7" s="15" t="s">
        <v>36</v>
      </c>
      <c r="B7" s="16" t="s">
        <v>28</v>
      </c>
      <c r="C7" s="17">
        <v>45179</v>
      </c>
      <c r="D7" s="18" t="s">
        <v>29</v>
      </c>
      <c r="E7" s="19">
        <v>196</v>
      </c>
      <c r="F7" s="19">
        <v>192</v>
      </c>
      <c r="G7" s="19">
        <v>197</v>
      </c>
      <c r="H7" s="19">
        <v>197.001</v>
      </c>
      <c r="I7" s="19"/>
      <c r="J7" s="19"/>
      <c r="K7" s="23">
        <v>4</v>
      </c>
      <c r="L7" s="23">
        <v>782.00099999999998</v>
      </c>
      <c r="M7" s="24">
        <v>195.50024999999999</v>
      </c>
      <c r="N7" s="25">
        <v>6</v>
      </c>
      <c r="O7" s="26">
        <v>201.50024999999999</v>
      </c>
    </row>
    <row r="8" spans="1:17" x14ac:dyDescent="0.25">
      <c r="A8" s="15" t="s">
        <v>36</v>
      </c>
      <c r="B8" s="16" t="s">
        <v>28</v>
      </c>
      <c r="C8" s="17">
        <v>45206</v>
      </c>
      <c r="D8" s="18" t="s">
        <v>29</v>
      </c>
      <c r="E8" s="19">
        <v>199</v>
      </c>
      <c r="F8" s="19">
        <v>198.001</v>
      </c>
      <c r="G8" s="19">
        <v>198</v>
      </c>
      <c r="H8" s="19">
        <v>192</v>
      </c>
      <c r="I8" s="19"/>
      <c r="J8" s="19"/>
      <c r="K8" s="23">
        <v>4</v>
      </c>
      <c r="L8" s="23">
        <v>787.00099999999998</v>
      </c>
      <c r="M8" s="24">
        <v>196.75024999999999</v>
      </c>
      <c r="N8" s="25">
        <v>11</v>
      </c>
      <c r="O8" s="26">
        <v>207.75024999999999</v>
      </c>
    </row>
    <row r="9" spans="1:17" x14ac:dyDescent="0.25">
      <c r="A9" s="15" t="s">
        <v>36</v>
      </c>
      <c r="B9" s="16" t="s">
        <v>28</v>
      </c>
      <c r="C9" s="17">
        <v>45234</v>
      </c>
      <c r="D9" s="18" t="s">
        <v>29</v>
      </c>
      <c r="E9" s="19">
        <v>196</v>
      </c>
      <c r="F9" s="19">
        <v>197</v>
      </c>
      <c r="G9" s="19">
        <v>196</v>
      </c>
      <c r="H9" s="19">
        <v>197</v>
      </c>
      <c r="I9" s="19"/>
      <c r="J9" s="19"/>
      <c r="K9" s="23">
        <v>4</v>
      </c>
      <c r="L9" s="23">
        <v>786</v>
      </c>
      <c r="M9" s="24">
        <v>196.5</v>
      </c>
      <c r="N9" s="25">
        <v>4</v>
      </c>
      <c r="O9" s="26">
        <v>200.5</v>
      </c>
    </row>
    <row r="11" spans="1:17" x14ac:dyDescent="0.25">
      <c r="K11" s="8">
        <f>SUM(K2:K10)</f>
        <v>36</v>
      </c>
      <c r="L11" s="8">
        <f>SUM(L2:L10)</f>
        <v>7038.0050000000001</v>
      </c>
      <c r="M11" s="7">
        <f>SUM(L11/K11)</f>
        <v>195.5001388888889</v>
      </c>
      <c r="N11" s="8">
        <f>SUM(N2:N10)</f>
        <v>63</v>
      </c>
      <c r="O11" s="13">
        <f>SUM(M11+N11)</f>
        <v>258.5001388888889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" name="Range1_3_2"/>
    <protectedRange algorithmName="SHA-512" hashValue="ON39YdpmFHfN9f47KpiRvqrKx0V9+erV1CNkpWzYhW/Qyc6aT8rEyCrvauWSYGZK2ia3o7vd3akF07acHAFpOA==" saltValue="yVW9XmDwTqEnmpSGai0KYg==" spinCount="100000" sqref="I8:J8 B8:C8" name="Range1_7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E8:H8" name="Range1_3_1"/>
    <protectedRange algorithmName="SHA-512" hashValue="ON39YdpmFHfN9f47KpiRvqrKx0V9+erV1CNkpWzYhW/Qyc6aT8rEyCrvauWSYGZK2ia3o7vd3akF07acHAFpOA==" saltValue="yVW9XmDwTqEnmpSGai0KYg==" spinCount="100000" sqref="B9:C9" name="Range1_7_1"/>
    <protectedRange algorithmName="SHA-512" hashValue="ON39YdpmFHfN9f47KpiRvqrKx0V9+erV1CNkpWzYhW/Qyc6aT8rEyCrvauWSYGZK2ia3o7vd3akF07acHAFpOA==" saltValue="yVW9XmDwTqEnmpSGai0KYg==" spinCount="100000" sqref="D9" name="Range1_1_4_1"/>
    <protectedRange algorithmName="SHA-512" hashValue="ON39YdpmFHfN9f47KpiRvqrKx0V9+erV1CNkpWzYhW/Qyc6aT8rEyCrvauWSYGZK2ia3o7vd3akF07acHAFpOA==" saltValue="yVW9XmDwTqEnmpSGai0KYg==" spinCount="100000" sqref="E9:J9" name="Range1_3_2_1"/>
  </protectedRanges>
  <hyperlinks>
    <hyperlink ref="Q1" location="'South Carolina 23'!A1" display="Back to Ranking" xr:uid="{E86E6155-26A8-4BF7-A6BD-B1905A3638B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6E6ABF-C0D1-4F01-96EC-35D80D5184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CC5BB-2A21-4DB5-89F4-5BCD03B9CD0E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35</v>
      </c>
      <c r="B2" s="16" t="s">
        <v>30</v>
      </c>
      <c r="C2" s="17">
        <v>44989</v>
      </c>
      <c r="D2" s="18" t="s">
        <v>29</v>
      </c>
      <c r="E2" s="19">
        <v>174</v>
      </c>
      <c r="F2" s="19">
        <v>180</v>
      </c>
      <c r="G2" s="19">
        <v>172</v>
      </c>
      <c r="H2" s="19">
        <v>126</v>
      </c>
      <c r="I2" s="19"/>
      <c r="J2" s="19"/>
      <c r="K2" s="23">
        <v>4</v>
      </c>
      <c r="L2" s="23">
        <v>652</v>
      </c>
      <c r="M2" s="24">
        <v>163</v>
      </c>
      <c r="N2" s="25">
        <v>2</v>
      </c>
      <c r="O2" s="26">
        <v>165</v>
      </c>
    </row>
    <row r="3" spans="1:17" x14ac:dyDescent="0.25">
      <c r="A3" s="15" t="s">
        <v>35</v>
      </c>
      <c r="B3" s="16" t="s">
        <v>30</v>
      </c>
      <c r="C3" s="17">
        <v>45053</v>
      </c>
      <c r="D3" s="18" t="s">
        <v>29</v>
      </c>
      <c r="E3" s="19">
        <v>181</v>
      </c>
      <c r="F3" s="19">
        <v>177</v>
      </c>
      <c r="G3" s="19">
        <v>180</v>
      </c>
      <c r="H3" s="19">
        <v>178</v>
      </c>
      <c r="I3" s="19"/>
      <c r="J3" s="19"/>
      <c r="K3" s="23">
        <v>4</v>
      </c>
      <c r="L3" s="23">
        <v>716</v>
      </c>
      <c r="M3" s="24">
        <v>179</v>
      </c>
      <c r="N3" s="25">
        <v>2</v>
      </c>
      <c r="O3" s="26">
        <v>181</v>
      </c>
    </row>
    <row r="4" spans="1:17" x14ac:dyDescent="0.25">
      <c r="A4" s="15" t="s">
        <v>35</v>
      </c>
      <c r="B4" s="16" t="s">
        <v>30</v>
      </c>
      <c r="C4" s="17">
        <v>45108</v>
      </c>
      <c r="D4" s="18" t="s">
        <v>29</v>
      </c>
      <c r="E4" s="19">
        <v>182</v>
      </c>
      <c r="F4" s="19">
        <v>187</v>
      </c>
      <c r="G4" s="19">
        <v>178</v>
      </c>
      <c r="H4" s="19">
        <v>184</v>
      </c>
      <c r="I4" s="19"/>
      <c r="J4" s="19"/>
      <c r="K4" s="23">
        <v>4</v>
      </c>
      <c r="L4" s="23">
        <v>731</v>
      </c>
      <c r="M4" s="24">
        <v>182.75</v>
      </c>
      <c r="N4" s="25">
        <v>2</v>
      </c>
      <c r="O4" s="26">
        <v>184.75</v>
      </c>
    </row>
    <row r="5" spans="1:17" x14ac:dyDescent="0.25">
      <c r="A5" s="15" t="s">
        <v>35</v>
      </c>
      <c r="B5" s="16" t="s">
        <v>30</v>
      </c>
      <c r="C5" s="17">
        <v>45143</v>
      </c>
      <c r="D5" s="18" t="s">
        <v>29</v>
      </c>
      <c r="E5" s="19">
        <v>184</v>
      </c>
      <c r="F5" s="19">
        <v>189</v>
      </c>
      <c r="G5" s="19">
        <v>179</v>
      </c>
      <c r="H5" s="19">
        <v>182</v>
      </c>
      <c r="I5" s="19">
        <v>183</v>
      </c>
      <c r="J5" s="19">
        <v>181</v>
      </c>
      <c r="K5" s="23">
        <v>6</v>
      </c>
      <c r="L5" s="23">
        <v>1098</v>
      </c>
      <c r="M5" s="24">
        <v>183</v>
      </c>
      <c r="N5" s="25">
        <v>6</v>
      </c>
      <c r="O5" s="26">
        <v>189</v>
      </c>
    </row>
    <row r="6" spans="1:17" x14ac:dyDescent="0.25">
      <c r="A6" s="15" t="s">
        <v>35</v>
      </c>
      <c r="B6" s="16" t="s">
        <v>30</v>
      </c>
      <c r="C6" s="17">
        <v>45206</v>
      </c>
      <c r="D6" s="18" t="s">
        <v>29</v>
      </c>
      <c r="E6" s="19">
        <v>176</v>
      </c>
      <c r="F6" s="19">
        <v>160</v>
      </c>
      <c r="G6" s="19">
        <v>174</v>
      </c>
      <c r="H6" s="19">
        <v>169</v>
      </c>
      <c r="I6" s="19"/>
      <c r="J6" s="19"/>
      <c r="K6" s="23">
        <v>4</v>
      </c>
      <c r="L6" s="23">
        <v>679</v>
      </c>
      <c r="M6" s="24">
        <v>169.75</v>
      </c>
      <c r="N6" s="25">
        <v>2</v>
      </c>
      <c r="O6" s="26">
        <v>171.75</v>
      </c>
    </row>
    <row r="8" spans="1:17" x14ac:dyDescent="0.25">
      <c r="K8" s="8">
        <f>SUM(K2:K7)</f>
        <v>22</v>
      </c>
      <c r="L8" s="8">
        <f>SUM(L2:L7)</f>
        <v>3876</v>
      </c>
      <c r="M8" s="7">
        <f>SUM(L8/K8)</f>
        <v>176.18181818181819</v>
      </c>
      <c r="N8" s="8">
        <f>SUM(N2:N7)</f>
        <v>14</v>
      </c>
      <c r="O8" s="13">
        <f>SUM(M8+N8)</f>
        <v>190.18181818181819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5:C5 E5:J5" name="Range1_2_1_1_1"/>
    <protectedRange algorithmName="SHA-512" hashValue="ON39YdpmFHfN9f47KpiRvqrKx0V9+erV1CNkpWzYhW/Qyc6aT8rEyCrvauWSYGZK2ia3o7vd3akF07acHAFpOA==" saltValue="yVW9XmDwTqEnmpSGai0KYg==" spinCount="100000" sqref="D5" name="Range1_1_3_1_1_1"/>
    <protectedRange algorithmName="SHA-512" hashValue="ON39YdpmFHfN9f47KpiRvqrKx0V9+erV1CNkpWzYhW/Qyc6aT8rEyCrvauWSYGZK2ia3o7vd3akF07acHAFpOA==" saltValue="yVW9XmDwTqEnmpSGai0KYg==" spinCount="100000" sqref="E6:J6 B6:C6" name="Range1_8"/>
    <protectedRange algorithmName="SHA-512" hashValue="ON39YdpmFHfN9f47KpiRvqrKx0V9+erV1CNkpWzYhW/Qyc6aT8rEyCrvauWSYGZK2ia3o7vd3akF07acHAFpOA==" saltValue="yVW9XmDwTqEnmpSGai0KYg==" spinCount="100000" sqref="D6" name="Range1_1_5"/>
  </protectedRanges>
  <hyperlinks>
    <hyperlink ref="Q1" location="'South Carolina 23'!A1" display="Back to Ranking" xr:uid="{7F53B3C6-6708-4877-8BD6-3E3D00889DD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7F3999-552B-41F6-8B36-03F7E0FE32A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1A636-22F2-479F-922E-7189FDE8F471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36</v>
      </c>
      <c r="B2" s="16" t="s">
        <v>48</v>
      </c>
      <c r="C2" s="17">
        <v>45080</v>
      </c>
      <c r="D2" s="18" t="s">
        <v>29</v>
      </c>
      <c r="E2" s="19">
        <v>198.001</v>
      </c>
      <c r="F2" s="19">
        <v>195</v>
      </c>
      <c r="G2" s="19">
        <v>195</v>
      </c>
      <c r="H2" s="19">
        <v>195</v>
      </c>
      <c r="I2" s="19">
        <v>194</v>
      </c>
      <c r="J2" s="19">
        <v>198</v>
      </c>
      <c r="K2" s="23">
        <v>6</v>
      </c>
      <c r="L2" s="23">
        <v>1175.001</v>
      </c>
      <c r="M2" s="24">
        <v>195.83349999999999</v>
      </c>
      <c r="N2" s="25">
        <v>18</v>
      </c>
      <c r="O2" s="26">
        <v>213.83349999999999</v>
      </c>
    </row>
    <row r="3" spans="1:17" x14ac:dyDescent="0.25">
      <c r="A3" s="15" t="s">
        <v>36</v>
      </c>
      <c r="B3" s="16" t="s">
        <v>48</v>
      </c>
      <c r="C3" s="17">
        <v>45108</v>
      </c>
      <c r="D3" s="18" t="s">
        <v>29</v>
      </c>
      <c r="E3" s="19">
        <v>195.001</v>
      </c>
      <c r="F3" s="19">
        <v>195</v>
      </c>
      <c r="G3" s="19">
        <v>196</v>
      </c>
      <c r="H3" s="19">
        <v>192</v>
      </c>
      <c r="I3" s="19"/>
      <c r="J3" s="19"/>
      <c r="K3" s="23">
        <v>4</v>
      </c>
      <c r="L3" s="23">
        <v>778.00099999999998</v>
      </c>
      <c r="M3" s="24">
        <v>194.50024999999999</v>
      </c>
      <c r="N3" s="25">
        <v>4</v>
      </c>
      <c r="O3" s="26">
        <v>198.50024999999999</v>
      </c>
    </row>
    <row r="4" spans="1:17" x14ac:dyDescent="0.25">
      <c r="A4" s="15" t="s">
        <v>36</v>
      </c>
      <c r="B4" s="16" t="s">
        <v>48</v>
      </c>
      <c r="C4" s="17">
        <v>45143</v>
      </c>
      <c r="D4" s="18" t="s">
        <v>29</v>
      </c>
      <c r="E4" s="19">
        <v>195</v>
      </c>
      <c r="F4" s="19">
        <v>196</v>
      </c>
      <c r="G4" s="19">
        <v>194</v>
      </c>
      <c r="H4" s="19">
        <v>195</v>
      </c>
      <c r="I4" s="19">
        <v>196</v>
      </c>
      <c r="J4" s="19">
        <v>195</v>
      </c>
      <c r="K4" s="23">
        <v>6</v>
      </c>
      <c r="L4" s="23">
        <v>1171</v>
      </c>
      <c r="M4" s="24">
        <v>195.16666666666666</v>
      </c>
      <c r="N4" s="25">
        <v>4</v>
      </c>
      <c r="O4" s="26">
        <v>199.16666666666666</v>
      </c>
    </row>
    <row r="5" spans="1:17" x14ac:dyDescent="0.25">
      <c r="A5" s="15" t="s">
        <v>36</v>
      </c>
      <c r="B5" s="16" t="s">
        <v>48</v>
      </c>
      <c r="C5" s="17">
        <v>45206</v>
      </c>
      <c r="D5" s="18" t="s">
        <v>29</v>
      </c>
      <c r="E5" s="19">
        <v>194</v>
      </c>
      <c r="F5" s="19">
        <v>198</v>
      </c>
      <c r="G5" s="19">
        <v>196</v>
      </c>
      <c r="H5" s="19">
        <v>191</v>
      </c>
      <c r="I5" s="19"/>
      <c r="J5" s="19"/>
      <c r="K5" s="23">
        <v>4</v>
      </c>
      <c r="L5" s="23">
        <v>779</v>
      </c>
      <c r="M5" s="24">
        <v>194.75</v>
      </c>
      <c r="N5" s="25">
        <v>3</v>
      </c>
      <c r="O5" s="26">
        <v>197.75</v>
      </c>
    </row>
    <row r="7" spans="1:17" x14ac:dyDescent="0.25">
      <c r="K7" s="8">
        <f>SUM(K2:K6)</f>
        <v>20</v>
      </c>
      <c r="L7" s="8">
        <f>SUM(L2:L6)</f>
        <v>3903.002</v>
      </c>
      <c r="M7" s="7">
        <f>SUM(L7/K7)</f>
        <v>195.15010000000001</v>
      </c>
      <c r="N7" s="8">
        <f>SUM(N2:N6)</f>
        <v>29</v>
      </c>
      <c r="O7" s="13">
        <f>SUM(M7+N7)</f>
        <v>224.15010000000001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5:J5 B5:C5" name="Range1_7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1"/>
  </protectedRanges>
  <hyperlinks>
    <hyperlink ref="Q1" location="'South Carolina 23'!A1" display="Back to Ranking" xr:uid="{A8D310EA-BA3A-4DE3-9F07-7946DAD9DA0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533D6C-3E88-47A0-9D16-95BFE3CEBFA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6CEC0-B60F-4256-99E6-1466192F4950}">
  <dimension ref="A1:Q1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35</v>
      </c>
      <c r="B2" s="16" t="s">
        <v>41</v>
      </c>
      <c r="C2" s="17">
        <v>44989</v>
      </c>
      <c r="D2" s="18" t="s">
        <v>29</v>
      </c>
      <c r="E2" s="19">
        <v>191</v>
      </c>
      <c r="F2" s="19">
        <v>185</v>
      </c>
      <c r="G2" s="19">
        <v>187</v>
      </c>
      <c r="H2" s="19">
        <v>183</v>
      </c>
      <c r="I2" s="19"/>
      <c r="J2" s="19"/>
      <c r="K2" s="23">
        <v>4</v>
      </c>
      <c r="L2" s="23">
        <v>746</v>
      </c>
      <c r="M2" s="24">
        <v>186.5</v>
      </c>
      <c r="N2" s="25">
        <v>4</v>
      </c>
      <c r="O2" s="26">
        <v>190.5</v>
      </c>
    </row>
    <row r="3" spans="1:17" x14ac:dyDescent="0.25">
      <c r="A3" s="15" t="s">
        <v>35</v>
      </c>
      <c r="B3" s="16" t="s">
        <v>41</v>
      </c>
      <c r="C3" s="17">
        <v>45080</v>
      </c>
      <c r="D3" s="18" t="s">
        <v>29</v>
      </c>
      <c r="E3" s="19">
        <v>186</v>
      </c>
      <c r="F3" s="19">
        <v>191</v>
      </c>
      <c r="G3" s="19">
        <v>189</v>
      </c>
      <c r="H3" s="19">
        <v>177</v>
      </c>
      <c r="I3" s="19">
        <v>177</v>
      </c>
      <c r="J3" s="19">
        <v>183</v>
      </c>
      <c r="K3" s="23">
        <v>6</v>
      </c>
      <c r="L3" s="23">
        <v>1103</v>
      </c>
      <c r="M3" s="24">
        <v>183.83333333333334</v>
      </c>
      <c r="N3" s="25">
        <v>12</v>
      </c>
      <c r="O3" s="26">
        <v>195.83333333333334</v>
      </c>
    </row>
    <row r="4" spans="1:17" x14ac:dyDescent="0.25">
      <c r="A4" s="15" t="s">
        <v>35</v>
      </c>
      <c r="B4" s="16" t="s">
        <v>41</v>
      </c>
      <c r="C4" s="17">
        <v>45108</v>
      </c>
      <c r="D4" s="18" t="s">
        <v>29</v>
      </c>
      <c r="E4" s="19">
        <v>197</v>
      </c>
      <c r="F4" s="42">
        <v>200</v>
      </c>
      <c r="G4" s="19">
        <v>195</v>
      </c>
      <c r="H4" s="19">
        <v>194</v>
      </c>
      <c r="I4" s="19"/>
      <c r="J4" s="19"/>
      <c r="K4" s="23">
        <v>4</v>
      </c>
      <c r="L4" s="23">
        <v>786</v>
      </c>
      <c r="M4" s="24">
        <v>196.5</v>
      </c>
      <c r="N4" s="25">
        <v>13</v>
      </c>
      <c r="O4" s="26">
        <v>209.5</v>
      </c>
    </row>
    <row r="5" spans="1:17" x14ac:dyDescent="0.25">
      <c r="A5" s="15" t="s">
        <v>35</v>
      </c>
      <c r="B5" s="16" t="s">
        <v>41</v>
      </c>
      <c r="C5" s="17">
        <v>45143</v>
      </c>
      <c r="D5" s="18" t="s">
        <v>29</v>
      </c>
      <c r="E5" s="19">
        <v>191</v>
      </c>
      <c r="F5" s="19">
        <v>194</v>
      </c>
      <c r="G5" s="19">
        <v>196</v>
      </c>
      <c r="H5" s="19">
        <v>189</v>
      </c>
      <c r="I5" s="19">
        <v>191.001</v>
      </c>
      <c r="J5" s="19">
        <v>194</v>
      </c>
      <c r="K5" s="23">
        <v>6</v>
      </c>
      <c r="L5" s="23">
        <v>1155.001</v>
      </c>
      <c r="M5" s="24">
        <v>192.50016666666667</v>
      </c>
      <c r="N5" s="25">
        <v>26</v>
      </c>
      <c r="O5" s="26">
        <v>218.50016666666667</v>
      </c>
    </row>
    <row r="6" spans="1:17" x14ac:dyDescent="0.25">
      <c r="A6" s="15" t="s">
        <v>35</v>
      </c>
      <c r="B6" s="16" t="s">
        <v>41</v>
      </c>
      <c r="C6" s="17">
        <v>45179</v>
      </c>
      <c r="D6" s="18" t="s">
        <v>29</v>
      </c>
      <c r="E6" s="19">
        <v>190</v>
      </c>
      <c r="F6" s="19">
        <v>193</v>
      </c>
      <c r="G6" s="19">
        <v>191</v>
      </c>
      <c r="H6" s="19">
        <v>187</v>
      </c>
      <c r="I6" s="19"/>
      <c r="J6" s="19"/>
      <c r="K6" s="23">
        <v>4</v>
      </c>
      <c r="L6" s="23">
        <v>761</v>
      </c>
      <c r="M6" s="24">
        <v>190.25</v>
      </c>
      <c r="N6" s="25">
        <v>6</v>
      </c>
      <c r="O6" s="26">
        <v>196.25</v>
      </c>
    </row>
    <row r="7" spans="1:17" x14ac:dyDescent="0.25">
      <c r="A7" s="15" t="s">
        <v>35</v>
      </c>
      <c r="B7" s="16" t="s">
        <v>41</v>
      </c>
      <c r="C7" s="17">
        <v>45206</v>
      </c>
      <c r="D7" s="18" t="s">
        <v>29</v>
      </c>
      <c r="E7" s="19">
        <v>189</v>
      </c>
      <c r="F7" s="19">
        <v>184</v>
      </c>
      <c r="G7" s="19">
        <v>189</v>
      </c>
      <c r="H7" s="19">
        <v>191</v>
      </c>
      <c r="I7" s="19"/>
      <c r="J7" s="19"/>
      <c r="K7" s="23">
        <v>4</v>
      </c>
      <c r="L7" s="23">
        <v>753</v>
      </c>
      <c r="M7" s="24">
        <v>188.25</v>
      </c>
      <c r="N7" s="25">
        <v>4</v>
      </c>
      <c r="O7" s="26">
        <v>192.25</v>
      </c>
    </row>
    <row r="8" spans="1:17" x14ac:dyDescent="0.25">
      <c r="A8" s="15" t="s">
        <v>35</v>
      </c>
      <c r="B8" s="16" t="s">
        <v>41</v>
      </c>
      <c r="C8" s="17">
        <v>45234</v>
      </c>
      <c r="D8" s="18" t="s">
        <v>29</v>
      </c>
      <c r="E8" s="19">
        <v>189</v>
      </c>
      <c r="F8" s="19">
        <v>190</v>
      </c>
      <c r="G8" s="19">
        <v>195</v>
      </c>
      <c r="H8" s="19">
        <v>189</v>
      </c>
      <c r="I8" s="19"/>
      <c r="J8" s="19"/>
      <c r="K8" s="23">
        <v>4</v>
      </c>
      <c r="L8" s="23">
        <v>763</v>
      </c>
      <c r="M8" s="24">
        <v>190.75</v>
      </c>
      <c r="N8" s="25">
        <v>13</v>
      </c>
      <c r="O8" s="26">
        <v>203.75</v>
      </c>
    </row>
    <row r="10" spans="1:17" x14ac:dyDescent="0.25">
      <c r="K10" s="8">
        <f>SUM(K2:K9)</f>
        <v>32</v>
      </c>
      <c r="L10" s="8">
        <f>SUM(L2:L9)</f>
        <v>6067.0010000000002</v>
      </c>
      <c r="M10" s="7">
        <f>SUM(L10/K10)</f>
        <v>189.59378125000001</v>
      </c>
      <c r="N10" s="8">
        <f>SUM(N2:N9)</f>
        <v>78</v>
      </c>
      <c r="O10" s="13">
        <f>SUM(M10+N10)</f>
        <v>267.59378125000001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15" t="s">
        <v>38</v>
      </c>
      <c r="B16" s="16" t="s">
        <v>41</v>
      </c>
      <c r="C16" s="17">
        <v>44989</v>
      </c>
      <c r="D16" s="18" t="s">
        <v>29</v>
      </c>
      <c r="E16" s="19">
        <v>181</v>
      </c>
      <c r="F16" s="19">
        <v>175</v>
      </c>
      <c r="G16" s="19">
        <v>178</v>
      </c>
      <c r="H16" s="19">
        <v>182</v>
      </c>
      <c r="I16" s="19"/>
      <c r="J16" s="19"/>
      <c r="K16" s="23">
        <v>4</v>
      </c>
      <c r="L16" s="23">
        <v>716</v>
      </c>
      <c r="M16" s="24">
        <v>179</v>
      </c>
      <c r="N16" s="25">
        <v>5</v>
      </c>
      <c r="O16" s="26">
        <v>184</v>
      </c>
    </row>
    <row r="17" spans="1:15" x14ac:dyDescent="0.25">
      <c r="A17" s="15" t="s">
        <v>38</v>
      </c>
      <c r="B17" s="16" t="s">
        <v>41</v>
      </c>
      <c r="C17" s="17">
        <v>45080</v>
      </c>
      <c r="D17" s="18" t="s">
        <v>29</v>
      </c>
      <c r="E17" s="19">
        <v>181</v>
      </c>
      <c r="F17" s="19">
        <v>177</v>
      </c>
      <c r="G17" s="19">
        <v>175</v>
      </c>
      <c r="H17" s="19">
        <v>175</v>
      </c>
      <c r="I17" s="19">
        <v>182</v>
      </c>
      <c r="J17" s="19">
        <v>179</v>
      </c>
      <c r="K17" s="23">
        <v>6</v>
      </c>
      <c r="L17" s="23">
        <v>1069</v>
      </c>
      <c r="M17" s="24">
        <v>178.16666666666666</v>
      </c>
      <c r="N17" s="25">
        <v>12</v>
      </c>
      <c r="O17" s="26">
        <v>190.16666666666666</v>
      </c>
    </row>
    <row r="19" spans="1:15" x14ac:dyDescent="0.25">
      <c r="K19" s="8">
        <f>SUM(K16:K18)</f>
        <v>10</v>
      </c>
      <c r="L19" s="8">
        <f>SUM(L16:L18)</f>
        <v>1785</v>
      </c>
      <c r="M19" s="7">
        <f>SUM(L19/K19)</f>
        <v>178.5</v>
      </c>
      <c r="N19" s="8">
        <f>SUM(N16:N18)</f>
        <v>17</v>
      </c>
      <c r="O19" s="13">
        <f>SUM(M19+N19)</f>
        <v>195.5</v>
      </c>
    </row>
  </sheetData>
  <protectedRanges>
    <protectedRange algorithmName="SHA-512" hashValue="ON39YdpmFHfN9f47KpiRvqrKx0V9+erV1CNkpWzYhW/Qyc6aT8rEyCrvauWSYGZK2ia3o7vd3akF07acHAFpOA==" saltValue="yVW9XmDwTqEnmpSGai0KYg==" spinCount="100000" sqref="B1 B15" name="Range1_2"/>
    <protectedRange algorithmName="SHA-512" hashValue="ON39YdpmFHfN9f47KpiRvqrKx0V9+erV1CNkpWzYhW/Qyc6aT8rEyCrvauWSYGZK2ia3o7vd3akF07acHAFpOA==" saltValue="yVW9XmDwTqEnmpSGai0KYg==" spinCount="100000" sqref="B2:C2 E2:J2" name="Range1_2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16:C16 E16:J16" name="Range1_5"/>
    <protectedRange algorithmName="SHA-512" hashValue="ON39YdpmFHfN9f47KpiRvqrKx0V9+erV1CNkpWzYhW/Qyc6aT8rEyCrvauWSYGZK2ia3o7vd3akF07acHAFpOA==" saltValue="yVW9XmDwTqEnmpSGai0KYg==" spinCount="100000" sqref="D16" name="Range1_1_3"/>
    <protectedRange algorithmName="SHA-512" hashValue="ON39YdpmFHfN9f47KpiRvqrKx0V9+erV1CNkpWzYhW/Qyc6aT8rEyCrvauWSYGZK2ia3o7vd3akF07acHAFpOA==" saltValue="yVW9XmDwTqEnmpSGai0KYg==" spinCount="100000" sqref="B3:C3 E3:J3" name="Range1_2_1_1"/>
    <protectedRange algorithmName="SHA-512" hashValue="ON39YdpmFHfN9f47KpiRvqrKx0V9+erV1CNkpWzYhW/Qyc6aT8rEyCrvauWSYGZK2ia3o7vd3akF07acHAFpOA==" saltValue="yVW9XmDwTqEnmpSGai0KYg==" spinCount="100000" sqref="D3" name="Range1_1_3_1_1"/>
    <protectedRange algorithmName="SHA-512" hashValue="ON39YdpmFHfN9f47KpiRvqrKx0V9+erV1CNkpWzYhW/Qyc6aT8rEyCrvauWSYGZK2ia3o7vd3akF07acHAFpOA==" saltValue="yVW9XmDwTqEnmpSGai0KYg==" spinCount="100000" sqref="B17:C17 E17:J17" name="Range1_6_1_1"/>
    <protectedRange algorithmName="SHA-512" hashValue="ON39YdpmFHfN9f47KpiRvqrKx0V9+erV1CNkpWzYhW/Qyc6aT8rEyCrvauWSYGZK2ia3o7vd3akF07acHAFpOA==" saltValue="yVW9XmDwTqEnmpSGai0KYg==" spinCount="100000" sqref="D17" name="Range1_1_6_1_1"/>
    <protectedRange algorithmName="SHA-512" hashValue="ON39YdpmFHfN9f47KpiRvqrKx0V9+erV1CNkpWzYhW/Qyc6aT8rEyCrvauWSYGZK2ia3o7vd3akF07acHAFpOA==" saltValue="yVW9XmDwTqEnmpSGai0KYg==" spinCount="100000" sqref="B5:C5 E5:J5" name="Range1_2_1_1_1"/>
    <protectedRange algorithmName="SHA-512" hashValue="ON39YdpmFHfN9f47KpiRvqrKx0V9+erV1CNkpWzYhW/Qyc6aT8rEyCrvauWSYGZK2ia3o7vd3akF07acHAFpOA==" saltValue="yVW9XmDwTqEnmpSGai0KYg==" spinCount="100000" sqref="D5" name="Range1_1_3_1_1_1"/>
    <protectedRange algorithmName="SHA-512" hashValue="ON39YdpmFHfN9f47KpiRvqrKx0V9+erV1CNkpWzYhW/Qyc6aT8rEyCrvauWSYGZK2ia3o7vd3akF07acHAFpOA==" saltValue="yVW9XmDwTqEnmpSGai0KYg==" spinCount="100000" sqref="E7:J7 B7:C7" name="Range1_8"/>
    <protectedRange algorithmName="SHA-512" hashValue="ON39YdpmFHfN9f47KpiRvqrKx0V9+erV1CNkpWzYhW/Qyc6aT8rEyCrvauWSYGZK2ia3o7vd3akF07acHAFpOA==" saltValue="yVW9XmDwTqEnmpSGai0KYg==" spinCount="100000" sqref="D7" name="Range1_1_5"/>
    <protectedRange algorithmName="SHA-512" hashValue="ON39YdpmFHfN9f47KpiRvqrKx0V9+erV1CNkpWzYhW/Qyc6aT8rEyCrvauWSYGZK2ia3o7vd3akF07acHAFpOA==" saltValue="yVW9XmDwTqEnmpSGai0KYg==" spinCount="100000" sqref="C8" name="Range1_7"/>
    <protectedRange algorithmName="SHA-512" hashValue="ON39YdpmFHfN9f47KpiRvqrKx0V9+erV1CNkpWzYhW/Qyc6aT8rEyCrvauWSYGZK2ia3o7vd3akF07acHAFpOA==" saltValue="yVW9XmDwTqEnmpSGai0KYg==" spinCount="100000" sqref="D8" name="Range1_1_5_1"/>
    <protectedRange algorithmName="SHA-512" hashValue="ON39YdpmFHfN9f47KpiRvqrKx0V9+erV1CNkpWzYhW/Qyc6aT8rEyCrvauWSYGZK2ia3o7vd3akF07acHAFpOA==" saltValue="yVW9XmDwTqEnmpSGai0KYg==" spinCount="100000" sqref="E8:J8" name="Range1_12"/>
  </protectedRanges>
  <hyperlinks>
    <hyperlink ref="Q1" location="'South Carolina 23'!A1" display="Back to Ranking" xr:uid="{6B64B167-34AF-4515-917E-84E05C657B0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6EE002-AAF0-4E36-B870-C74BC60E6E57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D7508-55A1-445A-87D1-FAF2521B5A30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38</v>
      </c>
      <c r="B2" s="16" t="s">
        <v>59</v>
      </c>
      <c r="C2" s="17">
        <v>45179</v>
      </c>
      <c r="D2" s="18" t="s">
        <v>29</v>
      </c>
      <c r="E2" s="19">
        <v>168</v>
      </c>
      <c r="F2" s="19">
        <v>159</v>
      </c>
      <c r="G2" s="19">
        <v>176</v>
      </c>
      <c r="H2" s="19">
        <v>172</v>
      </c>
      <c r="I2" s="19"/>
      <c r="J2" s="19"/>
      <c r="K2" s="23">
        <v>4</v>
      </c>
      <c r="L2" s="23">
        <v>675</v>
      </c>
      <c r="M2" s="24">
        <v>168.75</v>
      </c>
      <c r="N2" s="25">
        <v>4</v>
      </c>
      <c r="O2" s="26">
        <v>172.75</v>
      </c>
    </row>
    <row r="3" spans="1:17" x14ac:dyDescent="0.25">
      <c r="A3" s="15" t="s">
        <v>38</v>
      </c>
      <c r="B3" s="16" t="s">
        <v>59</v>
      </c>
      <c r="C3" s="17">
        <v>45206</v>
      </c>
      <c r="D3" s="18" t="s">
        <v>29</v>
      </c>
      <c r="E3" s="19">
        <v>167</v>
      </c>
      <c r="F3" s="19">
        <v>156</v>
      </c>
      <c r="G3" s="19">
        <v>155</v>
      </c>
      <c r="H3" s="19">
        <v>164</v>
      </c>
      <c r="I3" s="19"/>
      <c r="J3" s="19"/>
      <c r="K3" s="23">
        <v>4</v>
      </c>
      <c r="L3" s="23">
        <v>642</v>
      </c>
      <c r="M3" s="24">
        <v>160.5</v>
      </c>
      <c r="N3" s="25">
        <v>4</v>
      </c>
      <c r="O3" s="26">
        <v>164.5</v>
      </c>
    </row>
    <row r="4" spans="1:17" x14ac:dyDescent="0.25">
      <c r="A4" s="15" t="s">
        <v>38</v>
      </c>
      <c r="B4" s="16" t="s">
        <v>59</v>
      </c>
      <c r="C4" s="17">
        <v>45234</v>
      </c>
      <c r="D4" s="18" t="s">
        <v>29</v>
      </c>
      <c r="E4" s="19">
        <v>182</v>
      </c>
      <c r="F4" s="19">
        <v>170</v>
      </c>
      <c r="G4" s="19">
        <v>180</v>
      </c>
      <c r="H4" s="19">
        <v>181.001</v>
      </c>
      <c r="I4" s="19"/>
      <c r="J4" s="19"/>
      <c r="K4" s="23">
        <v>4</v>
      </c>
      <c r="L4" s="23">
        <v>713.00099999999998</v>
      </c>
      <c r="M4" s="24">
        <v>178.25024999999999</v>
      </c>
      <c r="N4" s="25">
        <v>6</v>
      </c>
      <c r="O4" s="26">
        <v>184.25024999999999</v>
      </c>
    </row>
    <row r="6" spans="1:17" x14ac:dyDescent="0.25">
      <c r="K6" s="8">
        <f>SUM(K2:K5)</f>
        <v>12</v>
      </c>
      <c r="L6" s="8">
        <f>SUM(L2:L5)</f>
        <v>2030.001</v>
      </c>
      <c r="M6" s="7">
        <f>SUM(L6/K6)</f>
        <v>169.16675000000001</v>
      </c>
      <c r="N6" s="8">
        <f>SUM(N2:N5)</f>
        <v>14</v>
      </c>
      <c r="O6" s="13">
        <f>SUM(M6+N6)</f>
        <v>183.16675000000001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:C3" name="Range1_10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C4" name="Range1_7"/>
    <protectedRange algorithmName="SHA-512" hashValue="ON39YdpmFHfN9f47KpiRvqrKx0V9+erV1CNkpWzYhW/Qyc6aT8rEyCrvauWSYGZK2ia3o7vd3akF07acHAFpOA==" saltValue="yVW9XmDwTqEnmpSGai0KYg==" spinCount="100000" sqref="B4" name="Range1_10_1"/>
    <protectedRange algorithmName="SHA-512" hashValue="ON39YdpmFHfN9f47KpiRvqrKx0V9+erV1CNkpWzYhW/Qyc6aT8rEyCrvauWSYGZK2ia3o7vd3akF07acHAFpOA==" saltValue="yVW9XmDwTqEnmpSGai0KYg==" spinCount="100000" sqref="D4" name="Range1_1_7_1"/>
    <protectedRange algorithmName="SHA-512" hashValue="ON39YdpmFHfN9f47KpiRvqrKx0V9+erV1CNkpWzYhW/Qyc6aT8rEyCrvauWSYGZK2ia3o7vd3akF07acHAFpOA==" saltValue="yVW9XmDwTqEnmpSGai0KYg==" spinCount="100000" sqref="E4:J4" name="Range1_14"/>
  </protectedRanges>
  <hyperlinks>
    <hyperlink ref="Q1" location="'South Carolina 23'!A1" display="Back to Ranking" xr:uid="{63C20794-A194-42D5-8A33-D94003D372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036422-2270-45CB-89F2-7742A4AD213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184C8-A094-4B0E-B224-B2FAEDA80D7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53</v>
      </c>
      <c r="B2" s="16" t="s">
        <v>56</v>
      </c>
      <c r="C2" s="17">
        <v>45143</v>
      </c>
      <c r="D2" s="18" t="s">
        <v>29</v>
      </c>
      <c r="E2" s="42">
        <v>194</v>
      </c>
      <c r="F2" s="19">
        <v>190</v>
      </c>
      <c r="G2" s="19">
        <v>182</v>
      </c>
      <c r="H2" s="19">
        <v>184</v>
      </c>
      <c r="I2" s="19">
        <v>191</v>
      </c>
      <c r="J2" s="19">
        <v>190</v>
      </c>
      <c r="K2" s="23">
        <v>6</v>
      </c>
      <c r="L2" s="23">
        <v>1131</v>
      </c>
      <c r="M2" s="24">
        <v>188.5</v>
      </c>
      <c r="N2" s="25">
        <v>26</v>
      </c>
      <c r="O2" s="26">
        <v>214.5</v>
      </c>
    </row>
    <row r="4" spans="1:17" x14ac:dyDescent="0.25">
      <c r="K4" s="8">
        <f>SUM(K2:K3)</f>
        <v>6</v>
      </c>
      <c r="L4" s="8">
        <f>SUM(L2:L3)</f>
        <v>1131</v>
      </c>
      <c r="M4" s="7">
        <f>SUM(L4/K4)</f>
        <v>188.5</v>
      </c>
      <c r="N4" s="8">
        <f>SUM(N2:N3)</f>
        <v>26</v>
      </c>
      <c r="O4" s="13">
        <f>SUM(M4+N4)</f>
        <v>214.5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1"/>
    <protectedRange algorithmName="SHA-512" hashValue="ON39YdpmFHfN9f47KpiRvqrKx0V9+erV1CNkpWzYhW/Qyc6aT8rEyCrvauWSYGZK2ia3o7vd3akF07acHAFpOA==" saltValue="yVW9XmDwTqEnmpSGai0KYg==" spinCount="100000" sqref="D2" name="Range1_1_6_1_1_1"/>
  </protectedRanges>
  <conditionalFormatting sqref="E2">
    <cfRule type="top10" dxfId="38" priority="6" rank="1"/>
  </conditionalFormatting>
  <conditionalFormatting sqref="F2">
    <cfRule type="top10" dxfId="37" priority="5" rank="1"/>
  </conditionalFormatting>
  <conditionalFormatting sqref="G2">
    <cfRule type="top10" dxfId="36" priority="4" rank="1"/>
  </conditionalFormatting>
  <conditionalFormatting sqref="H2">
    <cfRule type="top10" dxfId="35" priority="3" rank="1"/>
  </conditionalFormatting>
  <conditionalFormatting sqref="I2">
    <cfRule type="top10" dxfId="34" priority="2" rank="1"/>
  </conditionalFormatting>
  <conditionalFormatting sqref="J2">
    <cfRule type="top10" dxfId="33" priority="1" rank="1"/>
  </conditionalFormatting>
  <hyperlinks>
    <hyperlink ref="Q1" location="'South Carolina 23'!A1" display="Back to Ranking" xr:uid="{CD0D5ABE-9C85-426E-9B46-E109A9837BD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AE2211-B728-44BF-B31D-5F07F0AF1CA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0BE3A-1E91-4E7A-9D68-17DE8B13B4B9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49</v>
      </c>
      <c r="B2" s="16" t="s">
        <v>50</v>
      </c>
      <c r="C2" s="17">
        <v>45080</v>
      </c>
      <c r="D2" s="18" t="s">
        <v>29</v>
      </c>
      <c r="E2" s="19">
        <v>193</v>
      </c>
      <c r="F2" s="19">
        <v>198</v>
      </c>
      <c r="G2" s="19">
        <v>195</v>
      </c>
      <c r="H2" s="19">
        <v>190</v>
      </c>
      <c r="I2" s="19">
        <v>190</v>
      </c>
      <c r="J2" s="19">
        <v>196</v>
      </c>
      <c r="K2" s="23">
        <v>6</v>
      </c>
      <c r="L2" s="23">
        <v>1162</v>
      </c>
      <c r="M2" s="24">
        <v>193.66666666666666</v>
      </c>
      <c r="N2" s="25">
        <v>8</v>
      </c>
      <c r="O2" s="26">
        <v>201.66666666666666</v>
      </c>
    </row>
    <row r="3" spans="1:17" x14ac:dyDescent="0.25">
      <c r="A3" s="15" t="s">
        <v>49</v>
      </c>
      <c r="B3" s="16" t="s">
        <v>50</v>
      </c>
      <c r="C3" s="17">
        <v>45143</v>
      </c>
      <c r="D3" s="18" t="s">
        <v>29</v>
      </c>
      <c r="E3" s="19">
        <v>196</v>
      </c>
      <c r="F3" s="19">
        <v>198</v>
      </c>
      <c r="G3" s="19">
        <v>195</v>
      </c>
      <c r="H3" s="19">
        <v>195.001</v>
      </c>
      <c r="I3" s="19">
        <v>194</v>
      </c>
      <c r="J3" s="19">
        <v>197</v>
      </c>
      <c r="K3" s="23">
        <v>6</v>
      </c>
      <c r="L3" s="23">
        <v>1175.001</v>
      </c>
      <c r="M3" s="24">
        <v>195.83349999999999</v>
      </c>
      <c r="N3" s="25">
        <v>22</v>
      </c>
      <c r="O3" s="26">
        <v>217.83349999999999</v>
      </c>
    </row>
    <row r="5" spans="1:17" x14ac:dyDescent="0.25">
      <c r="K5" s="8">
        <f>SUM(K2:K4)</f>
        <v>12</v>
      </c>
      <c r="L5" s="8">
        <f>SUM(L2:L4)</f>
        <v>2337.0010000000002</v>
      </c>
      <c r="M5" s="7">
        <f>SUM(L5/K5)</f>
        <v>194.75008333333335</v>
      </c>
      <c r="N5" s="8">
        <f>SUM(N2:N4)</f>
        <v>30</v>
      </c>
      <c r="O5" s="13">
        <f>SUM(M5+N5)</f>
        <v>224.75008333333335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32" priority="12" rank="1"/>
  </conditionalFormatting>
  <conditionalFormatting sqref="E3">
    <cfRule type="top10" dxfId="31" priority="6" rank="1"/>
  </conditionalFormatting>
  <conditionalFormatting sqref="F2">
    <cfRule type="top10" dxfId="30" priority="11" rank="1"/>
  </conditionalFormatting>
  <conditionalFormatting sqref="F3">
    <cfRule type="top10" dxfId="29" priority="5" rank="1"/>
  </conditionalFormatting>
  <conditionalFormatting sqref="G2">
    <cfRule type="top10" dxfId="28" priority="10" rank="1"/>
  </conditionalFormatting>
  <conditionalFormatting sqref="G3">
    <cfRule type="top10" dxfId="27" priority="4" rank="1"/>
  </conditionalFormatting>
  <conditionalFormatting sqref="H2">
    <cfRule type="top10" dxfId="26" priority="9" rank="1"/>
  </conditionalFormatting>
  <conditionalFormatting sqref="H3">
    <cfRule type="top10" dxfId="25" priority="3" rank="1"/>
  </conditionalFormatting>
  <conditionalFormatting sqref="I2">
    <cfRule type="top10" dxfId="24" priority="8" rank="1"/>
  </conditionalFormatting>
  <conditionalFormatting sqref="I3">
    <cfRule type="top10" dxfId="23" priority="2" rank="1"/>
  </conditionalFormatting>
  <conditionalFormatting sqref="J2">
    <cfRule type="top10" dxfId="22" priority="7" rank="1"/>
  </conditionalFormatting>
  <conditionalFormatting sqref="J3">
    <cfRule type="top10" dxfId="21" priority="1" rank="1"/>
  </conditionalFormatting>
  <hyperlinks>
    <hyperlink ref="Q1" location="'South Carolina 23'!A1" display="Back to Ranking" xr:uid="{E048D3FA-EC0A-427A-98ED-C2E5125299C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97524F-2177-4738-817B-C4DEE46676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C49C-585D-464B-A8BD-592288BF9CCB}">
  <dimension ref="A1:Q11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36</v>
      </c>
      <c r="B2" s="16" t="s">
        <v>25</v>
      </c>
      <c r="C2" s="17">
        <v>44989</v>
      </c>
      <c r="D2" s="18" t="s">
        <v>29</v>
      </c>
      <c r="E2" s="19">
        <v>196</v>
      </c>
      <c r="F2" s="19">
        <v>198</v>
      </c>
      <c r="G2" s="19">
        <v>194</v>
      </c>
      <c r="H2" s="19">
        <v>195</v>
      </c>
      <c r="I2" s="19"/>
      <c r="J2" s="19"/>
      <c r="K2" s="23">
        <v>4</v>
      </c>
      <c r="L2" s="23">
        <v>783</v>
      </c>
      <c r="M2" s="24">
        <v>195.75</v>
      </c>
      <c r="N2" s="25">
        <v>4</v>
      </c>
      <c r="O2" s="26">
        <v>199.75</v>
      </c>
    </row>
    <row r="3" spans="1:17" x14ac:dyDescent="0.25">
      <c r="A3" s="15" t="s">
        <v>36</v>
      </c>
      <c r="B3" s="16" t="s">
        <v>25</v>
      </c>
      <c r="C3" s="17">
        <v>45053</v>
      </c>
      <c r="D3" s="18" t="s">
        <v>29</v>
      </c>
      <c r="E3" s="19">
        <v>192</v>
      </c>
      <c r="F3" s="19">
        <v>196</v>
      </c>
      <c r="G3" s="19">
        <v>195</v>
      </c>
      <c r="H3" s="19">
        <v>198</v>
      </c>
      <c r="I3" s="19"/>
      <c r="J3" s="19"/>
      <c r="K3" s="23">
        <v>4</v>
      </c>
      <c r="L3" s="23">
        <v>781</v>
      </c>
      <c r="M3" s="24">
        <v>195.25</v>
      </c>
      <c r="N3" s="25">
        <v>9</v>
      </c>
      <c r="O3" s="26">
        <v>204.25</v>
      </c>
    </row>
    <row r="4" spans="1:17" x14ac:dyDescent="0.25">
      <c r="A4" s="15" t="s">
        <v>36</v>
      </c>
      <c r="B4" s="16" t="s">
        <v>25</v>
      </c>
      <c r="C4" s="17">
        <v>45080</v>
      </c>
      <c r="D4" s="18" t="s">
        <v>29</v>
      </c>
      <c r="E4" s="19">
        <v>192</v>
      </c>
      <c r="F4" s="19">
        <v>194</v>
      </c>
      <c r="G4" s="19">
        <v>193</v>
      </c>
      <c r="H4" s="19">
        <v>196</v>
      </c>
      <c r="I4" s="19">
        <v>197</v>
      </c>
      <c r="J4" s="19">
        <v>195</v>
      </c>
      <c r="K4" s="23">
        <v>6</v>
      </c>
      <c r="L4" s="23">
        <v>1167</v>
      </c>
      <c r="M4" s="24">
        <v>194.5</v>
      </c>
      <c r="N4" s="25">
        <v>10</v>
      </c>
      <c r="O4" s="26">
        <v>204.5</v>
      </c>
    </row>
    <row r="5" spans="1:17" x14ac:dyDescent="0.25">
      <c r="A5" s="15" t="s">
        <v>36</v>
      </c>
      <c r="B5" s="16" t="s">
        <v>25</v>
      </c>
      <c r="C5" s="17">
        <v>45108</v>
      </c>
      <c r="D5" s="18" t="s">
        <v>29</v>
      </c>
      <c r="E5" s="19">
        <v>195</v>
      </c>
      <c r="F5" s="19">
        <v>197</v>
      </c>
      <c r="G5" s="19">
        <v>195</v>
      </c>
      <c r="H5" s="19">
        <v>194</v>
      </c>
      <c r="I5" s="19"/>
      <c r="J5" s="19"/>
      <c r="K5" s="23">
        <v>4</v>
      </c>
      <c r="L5" s="23">
        <v>781</v>
      </c>
      <c r="M5" s="24">
        <v>195.25</v>
      </c>
      <c r="N5" s="25">
        <v>7</v>
      </c>
      <c r="O5" s="26">
        <v>202.25</v>
      </c>
    </row>
    <row r="6" spans="1:17" x14ac:dyDescent="0.25">
      <c r="A6" s="15" t="s">
        <v>36</v>
      </c>
      <c r="B6" s="16" t="s">
        <v>25</v>
      </c>
      <c r="C6" s="17">
        <v>45143</v>
      </c>
      <c r="D6" s="18" t="s">
        <v>29</v>
      </c>
      <c r="E6" s="19">
        <v>193</v>
      </c>
      <c r="F6" s="19">
        <v>194</v>
      </c>
      <c r="G6" s="19">
        <v>195</v>
      </c>
      <c r="H6" s="19">
        <v>194</v>
      </c>
      <c r="I6" s="42">
        <v>200</v>
      </c>
      <c r="J6" s="19">
        <v>198</v>
      </c>
      <c r="K6" s="23">
        <v>6</v>
      </c>
      <c r="L6" s="23">
        <v>1174</v>
      </c>
      <c r="M6" s="24">
        <v>195.66666666666666</v>
      </c>
      <c r="N6" s="25">
        <v>16</v>
      </c>
      <c r="O6" s="26">
        <v>211.66666666666666</v>
      </c>
    </row>
    <row r="7" spans="1:17" x14ac:dyDescent="0.25">
      <c r="A7" s="15" t="s">
        <v>36</v>
      </c>
      <c r="B7" s="16" t="s">
        <v>25</v>
      </c>
      <c r="C7" s="17">
        <v>45179</v>
      </c>
      <c r="D7" s="18" t="s">
        <v>29</v>
      </c>
      <c r="E7" s="19">
        <v>199</v>
      </c>
      <c r="F7" s="19">
        <v>199</v>
      </c>
      <c r="G7" s="19">
        <v>199</v>
      </c>
      <c r="H7" s="19">
        <v>197</v>
      </c>
      <c r="I7" s="19"/>
      <c r="J7" s="19"/>
      <c r="K7" s="23">
        <v>4</v>
      </c>
      <c r="L7" s="23">
        <v>794</v>
      </c>
      <c r="M7" s="24">
        <v>198.5</v>
      </c>
      <c r="N7" s="25">
        <v>11</v>
      </c>
      <c r="O7" s="26">
        <v>209.5</v>
      </c>
    </row>
    <row r="8" spans="1:17" x14ac:dyDescent="0.25">
      <c r="A8" s="15" t="s">
        <v>36</v>
      </c>
      <c r="B8" s="16" t="s">
        <v>25</v>
      </c>
      <c r="C8" s="17">
        <v>45206</v>
      </c>
      <c r="D8" s="18" t="s">
        <v>29</v>
      </c>
      <c r="E8" s="19">
        <v>193</v>
      </c>
      <c r="F8" s="19">
        <v>193</v>
      </c>
      <c r="G8" s="19">
        <v>197</v>
      </c>
      <c r="H8" s="19">
        <v>197</v>
      </c>
      <c r="I8" s="19"/>
      <c r="J8" s="19"/>
      <c r="K8" s="23">
        <v>4</v>
      </c>
      <c r="L8" s="23">
        <v>780</v>
      </c>
      <c r="M8" s="24">
        <v>195</v>
      </c>
      <c r="N8" s="25">
        <v>6</v>
      </c>
      <c r="O8" s="26">
        <v>201</v>
      </c>
    </row>
    <row r="9" spans="1:17" x14ac:dyDescent="0.25">
      <c r="A9" s="15" t="s">
        <v>36</v>
      </c>
      <c r="B9" s="16" t="s">
        <v>25</v>
      </c>
      <c r="C9" s="17">
        <v>45234</v>
      </c>
      <c r="D9" s="18" t="s">
        <v>29</v>
      </c>
      <c r="E9" s="19">
        <v>197</v>
      </c>
      <c r="F9" s="19">
        <v>198</v>
      </c>
      <c r="G9" s="19">
        <v>199</v>
      </c>
      <c r="H9" s="19">
        <v>196</v>
      </c>
      <c r="I9" s="19"/>
      <c r="J9" s="19"/>
      <c r="K9" s="23">
        <v>4</v>
      </c>
      <c r="L9" s="23">
        <v>790</v>
      </c>
      <c r="M9" s="24">
        <v>197.5</v>
      </c>
      <c r="N9" s="25">
        <v>11</v>
      </c>
      <c r="O9" s="26">
        <v>208.5</v>
      </c>
    </row>
    <row r="11" spans="1:17" x14ac:dyDescent="0.25">
      <c r="K11" s="8">
        <f>SUM(K2:K10)</f>
        <v>36</v>
      </c>
      <c r="L11" s="8">
        <f>SUM(L2:L10)</f>
        <v>7050</v>
      </c>
      <c r="M11" s="7">
        <f>SUM(L11/K11)</f>
        <v>195.83333333333334</v>
      </c>
      <c r="N11" s="8">
        <f>SUM(N2:N10)</f>
        <v>74</v>
      </c>
      <c r="O11" s="13">
        <f>SUM(M11+N11)</f>
        <v>269.83333333333337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" name="Range1_3_2"/>
    <protectedRange algorithmName="SHA-512" hashValue="ON39YdpmFHfN9f47KpiRvqrKx0V9+erV1CNkpWzYhW/Qyc6aT8rEyCrvauWSYGZK2ia3o7vd3akF07acHAFpOA==" saltValue="yVW9XmDwTqEnmpSGai0KYg==" spinCount="100000" sqref="I8:J8 B8:C8" name="Range1_7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E8:H8" name="Range1_3_1"/>
    <protectedRange algorithmName="SHA-512" hashValue="ON39YdpmFHfN9f47KpiRvqrKx0V9+erV1CNkpWzYhW/Qyc6aT8rEyCrvauWSYGZK2ia3o7vd3akF07acHAFpOA==" saltValue="yVW9XmDwTqEnmpSGai0KYg==" spinCount="100000" sqref="B9:C9" name="Range1_7_1"/>
    <protectedRange algorithmName="SHA-512" hashValue="ON39YdpmFHfN9f47KpiRvqrKx0V9+erV1CNkpWzYhW/Qyc6aT8rEyCrvauWSYGZK2ia3o7vd3akF07acHAFpOA==" saltValue="yVW9XmDwTqEnmpSGai0KYg==" spinCount="100000" sqref="D9" name="Range1_1_4_1"/>
    <protectedRange algorithmName="SHA-512" hashValue="ON39YdpmFHfN9f47KpiRvqrKx0V9+erV1CNkpWzYhW/Qyc6aT8rEyCrvauWSYGZK2ia3o7vd3akF07acHAFpOA==" saltValue="yVW9XmDwTqEnmpSGai0KYg==" spinCount="100000" sqref="E9:J9" name="Range1_3_2_1"/>
  </protectedRanges>
  <hyperlinks>
    <hyperlink ref="Q1" location="'South Carolina 23'!A1" display="Back to Ranking" xr:uid="{7D2BEE6A-7045-4563-976F-33AFBF6EC28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C50542-1F59-48FC-BE81-72C38D5A6C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65EF-60B2-457A-9575-CA6BECDC26FC}">
  <dimension ref="A1:Q11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35</v>
      </c>
      <c r="B2" s="16" t="s">
        <v>34</v>
      </c>
      <c r="C2" s="17">
        <v>44989</v>
      </c>
      <c r="D2" s="18" t="s">
        <v>29</v>
      </c>
      <c r="E2" s="19">
        <v>181</v>
      </c>
      <c r="F2" s="19">
        <v>180</v>
      </c>
      <c r="G2" s="19">
        <v>184</v>
      </c>
      <c r="H2" s="19">
        <v>183</v>
      </c>
      <c r="I2" s="19"/>
      <c r="J2" s="19"/>
      <c r="K2" s="23">
        <v>4</v>
      </c>
      <c r="L2" s="23">
        <v>728</v>
      </c>
      <c r="M2" s="24">
        <v>182</v>
      </c>
      <c r="N2" s="25">
        <v>2</v>
      </c>
      <c r="O2" s="26">
        <v>184</v>
      </c>
    </row>
    <row r="3" spans="1:17" x14ac:dyDescent="0.25">
      <c r="A3" s="15" t="s">
        <v>35</v>
      </c>
      <c r="B3" s="16" t="s">
        <v>34</v>
      </c>
      <c r="C3" s="17">
        <v>45053</v>
      </c>
      <c r="D3" s="18" t="s">
        <v>29</v>
      </c>
      <c r="E3" s="19">
        <v>184</v>
      </c>
      <c r="F3" s="19">
        <v>179</v>
      </c>
      <c r="G3" s="19">
        <v>184</v>
      </c>
      <c r="H3" s="19">
        <v>178</v>
      </c>
      <c r="I3" s="19"/>
      <c r="J3" s="19"/>
      <c r="K3" s="23">
        <v>4</v>
      </c>
      <c r="L3" s="23">
        <v>725</v>
      </c>
      <c r="M3" s="24">
        <v>181.25</v>
      </c>
      <c r="N3" s="25">
        <v>4</v>
      </c>
      <c r="O3" s="26">
        <v>185.25</v>
      </c>
    </row>
    <row r="4" spans="1:17" x14ac:dyDescent="0.25">
      <c r="A4" s="15" t="s">
        <v>35</v>
      </c>
      <c r="B4" s="16" t="s">
        <v>34</v>
      </c>
      <c r="C4" s="17">
        <v>45080</v>
      </c>
      <c r="D4" s="18" t="s">
        <v>29</v>
      </c>
      <c r="E4" s="19">
        <v>187</v>
      </c>
      <c r="F4" s="19">
        <v>185</v>
      </c>
      <c r="G4" s="19">
        <v>181</v>
      </c>
      <c r="H4" s="19">
        <v>172</v>
      </c>
      <c r="I4" s="19">
        <v>190</v>
      </c>
      <c r="J4" s="19">
        <v>176</v>
      </c>
      <c r="K4" s="23">
        <v>6</v>
      </c>
      <c r="L4" s="23">
        <v>1091</v>
      </c>
      <c r="M4" s="24">
        <v>181.83333333333334</v>
      </c>
      <c r="N4" s="25">
        <v>10</v>
      </c>
      <c r="O4" s="26">
        <v>191.83333333333334</v>
      </c>
    </row>
    <row r="5" spans="1:17" x14ac:dyDescent="0.25">
      <c r="A5" s="15" t="s">
        <v>35</v>
      </c>
      <c r="B5" s="16" t="s">
        <v>34</v>
      </c>
      <c r="C5" s="17">
        <v>45108</v>
      </c>
      <c r="D5" s="18" t="s">
        <v>29</v>
      </c>
      <c r="E5" s="19">
        <v>179</v>
      </c>
      <c r="F5" s="19">
        <v>179</v>
      </c>
      <c r="G5" s="19">
        <v>180</v>
      </c>
      <c r="H5" s="19">
        <v>176</v>
      </c>
      <c r="I5" s="19"/>
      <c r="J5" s="19"/>
      <c r="K5" s="23">
        <v>4</v>
      </c>
      <c r="L5" s="23">
        <v>714</v>
      </c>
      <c r="M5" s="24">
        <v>178.5</v>
      </c>
      <c r="N5" s="25">
        <v>2</v>
      </c>
      <c r="O5" s="26">
        <v>180.5</v>
      </c>
    </row>
    <row r="6" spans="1:17" x14ac:dyDescent="0.25">
      <c r="A6" s="15" t="s">
        <v>35</v>
      </c>
      <c r="B6" s="16" t="s">
        <v>34</v>
      </c>
      <c r="C6" s="17">
        <v>45143</v>
      </c>
      <c r="D6" s="18" t="s">
        <v>29</v>
      </c>
      <c r="E6" s="19">
        <v>180</v>
      </c>
      <c r="F6" s="19">
        <v>181</v>
      </c>
      <c r="G6" s="19">
        <v>182</v>
      </c>
      <c r="H6" s="19">
        <v>170</v>
      </c>
      <c r="I6" s="19">
        <v>184</v>
      </c>
      <c r="J6" s="19">
        <v>181</v>
      </c>
      <c r="K6" s="23">
        <v>6</v>
      </c>
      <c r="L6" s="23">
        <v>1078</v>
      </c>
      <c r="M6" s="24">
        <v>179.66666666666666</v>
      </c>
      <c r="N6" s="25">
        <v>4</v>
      </c>
      <c r="O6" s="26">
        <v>183.66666666666666</v>
      </c>
    </row>
    <row r="7" spans="1:17" x14ac:dyDescent="0.25">
      <c r="A7" s="15" t="s">
        <v>35</v>
      </c>
      <c r="B7" s="16" t="s">
        <v>34</v>
      </c>
      <c r="C7" s="17">
        <v>45179</v>
      </c>
      <c r="D7" s="18" t="s">
        <v>29</v>
      </c>
      <c r="E7" s="19">
        <v>168</v>
      </c>
      <c r="F7" s="19">
        <v>172</v>
      </c>
      <c r="G7" s="19">
        <v>184</v>
      </c>
      <c r="H7" s="19">
        <v>179</v>
      </c>
      <c r="I7" s="19"/>
      <c r="J7" s="19"/>
      <c r="K7" s="23">
        <v>4</v>
      </c>
      <c r="L7" s="23">
        <v>703</v>
      </c>
      <c r="M7" s="24">
        <v>175.75</v>
      </c>
      <c r="N7" s="25">
        <v>2</v>
      </c>
      <c r="O7" s="26">
        <v>177.75</v>
      </c>
    </row>
    <row r="8" spans="1:17" x14ac:dyDescent="0.25">
      <c r="A8" s="15" t="s">
        <v>35</v>
      </c>
      <c r="B8" s="16" t="s">
        <v>34</v>
      </c>
      <c r="C8" s="17">
        <v>45206</v>
      </c>
      <c r="D8" s="18" t="s">
        <v>29</v>
      </c>
      <c r="E8" s="19">
        <v>189</v>
      </c>
      <c r="F8" s="19">
        <v>178</v>
      </c>
      <c r="G8" s="19">
        <v>184</v>
      </c>
      <c r="H8" s="19">
        <v>175</v>
      </c>
      <c r="I8" s="19"/>
      <c r="J8" s="19"/>
      <c r="K8" s="23">
        <v>4</v>
      </c>
      <c r="L8" s="23">
        <v>726</v>
      </c>
      <c r="M8" s="24">
        <v>181.5</v>
      </c>
      <c r="N8" s="25">
        <v>2</v>
      </c>
      <c r="O8" s="26">
        <v>183.5</v>
      </c>
    </row>
    <row r="9" spans="1:17" x14ac:dyDescent="0.25">
      <c r="A9" s="15" t="s">
        <v>35</v>
      </c>
      <c r="B9" s="16" t="s">
        <v>34</v>
      </c>
      <c r="C9" s="17">
        <v>45234</v>
      </c>
      <c r="D9" s="18" t="s">
        <v>29</v>
      </c>
      <c r="E9" s="19">
        <v>180</v>
      </c>
      <c r="F9" s="19">
        <v>180</v>
      </c>
      <c r="G9" s="19">
        <v>183</v>
      </c>
      <c r="H9" s="19">
        <v>182</v>
      </c>
      <c r="I9" s="19"/>
      <c r="J9" s="19"/>
      <c r="K9" s="23">
        <v>4</v>
      </c>
      <c r="L9" s="23">
        <v>725</v>
      </c>
      <c r="M9" s="24">
        <v>181.25</v>
      </c>
      <c r="N9" s="25">
        <v>4</v>
      </c>
      <c r="O9" s="26">
        <v>185.25</v>
      </c>
    </row>
    <row r="11" spans="1:17" x14ac:dyDescent="0.25">
      <c r="K11" s="8">
        <f>SUM(K2:K10)</f>
        <v>36</v>
      </c>
      <c r="L11" s="8">
        <f>SUM(L2:L10)</f>
        <v>6490</v>
      </c>
      <c r="M11" s="7">
        <f>SUM(L11/K11)</f>
        <v>180.27777777777777</v>
      </c>
      <c r="N11" s="8">
        <f>SUM(N2:N10)</f>
        <v>30</v>
      </c>
      <c r="O11" s="13">
        <f>SUM(M11+N11)</f>
        <v>210.27777777777777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2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B4:C4 E4:J4" name="Range1_2_1_1"/>
    <protectedRange algorithmName="SHA-512" hashValue="ON39YdpmFHfN9f47KpiRvqrKx0V9+erV1CNkpWzYhW/Qyc6aT8rEyCrvauWSYGZK2ia3o7vd3akF07acHAFpOA==" saltValue="yVW9XmDwTqEnmpSGai0KYg==" spinCount="100000" sqref="D4" name="Range1_1_3_1_1"/>
    <protectedRange algorithmName="SHA-512" hashValue="ON39YdpmFHfN9f47KpiRvqrKx0V9+erV1CNkpWzYhW/Qyc6aT8rEyCrvauWSYGZK2ia3o7vd3akF07acHAFpOA==" saltValue="yVW9XmDwTqEnmpSGai0KYg==" spinCount="100000" sqref="B6:C6 E6:J6" name="Range1_2_1_1_1"/>
    <protectedRange algorithmName="SHA-512" hashValue="ON39YdpmFHfN9f47KpiRvqrKx0V9+erV1CNkpWzYhW/Qyc6aT8rEyCrvauWSYGZK2ia3o7vd3akF07acHAFpOA==" saltValue="yVW9XmDwTqEnmpSGai0KYg==" spinCount="100000" sqref="D6" name="Range1_1_3_1_1_1"/>
    <protectedRange algorithmName="SHA-512" hashValue="ON39YdpmFHfN9f47KpiRvqrKx0V9+erV1CNkpWzYhW/Qyc6aT8rEyCrvauWSYGZK2ia3o7vd3akF07acHAFpOA==" saltValue="yVW9XmDwTqEnmpSGai0KYg==" spinCount="100000" sqref="E8:J8 B8:C8" name="Range1_8"/>
    <protectedRange algorithmName="SHA-512" hashValue="ON39YdpmFHfN9f47KpiRvqrKx0V9+erV1CNkpWzYhW/Qyc6aT8rEyCrvauWSYGZK2ia3o7vd3akF07acHAFpOA==" saltValue="yVW9XmDwTqEnmpSGai0KYg==" spinCount="100000" sqref="D8" name="Range1_1_5"/>
    <protectedRange algorithmName="SHA-512" hashValue="ON39YdpmFHfN9f47KpiRvqrKx0V9+erV1CNkpWzYhW/Qyc6aT8rEyCrvauWSYGZK2ia3o7vd3akF07acHAFpOA==" saltValue="yVW9XmDwTqEnmpSGai0KYg==" spinCount="100000" sqref="C9" name="Range1_7"/>
    <protectedRange algorithmName="SHA-512" hashValue="ON39YdpmFHfN9f47KpiRvqrKx0V9+erV1CNkpWzYhW/Qyc6aT8rEyCrvauWSYGZK2ia3o7vd3akF07acHAFpOA==" saltValue="yVW9XmDwTqEnmpSGai0KYg==" spinCount="100000" sqref="B9" name="Range1_8_1"/>
    <protectedRange algorithmName="SHA-512" hashValue="ON39YdpmFHfN9f47KpiRvqrKx0V9+erV1CNkpWzYhW/Qyc6aT8rEyCrvauWSYGZK2ia3o7vd3akF07acHAFpOA==" saltValue="yVW9XmDwTqEnmpSGai0KYg==" spinCount="100000" sqref="D9" name="Range1_1_5_1"/>
    <protectedRange algorithmName="SHA-512" hashValue="ON39YdpmFHfN9f47KpiRvqrKx0V9+erV1CNkpWzYhW/Qyc6aT8rEyCrvauWSYGZK2ia3o7vd3akF07acHAFpOA==" saltValue="yVW9XmDwTqEnmpSGai0KYg==" spinCount="100000" sqref="E9:J9" name="Range1_12"/>
  </protectedRanges>
  <hyperlinks>
    <hyperlink ref="Q1" location="'South Carolina 23'!A1" display="Back to Ranking" xr:uid="{520ECBA9-9C5D-40D5-A91E-B9D292EEAC7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55016A-604D-4D95-A13E-54BC03C8CD3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ADAF2-A496-42A0-9CDD-DD319235DE60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37</v>
      </c>
      <c r="B2" s="16" t="s">
        <v>58</v>
      </c>
      <c r="C2" s="17">
        <v>45179</v>
      </c>
      <c r="D2" s="18" t="s">
        <v>29</v>
      </c>
      <c r="E2" s="19">
        <v>172</v>
      </c>
      <c r="F2" s="19">
        <v>164</v>
      </c>
      <c r="G2" s="19">
        <v>160</v>
      </c>
      <c r="H2" s="19">
        <v>156</v>
      </c>
      <c r="I2" s="19"/>
      <c r="J2" s="19"/>
      <c r="K2" s="23">
        <v>4</v>
      </c>
      <c r="L2" s="23">
        <v>652</v>
      </c>
      <c r="M2" s="24">
        <v>163</v>
      </c>
      <c r="N2" s="25">
        <v>3</v>
      </c>
      <c r="O2" s="26">
        <v>166</v>
      </c>
    </row>
    <row r="3" spans="1:17" x14ac:dyDescent="0.25">
      <c r="A3" s="15" t="s">
        <v>37</v>
      </c>
      <c r="B3" s="16" t="s">
        <v>58</v>
      </c>
      <c r="C3" s="17">
        <v>45206</v>
      </c>
      <c r="D3" s="18" t="s">
        <v>29</v>
      </c>
      <c r="E3" s="19">
        <v>161</v>
      </c>
      <c r="F3" s="19">
        <v>159</v>
      </c>
      <c r="G3" s="19">
        <v>170</v>
      </c>
      <c r="H3" s="19">
        <v>167</v>
      </c>
      <c r="I3" s="19"/>
      <c r="J3" s="19"/>
      <c r="K3" s="23">
        <v>4</v>
      </c>
      <c r="L3" s="23">
        <v>657</v>
      </c>
      <c r="M3" s="24">
        <v>164.25</v>
      </c>
      <c r="N3" s="25">
        <v>5</v>
      </c>
      <c r="O3" s="26">
        <v>169.25</v>
      </c>
    </row>
    <row r="4" spans="1:17" x14ac:dyDescent="0.25">
      <c r="A4" s="15" t="s">
        <v>37</v>
      </c>
      <c r="B4" s="16" t="s">
        <v>58</v>
      </c>
      <c r="C4" s="17">
        <v>45234</v>
      </c>
      <c r="D4" s="18" t="s">
        <v>29</v>
      </c>
      <c r="E4" s="19">
        <v>164</v>
      </c>
      <c r="F4" s="19">
        <v>169</v>
      </c>
      <c r="G4" s="19">
        <v>172</v>
      </c>
      <c r="H4" s="19">
        <v>168</v>
      </c>
      <c r="I4" s="19"/>
      <c r="J4" s="19"/>
      <c r="K4" s="23">
        <v>4</v>
      </c>
      <c r="L4" s="23">
        <v>673</v>
      </c>
      <c r="M4" s="24">
        <v>168.25</v>
      </c>
      <c r="N4" s="25">
        <v>5</v>
      </c>
      <c r="O4" s="26">
        <v>173.25</v>
      </c>
    </row>
    <row r="6" spans="1:17" x14ac:dyDescent="0.25">
      <c r="K6" s="8">
        <f>SUM(K2:K5)</f>
        <v>12</v>
      </c>
      <c r="L6" s="8">
        <f>SUM(L2:L5)</f>
        <v>1982</v>
      </c>
      <c r="M6" s="7">
        <f>SUM(L6/K6)</f>
        <v>165.16666666666666</v>
      </c>
      <c r="N6" s="8">
        <f>SUM(N2:N5)</f>
        <v>13</v>
      </c>
      <c r="O6" s="13">
        <f>SUM(M6+N6)</f>
        <v>178.16666666666666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:C3" name="Range1_9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C4" name="Range1_7"/>
    <protectedRange algorithmName="SHA-512" hashValue="ON39YdpmFHfN9f47KpiRvqrKx0V9+erV1CNkpWzYhW/Qyc6aT8rEyCrvauWSYGZK2ia3o7vd3akF07acHAFpOA==" saltValue="yVW9XmDwTqEnmpSGai0KYg==" spinCount="100000" sqref="B4" name="Range1_9_1"/>
    <protectedRange algorithmName="SHA-512" hashValue="ON39YdpmFHfN9f47KpiRvqrKx0V9+erV1CNkpWzYhW/Qyc6aT8rEyCrvauWSYGZK2ia3o7vd3akF07acHAFpOA==" saltValue="yVW9XmDwTqEnmpSGai0KYg==" spinCount="100000" sqref="D4" name="Range1_1_6_1"/>
    <protectedRange algorithmName="SHA-512" hashValue="ON39YdpmFHfN9f47KpiRvqrKx0V9+erV1CNkpWzYhW/Qyc6aT8rEyCrvauWSYGZK2ia3o7vd3akF07acHAFpOA==" saltValue="yVW9XmDwTqEnmpSGai0KYg==" spinCount="100000" sqref="E4:J4" name="Range1_13"/>
  </protectedRanges>
  <hyperlinks>
    <hyperlink ref="Q1" location="'South Carolina 23'!A1" display="Back to Ranking" xr:uid="{B4F5AB1A-7CB2-4683-87C2-E12CB21814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512BB5-CAE6-43E8-86D9-413F19F5BA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2B724-DFB3-472F-99D8-AF9A0083F843}">
  <dimension ref="A1:Q4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35</v>
      </c>
      <c r="B2" s="16" t="s">
        <v>42</v>
      </c>
      <c r="C2" s="17">
        <v>44989</v>
      </c>
      <c r="D2" s="18" t="s">
        <v>29</v>
      </c>
      <c r="E2" s="19">
        <v>181</v>
      </c>
      <c r="F2" s="19">
        <v>186</v>
      </c>
      <c r="G2" s="19">
        <v>193</v>
      </c>
      <c r="H2" s="19">
        <v>185</v>
      </c>
      <c r="I2" s="19"/>
      <c r="J2" s="19"/>
      <c r="K2" s="23">
        <v>4</v>
      </c>
      <c r="L2" s="23">
        <v>745</v>
      </c>
      <c r="M2" s="24">
        <v>186.25</v>
      </c>
      <c r="N2" s="25">
        <v>3</v>
      </c>
      <c r="O2" s="26">
        <v>189.25</v>
      </c>
    </row>
    <row r="4" spans="1:17" x14ac:dyDescent="0.25">
      <c r="K4" s="8">
        <f>SUM(K2:K3)</f>
        <v>4</v>
      </c>
      <c r="L4" s="8">
        <f>SUM(L2:L3)</f>
        <v>745</v>
      </c>
      <c r="M4" s="7">
        <f>SUM(L4/K4)</f>
        <v>186.25</v>
      </c>
      <c r="N4" s="8">
        <f>SUM(N2:N3)</f>
        <v>3</v>
      </c>
      <c r="O4" s="13">
        <f>SUM(M4+N4)</f>
        <v>189.25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3"/>
    <protectedRange algorithmName="SHA-512" hashValue="ON39YdpmFHfN9f47KpiRvqrKx0V9+erV1CNkpWzYhW/Qyc6aT8rEyCrvauWSYGZK2ia3o7vd3akF07acHAFpOA==" saltValue="yVW9XmDwTqEnmpSGai0KYg==" spinCount="100000" sqref="D2" name="Range1_1_1_2"/>
  </protectedRanges>
  <hyperlinks>
    <hyperlink ref="Q1" location="'South Carolina 23'!A1" display="Back to Ranking" xr:uid="{EAD5E86E-5932-41C0-853D-AE0F70AD524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E3D7F6-250D-4CEB-9B28-4984E7DBFD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C0883-5404-4853-94CC-1F6AA0F49317}">
  <dimension ref="A1:Q1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35</v>
      </c>
      <c r="B2" s="16" t="s">
        <v>52</v>
      </c>
      <c r="C2" s="17">
        <v>45080</v>
      </c>
      <c r="D2" s="18" t="s">
        <v>29</v>
      </c>
      <c r="E2" s="19">
        <v>175</v>
      </c>
      <c r="F2" s="19">
        <v>179</v>
      </c>
      <c r="G2" s="19">
        <v>173</v>
      </c>
      <c r="H2" s="19">
        <v>173</v>
      </c>
      <c r="I2" s="19">
        <v>174</v>
      </c>
      <c r="J2" s="19">
        <v>167</v>
      </c>
      <c r="K2" s="23">
        <v>6</v>
      </c>
      <c r="L2" s="23">
        <v>1041</v>
      </c>
      <c r="M2" s="24">
        <v>173.5</v>
      </c>
      <c r="N2" s="25">
        <v>4</v>
      </c>
      <c r="O2" s="26">
        <v>177.5</v>
      </c>
    </row>
    <row r="3" spans="1:17" x14ac:dyDescent="0.25">
      <c r="A3" s="15" t="s">
        <v>51</v>
      </c>
      <c r="B3" s="16" t="s">
        <v>52</v>
      </c>
      <c r="C3" s="17">
        <v>45143</v>
      </c>
      <c r="D3" s="18" t="s">
        <v>29</v>
      </c>
      <c r="E3" s="19">
        <v>174</v>
      </c>
      <c r="F3" s="19">
        <v>177</v>
      </c>
      <c r="G3" s="19">
        <v>177</v>
      </c>
      <c r="H3" s="19">
        <v>167</v>
      </c>
      <c r="I3" s="19">
        <v>172</v>
      </c>
      <c r="J3" s="19">
        <v>185</v>
      </c>
      <c r="K3" s="23">
        <v>6</v>
      </c>
      <c r="L3" s="23">
        <v>1052</v>
      </c>
      <c r="M3" s="24">
        <v>175.33333333333334</v>
      </c>
      <c r="N3" s="25">
        <v>4</v>
      </c>
      <c r="O3" s="26">
        <v>179.33333333333334</v>
      </c>
    </row>
    <row r="5" spans="1:17" x14ac:dyDescent="0.25">
      <c r="K5" s="8">
        <f>SUM(K2:K4)</f>
        <v>12</v>
      </c>
      <c r="L5" s="8">
        <f>SUM(L2:L4)</f>
        <v>2093</v>
      </c>
      <c r="M5" s="7">
        <f>SUM(L5/K5)</f>
        <v>174.41666666666666</v>
      </c>
      <c r="N5" s="8">
        <f>SUM(N2:N4)</f>
        <v>8</v>
      </c>
      <c r="O5" s="13">
        <f>SUM(M5+N5)</f>
        <v>182.41666666666666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15" t="s">
        <v>37</v>
      </c>
      <c r="B9" s="16" t="s">
        <v>52</v>
      </c>
      <c r="C9" s="17">
        <v>45108</v>
      </c>
      <c r="D9" s="18" t="s">
        <v>29</v>
      </c>
      <c r="E9" s="19">
        <v>148</v>
      </c>
      <c r="F9" s="19">
        <v>154</v>
      </c>
      <c r="G9" s="19">
        <v>164</v>
      </c>
      <c r="H9" s="19">
        <v>164</v>
      </c>
      <c r="I9" s="19"/>
      <c r="J9" s="19"/>
      <c r="K9" s="23">
        <v>4</v>
      </c>
      <c r="L9" s="23">
        <v>630</v>
      </c>
      <c r="M9" s="24">
        <v>157.5</v>
      </c>
      <c r="N9" s="25">
        <v>3</v>
      </c>
      <c r="O9" s="26">
        <v>160.5</v>
      </c>
    </row>
    <row r="11" spans="1:17" x14ac:dyDescent="0.25">
      <c r="K11" s="8">
        <f>SUM(K9:K10)</f>
        <v>4</v>
      </c>
      <c r="L11" s="8">
        <f>SUM(L9:L10)</f>
        <v>630</v>
      </c>
      <c r="M11" s="7">
        <f>SUM(L11/K11)</f>
        <v>157.5</v>
      </c>
      <c r="N11" s="8">
        <f>SUM(N9:N10)</f>
        <v>3</v>
      </c>
      <c r="O11" s="13">
        <f>SUM(M11+N11)</f>
        <v>160.5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15" t="s">
        <v>38</v>
      </c>
      <c r="B15" s="16" t="s">
        <v>52</v>
      </c>
      <c r="C15" s="17">
        <v>45206</v>
      </c>
      <c r="D15" s="18" t="s">
        <v>29</v>
      </c>
      <c r="E15" s="19">
        <v>141</v>
      </c>
      <c r="F15" s="19">
        <v>173</v>
      </c>
      <c r="G15" s="19">
        <v>151</v>
      </c>
      <c r="H15" s="19">
        <v>168</v>
      </c>
      <c r="I15" s="19"/>
      <c r="J15" s="19"/>
      <c r="K15" s="23">
        <v>4</v>
      </c>
      <c r="L15" s="23">
        <v>633</v>
      </c>
      <c r="M15" s="24">
        <v>158.25</v>
      </c>
      <c r="N15" s="25">
        <v>3</v>
      </c>
      <c r="O15" s="26">
        <v>161.25</v>
      </c>
    </row>
    <row r="17" spans="11:15" x14ac:dyDescent="0.25">
      <c r="K17" s="8">
        <f>SUM(K15:K16)</f>
        <v>4</v>
      </c>
      <c r="L17" s="8">
        <f>SUM(L15:L16)</f>
        <v>633</v>
      </c>
      <c r="M17" s="7">
        <f>SUM(L17/K17)</f>
        <v>158.25</v>
      </c>
      <c r="N17" s="8">
        <f>SUM(N15:N16)</f>
        <v>3</v>
      </c>
      <c r="O17" s="13">
        <f>SUM(M17+N17)</f>
        <v>161.25</v>
      </c>
    </row>
  </sheetData>
  <protectedRanges>
    <protectedRange algorithmName="SHA-512" hashValue="ON39YdpmFHfN9f47KpiRvqrKx0V9+erV1CNkpWzYhW/Qyc6aT8rEyCrvauWSYGZK2ia3o7vd3akF07acHAFpOA==" saltValue="yVW9XmDwTqEnmpSGai0KYg==" spinCount="100000" sqref="B1 B8 B14" name="Range1_2"/>
    <protectedRange algorithmName="SHA-512" hashValue="ON39YdpmFHfN9f47KpiRvqrKx0V9+erV1CNkpWzYhW/Qyc6aT8rEyCrvauWSYGZK2ia3o7vd3akF07acHAFpOA==" saltValue="yVW9XmDwTqEnmpSGai0KYg==" spinCount="100000" sqref="B2:C2 E2:J2" name="Range1_2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B3:C3 E3:J3" name="Range1_2_1_1_1"/>
    <protectedRange algorithmName="SHA-512" hashValue="ON39YdpmFHfN9f47KpiRvqrKx0V9+erV1CNkpWzYhW/Qyc6aT8rEyCrvauWSYGZK2ia3o7vd3akF07acHAFpOA==" saltValue="yVW9XmDwTqEnmpSGai0KYg==" spinCount="100000" sqref="D3" name="Range1_1_3_1_1_1"/>
    <protectedRange algorithmName="SHA-512" hashValue="ON39YdpmFHfN9f47KpiRvqrKx0V9+erV1CNkpWzYhW/Qyc6aT8rEyCrvauWSYGZK2ia3o7vd3akF07acHAFpOA==" saltValue="yVW9XmDwTqEnmpSGai0KYg==" spinCount="100000" sqref="E15:J15 B15:C15" name="Range1_10"/>
    <protectedRange algorithmName="SHA-512" hashValue="ON39YdpmFHfN9f47KpiRvqrKx0V9+erV1CNkpWzYhW/Qyc6aT8rEyCrvauWSYGZK2ia3o7vd3akF07acHAFpOA==" saltValue="yVW9XmDwTqEnmpSGai0KYg==" spinCount="100000" sqref="D15" name="Range1_1_7"/>
  </protectedRanges>
  <hyperlinks>
    <hyperlink ref="Q1" location="'South Carolina 23'!A1" display="Back to Ranking" xr:uid="{EBA0F5ED-98C2-43BF-8709-BF2585320C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92AD3F-A716-488A-8363-B146B4A8BCFE}">
          <x14:formula1>
            <xm:f>'C:\Users\abra2\Desktop\ABRA Files and More\AUTO BENCH REST ASSOCIATION FILE\ABRA 2019\Georgia\[Georgia Results 01 19 20.xlsm]DATA SHEET'!#REF!</xm:f>
          </x14:formula1>
          <xm:sqref>B1 B8 B14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7CD8-5C03-44A8-85EA-CAD0C34A1A95}">
  <dimension ref="A1:Q3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35</v>
      </c>
      <c r="B2" s="16" t="s">
        <v>26</v>
      </c>
      <c r="C2" s="17">
        <v>44989</v>
      </c>
      <c r="D2" s="18" t="s">
        <v>29</v>
      </c>
      <c r="E2" s="19">
        <v>195</v>
      </c>
      <c r="F2" s="19">
        <v>197</v>
      </c>
      <c r="G2" s="19">
        <v>193.001</v>
      </c>
      <c r="H2" s="19">
        <v>193</v>
      </c>
      <c r="I2" s="19"/>
      <c r="J2" s="19"/>
      <c r="K2" s="23">
        <v>4</v>
      </c>
      <c r="L2" s="23">
        <v>778.00099999999998</v>
      </c>
      <c r="M2" s="24">
        <v>194.50024999999999</v>
      </c>
      <c r="N2" s="25">
        <v>13</v>
      </c>
      <c r="O2" s="26">
        <v>207.50024999999999</v>
      </c>
    </row>
    <row r="3" spans="1:17" x14ac:dyDescent="0.25">
      <c r="A3" s="15" t="s">
        <v>35</v>
      </c>
      <c r="B3" s="16" t="s">
        <v>26</v>
      </c>
      <c r="C3" s="17">
        <v>45053</v>
      </c>
      <c r="D3" s="18" t="s">
        <v>29</v>
      </c>
      <c r="E3" s="19">
        <v>191</v>
      </c>
      <c r="F3" s="19">
        <v>194</v>
      </c>
      <c r="G3" s="19">
        <v>190</v>
      </c>
      <c r="H3" s="19">
        <v>193</v>
      </c>
      <c r="I3" s="19"/>
      <c r="J3" s="19"/>
      <c r="K3" s="23">
        <v>4</v>
      </c>
      <c r="L3" s="23">
        <v>768</v>
      </c>
      <c r="M3" s="24">
        <v>192</v>
      </c>
      <c r="N3" s="25">
        <v>13</v>
      </c>
      <c r="O3" s="26">
        <v>205</v>
      </c>
    </row>
    <row r="4" spans="1:17" x14ac:dyDescent="0.25">
      <c r="A4" s="15" t="s">
        <v>35</v>
      </c>
      <c r="B4" s="16" t="s">
        <v>26</v>
      </c>
      <c r="C4" s="17">
        <v>45080</v>
      </c>
      <c r="D4" s="18" t="s">
        <v>29</v>
      </c>
      <c r="E4" s="19">
        <v>195</v>
      </c>
      <c r="F4" s="19">
        <v>189</v>
      </c>
      <c r="G4" s="19">
        <v>193</v>
      </c>
      <c r="H4" s="19">
        <v>186</v>
      </c>
      <c r="I4" s="19">
        <v>188</v>
      </c>
      <c r="J4" s="19">
        <v>190</v>
      </c>
      <c r="K4" s="23">
        <v>6</v>
      </c>
      <c r="L4" s="23">
        <v>1141</v>
      </c>
      <c r="M4" s="24">
        <v>190.16666666666666</v>
      </c>
      <c r="N4" s="25">
        <v>26</v>
      </c>
      <c r="O4" s="26">
        <v>216.16666666666666</v>
      </c>
    </row>
    <row r="5" spans="1:17" x14ac:dyDescent="0.25">
      <c r="A5" s="15" t="s">
        <v>35</v>
      </c>
      <c r="B5" s="16" t="s">
        <v>26</v>
      </c>
      <c r="C5" s="17">
        <v>45108</v>
      </c>
      <c r="D5" s="18" t="s">
        <v>29</v>
      </c>
      <c r="E5" s="19">
        <v>190</v>
      </c>
      <c r="F5" s="19">
        <v>193</v>
      </c>
      <c r="G5" s="19">
        <v>192</v>
      </c>
      <c r="H5" s="19">
        <v>190</v>
      </c>
      <c r="I5" s="19"/>
      <c r="J5" s="19"/>
      <c r="K5" s="23">
        <v>4</v>
      </c>
      <c r="L5" s="23">
        <v>765</v>
      </c>
      <c r="M5" s="24">
        <v>191.25</v>
      </c>
      <c r="N5" s="25">
        <v>4</v>
      </c>
      <c r="O5" s="26">
        <v>195.25</v>
      </c>
    </row>
    <row r="6" spans="1:17" x14ac:dyDescent="0.25">
      <c r="A6" s="15" t="s">
        <v>35</v>
      </c>
      <c r="B6" s="16" t="s">
        <v>26</v>
      </c>
      <c r="C6" s="17">
        <v>45143</v>
      </c>
      <c r="D6" s="18" t="s">
        <v>29</v>
      </c>
      <c r="E6" s="19">
        <v>193</v>
      </c>
      <c r="F6" s="19">
        <v>195</v>
      </c>
      <c r="G6" s="19">
        <v>191</v>
      </c>
      <c r="H6" s="19">
        <v>188</v>
      </c>
      <c r="I6" s="19">
        <v>191</v>
      </c>
      <c r="J6" s="19">
        <v>189</v>
      </c>
      <c r="K6" s="23">
        <v>6</v>
      </c>
      <c r="L6" s="23">
        <v>1147</v>
      </c>
      <c r="M6" s="24">
        <v>191.16666666666666</v>
      </c>
      <c r="N6" s="25">
        <v>16</v>
      </c>
      <c r="O6" s="26">
        <v>207.16666666666666</v>
      </c>
    </row>
    <row r="7" spans="1:17" x14ac:dyDescent="0.25">
      <c r="A7" s="15" t="s">
        <v>35</v>
      </c>
      <c r="B7" s="16" t="s">
        <v>26</v>
      </c>
      <c r="C7" s="17">
        <v>45179</v>
      </c>
      <c r="D7" s="18" t="s">
        <v>29</v>
      </c>
      <c r="E7" s="19">
        <v>195</v>
      </c>
      <c r="F7" s="19">
        <v>194</v>
      </c>
      <c r="G7" s="19">
        <v>189</v>
      </c>
      <c r="H7" s="19">
        <v>194</v>
      </c>
      <c r="I7" s="19"/>
      <c r="J7" s="19"/>
      <c r="K7" s="23">
        <v>4</v>
      </c>
      <c r="L7" s="23">
        <v>772</v>
      </c>
      <c r="M7" s="24">
        <v>193</v>
      </c>
      <c r="N7" s="25">
        <v>11</v>
      </c>
      <c r="O7" s="26">
        <v>204</v>
      </c>
    </row>
    <row r="8" spans="1:17" x14ac:dyDescent="0.25">
      <c r="A8" s="15" t="s">
        <v>35</v>
      </c>
      <c r="B8" s="16" t="s">
        <v>26</v>
      </c>
      <c r="C8" s="17">
        <v>45206</v>
      </c>
      <c r="D8" s="18" t="s">
        <v>29</v>
      </c>
      <c r="E8" s="19">
        <v>184</v>
      </c>
      <c r="F8" s="19">
        <v>188</v>
      </c>
      <c r="G8" s="19">
        <v>187</v>
      </c>
      <c r="H8" s="19">
        <v>191</v>
      </c>
      <c r="I8" s="19"/>
      <c r="J8" s="19"/>
      <c r="K8" s="23">
        <v>4</v>
      </c>
      <c r="L8" s="23">
        <v>750</v>
      </c>
      <c r="M8" s="24">
        <v>187.5</v>
      </c>
      <c r="N8" s="25">
        <v>3</v>
      </c>
      <c r="O8" s="26">
        <v>190.5</v>
      </c>
    </row>
    <row r="10" spans="1:17" x14ac:dyDescent="0.25">
      <c r="K10" s="8">
        <f>SUM(K2:K9)</f>
        <v>32</v>
      </c>
      <c r="L10" s="8">
        <f>SUM(L2:L9)</f>
        <v>6121.0010000000002</v>
      </c>
      <c r="M10" s="7">
        <f>SUM(L10/K10)</f>
        <v>191.28128125000001</v>
      </c>
      <c r="N10" s="8">
        <f>SUM(N2:N9)</f>
        <v>86</v>
      </c>
      <c r="O10" s="13">
        <f>SUM(M10+N10)</f>
        <v>277.28128125000001</v>
      </c>
    </row>
    <row r="18" spans="1:15" ht="30" x14ac:dyDescent="0.25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15" x14ac:dyDescent="0.25">
      <c r="A19" s="15" t="s">
        <v>37</v>
      </c>
      <c r="B19" s="16" t="s">
        <v>26</v>
      </c>
      <c r="C19" s="17">
        <v>44989</v>
      </c>
      <c r="D19" s="40" t="s">
        <v>29</v>
      </c>
      <c r="E19" s="19">
        <v>189</v>
      </c>
      <c r="F19" s="19">
        <v>190</v>
      </c>
      <c r="G19" s="19">
        <v>184</v>
      </c>
      <c r="H19" s="19">
        <v>177</v>
      </c>
      <c r="I19" s="19"/>
      <c r="J19" s="19"/>
      <c r="K19" s="23">
        <v>4</v>
      </c>
      <c r="L19" s="23">
        <v>740</v>
      </c>
      <c r="M19" s="24">
        <v>185</v>
      </c>
      <c r="N19" s="25">
        <v>11</v>
      </c>
      <c r="O19" s="26">
        <v>196</v>
      </c>
    </row>
    <row r="20" spans="1:15" x14ac:dyDescent="0.25">
      <c r="A20" s="15" t="s">
        <v>37</v>
      </c>
      <c r="B20" s="16" t="s">
        <v>26</v>
      </c>
      <c r="C20" s="17">
        <v>45053</v>
      </c>
      <c r="D20" s="18" t="s">
        <v>29</v>
      </c>
      <c r="E20" s="19">
        <v>186</v>
      </c>
      <c r="F20" s="19">
        <v>179</v>
      </c>
      <c r="G20" s="19">
        <v>187</v>
      </c>
      <c r="H20" s="19">
        <v>186</v>
      </c>
      <c r="I20" s="19"/>
      <c r="J20" s="19"/>
      <c r="K20" s="23">
        <v>4</v>
      </c>
      <c r="L20" s="23">
        <v>738</v>
      </c>
      <c r="M20" s="24">
        <v>184.5</v>
      </c>
      <c r="N20" s="25">
        <v>11</v>
      </c>
      <c r="O20" s="26">
        <v>195.5</v>
      </c>
    </row>
    <row r="21" spans="1:15" x14ac:dyDescent="0.25">
      <c r="A21" s="15" t="s">
        <v>37</v>
      </c>
      <c r="B21" s="16" t="s">
        <v>26</v>
      </c>
      <c r="C21" s="17">
        <v>45080</v>
      </c>
      <c r="D21" s="18" t="s">
        <v>29</v>
      </c>
      <c r="E21" s="19">
        <v>185</v>
      </c>
      <c r="F21" s="19">
        <v>186</v>
      </c>
      <c r="G21" s="19">
        <v>186</v>
      </c>
      <c r="H21" s="19">
        <v>178</v>
      </c>
      <c r="I21" s="19">
        <v>185</v>
      </c>
      <c r="J21" s="19">
        <v>185</v>
      </c>
      <c r="K21" s="23">
        <v>6</v>
      </c>
      <c r="L21" s="23">
        <v>1105</v>
      </c>
      <c r="M21" s="24">
        <v>184.16666666666666</v>
      </c>
      <c r="N21" s="25">
        <v>30</v>
      </c>
      <c r="O21" s="26">
        <v>214.16666666666666</v>
      </c>
    </row>
    <row r="22" spans="1:15" x14ac:dyDescent="0.25">
      <c r="A22" s="15" t="s">
        <v>37</v>
      </c>
      <c r="B22" s="16" t="s">
        <v>26</v>
      </c>
      <c r="C22" s="17">
        <v>45108</v>
      </c>
      <c r="D22" s="18" t="s">
        <v>29</v>
      </c>
      <c r="E22" s="19">
        <v>188</v>
      </c>
      <c r="F22" s="19">
        <v>193</v>
      </c>
      <c r="G22" s="19">
        <v>185</v>
      </c>
      <c r="H22" s="19">
        <v>186</v>
      </c>
      <c r="I22" s="19"/>
      <c r="J22" s="19"/>
      <c r="K22" s="23">
        <v>4</v>
      </c>
      <c r="L22" s="23">
        <v>752</v>
      </c>
      <c r="M22" s="24">
        <v>188</v>
      </c>
      <c r="N22" s="25">
        <v>13</v>
      </c>
      <c r="O22" s="26">
        <v>201</v>
      </c>
    </row>
    <row r="23" spans="1:15" x14ac:dyDescent="0.25">
      <c r="A23" s="15" t="s">
        <v>37</v>
      </c>
      <c r="B23" s="16" t="s">
        <v>26</v>
      </c>
      <c r="C23" s="17">
        <v>45143</v>
      </c>
      <c r="D23" s="18" t="s">
        <v>29</v>
      </c>
      <c r="E23" s="49">
        <v>187</v>
      </c>
      <c r="F23" s="49">
        <v>190</v>
      </c>
      <c r="G23" s="49">
        <v>190</v>
      </c>
      <c r="H23" s="19">
        <v>189</v>
      </c>
      <c r="I23" s="19">
        <v>188</v>
      </c>
      <c r="J23" s="19">
        <v>189</v>
      </c>
      <c r="K23" s="23">
        <v>6</v>
      </c>
      <c r="L23" s="23">
        <v>1133</v>
      </c>
      <c r="M23" s="24">
        <v>188.83333333333334</v>
      </c>
      <c r="N23" s="25">
        <v>34</v>
      </c>
      <c r="O23" s="26">
        <v>222.83</v>
      </c>
    </row>
    <row r="24" spans="1:15" x14ac:dyDescent="0.25">
      <c r="A24" s="15" t="s">
        <v>37</v>
      </c>
      <c r="B24" s="16" t="s">
        <v>26</v>
      </c>
      <c r="C24" s="17">
        <v>45179</v>
      </c>
      <c r="D24" s="18" t="s">
        <v>29</v>
      </c>
      <c r="E24" s="19">
        <v>191</v>
      </c>
      <c r="F24" s="19">
        <v>187</v>
      </c>
      <c r="G24" s="19">
        <v>191</v>
      </c>
      <c r="H24" s="19">
        <v>188</v>
      </c>
      <c r="I24" s="19"/>
      <c r="J24" s="19"/>
      <c r="K24" s="23">
        <v>4</v>
      </c>
      <c r="L24" s="23">
        <v>757</v>
      </c>
      <c r="M24" s="24">
        <v>189.25</v>
      </c>
      <c r="N24" s="25">
        <v>13</v>
      </c>
      <c r="O24" s="26">
        <v>202.25</v>
      </c>
    </row>
    <row r="26" spans="1:15" x14ac:dyDescent="0.25">
      <c r="K26" s="8">
        <f>SUM(K19:K25)</f>
        <v>28</v>
      </c>
      <c r="L26" s="8">
        <f>SUM(L19:L25)</f>
        <v>5225</v>
      </c>
      <c r="M26" s="7">
        <f>SUM(L26/K26)</f>
        <v>186.60714285714286</v>
      </c>
      <c r="N26" s="8">
        <f>SUM(N19:N25)</f>
        <v>112</v>
      </c>
      <c r="O26" s="13">
        <f>SUM(M26+N26)</f>
        <v>298.60714285714289</v>
      </c>
    </row>
    <row r="29" spans="1:15" ht="30" x14ac:dyDescent="0.25">
      <c r="A29" s="1" t="s">
        <v>1</v>
      </c>
      <c r="B29" s="2" t="s">
        <v>2</v>
      </c>
      <c r="C29" s="2" t="s">
        <v>3</v>
      </c>
      <c r="D29" s="3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3" t="s">
        <v>12</v>
      </c>
      <c r="M29" s="5" t="s">
        <v>13</v>
      </c>
      <c r="N29" s="2" t="s">
        <v>14</v>
      </c>
      <c r="O29" s="6" t="s">
        <v>15</v>
      </c>
    </row>
    <row r="30" spans="1:15" x14ac:dyDescent="0.25">
      <c r="A30" s="15" t="s">
        <v>36</v>
      </c>
      <c r="B30" s="16" t="s">
        <v>26</v>
      </c>
      <c r="C30" s="17">
        <v>45206</v>
      </c>
      <c r="D30" s="18" t="s">
        <v>29</v>
      </c>
      <c r="E30" s="19">
        <v>193</v>
      </c>
      <c r="F30" s="19">
        <v>191</v>
      </c>
      <c r="G30" s="19">
        <v>189</v>
      </c>
      <c r="H30" s="19">
        <v>188</v>
      </c>
      <c r="I30" s="19"/>
      <c r="J30" s="19"/>
      <c r="K30" s="23">
        <v>4</v>
      </c>
      <c r="L30" s="23">
        <v>761</v>
      </c>
      <c r="M30" s="24">
        <v>190.25</v>
      </c>
      <c r="N30" s="25">
        <v>2</v>
      </c>
      <c r="O30" s="26">
        <v>192.25</v>
      </c>
    </row>
    <row r="31" spans="1:15" x14ac:dyDescent="0.25">
      <c r="A31" s="15" t="s">
        <v>36</v>
      </c>
      <c r="B31" s="16" t="s">
        <v>26</v>
      </c>
      <c r="C31" s="17">
        <v>45234</v>
      </c>
      <c r="D31" s="18" t="s">
        <v>29</v>
      </c>
      <c r="E31" s="19">
        <v>195</v>
      </c>
      <c r="F31" s="19">
        <v>190</v>
      </c>
      <c r="G31" s="19">
        <v>196</v>
      </c>
      <c r="H31" s="19">
        <v>197.001</v>
      </c>
      <c r="I31" s="19"/>
      <c r="J31" s="19"/>
      <c r="K31" s="23">
        <v>4</v>
      </c>
      <c r="L31" s="23">
        <v>778.00099999999998</v>
      </c>
      <c r="M31" s="24">
        <v>194.50024999999999</v>
      </c>
      <c r="N31" s="25">
        <v>5</v>
      </c>
      <c r="O31" s="26">
        <v>199.50024999999999</v>
      </c>
    </row>
    <row r="33" spans="11:15" x14ac:dyDescent="0.25">
      <c r="K33" s="8">
        <f>SUM(K30:K32)</f>
        <v>8</v>
      </c>
      <c r="L33" s="8">
        <f>SUM(L30:L32)</f>
        <v>1539.001</v>
      </c>
      <c r="M33" s="7">
        <f>SUM(L33/K33)</f>
        <v>192.375125</v>
      </c>
      <c r="N33" s="8">
        <f>SUM(N30:N32)</f>
        <v>7</v>
      </c>
      <c r="O33" s="13">
        <f>SUM(M33+N33)</f>
        <v>199.375125</v>
      </c>
    </row>
  </sheetData>
  <protectedRanges>
    <protectedRange algorithmName="SHA-512" hashValue="ON39YdpmFHfN9f47KpiRvqrKx0V9+erV1CNkpWzYhW/Qyc6aT8rEyCrvauWSYGZK2ia3o7vd3akF07acHAFpOA==" saltValue="yVW9XmDwTqEnmpSGai0KYg==" spinCount="100000" sqref="B1 B18 B29" name="Range1_2"/>
    <protectedRange algorithmName="SHA-512" hashValue="ON39YdpmFHfN9f47KpiRvqrKx0V9+erV1CNkpWzYhW/Qyc6aT8rEyCrvauWSYGZK2ia3o7vd3akF07acHAFpOA==" saltValue="yVW9XmDwTqEnmpSGai0KYg==" spinCount="100000" sqref="B2:C2 E2:J2" name="Range1_2_3"/>
    <protectedRange algorithmName="SHA-512" hashValue="ON39YdpmFHfN9f47KpiRvqrKx0V9+erV1CNkpWzYhW/Qyc6aT8rEyCrvauWSYGZK2ia3o7vd3akF07acHAFpOA==" saltValue="yVW9XmDwTqEnmpSGai0KYg==" spinCount="100000" sqref="D2" name="Range1_1_1_3"/>
    <protectedRange algorithmName="SHA-512" hashValue="ON39YdpmFHfN9f47KpiRvqrKx0V9+erV1CNkpWzYhW/Qyc6aT8rEyCrvauWSYGZK2ia3o7vd3akF07acHAFpOA==" saltValue="yVW9XmDwTqEnmpSGai0KYg==" spinCount="100000" sqref="E19:J19 B19:C19" name="Range1_4"/>
    <protectedRange algorithmName="SHA-512" hashValue="ON39YdpmFHfN9f47KpiRvqrKx0V9+erV1CNkpWzYhW/Qyc6aT8rEyCrvauWSYGZK2ia3o7vd3akF07acHAFpOA==" saltValue="yVW9XmDwTqEnmpSGai0KYg==" spinCount="100000" sqref="D19" name="Range1_1_2"/>
    <protectedRange algorithmName="SHA-512" hashValue="ON39YdpmFHfN9f47KpiRvqrKx0V9+erV1CNkpWzYhW/Qyc6aT8rEyCrvauWSYGZK2ia3o7vd3akF07acHAFpOA==" saltValue="yVW9XmDwTqEnmpSGai0KYg==" spinCount="100000" sqref="B4:C4 E4:J4" name="Range1_2_1_1"/>
    <protectedRange algorithmName="SHA-512" hashValue="ON39YdpmFHfN9f47KpiRvqrKx0V9+erV1CNkpWzYhW/Qyc6aT8rEyCrvauWSYGZK2ia3o7vd3akF07acHAFpOA==" saltValue="yVW9XmDwTqEnmpSGai0KYg==" spinCount="100000" sqref="D4" name="Range1_1_3_1_1"/>
    <protectedRange algorithmName="SHA-512" hashValue="ON39YdpmFHfN9f47KpiRvqrKx0V9+erV1CNkpWzYhW/Qyc6aT8rEyCrvauWSYGZK2ia3o7vd3akF07acHAFpOA==" saltValue="yVW9XmDwTqEnmpSGai0KYg==" spinCount="100000" sqref="B21:C21 E21:J21" name="Range1_4_1_1_1"/>
    <protectedRange algorithmName="SHA-512" hashValue="ON39YdpmFHfN9f47KpiRvqrKx0V9+erV1CNkpWzYhW/Qyc6aT8rEyCrvauWSYGZK2ia3o7vd3akF07acHAFpOA==" saltValue="yVW9XmDwTqEnmpSGai0KYg==" spinCount="100000" sqref="D21" name="Range1_1_4_1_1"/>
    <protectedRange algorithmName="SHA-512" hashValue="ON39YdpmFHfN9f47KpiRvqrKx0V9+erV1CNkpWzYhW/Qyc6aT8rEyCrvauWSYGZK2ia3o7vd3akF07acHAFpOA==" saltValue="yVW9XmDwTqEnmpSGai0KYg==" spinCount="100000" sqref="B6:C6 E6:J6" name="Range1_2_1_1_1"/>
    <protectedRange algorithmName="SHA-512" hashValue="ON39YdpmFHfN9f47KpiRvqrKx0V9+erV1CNkpWzYhW/Qyc6aT8rEyCrvauWSYGZK2ia3o7vd3akF07acHAFpOA==" saltValue="yVW9XmDwTqEnmpSGai0KYg==" spinCount="100000" sqref="D6" name="Range1_1_3_1_1_1"/>
    <protectedRange algorithmName="SHA-512" hashValue="ON39YdpmFHfN9f47KpiRvqrKx0V9+erV1CNkpWzYhW/Qyc6aT8rEyCrvauWSYGZK2ia3o7vd3akF07acHAFpOA==" saltValue="yVW9XmDwTqEnmpSGai0KYg==" spinCount="100000" sqref="B23:C23 H23:J23" name="Range1_4_1_1_1_2"/>
    <protectedRange algorithmName="SHA-512" hashValue="ON39YdpmFHfN9f47KpiRvqrKx0V9+erV1CNkpWzYhW/Qyc6aT8rEyCrvauWSYGZK2ia3o7vd3akF07acHAFpOA==" saltValue="yVW9XmDwTqEnmpSGai0KYg==" spinCount="100000" sqref="D23" name="Range1_1_4_1_1_1"/>
    <protectedRange algorithmName="SHA-512" hashValue="ON39YdpmFHfN9f47KpiRvqrKx0V9+erV1CNkpWzYhW/Qyc6aT8rEyCrvauWSYGZK2ia3o7vd3akF07acHAFpOA==" saltValue="yVW9XmDwTqEnmpSGai0KYg==" spinCount="100000" sqref="I30:J30 B30:C30" name="Range1_7"/>
    <protectedRange algorithmName="SHA-512" hashValue="ON39YdpmFHfN9f47KpiRvqrKx0V9+erV1CNkpWzYhW/Qyc6aT8rEyCrvauWSYGZK2ia3o7vd3akF07acHAFpOA==" saltValue="yVW9XmDwTqEnmpSGai0KYg==" spinCount="100000" sqref="D30" name="Range1_1_4"/>
    <protectedRange algorithmName="SHA-512" hashValue="ON39YdpmFHfN9f47KpiRvqrKx0V9+erV1CNkpWzYhW/Qyc6aT8rEyCrvauWSYGZK2ia3o7vd3akF07acHAFpOA==" saltValue="yVW9XmDwTqEnmpSGai0KYg==" spinCount="100000" sqref="E30:H30" name="Range1_3_1"/>
    <protectedRange algorithmName="SHA-512" hashValue="ON39YdpmFHfN9f47KpiRvqrKx0V9+erV1CNkpWzYhW/Qyc6aT8rEyCrvauWSYGZK2ia3o7vd3akF07acHAFpOA==" saltValue="yVW9XmDwTqEnmpSGai0KYg==" spinCount="100000" sqref="E8:J8 B8:C8" name="Range1_8"/>
    <protectedRange algorithmName="SHA-512" hashValue="ON39YdpmFHfN9f47KpiRvqrKx0V9+erV1CNkpWzYhW/Qyc6aT8rEyCrvauWSYGZK2ia3o7vd3akF07acHAFpOA==" saltValue="yVW9XmDwTqEnmpSGai0KYg==" spinCount="100000" sqref="D8" name="Range1_1_5"/>
    <protectedRange algorithmName="SHA-512" hashValue="ON39YdpmFHfN9f47KpiRvqrKx0V9+erV1CNkpWzYhW/Qyc6aT8rEyCrvauWSYGZK2ia3o7vd3akF07acHAFpOA==" saltValue="yVW9XmDwTqEnmpSGai0KYg==" spinCount="100000" sqref="B31:C31" name="Range1_7_1"/>
    <protectedRange algorithmName="SHA-512" hashValue="ON39YdpmFHfN9f47KpiRvqrKx0V9+erV1CNkpWzYhW/Qyc6aT8rEyCrvauWSYGZK2ia3o7vd3akF07acHAFpOA==" saltValue="yVW9XmDwTqEnmpSGai0KYg==" spinCount="100000" sqref="D31" name="Range1_1_4_1"/>
    <protectedRange algorithmName="SHA-512" hashValue="ON39YdpmFHfN9f47KpiRvqrKx0V9+erV1CNkpWzYhW/Qyc6aT8rEyCrvauWSYGZK2ia3o7vd3akF07acHAFpOA==" saltValue="yVW9XmDwTqEnmpSGai0KYg==" spinCount="100000" sqref="E31:J31" name="Range1_3_2"/>
  </protectedRanges>
  <hyperlinks>
    <hyperlink ref="Q1" location="'South Carolina 23'!A1" display="Back to Ranking" xr:uid="{B638C17A-6FB6-4959-956A-CCB156F42B3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921D1A-D4E9-415F-8F70-600F30F6A6D8}">
          <x14:formula1>
            <xm:f>'C:\Users\abra2\Desktop\ABRA Files and More\AUTO BENCH REST ASSOCIATION FILE\ABRA 2019\Georgia\[Georgia Results 01 19 20.xlsm]DATA SHEET'!#REF!</xm:f>
          </x14:formula1>
          <xm:sqref>B1 B18 B29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AB17C-6867-4C88-BBCE-7211BF3C53AE}">
  <dimension ref="A1:Q1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35</v>
      </c>
      <c r="B2" s="16" t="s">
        <v>40</v>
      </c>
      <c r="C2" s="17">
        <v>44989</v>
      </c>
      <c r="D2" s="18" t="s">
        <v>29</v>
      </c>
      <c r="E2" s="19">
        <v>174</v>
      </c>
      <c r="F2" s="19">
        <v>168</v>
      </c>
      <c r="G2" s="19">
        <v>164</v>
      </c>
      <c r="H2" s="19">
        <v>177</v>
      </c>
      <c r="I2" s="19"/>
      <c r="J2" s="19"/>
      <c r="K2" s="23">
        <v>4</v>
      </c>
      <c r="L2" s="23">
        <v>683</v>
      </c>
      <c r="M2" s="24">
        <v>170.75</v>
      </c>
      <c r="N2" s="25">
        <v>2</v>
      </c>
      <c r="O2" s="26">
        <v>172.75</v>
      </c>
    </row>
    <row r="3" spans="1:17" x14ac:dyDescent="0.25">
      <c r="A3" s="15" t="s">
        <v>35</v>
      </c>
      <c r="B3" s="16" t="s">
        <v>47</v>
      </c>
      <c r="C3" s="17">
        <v>45053</v>
      </c>
      <c r="D3" s="18" t="s">
        <v>29</v>
      </c>
      <c r="E3" s="19">
        <v>182</v>
      </c>
      <c r="F3" s="19">
        <v>174</v>
      </c>
      <c r="G3" s="19">
        <v>181</v>
      </c>
      <c r="H3" s="19">
        <v>180</v>
      </c>
      <c r="I3" s="19"/>
      <c r="J3" s="19"/>
      <c r="K3" s="23">
        <v>4</v>
      </c>
      <c r="L3" s="23">
        <v>717</v>
      </c>
      <c r="M3" s="24">
        <v>179.25</v>
      </c>
      <c r="N3" s="25">
        <v>3</v>
      </c>
      <c r="O3" s="26">
        <v>182.25</v>
      </c>
    </row>
    <row r="4" spans="1:17" x14ac:dyDescent="0.25">
      <c r="A4" s="15" t="s">
        <v>35</v>
      </c>
      <c r="B4" s="16" t="s">
        <v>47</v>
      </c>
      <c r="C4" s="17">
        <v>45080</v>
      </c>
      <c r="D4" s="18" t="s">
        <v>29</v>
      </c>
      <c r="E4" s="19">
        <v>181</v>
      </c>
      <c r="F4" s="19">
        <v>183</v>
      </c>
      <c r="G4" s="19">
        <v>182</v>
      </c>
      <c r="H4" s="19">
        <v>177</v>
      </c>
      <c r="I4" s="19">
        <v>176</v>
      </c>
      <c r="J4" s="19">
        <v>177</v>
      </c>
      <c r="K4" s="23">
        <v>6</v>
      </c>
      <c r="L4" s="23">
        <v>1076</v>
      </c>
      <c r="M4" s="24">
        <v>179.33333333333334</v>
      </c>
      <c r="N4" s="25">
        <v>4</v>
      </c>
      <c r="O4" s="26">
        <v>183.33333333333334</v>
      </c>
    </row>
    <row r="5" spans="1:17" x14ac:dyDescent="0.25">
      <c r="A5" s="15" t="s">
        <v>35</v>
      </c>
      <c r="B5" s="16" t="s">
        <v>47</v>
      </c>
      <c r="C5" s="17">
        <v>45179</v>
      </c>
      <c r="D5" s="18" t="s">
        <v>29</v>
      </c>
      <c r="E5" s="19">
        <v>188</v>
      </c>
      <c r="F5" s="19">
        <v>182</v>
      </c>
      <c r="G5" s="19">
        <v>184</v>
      </c>
      <c r="H5" s="19">
        <v>182</v>
      </c>
      <c r="I5" s="19"/>
      <c r="J5" s="19"/>
      <c r="K5" s="23">
        <v>4</v>
      </c>
      <c r="L5" s="23">
        <v>736</v>
      </c>
      <c r="M5" s="24">
        <v>184</v>
      </c>
      <c r="N5" s="25">
        <v>3</v>
      </c>
      <c r="O5" s="26">
        <v>187</v>
      </c>
    </row>
    <row r="7" spans="1:17" x14ac:dyDescent="0.25">
      <c r="K7" s="8">
        <f>SUM(K2:K6)</f>
        <v>18</v>
      </c>
      <c r="L7" s="8">
        <f>SUM(L2:L6)</f>
        <v>3212</v>
      </c>
      <c r="M7" s="7">
        <f>SUM(L7/K7)</f>
        <v>178.44444444444446</v>
      </c>
      <c r="N7" s="8">
        <f>SUM(N2:N6)</f>
        <v>12</v>
      </c>
      <c r="O7" s="13">
        <f>SUM(M7+N7)</f>
        <v>190.44444444444446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5" t="s">
        <v>37</v>
      </c>
      <c r="B11" s="16" t="s">
        <v>47</v>
      </c>
      <c r="C11" s="17">
        <v>45108</v>
      </c>
      <c r="D11" s="18" t="s">
        <v>29</v>
      </c>
      <c r="E11" s="19">
        <v>179</v>
      </c>
      <c r="F11" s="19">
        <v>165</v>
      </c>
      <c r="G11" s="19">
        <v>176</v>
      </c>
      <c r="H11" s="19">
        <v>163</v>
      </c>
      <c r="I11" s="19"/>
      <c r="J11" s="19"/>
      <c r="K11" s="23">
        <v>4</v>
      </c>
      <c r="L11" s="23">
        <v>683</v>
      </c>
      <c r="M11" s="24">
        <v>170.75</v>
      </c>
      <c r="N11" s="25">
        <v>4</v>
      </c>
      <c r="O11" s="26">
        <v>174.75</v>
      </c>
    </row>
    <row r="13" spans="1:17" x14ac:dyDescent="0.25">
      <c r="K13" s="8">
        <f>SUM(K11:K12)</f>
        <v>4</v>
      </c>
      <c r="L13" s="8">
        <f>SUM(L11:L12)</f>
        <v>683</v>
      </c>
      <c r="M13" s="7">
        <f>SUM(L13/K13)</f>
        <v>170.75</v>
      </c>
      <c r="N13" s="8">
        <f>SUM(N11:N12)</f>
        <v>4</v>
      </c>
      <c r="O13" s="13">
        <f>SUM(M13+N13)</f>
        <v>174.75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B2:C2 E2:J2" name="Range1_2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4:C4 E4:J4" name="Range1_2_1_1"/>
    <protectedRange algorithmName="SHA-512" hashValue="ON39YdpmFHfN9f47KpiRvqrKx0V9+erV1CNkpWzYhW/Qyc6aT8rEyCrvauWSYGZK2ia3o7vd3akF07acHAFpOA==" saltValue="yVW9XmDwTqEnmpSGai0KYg==" spinCount="100000" sqref="D4" name="Range1_1_3_1_1"/>
  </protectedRanges>
  <hyperlinks>
    <hyperlink ref="Q1" location="'South Carolina 23'!A1" display="Back to Ranking" xr:uid="{A984B551-0541-4039-B7B5-384B97F85D8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1B92F2-9DA7-4F8D-8E25-D8733996D02B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34BF4-0F35-4423-979C-43B48FBEF545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38</v>
      </c>
      <c r="B2" s="16" t="s">
        <v>54</v>
      </c>
      <c r="C2" s="17">
        <v>45080</v>
      </c>
      <c r="D2" s="18" t="s">
        <v>29</v>
      </c>
      <c r="E2" s="19">
        <v>191</v>
      </c>
      <c r="F2" s="19">
        <v>189</v>
      </c>
      <c r="G2" s="19">
        <v>181</v>
      </c>
      <c r="H2" s="19">
        <v>179</v>
      </c>
      <c r="I2" s="19">
        <v>175</v>
      </c>
      <c r="J2" s="19">
        <v>183</v>
      </c>
      <c r="K2" s="23">
        <v>6</v>
      </c>
      <c r="L2" s="23">
        <v>1098</v>
      </c>
      <c r="M2" s="24">
        <v>183</v>
      </c>
      <c r="N2" s="25">
        <v>30</v>
      </c>
      <c r="O2" s="26">
        <v>213</v>
      </c>
    </row>
    <row r="3" spans="1:17" x14ac:dyDescent="0.25">
      <c r="A3" s="15" t="s">
        <v>38</v>
      </c>
      <c r="B3" s="16" t="s">
        <v>54</v>
      </c>
      <c r="C3" s="17">
        <v>45143</v>
      </c>
      <c r="D3" s="18" t="s">
        <v>29</v>
      </c>
      <c r="E3" s="19">
        <v>183</v>
      </c>
      <c r="F3" s="19">
        <v>180</v>
      </c>
      <c r="G3" s="19">
        <v>187</v>
      </c>
      <c r="H3" s="19">
        <v>188</v>
      </c>
      <c r="I3" s="19">
        <v>184</v>
      </c>
      <c r="J3" s="19">
        <v>185</v>
      </c>
      <c r="K3" s="23">
        <v>6</v>
      </c>
      <c r="L3" s="23">
        <v>1107</v>
      </c>
      <c r="M3" s="24">
        <v>184.5</v>
      </c>
      <c r="N3" s="25">
        <v>16</v>
      </c>
      <c r="O3" s="26">
        <v>200.5</v>
      </c>
    </row>
    <row r="4" spans="1:17" x14ac:dyDescent="0.25">
      <c r="A4" s="15" t="s">
        <v>38</v>
      </c>
      <c r="B4" s="16" t="s">
        <v>57</v>
      </c>
      <c r="C4" s="17">
        <v>45179</v>
      </c>
      <c r="D4" s="18" t="s">
        <v>29</v>
      </c>
      <c r="E4" s="19">
        <v>184</v>
      </c>
      <c r="F4" s="19">
        <v>182</v>
      </c>
      <c r="G4" s="19">
        <v>186</v>
      </c>
      <c r="H4" s="19">
        <v>182</v>
      </c>
      <c r="I4" s="19"/>
      <c r="J4" s="19"/>
      <c r="K4" s="23">
        <v>4</v>
      </c>
      <c r="L4" s="23">
        <v>734</v>
      </c>
      <c r="M4" s="24">
        <v>183.5</v>
      </c>
      <c r="N4" s="25">
        <v>13</v>
      </c>
      <c r="O4" s="26">
        <v>196.5</v>
      </c>
    </row>
    <row r="5" spans="1:17" x14ac:dyDescent="0.25">
      <c r="A5" s="15" t="s">
        <v>38</v>
      </c>
      <c r="B5" s="16" t="s">
        <v>57</v>
      </c>
      <c r="C5" s="17">
        <v>45206</v>
      </c>
      <c r="D5" s="18" t="s">
        <v>29</v>
      </c>
      <c r="E5" s="19">
        <v>185</v>
      </c>
      <c r="F5" s="19">
        <v>184</v>
      </c>
      <c r="G5" s="19">
        <v>191</v>
      </c>
      <c r="H5" s="19">
        <v>188</v>
      </c>
      <c r="I5" s="19"/>
      <c r="J5" s="19"/>
      <c r="K5" s="23">
        <v>4</v>
      </c>
      <c r="L5" s="23">
        <v>748</v>
      </c>
      <c r="M5" s="24">
        <v>187</v>
      </c>
      <c r="N5" s="25">
        <v>13</v>
      </c>
      <c r="O5" s="26">
        <v>200</v>
      </c>
    </row>
    <row r="6" spans="1:17" x14ac:dyDescent="0.25">
      <c r="A6" s="15" t="s">
        <v>38</v>
      </c>
      <c r="B6" s="16" t="s">
        <v>57</v>
      </c>
      <c r="C6" s="17">
        <v>45234</v>
      </c>
      <c r="D6" s="18" t="s">
        <v>29</v>
      </c>
      <c r="E6" s="19">
        <v>184</v>
      </c>
      <c r="F6" s="19">
        <v>186</v>
      </c>
      <c r="G6" s="19">
        <v>187</v>
      </c>
      <c r="H6" s="19">
        <v>181</v>
      </c>
      <c r="I6" s="19"/>
      <c r="J6" s="19"/>
      <c r="K6" s="23">
        <v>4</v>
      </c>
      <c r="L6" s="23">
        <v>738</v>
      </c>
      <c r="M6" s="24">
        <v>184.5</v>
      </c>
      <c r="N6" s="25">
        <v>11</v>
      </c>
      <c r="O6" s="26">
        <v>195.5</v>
      </c>
    </row>
    <row r="8" spans="1:17" x14ac:dyDescent="0.25">
      <c r="K8" s="8">
        <f>SUM(K2:K7)</f>
        <v>24</v>
      </c>
      <c r="L8" s="8">
        <f>SUM(L2:L7)</f>
        <v>4425</v>
      </c>
      <c r="M8" s="7">
        <f>SUM(L8/K8)</f>
        <v>184.375</v>
      </c>
      <c r="N8" s="8">
        <f>SUM(N2:N7)</f>
        <v>83</v>
      </c>
      <c r="O8" s="13">
        <f>SUM(M8+N8)</f>
        <v>267.375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1"/>
    <protectedRange algorithmName="SHA-512" hashValue="ON39YdpmFHfN9f47KpiRvqrKx0V9+erV1CNkpWzYhW/Qyc6aT8rEyCrvauWSYGZK2ia3o7vd3akF07acHAFpOA==" saltValue="yVW9XmDwTqEnmpSGai0KYg==" spinCount="100000" sqref="D2" name="Range1_1_6_1_1_1"/>
    <protectedRange algorithmName="SHA-512" hashValue="ON39YdpmFHfN9f47KpiRvqrKx0V9+erV1CNkpWzYhW/Qyc6aT8rEyCrvauWSYGZK2ia3o7vd3akF07acHAFpOA==" saltValue="yVW9XmDwTqEnmpSGai0KYg==" spinCount="100000" sqref="B3:C3 E3:J3" name="Range1_6_1_1_1_1"/>
    <protectedRange algorithmName="SHA-512" hashValue="ON39YdpmFHfN9f47KpiRvqrKx0V9+erV1CNkpWzYhW/Qyc6aT8rEyCrvauWSYGZK2ia3o7vd3akF07acHAFpOA==" saltValue="yVW9XmDwTqEnmpSGai0KYg==" spinCount="100000" sqref="D3" name="Range1_1_6_1_1_1_1"/>
    <protectedRange algorithmName="SHA-512" hashValue="ON39YdpmFHfN9f47KpiRvqrKx0V9+erV1CNkpWzYhW/Qyc6aT8rEyCrvauWSYGZK2ia3o7vd3akF07acHAFpOA==" saltValue="yVW9XmDwTqEnmpSGai0KYg==" spinCount="100000" sqref="E5:J5 B5:C5" name="Range1_10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C6" name="Range1_7"/>
    <protectedRange algorithmName="SHA-512" hashValue="ON39YdpmFHfN9f47KpiRvqrKx0V9+erV1CNkpWzYhW/Qyc6aT8rEyCrvauWSYGZK2ia3o7vd3akF07acHAFpOA==" saltValue="yVW9XmDwTqEnmpSGai0KYg==" spinCount="100000" sqref="B6" name="Range1_10_1"/>
    <protectedRange algorithmName="SHA-512" hashValue="ON39YdpmFHfN9f47KpiRvqrKx0V9+erV1CNkpWzYhW/Qyc6aT8rEyCrvauWSYGZK2ia3o7vd3akF07acHAFpOA==" saltValue="yVW9XmDwTqEnmpSGai0KYg==" spinCount="100000" sqref="D6" name="Range1_1_7_1"/>
    <protectedRange algorithmName="SHA-512" hashValue="ON39YdpmFHfN9f47KpiRvqrKx0V9+erV1CNkpWzYhW/Qyc6aT8rEyCrvauWSYGZK2ia3o7vd3akF07acHAFpOA==" saltValue="yVW9XmDwTqEnmpSGai0KYg==" spinCount="100000" sqref="E6:J6" name="Range1_14"/>
  </protectedRanges>
  <hyperlinks>
    <hyperlink ref="Q1" location="'South Carolina 23'!A1" display="Back to Ranking" xr:uid="{D1ADA254-4312-41C7-B94F-5B2083761DF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AAD814-758D-4A88-8EA4-32B04E6575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3F3C0-5576-4D81-A9B1-59361FF8E4D5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35</v>
      </c>
      <c r="B2" s="41" t="s">
        <v>55</v>
      </c>
      <c r="C2" s="17">
        <v>45108</v>
      </c>
      <c r="D2" s="18" t="s">
        <v>29</v>
      </c>
      <c r="E2" s="19">
        <v>194</v>
      </c>
      <c r="F2" s="19">
        <v>191</v>
      </c>
      <c r="G2" s="19">
        <v>186</v>
      </c>
      <c r="H2" s="19">
        <v>191</v>
      </c>
      <c r="I2" s="19"/>
      <c r="J2" s="19"/>
      <c r="K2" s="23">
        <v>4</v>
      </c>
      <c r="L2" s="23">
        <v>762</v>
      </c>
      <c r="M2" s="24">
        <v>190.5</v>
      </c>
      <c r="N2" s="25">
        <v>3</v>
      </c>
      <c r="O2" s="26">
        <v>193.5</v>
      </c>
    </row>
    <row r="3" spans="1:17" x14ac:dyDescent="0.25">
      <c r="A3" s="15" t="s">
        <v>35</v>
      </c>
      <c r="B3" s="16" t="s">
        <v>55</v>
      </c>
      <c r="C3" s="17">
        <v>45179</v>
      </c>
      <c r="D3" s="18" t="s">
        <v>29</v>
      </c>
      <c r="E3" s="19">
        <v>184</v>
      </c>
      <c r="F3" s="19">
        <v>181</v>
      </c>
      <c r="G3" s="19">
        <v>179</v>
      </c>
      <c r="H3" s="19">
        <v>190</v>
      </c>
      <c r="I3" s="19"/>
      <c r="J3" s="19"/>
      <c r="K3" s="23">
        <v>4</v>
      </c>
      <c r="L3" s="23">
        <v>734</v>
      </c>
      <c r="M3" s="24">
        <v>183.5</v>
      </c>
      <c r="N3" s="25">
        <v>2</v>
      </c>
      <c r="O3" s="26">
        <v>185.5</v>
      </c>
    </row>
    <row r="5" spans="1:17" x14ac:dyDescent="0.25">
      <c r="K5" s="8">
        <f>SUM(K2:K4)</f>
        <v>8</v>
      </c>
      <c r="L5" s="8">
        <f>SUM(L2:L4)</f>
        <v>1496</v>
      </c>
      <c r="M5" s="7">
        <f>SUM(L5/K5)</f>
        <v>187</v>
      </c>
      <c r="N5" s="8">
        <f>SUM(N2:N4)</f>
        <v>5</v>
      </c>
      <c r="O5" s="13">
        <f>SUM(M5+N5)</f>
        <v>192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South Carolina 23'!A1" display="Back to Ranking" xr:uid="{77E33F34-3915-4438-8DD3-995D69E539E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B3F962-B7C7-40C6-A42F-3E725F59E84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South Carolina 23</vt:lpstr>
      <vt:lpstr>Billy Hudson</vt:lpstr>
      <vt:lpstr>Bobby Splawn</vt:lpstr>
      <vt:lpstr>Bruce Badding</vt:lpstr>
      <vt:lpstr>Charles Dohring</vt:lpstr>
      <vt:lpstr>Dave Eisenschmied</vt:lpstr>
      <vt:lpstr>David Barney</vt:lpstr>
      <vt:lpstr>Ernie Converse</vt:lpstr>
      <vt:lpstr>Jerry Thompson</vt:lpstr>
      <vt:lpstr>Jim Haley</vt:lpstr>
      <vt:lpstr>John Hovan</vt:lpstr>
      <vt:lpstr>Kevin Sullivan</vt:lpstr>
      <vt:lpstr>Melvin Ferguson</vt:lpstr>
      <vt:lpstr>Ray Lydon</vt:lpstr>
      <vt:lpstr>Ricky Haley</vt:lpstr>
      <vt:lpstr>Roger Snider</vt:lpstr>
      <vt:lpstr>Stacy Snider</vt:lpstr>
      <vt:lpstr>Steve Gillam</vt:lpstr>
      <vt:lpstr>Steve Kiemele</vt:lpstr>
      <vt:lpstr>Walter Smith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2023-11-05T01:17:51Z</dcterms:modified>
</cp:coreProperties>
</file>